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09"/>
  <workbookPr hidePivotFieldList="1" defaultThemeVersion="124226"/>
  <mc:AlternateContent xmlns:mc="http://schemas.openxmlformats.org/markup-compatibility/2006">
    <mc:Choice Requires="x15">
      <x15ac:absPath xmlns:x15ac="http://schemas.microsoft.com/office/spreadsheetml/2010/11/ac" url="/Users/saurabhsant/Desktop/"/>
    </mc:Choice>
  </mc:AlternateContent>
  <xr:revisionPtr revIDLastSave="0" documentId="13_ncr:1_{9E8FD614-42E0-A045-BE57-2021FBAE0B27}" xr6:coauthVersionLast="43" xr6:coauthVersionMax="43" xr10:uidLastSave="{00000000-0000-0000-0000-000000000000}"/>
  <bookViews>
    <workbookView xWindow="0" yWindow="460" windowWidth="28800" windowHeight="16420" activeTab="1" xr2:uid="{00000000-000D-0000-FFFF-FFFF00000000}"/>
  </bookViews>
  <sheets>
    <sheet name="Q1 a &amp; b " sheetId="2" r:id="rId1"/>
    <sheet name="Data with Vol Ests (EWMA)" sheetId="3" r:id="rId2"/>
    <sheet name="Q1 c" sheetId="4" r:id="rId3"/>
    <sheet name="Answer Report 1" sheetId="6" state="hidden" r:id="rId4"/>
    <sheet name="Q1 d" sheetId="5" r:id="rId5"/>
    <sheet name="Q2 Equal Weight" sheetId="7" r:id="rId6"/>
    <sheet name="Q2 EWMA" sheetId="8" r:id="rId7"/>
    <sheet name="Q2 GARCH" sheetId="9" r:id="rId8"/>
  </sheets>
  <definedNames>
    <definedName name="solver_adj" localSheetId="4" hidden="1">'Q1 d'!$G$2,'Q1 d'!$G$3</definedName>
    <definedName name="solver_cvg" localSheetId="4" hidden="1">0.0001</definedName>
    <definedName name="solver_drv" localSheetId="4" hidden="1">1</definedName>
    <definedName name="solver_eng" localSheetId="4" hidden="1">1</definedName>
    <definedName name="solver_itr" localSheetId="4" hidden="1">2147483647</definedName>
    <definedName name="solver_lhs1" localSheetId="4" hidden="1">'Q1 d'!$G$2</definedName>
    <definedName name="solver_lhs2" localSheetId="4" hidden="1">'Q1 d'!$G$3</definedName>
    <definedName name="solver_lin" localSheetId="4" hidden="1">2</definedName>
    <definedName name="solver_mip" localSheetId="4" hidden="1">2147483647</definedName>
    <definedName name="solver_mni" localSheetId="4" hidden="1">30</definedName>
    <definedName name="solver_mrt" localSheetId="4" hidden="1">0.075</definedName>
    <definedName name="solver_msl" localSheetId="4" hidden="1">2</definedName>
    <definedName name="solver_neg" localSheetId="4" hidden="1">2</definedName>
    <definedName name="solver_nod" localSheetId="4" hidden="1">2147483647</definedName>
    <definedName name="solver_num" localSheetId="4" hidden="1">0</definedName>
    <definedName name="solver_opt" localSheetId="4" hidden="1">'Q1 d'!$G$7</definedName>
    <definedName name="solver_pre" localSheetId="4" hidden="1">0.000001</definedName>
    <definedName name="solver_rbv" localSheetId="4" hidden="1">1</definedName>
    <definedName name="solver_rel1" localSheetId="4" hidden="1">3</definedName>
    <definedName name="solver_rel2" localSheetId="4" hidden="1">3</definedName>
    <definedName name="solver_rhs1" localSheetId="4" hidden="1">0.02</definedName>
    <definedName name="solver_rhs2" localSheetId="4" hidden="1">0.0001</definedName>
    <definedName name="solver_rlx" localSheetId="4" hidden="1">2</definedName>
    <definedName name="solver_rsd" localSheetId="4" hidden="1">0</definedName>
    <definedName name="solver_scl" localSheetId="4" hidden="1">1</definedName>
    <definedName name="solver_sho" localSheetId="4" hidden="1">2</definedName>
    <definedName name="solver_ssz" localSheetId="4" hidden="1">100</definedName>
    <definedName name="solver_tim" localSheetId="4" hidden="1">2147483647</definedName>
    <definedName name="solver_tol" localSheetId="4" hidden="1">0.01</definedName>
    <definedName name="solver_typ" localSheetId="4" hidden="1">1</definedName>
    <definedName name="solver_val" localSheetId="4" hidden="1">0</definedName>
    <definedName name="solver_ver" localSheetId="4" hidden="1">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5" i="9" l="1"/>
  <c r="L5" i="9"/>
  <c r="K5" i="9"/>
  <c r="K6" i="9"/>
  <c r="J1" i="9"/>
  <c r="Y5" i="9"/>
  <c r="Y6" i="9" s="1"/>
  <c r="Y7" i="9" s="1"/>
  <c r="Y8" i="9" s="1"/>
  <c r="Y9" i="9" s="1"/>
  <c r="Y10" i="9" s="1"/>
  <c r="Y11" i="9" s="1"/>
  <c r="Y12" i="9" s="1"/>
  <c r="Y13" i="9" s="1"/>
  <c r="Y14" i="9" s="1"/>
  <c r="Y15" i="9" s="1"/>
  <c r="Y16" i="9" s="1"/>
  <c r="Y17" i="9" s="1"/>
  <c r="Y18" i="9" s="1"/>
  <c r="Y19" i="9" s="1"/>
  <c r="Y20" i="9" s="1"/>
  <c r="Y21" i="9" s="1"/>
  <c r="Y22" i="9" s="1"/>
  <c r="Y23" i="9" s="1"/>
  <c r="Y24" i="9" s="1"/>
  <c r="Y25" i="9" s="1"/>
  <c r="Y26" i="9" s="1"/>
  <c r="Y27" i="9" s="1"/>
  <c r="Y28" i="9" s="1"/>
  <c r="Y29" i="9" s="1"/>
  <c r="Y30" i="9" s="1"/>
  <c r="Y31" i="9" s="1"/>
  <c r="Y32" i="9" s="1"/>
  <c r="Y33" i="9" s="1"/>
  <c r="Y34" i="9" s="1"/>
  <c r="Y35" i="9" s="1"/>
  <c r="Y36" i="9" s="1"/>
  <c r="Y37" i="9" s="1"/>
  <c r="Y38" i="9" s="1"/>
  <c r="Y39" i="9" s="1"/>
  <c r="Y40" i="9" s="1"/>
  <c r="Y41" i="9" s="1"/>
  <c r="Y42" i="9" s="1"/>
  <c r="Y43" i="9" s="1"/>
  <c r="Y44" i="9" s="1"/>
  <c r="Y45" i="9" s="1"/>
  <c r="Y46" i="9" s="1"/>
  <c r="Y47" i="9" s="1"/>
  <c r="Y48" i="9" s="1"/>
  <c r="Y49" i="9" s="1"/>
  <c r="Y50" i="9" s="1"/>
  <c r="Y51" i="9" s="1"/>
  <c r="Y52" i="9" s="1"/>
  <c r="Y53" i="9" s="1"/>
  <c r="Y54" i="9" s="1"/>
  <c r="Y55" i="9" s="1"/>
  <c r="Y56" i="9" s="1"/>
  <c r="Y57" i="9" s="1"/>
  <c r="Y58" i="9" s="1"/>
  <c r="Y59" i="9" s="1"/>
  <c r="Y60" i="9" s="1"/>
  <c r="Y61" i="9" s="1"/>
  <c r="Y62" i="9" s="1"/>
  <c r="Y63" i="9" s="1"/>
  <c r="Y64" i="9" s="1"/>
  <c r="Y65" i="9" s="1"/>
  <c r="Y66" i="9" s="1"/>
  <c r="Y67" i="9" s="1"/>
  <c r="Y68" i="9" s="1"/>
  <c r="Y69" i="9" s="1"/>
  <c r="Y70" i="9" s="1"/>
  <c r="Y71" i="9" s="1"/>
  <c r="Y72" i="9" s="1"/>
  <c r="Y73" i="9" s="1"/>
  <c r="Y74" i="9" s="1"/>
  <c r="Y75" i="9" s="1"/>
  <c r="Y76" i="9" s="1"/>
  <c r="Y77" i="9" s="1"/>
  <c r="Y78" i="9" s="1"/>
  <c r="Y79" i="9" s="1"/>
  <c r="Y80" i="9" s="1"/>
  <c r="Y81" i="9" s="1"/>
  <c r="Y82" i="9" s="1"/>
  <c r="Y83" i="9" s="1"/>
  <c r="Y84" i="9" s="1"/>
  <c r="Y85" i="9" s="1"/>
  <c r="Y86" i="9" s="1"/>
  <c r="Y87" i="9" s="1"/>
  <c r="Y88" i="9" s="1"/>
  <c r="Y89" i="9" s="1"/>
  <c r="Y90" i="9" s="1"/>
  <c r="Y91" i="9" s="1"/>
  <c r="Y92" i="9" s="1"/>
  <c r="Y93" i="9" s="1"/>
  <c r="Y94" i="9" s="1"/>
  <c r="Y95" i="9" s="1"/>
  <c r="Y96" i="9" s="1"/>
  <c r="Y97" i="9" s="1"/>
  <c r="Y98" i="9" s="1"/>
  <c r="Y99" i="9" s="1"/>
  <c r="Y100" i="9" s="1"/>
  <c r="Y101" i="9" s="1"/>
  <c r="Y102" i="9" s="1"/>
  <c r="Y103" i="9" s="1"/>
  <c r="Y104" i="9" s="1"/>
  <c r="Y105" i="9" s="1"/>
  <c r="Y106" i="9" s="1"/>
  <c r="Y107" i="9" s="1"/>
  <c r="Y108" i="9" s="1"/>
  <c r="Y109" i="9" s="1"/>
  <c r="Y110" i="9" s="1"/>
  <c r="Y111" i="9" s="1"/>
  <c r="Y112" i="9" s="1"/>
  <c r="Y113" i="9" s="1"/>
  <c r="Y114" i="9" s="1"/>
  <c r="Y115" i="9" s="1"/>
  <c r="Y116" i="9" s="1"/>
  <c r="Y117" i="9" s="1"/>
  <c r="Y118" i="9" s="1"/>
  <c r="Y119" i="9" s="1"/>
  <c r="Y120" i="9" s="1"/>
  <c r="Y121" i="9" s="1"/>
  <c r="Y122" i="9" s="1"/>
  <c r="Y123" i="9" s="1"/>
  <c r="Y124" i="9" s="1"/>
  <c r="Y125" i="9" s="1"/>
  <c r="Y126" i="9" s="1"/>
  <c r="Y127" i="9" s="1"/>
  <c r="Y128" i="9" s="1"/>
  <c r="Y129" i="9" s="1"/>
  <c r="Y130" i="9" s="1"/>
  <c r="Y131" i="9" s="1"/>
  <c r="Y132" i="9" s="1"/>
  <c r="Y133" i="9" s="1"/>
  <c r="Y134" i="9" s="1"/>
  <c r="Y135" i="9" s="1"/>
  <c r="Y136" i="9" s="1"/>
  <c r="Y137" i="9" s="1"/>
  <c r="Y138" i="9" s="1"/>
  <c r="Y139" i="9" s="1"/>
  <c r="Y140" i="9" s="1"/>
  <c r="Y141" i="9" s="1"/>
  <c r="Y142" i="9" s="1"/>
  <c r="Y143" i="9" s="1"/>
  <c r="Y144" i="9" s="1"/>
  <c r="Y145" i="9" s="1"/>
  <c r="Y146" i="9" s="1"/>
  <c r="Y147" i="9" s="1"/>
  <c r="Y148" i="9" s="1"/>
  <c r="Y149" i="9" s="1"/>
  <c r="Y150" i="9" s="1"/>
  <c r="Y151" i="9" s="1"/>
  <c r="Y152" i="9" s="1"/>
  <c r="Y153" i="9" s="1"/>
  <c r="Y154" i="9" s="1"/>
  <c r="Y155" i="9" s="1"/>
  <c r="Y156" i="9" s="1"/>
  <c r="Y157" i="9" s="1"/>
  <c r="Y158" i="9" s="1"/>
  <c r="Y159" i="9" s="1"/>
  <c r="Y160" i="9" s="1"/>
  <c r="Y161" i="9" s="1"/>
  <c r="Y162" i="9" s="1"/>
  <c r="Y163" i="9" s="1"/>
  <c r="Y164" i="9" s="1"/>
  <c r="Y165" i="9" s="1"/>
  <c r="Y166" i="9" s="1"/>
  <c r="Y167" i="9" s="1"/>
  <c r="Y168" i="9" s="1"/>
  <c r="Y169" i="9" s="1"/>
  <c r="Y170" i="9" s="1"/>
  <c r="Y171" i="9" s="1"/>
  <c r="Y172" i="9" s="1"/>
  <c r="Y173" i="9" s="1"/>
  <c r="Y174" i="9" s="1"/>
  <c r="Y175" i="9" s="1"/>
  <c r="Y176" i="9" s="1"/>
  <c r="Y177" i="9" s="1"/>
  <c r="Y178" i="9" s="1"/>
  <c r="Y179" i="9" s="1"/>
  <c r="Y180" i="9" s="1"/>
  <c r="Y181" i="9" s="1"/>
  <c r="Y182" i="9" s="1"/>
  <c r="Y183" i="9" s="1"/>
  <c r="Y184" i="9" s="1"/>
  <c r="Y185" i="9" s="1"/>
  <c r="Y186" i="9" s="1"/>
  <c r="Y187" i="9" s="1"/>
  <c r="Y188" i="9" s="1"/>
  <c r="Y189" i="9" s="1"/>
  <c r="Y190" i="9" s="1"/>
  <c r="Y191" i="9" s="1"/>
  <c r="Y192" i="9" s="1"/>
  <c r="Y193" i="9" s="1"/>
  <c r="Y194" i="9" s="1"/>
  <c r="Y195" i="9" s="1"/>
  <c r="Y196" i="9" s="1"/>
  <c r="Y197" i="9" s="1"/>
  <c r="Y198" i="9" s="1"/>
  <c r="Y199" i="9" s="1"/>
  <c r="Y200" i="9" s="1"/>
  <c r="Y201" i="9" s="1"/>
  <c r="Y202" i="9" s="1"/>
  <c r="Y203" i="9" s="1"/>
  <c r="Y204" i="9" s="1"/>
  <c r="Y205" i="9" s="1"/>
  <c r="Y206" i="9" s="1"/>
  <c r="Y207" i="9" s="1"/>
  <c r="Y208" i="9" s="1"/>
  <c r="Y209" i="9" s="1"/>
  <c r="Y210" i="9" s="1"/>
  <c r="Y211" i="9" s="1"/>
  <c r="Y212" i="9" s="1"/>
  <c r="Y213" i="9" s="1"/>
  <c r="Y214" i="9" s="1"/>
  <c r="Y215" i="9" s="1"/>
  <c r="Y216" i="9" s="1"/>
  <c r="Y217" i="9" s="1"/>
  <c r="Y218" i="9" s="1"/>
  <c r="Y219" i="9" s="1"/>
  <c r="Y220" i="9" s="1"/>
  <c r="Y221" i="9" s="1"/>
  <c r="Y222" i="9" s="1"/>
  <c r="Y223" i="9" s="1"/>
  <c r="Y224" i="9" s="1"/>
  <c r="Y225" i="9" s="1"/>
  <c r="Y226" i="9" s="1"/>
  <c r="Y227" i="9" s="1"/>
  <c r="Y228" i="9" s="1"/>
  <c r="Y229" i="9" s="1"/>
  <c r="Y230" i="9" s="1"/>
  <c r="Y231" i="9" s="1"/>
  <c r="Y232" i="9" s="1"/>
  <c r="Y233" i="9" s="1"/>
  <c r="Y234" i="9" s="1"/>
  <c r="Y235" i="9" s="1"/>
  <c r="Y236" i="9" s="1"/>
  <c r="Y237" i="9" s="1"/>
  <c r="Y238" i="9" s="1"/>
  <c r="Y239" i="9" s="1"/>
  <c r="Y240" i="9" s="1"/>
  <c r="Y241" i="9" s="1"/>
  <c r="Y242" i="9" s="1"/>
  <c r="Y243" i="9" s="1"/>
  <c r="Y244" i="9" s="1"/>
  <c r="Y245" i="9" s="1"/>
  <c r="Y246" i="9" s="1"/>
  <c r="Y247" i="9" s="1"/>
  <c r="Y248" i="9" s="1"/>
  <c r="Y249" i="9" s="1"/>
  <c r="Y250" i="9" s="1"/>
  <c r="Y251" i="9" s="1"/>
  <c r="Y252" i="9" s="1"/>
  <c r="Y253" i="9" s="1"/>
  <c r="Y254" i="9" s="1"/>
  <c r="Y255" i="9" s="1"/>
  <c r="Y256" i="9" s="1"/>
  <c r="Y257" i="9" s="1"/>
  <c r="Y258" i="9" s="1"/>
  <c r="Y259" i="9" s="1"/>
  <c r="Y260" i="9" s="1"/>
  <c r="Y261" i="9" s="1"/>
  <c r="Y262" i="9" s="1"/>
  <c r="Y263" i="9" s="1"/>
  <c r="Y264" i="9" s="1"/>
  <c r="Y265" i="9" s="1"/>
  <c r="Y266" i="9" s="1"/>
  <c r="Y267" i="9" s="1"/>
  <c r="Y268" i="9" s="1"/>
  <c r="Y269" i="9" s="1"/>
  <c r="Y270" i="9" s="1"/>
  <c r="Y271" i="9" s="1"/>
  <c r="Y272" i="9" s="1"/>
  <c r="Y273" i="9" s="1"/>
  <c r="Y274" i="9" s="1"/>
  <c r="Y275" i="9" s="1"/>
  <c r="Y276" i="9" s="1"/>
  <c r="Y277" i="9" s="1"/>
  <c r="Y278" i="9" s="1"/>
  <c r="Y279" i="9" s="1"/>
  <c r="Y280" i="9" s="1"/>
  <c r="Y281" i="9" s="1"/>
  <c r="Y282" i="9" s="1"/>
  <c r="Y283" i="9" s="1"/>
  <c r="Y284" i="9" s="1"/>
  <c r="Y285" i="9" s="1"/>
  <c r="Y286" i="9" s="1"/>
  <c r="Y287" i="9" s="1"/>
  <c r="Y288" i="9" s="1"/>
  <c r="Y289" i="9" s="1"/>
  <c r="Y290" i="9" s="1"/>
  <c r="Y291" i="9" s="1"/>
  <c r="Y292" i="9" s="1"/>
  <c r="Y293" i="9" s="1"/>
  <c r="Y294" i="9" s="1"/>
  <c r="Y295" i="9" s="1"/>
  <c r="Y296" i="9" s="1"/>
  <c r="Y297" i="9" s="1"/>
  <c r="Y298" i="9" s="1"/>
  <c r="Y299" i="9" s="1"/>
  <c r="Y300" i="9" s="1"/>
  <c r="Y301" i="9" s="1"/>
  <c r="Y302" i="9" s="1"/>
  <c r="Y303" i="9" s="1"/>
  <c r="Y304" i="9" s="1"/>
  <c r="Y305" i="9" s="1"/>
  <c r="Y306" i="9" s="1"/>
  <c r="Y307" i="9" s="1"/>
  <c r="Y308" i="9" s="1"/>
  <c r="Y309" i="9" s="1"/>
  <c r="Y310" i="9" s="1"/>
  <c r="Y311" i="9" s="1"/>
  <c r="Y312" i="9" s="1"/>
  <c r="Y313" i="9" s="1"/>
  <c r="Y314" i="9" s="1"/>
  <c r="Y315" i="9" s="1"/>
  <c r="Y316" i="9" s="1"/>
  <c r="Y317" i="9" s="1"/>
  <c r="Y318" i="9" s="1"/>
  <c r="Y319" i="9" s="1"/>
  <c r="Y320" i="9" s="1"/>
  <c r="Y321" i="9" s="1"/>
  <c r="Y322" i="9" s="1"/>
  <c r="Y323" i="9" s="1"/>
  <c r="Y324" i="9" s="1"/>
  <c r="Y325" i="9" s="1"/>
  <c r="Y326" i="9" s="1"/>
  <c r="Y327" i="9" s="1"/>
  <c r="Y328" i="9" s="1"/>
  <c r="Y329" i="9" s="1"/>
  <c r="Y330" i="9" s="1"/>
  <c r="Y331" i="9" s="1"/>
  <c r="Y332" i="9" s="1"/>
  <c r="Y333" i="9" s="1"/>
  <c r="Y334" i="9" s="1"/>
  <c r="Y335" i="9" s="1"/>
  <c r="Y336" i="9" s="1"/>
  <c r="Y337" i="9" s="1"/>
  <c r="Y338" i="9" s="1"/>
  <c r="Y339" i="9" s="1"/>
  <c r="Y340" i="9" s="1"/>
  <c r="Y341" i="9" s="1"/>
  <c r="Y342" i="9" s="1"/>
  <c r="Y343" i="9" s="1"/>
  <c r="Y344" i="9" s="1"/>
  <c r="Y345" i="9" s="1"/>
  <c r="Y346" i="9" s="1"/>
  <c r="Y347" i="9" s="1"/>
  <c r="Y348" i="9" s="1"/>
  <c r="Y349" i="9" s="1"/>
  <c r="Y350" i="9" s="1"/>
  <c r="Y351" i="9" s="1"/>
  <c r="Y352" i="9" s="1"/>
  <c r="Y353" i="9" s="1"/>
  <c r="Y354" i="9" s="1"/>
  <c r="Y355" i="9" s="1"/>
  <c r="Y356" i="9" s="1"/>
  <c r="Y357" i="9" s="1"/>
  <c r="Y358" i="9" s="1"/>
  <c r="Y359" i="9" s="1"/>
  <c r="Y360" i="9" s="1"/>
  <c r="Y361" i="9" s="1"/>
  <c r="Y362" i="9" s="1"/>
  <c r="Y363" i="9" s="1"/>
  <c r="Y364" i="9" s="1"/>
  <c r="Y365" i="9" s="1"/>
  <c r="Y366" i="9" s="1"/>
  <c r="Y367" i="9" s="1"/>
  <c r="Y368" i="9" s="1"/>
  <c r="Y369" i="9" s="1"/>
  <c r="Y370" i="9" s="1"/>
  <c r="Y371" i="9" s="1"/>
  <c r="Y372" i="9" s="1"/>
  <c r="Y373" i="9" s="1"/>
  <c r="Y374" i="9" s="1"/>
  <c r="Y375" i="9" s="1"/>
  <c r="Y376" i="9" s="1"/>
  <c r="Y377" i="9" s="1"/>
  <c r="Y378" i="9" s="1"/>
  <c r="Y379" i="9" s="1"/>
  <c r="Y380" i="9" s="1"/>
  <c r="Y381" i="9" s="1"/>
  <c r="Y382" i="9" s="1"/>
  <c r="Y383" i="9" s="1"/>
  <c r="Y384" i="9" s="1"/>
  <c r="Y385" i="9" s="1"/>
  <c r="Y386" i="9" s="1"/>
  <c r="Y387" i="9" s="1"/>
  <c r="Y388" i="9" s="1"/>
  <c r="Y389" i="9" s="1"/>
  <c r="Y390" i="9" s="1"/>
  <c r="Y391" i="9" s="1"/>
  <c r="Y392" i="9" s="1"/>
  <c r="Y393" i="9" s="1"/>
  <c r="Y394" i="9" s="1"/>
  <c r="Y395" i="9" s="1"/>
  <c r="Y396" i="9" s="1"/>
  <c r="Y397" i="9" s="1"/>
  <c r="Y398" i="9" s="1"/>
  <c r="Y399" i="9" s="1"/>
  <c r="Y400" i="9" s="1"/>
  <c r="Y401" i="9" s="1"/>
  <c r="Y402" i="9" s="1"/>
  <c r="Y403" i="9" s="1"/>
  <c r="Y404" i="9" s="1"/>
  <c r="Y405" i="9" s="1"/>
  <c r="Y406" i="9" s="1"/>
  <c r="Y407" i="9" s="1"/>
  <c r="Y408" i="9" s="1"/>
  <c r="Y409" i="9" s="1"/>
  <c r="Y410" i="9" s="1"/>
  <c r="Y411" i="9" s="1"/>
  <c r="Y412" i="9" s="1"/>
  <c r="Y413" i="9" s="1"/>
  <c r="Y414" i="9" s="1"/>
  <c r="Y415" i="9" s="1"/>
  <c r="Y416" i="9" s="1"/>
  <c r="Y417" i="9" s="1"/>
  <c r="Y418" i="9" s="1"/>
  <c r="Y419" i="9" s="1"/>
  <c r="Y420" i="9" s="1"/>
  <c r="Y421" i="9" s="1"/>
  <c r="Y422" i="9" s="1"/>
  <c r="Y423" i="9" s="1"/>
  <c r="Y424" i="9" s="1"/>
  <c r="Y425" i="9" s="1"/>
  <c r="Y426" i="9" s="1"/>
  <c r="Y427" i="9" s="1"/>
  <c r="Y428" i="9" s="1"/>
  <c r="Y429" i="9" s="1"/>
  <c r="Y430" i="9" s="1"/>
  <c r="Y431" i="9" s="1"/>
  <c r="Y432" i="9" s="1"/>
  <c r="Y433" i="9" s="1"/>
  <c r="Y434" i="9" s="1"/>
  <c r="Y435" i="9" s="1"/>
  <c r="Y436" i="9" s="1"/>
  <c r="Y437" i="9" s="1"/>
  <c r="Y438" i="9" s="1"/>
  <c r="Y439" i="9" s="1"/>
  <c r="Y440" i="9" s="1"/>
  <c r="Y441" i="9" s="1"/>
  <c r="Y442" i="9" s="1"/>
  <c r="Y443" i="9" s="1"/>
  <c r="Y444" i="9" s="1"/>
  <c r="Y445" i="9" s="1"/>
  <c r="Y446" i="9" s="1"/>
  <c r="Y447" i="9" s="1"/>
  <c r="Y448" i="9" s="1"/>
  <c r="Y449" i="9" s="1"/>
  <c r="Y450" i="9" s="1"/>
  <c r="Y451" i="9" s="1"/>
  <c r="Y452" i="9" s="1"/>
  <c r="Y453" i="9" s="1"/>
  <c r="Y454" i="9" s="1"/>
  <c r="Y455" i="9" s="1"/>
  <c r="Y456" i="9" s="1"/>
  <c r="Y457" i="9" s="1"/>
  <c r="Y458" i="9" s="1"/>
  <c r="Y459" i="9" s="1"/>
  <c r="Y460" i="9" s="1"/>
  <c r="Y461" i="9" s="1"/>
  <c r="Y462" i="9" s="1"/>
  <c r="Y463" i="9" s="1"/>
  <c r="Y464" i="9" s="1"/>
  <c r="Y465" i="9" s="1"/>
  <c r="Y466" i="9" s="1"/>
  <c r="Y467" i="9" s="1"/>
  <c r="Y468" i="9" s="1"/>
  <c r="Y469" i="9" s="1"/>
  <c r="Y470" i="9" s="1"/>
  <c r="Y471" i="9" s="1"/>
  <c r="Y472" i="9" s="1"/>
  <c r="Y473" i="9" s="1"/>
  <c r="Y474" i="9" s="1"/>
  <c r="Y475" i="9" s="1"/>
  <c r="Y476" i="9" s="1"/>
  <c r="Y477" i="9" s="1"/>
  <c r="Y478" i="9" s="1"/>
  <c r="Y479" i="9" s="1"/>
  <c r="Y480" i="9" s="1"/>
  <c r="Y481" i="9" s="1"/>
  <c r="Y482" i="9" s="1"/>
  <c r="Y483" i="9" s="1"/>
  <c r="Y484" i="9" s="1"/>
  <c r="Y485" i="9" s="1"/>
  <c r="Y486" i="9" s="1"/>
  <c r="Y487" i="9" s="1"/>
  <c r="Y488" i="9" s="1"/>
  <c r="Y489" i="9" s="1"/>
  <c r="Y490" i="9" s="1"/>
  <c r="Y491" i="9" s="1"/>
  <c r="Y492" i="9" s="1"/>
  <c r="Y493" i="9" s="1"/>
  <c r="Y494" i="9" s="1"/>
  <c r="Y495" i="9" s="1"/>
  <c r="Y496" i="9" s="1"/>
  <c r="Y497" i="9" s="1"/>
  <c r="Y498" i="9" s="1"/>
  <c r="Y499" i="9" s="1"/>
  <c r="Y500" i="9" s="1"/>
  <c r="Y501" i="9" s="1"/>
  <c r="Y502" i="9" s="1"/>
  <c r="Y503" i="9" s="1"/>
  <c r="Y504" i="9" s="1"/>
  <c r="Y505" i="9" s="1"/>
  <c r="Y506" i="9" s="1"/>
  <c r="Y507" i="9" s="1"/>
  <c r="Y508" i="9" s="1"/>
  <c r="Y509" i="9" s="1"/>
  <c r="Y510" i="9" s="1"/>
  <c r="Y511" i="9" s="1"/>
  <c r="Y512" i="9" s="1"/>
  <c r="Y513" i="9" s="1"/>
  <c r="Y514" i="9" s="1"/>
  <c r="Y515" i="9" s="1"/>
  <c r="Y516" i="9" s="1"/>
  <c r="Y517" i="9" s="1"/>
  <c r="Y518" i="9" s="1"/>
  <c r="Y519" i="9" s="1"/>
  <c r="Y520" i="9" s="1"/>
  <c r="Y521" i="9" s="1"/>
  <c r="Y522" i="9" s="1"/>
  <c r="Y523" i="9" s="1"/>
  <c r="Y524" i="9" s="1"/>
  <c r="Y525" i="9" s="1"/>
  <c r="Y526" i="9" s="1"/>
  <c r="Y527" i="9" s="1"/>
  <c r="Y528" i="9" s="1"/>
  <c r="Y529" i="9" s="1"/>
  <c r="Y530" i="9" s="1"/>
  <c r="Y531" i="9" s="1"/>
  <c r="Y532" i="9" s="1"/>
  <c r="Y533" i="9" s="1"/>
  <c r="Y534" i="9" s="1"/>
  <c r="Y535" i="9" s="1"/>
  <c r="Y536" i="9" s="1"/>
  <c r="Y537" i="9" s="1"/>
  <c r="Y538" i="9" s="1"/>
  <c r="Y539" i="9" s="1"/>
  <c r="Y540" i="9" s="1"/>
  <c r="Y541" i="9" s="1"/>
  <c r="Y542" i="9" s="1"/>
  <c r="Y543" i="9" s="1"/>
  <c r="Y544" i="9" s="1"/>
  <c r="Y545" i="9" s="1"/>
  <c r="Y546" i="9" s="1"/>
  <c r="Y547" i="9" s="1"/>
  <c r="Y548" i="9" s="1"/>
  <c r="Y549" i="9" s="1"/>
  <c r="Y550" i="9" s="1"/>
  <c r="Y551" i="9" s="1"/>
  <c r="Y552" i="9" s="1"/>
  <c r="Y553" i="9" s="1"/>
  <c r="Y554" i="9" s="1"/>
  <c r="Y555" i="9" s="1"/>
  <c r="Y556" i="9" s="1"/>
  <c r="Y557" i="9" s="1"/>
  <c r="Y558" i="9" s="1"/>
  <c r="Y559" i="9" s="1"/>
  <c r="Y560" i="9" s="1"/>
  <c r="Y561" i="9" s="1"/>
  <c r="Y562" i="9" s="1"/>
  <c r="Y563" i="9" s="1"/>
  <c r="Y564" i="9" s="1"/>
  <c r="Y565" i="9" s="1"/>
  <c r="Y566" i="9" s="1"/>
  <c r="Y567" i="9" s="1"/>
  <c r="Y568" i="9" s="1"/>
  <c r="Y569" i="9" s="1"/>
  <c r="Y570" i="9" s="1"/>
  <c r="Y571" i="9" s="1"/>
  <c r="Y572" i="9" s="1"/>
  <c r="Y573" i="9" s="1"/>
  <c r="Y574" i="9" s="1"/>
  <c r="Y575" i="9" s="1"/>
  <c r="Y576" i="9" s="1"/>
  <c r="Y577" i="9" s="1"/>
  <c r="Y578" i="9" s="1"/>
  <c r="Y579" i="9" s="1"/>
  <c r="Y580" i="9" s="1"/>
  <c r="Y581" i="9" s="1"/>
  <c r="Y582" i="9" s="1"/>
  <c r="Y583" i="9" s="1"/>
  <c r="Y584" i="9" s="1"/>
  <c r="Y585" i="9" s="1"/>
  <c r="Y586" i="9" s="1"/>
  <c r="Y587" i="9" s="1"/>
  <c r="Y588" i="9" s="1"/>
  <c r="Y589" i="9" s="1"/>
  <c r="Y590" i="9" s="1"/>
  <c r="Y591" i="9" s="1"/>
  <c r="Y592" i="9" s="1"/>
  <c r="Y593" i="9" s="1"/>
  <c r="Y594" i="9" s="1"/>
  <c r="Y595" i="9" s="1"/>
  <c r="Y596" i="9" s="1"/>
  <c r="Y597" i="9" s="1"/>
  <c r="Y598" i="9" s="1"/>
  <c r="Y599" i="9" s="1"/>
  <c r="Y600" i="9" s="1"/>
  <c r="Y601" i="9" s="1"/>
  <c r="Y602" i="9" s="1"/>
  <c r="Y603" i="9" s="1"/>
  <c r="Y604" i="9" s="1"/>
  <c r="Y605" i="9" s="1"/>
  <c r="Y606" i="9" s="1"/>
  <c r="Y607" i="9" s="1"/>
  <c r="Y608" i="9" s="1"/>
  <c r="Y609" i="9" s="1"/>
  <c r="Y610" i="9" s="1"/>
  <c r="Y611" i="9" s="1"/>
  <c r="Y612" i="9" s="1"/>
  <c r="Y613" i="9" s="1"/>
  <c r="Y614" i="9" s="1"/>
  <c r="Y615" i="9" s="1"/>
  <c r="Y616" i="9" s="1"/>
  <c r="Y617" i="9" s="1"/>
  <c r="Y618" i="9" s="1"/>
  <c r="Y619" i="9" s="1"/>
  <c r="Y620" i="9" s="1"/>
  <c r="Y621" i="9" s="1"/>
  <c r="Y622" i="9" s="1"/>
  <c r="Y623" i="9" s="1"/>
  <c r="Y624" i="9" s="1"/>
  <c r="Y625" i="9" s="1"/>
  <c r="Y626" i="9" s="1"/>
  <c r="Y627" i="9" s="1"/>
  <c r="Y628" i="9" s="1"/>
  <c r="Y629" i="9" s="1"/>
  <c r="Y630" i="9" s="1"/>
  <c r="Y631" i="9" s="1"/>
  <c r="Y632" i="9" s="1"/>
  <c r="Y633" i="9" s="1"/>
  <c r="Y634" i="9" s="1"/>
  <c r="Y635" i="9" s="1"/>
  <c r="Y636" i="9" s="1"/>
  <c r="Y637" i="9" s="1"/>
  <c r="Y638" i="9" s="1"/>
  <c r="Y639" i="9" s="1"/>
  <c r="Y640" i="9" s="1"/>
  <c r="Y641" i="9" s="1"/>
  <c r="Y642" i="9" s="1"/>
  <c r="Y643" i="9" s="1"/>
  <c r="Y644" i="9" s="1"/>
  <c r="Y645" i="9" s="1"/>
  <c r="Y646" i="9" s="1"/>
  <c r="Y647" i="9" s="1"/>
  <c r="Y648" i="9" s="1"/>
  <c r="Y649" i="9" s="1"/>
  <c r="Y650" i="9" s="1"/>
  <c r="Y651" i="9" s="1"/>
  <c r="Y652" i="9" s="1"/>
  <c r="Y653" i="9" s="1"/>
  <c r="Y654" i="9" s="1"/>
  <c r="Y655" i="9" s="1"/>
  <c r="Y656" i="9" s="1"/>
  <c r="Y657" i="9" s="1"/>
  <c r="Y658" i="9" s="1"/>
  <c r="Y659" i="9" s="1"/>
  <c r="Y660" i="9" s="1"/>
  <c r="Y661" i="9" s="1"/>
  <c r="Y662" i="9" s="1"/>
  <c r="Y663" i="9" s="1"/>
  <c r="Y664" i="9" s="1"/>
  <c r="Y665" i="9" s="1"/>
  <c r="Y666" i="9" s="1"/>
  <c r="Y667" i="9" s="1"/>
  <c r="Y668" i="9" s="1"/>
  <c r="Y669" i="9" s="1"/>
  <c r="Y670" i="9" s="1"/>
  <c r="Y671" i="9" s="1"/>
  <c r="Y672" i="9" s="1"/>
  <c r="Y673" i="9" s="1"/>
  <c r="Y674" i="9" s="1"/>
  <c r="Y675" i="9" s="1"/>
  <c r="Y676" i="9" s="1"/>
  <c r="Y677" i="9" s="1"/>
  <c r="Y678" i="9" s="1"/>
  <c r="Y679" i="9" s="1"/>
  <c r="Y680" i="9" s="1"/>
  <c r="Y681" i="9" s="1"/>
  <c r="Y682" i="9" s="1"/>
  <c r="Y683" i="9" s="1"/>
  <c r="Y684" i="9" s="1"/>
  <c r="Y685" i="9" s="1"/>
  <c r="Y686" i="9" s="1"/>
  <c r="Y687" i="9" s="1"/>
  <c r="Y688" i="9" s="1"/>
  <c r="Y689" i="9" s="1"/>
  <c r="Y690" i="9" s="1"/>
  <c r="Y691" i="9" s="1"/>
  <c r="Y692" i="9" s="1"/>
  <c r="Y693" i="9" s="1"/>
  <c r="Y694" i="9" s="1"/>
  <c r="Y695" i="9" s="1"/>
  <c r="Y696" i="9" s="1"/>
  <c r="Y697" i="9" s="1"/>
  <c r="Y698" i="9" s="1"/>
  <c r="Y699" i="9" s="1"/>
  <c r="Y700" i="9" s="1"/>
  <c r="Y701" i="9" s="1"/>
  <c r="Y702" i="9" s="1"/>
  <c r="Y703" i="9" s="1"/>
  <c r="Y704" i="9" s="1"/>
  <c r="Y705" i="9" s="1"/>
  <c r="Y706" i="9" s="1"/>
  <c r="Y707" i="9" s="1"/>
  <c r="Y708" i="9" s="1"/>
  <c r="Y709" i="9" s="1"/>
  <c r="Y710" i="9" s="1"/>
  <c r="Y711" i="9" s="1"/>
  <c r="Y712" i="9" s="1"/>
  <c r="Y713" i="9" s="1"/>
  <c r="Y714" i="9" s="1"/>
  <c r="Y715" i="9" s="1"/>
  <c r="Y716" i="9" s="1"/>
  <c r="Y717" i="9" s="1"/>
  <c r="Y718" i="9" s="1"/>
  <c r="Y719" i="9" s="1"/>
  <c r="Y720" i="9" s="1"/>
  <c r="Y721" i="9" s="1"/>
  <c r="Y722" i="9" s="1"/>
  <c r="Y723" i="9" s="1"/>
  <c r="Y724" i="9" s="1"/>
  <c r="Y725" i="9" s="1"/>
  <c r="Y726" i="9" s="1"/>
  <c r="Y727" i="9" s="1"/>
  <c r="Y728" i="9" s="1"/>
  <c r="Y729" i="9" s="1"/>
  <c r="Y730" i="9" s="1"/>
  <c r="Y731" i="9" s="1"/>
  <c r="Y732" i="9" s="1"/>
  <c r="Y733" i="9" s="1"/>
  <c r="Y734" i="9" s="1"/>
  <c r="Y735" i="9" s="1"/>
  <c r="Y736" i="9" s="1"/>
  <c r="Y737" i="9" s="1"/>
  <c r="Y738" i="9" s="1"/>
  <c r="Y739" i="9" s="1"/>
  <c r="Y740" i="9" s="1"/>
  <c r="Y741" i="9" s="1"/>
  <c r="Y742" i="9" s="1"/>
  <c r="Y743" i="9" s="1"/>
  <c r="Y744" i="9" s="1"/>
  <c r="Y745" i="9" s="1"/>
  <c r="Y746" i="9" s="1"/>
  <c r="Y747" i="9" s="1"/>
  <c r="Y748" i="9" s="1"/>
  <c r="Y749" i="9" s="1"/>
  <c r="Y750" i="9" s="1"/>
  <c r="Y751" i="9" s="1"/>
  <c r="Y752" i="9" s="1"/>
  <c r="Y753" i="9" s="1"/>
  <c r="Y754" i="9" s="1"/>
  <c r="Y755" i="9" s="1"/>
  <c r="Y756" i="9" s="1"/>
  <c r="Y757" i="9" s="1"/>
  <c r="Y758" i="9" s="1"/>
  <c r="Y759" i="9" s="1"/>
  <c r="Y760" i="9" s="1"/>
  <c r="Y761" i="9" s="1"/>
  <c r="Y762" i="9" s="1"/>
  <c r="Y763" i="9" s="1"/>
  <c r="Y764" i="9" s="1"/>
  <c r="Y765" i="9" s="1"/>
  <c r="Y766" i="9" s="1"/>
  <c r="Y767" i="9" s="1"/>
  <c r="Y768" i="9" s="1"/>
  <c r="Y769" i="9" s="1"/>
  <c r="Y770" i="9" s="1"/>
  <c r="Y771" i="9" s="1"/>
  <c r="Y772" i="9" s="1"/>
  <c r="Y773" i="9" s="1"/>
  <c r="Y774" i="9" s="1"/>
  <c r="Y775" i="9" s="1"/>
  <c r="Y776" i="9" s="1"/>
  <c r="Y777" i="9" s="1"/>
  <c r="Y778" i="9" s="1"/>
  <c r="Y779" i="9" s="1"/>
  <c r="Y780" i="9" s="1"/>
  <c r="Y781" i="9" s="1"/>
  <c r="Y782" i="9" s="1"/>
  <c r="Y783" i="9" s="1"/>
  <c r="Y784" i="9" s="1"/>
  <c r="Y785" i="9" s="1"/>
  <c r="Y786" i="9" s="1"/>
  <c r="Y787" i="9" s="1"/>
  <c r="Y788" i="9" s="1"/>
  <c r="Y789" i="9" s="1"/>
  <c r="Y790" i="9" s="1"/>
  <c r="Y791" i="9" s="1"/>
  <c r="Y792" i="9" s="1"/>
  <c r="Y793" i="9" s="1"/>
  <c r="Y794" i="9" s="1"/>
  <c r="Y795" i="9" s="1"/>
  <c r="Y796" i="9" s="1"/>
  <c r="Y797" i="9" s="1"/>
  <c r="Y798" i="9" s="1"/>
  <c r="Y799" i="9" s="1"/>
  <c r="Y800" i="9" s="1"/>
  <c r="Y801" i="9" s="1"/>
  <c r="Y802" i="9" s="1"/>
  <c r="Y803" i="9" s="1"/>
  <c r="Y804" i="9" s="1"/>
  <c r="Y805" i="9" s="1"/>
  <c r="Y806" i="9" s="1"/>
  <c r="Y807" i="9" s="1"/>
  <c r="Y808" i="9" s="1"/>
  <c r="Y809" i="9" s="1"/>
  <c r="Y810" i="9" s="1"/>
  <c r="Y811" i="9" s="1"/>
  <c r="Y812" i="9" s="1"/>
  <c r="Y813" i="9" s="1"/>
  <c r="Y814" i="9" s="1"/>
  <c r="Y815" i="9" s="1"/>
  <c r="Y816" i="9" s="1"/>
  <c r="Y817" i="9" s="1"/>
  <c r="Y818" i="9" s="1"/>
  <c r="Y819" i="9" s="1"/>
  <c r="Y820" i="9" s="1"/>
  <c r="Y821" i="9" s="1"/>
  <c r="Y822" i="9" s="1"/>
  <c r="Y823" i="9" s="1"/>
  <c r="Y824" i="9" s="1"/>
  <c r="Y825" i="9" s="1"/>
  <c r="Y826" i="9" s="1"/>
  <c r="Y827" i="9" s="1"/>
  <c r="Y828" i="9" s="1"/>
  <c r="Y829" i="9" s="1"/>
  <c r="Y830" i="9" s="1"/>
  <c r="Y831" i="9" s="1"/>
  <c r="Y832" i="9" s="1"/>
  <c r="Y833" i="9" s="1"/>
  <c r="Y834" i="9" s="1"/>
  <c r="Y835" i="9" s="1"/>
  <c r="Y836" i="9" s="1"/>
  <c r="Y837" i="9" s="1"/>
  <c r="Y838" i="9" s="1"/>
  <c r="Y839" i="9" s="1"/>
  <c r="Y840" i="9" s="1"/>
  <c r="Y841" i="9" s="1"/>
  <c r="Y842" i="9" s="1"/>
  <c r="Y843" i="9" s="1"/>
  <c r="Y844" i="9" s="1"/>
  <c r="Y845" i="9" s="1"/>
  <c r="Y846" i="9" s="1"/>
  <c r="Y847" i="9" s="1"/>
  <c r="Y848" i="9" s="1"/>
  <c r="Y849" i="9" s="1"/>
  <c r="Y850" i="9" s="1"/>
  <c r="Y851" i="9" s="1"/>
  <c r="Y852" i="9" s="1"/>
  <c r="Y853" i="9" s="1"/>
  <c r="Y854" i="9" s="1"/>
  <c r="Y855" i="9" s="1"/>
  <c r="Y856" i="9" s="1"/>
  <c r="Y857" i="9" s="1"/>
  <c r="Y858" i="9" s="1"/>
  <c r="Y859" i="9" s="1"/>
  <c r="Y860" i="9" s="1"/>
  <c r="Y861" i="9" s="1"/>
  <c r="Y862" i="9" s="1"/>
  <c r="Y863" i="9" s="1"/>
  <c r="Y864" i="9" s="1"/>
  <c r="Y865" i="9" s="1"/>
  <c r="Y866" i="9" s="1"/>
  <c r="Y867" i="9" s="1"/>
  <c r="Y868" i="9" s="1"/>
  <c r="Y869" i="9" s="1"/>
  <c r="Y870" i="9" s="1"/>
  <c r="Y871" i="9" s="1"/>
  <c r="Y872" i="9" s="1"/>
  <c r="Y873" i="9" s="1"/>
  <c r="Y874" i="9" s="1"/>
  <c r="Y875" i="9" s="1"/>
  <c r="Y876" i="9" s="1"/>
  <c r="Y877" i="9" s="1"/>
  <c r="Y878" i="9" s="1"/>
  <c r="Y879" i="9" s="1"/>
  <c r="Y880" i="9" s="1"/>
  <c r="Y881" i="9" s="1"/>
  <c r="Y882" i="9" s="1"/>
  <c r="Y883" i="9" s="1"/>
  <c r="Y884" i="9" s="1"/>
  <c r="Y885" i="9" s="1"/>
  <c r="Y886" i="9" s="1"/>
  <c r="Y887" i="9" s="1"/>
  <c r="Y888" i="9" s="1"/>
  <c r="Y889" i="9" s="1"/>
  <c r="Y890" i="9" s="1"/>
  <c r="Y891" i="9" s="1"/>
  <c r="Y892" i="9" s="1"/>
  <c r="Y893" i="9" s="1"/>
  <c r="Y894" i="9" s="1"/>
  <c r="Y895" i="9" s="1"/>
  <c r="Y896" i="9" s="1"/>
  <c r="Y897" i="9" s="1"/>
  <c r="Y898" i="9" s="1"/>
  <c r="Y899" i="9" s="1"/>
  <c r="Y900" i="9" s="1"/>
  <c r="Y901" i="9" s="1"/>
  <c r="Y902" i="9" s="1"/>
  <c r="Y903" i="9" s="1"/>
  <c r="Y904" i="9" s="1"/>
  <c r="Y905" i="9" s="1"/>
  <c r="Y906" i="9" s="1"/>
  <c r="Y907" i="9" s="1"/>
  <c r="Y908" i="9" s="1"/>
  <c r="Y909" i="9" s="1"/>
  <c r="Y910" i="9" s="1"/>
  <c r="Y911" i="9" s="1"/>
  <c r="Y912" i="9" s="1"/>
  <c r="Y913" i="9" s="1"/>
  <c r="Y914" i="9" s="1"/>
  <c r="Y915" i="9" s="1"/>
  <c r="Y916" i="9" s="1"/>
  <c r="Y917" i="9" s="1"/>
  <c r="Y918" i="9" s="1"/>
  <c r="Y919" i="9" s="1"/>
  <c r="Y920" i="9" s="1"/>
  <c r="Y921" i="9" s="1"/>
  <c r="Y922" i="9" s="1"/>
  <c r="Y923" i="9" s="1"/>
  <c r="Y924" i="9" s="1"/>
  <c r="Y925" i="9" s="1"/>
  <c r="Y926" i="9" s="1"/>
  <c r="Y927" i="9" s="1"/>
  <c r="Y928" i="9" s="1"/>
  <c r="Y929" i="9" s="1"/>
  <c r="Y930" i="9" s="1"/>
  <c r="Y931" i="9" s="1"/>
  <c r="Y932" i="9" s="1"/>
  <c r="Y933" i="9" s="1"/>
  <c r="Y934" i="9" s="1"/>
  <c r="Y935" i="9" s="1"/>
  <c r="Y936" i="9" s="1"/>
  <c r="Y937" i="9" s="1"/>
  <c r="Y938" i="9" s="1"/>
  <c r="Y939" i="9" s="1"/>
  <c r="Y940" i="9" s="1"/>
  <c r="Y941" i="9" s="1"/>
  <c r="Y942" i="9" s="1"/>
  <c r="Y943" i="9" s="1"/>
  <c r="Y944" i="9" s="1"/>
  <c r="Y945" i="9" s="1"/>
  <c r="Y946" i="9" s="1"/>
  <c r="Y947" i="9" s="1"/>
  <c r="Y948" i="9" s="1"/>
  <c r="Y949" i="9" s="1"/>
  <c r="Y950" i="9" s="1"/>
  <c r="Y951" i="9" s="1"/>
  <c r="Y952" i="9" s="1"/>
  <c r="Y953" i="9" s="1"/>
  <c r="Y954" i="9" s="1"/>
  <c r="Y955" i="9" s="1"/>
  <c r="Y956" i="9" s="1"/>
  <c r="Y957" i="9" s="1"/>
  <c r="Y958" i="9" s="1"/>
  <c r="Y959" i="9" s="1"/>
  <c r="Y960" i="9" s="1"/>
  <c r="Y961" i="9" s="1"/>
  <c r="Y962" i="9" s="1"/>
  <c r="Y963" i="9" s="1"/>
  <c r="Y964" i="9" s="1"/>
  <c r="Y965" i="9" s="1"/>
  <c r="Y966" i="9" s="1"/>
  <c r="Y967" i="9" s="1"/>
  <c r="Y968" i="9" s="1"/>
  <c r="Y969" i="9" s="1"/>
  <c r="Y970" i="9" s="1"/>
  <c r="Y971" i="9" s="1"/>
  <c r="Y972" i="9" s="1"/>
  <c r="Y973" i="9" s="1"/>
  <c r="Y974" i="9" s="1"/>
  <c r="Y975" i="9" s="1"/>
  <c r="Y976" i="9" s="1"/>
  <c r="Y977" i="9" s="1"/>
  <c r="Y978" i="9" s="1"/>
  <c r="Y979" i="9" s="1"/>
  <c r="Y980" i="9" s="1"/>
  <c r="Y981" i="9" s="1"/>
  <c r="Y982" i="9" s="1"/>
  <c r="Y983" i="9" s="1"/>
  <c r="Y984" i="9" s="1"/>
  <c r="Y985" i="9" s="1"/>
  <c r="Y986" i="9" s="1"/>
  <c r="Y987" i="9" s="1"/>
  <c r="Y988" i="9" s="1"/>
  <c r="Y989" i="9" s="1"/>
  <c r="Y990" i="9" s="1"/>
  <c r="Y991" i="9" s="1"/>
  <c r="Y992" i="9" s="1"/>
  <c r="Y993" i="9" s="1"/>
  <c r="Y994" i="9" s="1"/>
  <c r="Y995" i="9" s="1"/>
  <c r="Y996" i="9" s="1"/>
  <c r="Y997" i="9" s="1"/>
  <c r="Y998" i="9" s="1"/>
  <c r="Y999" i="9" s="1"/>
  <c r="Y1000" i="9" s="1"/>
  <c r="Y1001" i="9" s="1"/>
  <c r="Y1002" i="9" s="1"/>
  <c r="Y1003" i="9" s="1"/>
  <c r="Y1004" i="9" s="1"/>
  <c r="Q11" i="9" s="1"/>
  <c r="R10" i="9" s="1"/>
  <c r="X5" i="9"/>
  <c r="X6" i="9" s="1"/>
  <c r="X7" i="9" s="1"/>
  <c r="X8" i="9" s="1"/>
  <c r="X9" i="9" s="1"/>
  <c r="X10" i="9" s="1"/>
  <c r="X11" i="9" s="1"/>
  <c r="X12" i="9" s="1"/>
  <c r="X13" i="9" s="1"/>
  <c r="X14" i="9" s="1"/>
  <c r="X15" i="9" s="1"/>
  <c r="X16" i="9" s="1"/>
  <c r="X17" i="9" s="1"/>
  <c r="X18" i="9" s="1"/>
  <c r="X19" i="9" s="1"/>
  <c r="X20" i="9" s="1"/>
  <c r="X21" i="9" s="1"/>
  <c r="X22" i="9" s="1"/>
  <c r="X23" i="9" s="1"/>
  <c r="X24" i="9" s="1"/>
  <c r="X25" i="9" s="1"/>
  <c r="X26" i="9" s="1"/>
  <c r="X27" i="9" s="1"/>
  <c r="X28" i="9" s="1"/>
  <c r="X29" i="9" s="1"/>
  <c r="X30" i="9" s="1"/>
  <c r="X31" i="9" s="1"/>
  <c r="X32" i="9" s="1"/>
  <c r="X33" i="9" s="1"/>
  <c r="X34" i="9" s="1"/>
  <c r="X35" i="9" s="1"/>
  <c r="X36" i="9" s="1"/>
  <c r="X37" i="9" s="1"/>
  <c r="X38" i="9" s="1"/>
  <c r="X39" i="9" s="1"/>
  <c r="X40" i="9" s="1"/>
  <c r="X41" i="9" s="1"/>
  <c r="X42" i="9" s="1"/>
  <c r="X43" i="9" s="1"/>
  <c r="X44" i="9" s="1"/>
  <c r="X45" i="9" s="1"/>
  <c r="X46" i="9" s="1"/>
  <c r="X47" i="9" s="1"/>
  <c r="X48" i="9" s="1"/>
  <c r="X49" i="9" s="1"/>
  <c r="X50" i="9" s="1"/>
  <c r="X51" i="9" s="1"/>
  <c r="X52" i="9" s="1"/>
  <c r="X53" i="9" s="1"/>
  <c r="X54" i="9" s="1"/>
  <c r="X55" i="9" s="1"/>
  <c r="X56" i="9" s="1"/>
  <c r="X57" i="9" s="1"/>
  <c r="X58" i="9" s="1"/>
  <c r="X59" i="9" s="1"/>
  <c r="X60" i="9" s="1"/>
  <c r="X61" i="9" s="1"/>
  <c r="X62" i="9" s="1"/>
  <c r="X63" i="9" s="1"/>
  <c r="X64" i="9" s="1"/>
  <c r="X65" i="9" s="1"/>
  <c r="X66" i="9" s="1"/>
  <c r="X67" i="9" s="1"/>
  <c r="X68" i="9" s="1"/>
  <c r="X69" i="9" s="1"/>
  <c r="X70" i="9" s="1"/>
  <c r="X71" i="9" s="1"/>
  <c r="X72" i="9" s="1"/>
  <c r="X73" i="9" s="1"/>
  <c r="X74" i="9" s="1"/>
  <c r="X75" i="9" s="1"/>
  <c r="X76" i="9" s="1"/>
  <c r="X77" i="9" s="1"/>
  <c r="X78" i="9" s="1"/>
  <c r="X79" i="9" s="1"/>
  <c r="X80" i="9" s="1"/>
  <c r="X81" i="9" s="1"/>
  <c r="X82" i="9" s="1"/>
  <c r="X83" i="9" s="1"/>
  <c r="X84" i="9" s="1"/>
  <c r="X85" i="9" s="1"/>
  <c r="X86" i="9" s="1"/>
  <c r="X87" i="9" s="1"/>
  <c r="X88" i="9" s="1"/>
  <c r="X89" i="9" s="1"/>
  <c r="X90" i="9" s="1"/>
  <c r="X91" i="9" s="1"/>
  <c r="X92" i="9" s="1"/>
  <c r="X93" i="9" s="1"/>
  <c r="X94" i="9" s="1"/>
  <c r="X95" i="9" s="1"/>
  <c r="X96" i="9" s="1"/>
  <c r="X97" i="9" s="1"/>
  <c r="X98" i="9" s="1"/>
  <c r="X99" i="9" s="1"/>
  <c r="X100" i="9" s="1"/>
  <c r="X101" i="9" s="1"/>
  <c r="X102" i="9" s="1"/>
  <c r="X103" i="9" s="1"/>
  <c r="X104" i="9" s="1"/>
  <c r="X105" i="9" s="1"/>
  <c r="X106" i="9" s="1"/>
  <c r="X107" i="9" s="1"/>
  <c r="X108" i="9" s="1"/>
  <c r="X109" i="9" s="1"/>
  <c r="X110" i="9" s="1"/>
  <c r="X111" i="9" s="1"/>
  <c r="X112" i="9" s="1"/>
  <c r="X113" i="9" s="1"/>
  <c r="X114" i="9" s="1"/>
  <c r="X115" i="9" s="1"/>
  <c r="X116" i="9" s="1"/>
  <c r="X117" i="9" s="1"/>
  <c r="X118" i="9" s="1"/>
  <c r="X119" i="9" s="1"/>
  <c r="X120" i="9" s="1"/>
  <c r="X121" i="9" s="1"/>
  <c r="X122" i="9" s="1"/>
  <c r="X123" i="9" s="1"/>
  <c r="X124" i="9" s="1"/>
  <c r="X125" i="9" s="1"/>
  <c r="X126" i="9" s="1"/>
  <c r="X127" i="9" s="1"/>
  <c r="X128" i="9" s="1"/>
  <c r="X129" i="9" s="1"/>
  <c r="X130" i="9" s="1"/>
  <c r="X131" i="9" s="1"/>
  <c r="X132" i="9" s="1"/>
  <c r="X133" i="9" s="1"/>
  <c r="X134" i="9" s="1"/>
  <c r="X135" i="9" s="1"/>
  <c r="X136" i="9" s="1"/>
  <c r="X137" i="9" s="1"/>
  <c r="X138" i="9" s="1"/>
  <c r="X139" i="9" s="1"/>
  <c r="X140" i="9" s="1"/>
  <c r="X141" i="9" s="1"/>
  <c r="X142" i="9" s="1"/>
  <c r="X143" i="9" s="1"/>
  <c r="X144" i="9" s="1"/>
  <c r="X145" i="9" s="1"/>
  <c r="X146" i="9" s="1"/>
  <c r="X147" i="9" s="1"/>
  <c r="X148" i="9" s="1"/>
  <c r="X149" i="9" s="1"/>
  <c r="X150" i="9" s="1"/>
  <c r="X151" i="9" s="1"/>
  <c r="X152" i="9" s="1"/>
  <c r="X153" i="9" s="1"/>
  <c r="X154" i="9" s="1"/>
  <c r="X155" i="9" s="1"/>
  <c r="X156" i="9" s="1"/>
  <c r="X157" i="9" s="1"/>
  <c r="X158" i="9" s="1"/>
  <c r="X159" i="9" s="1"/>
  <c r="X160" i="9" s="1"/>
  <c r="X161" i="9" s="1"/>
  <c r="X162" i="9" s="1"/>
  <c r="X163" i="9" s="1"/>
  <c r="X164" i="9" s="1"/>
  <c r="X165" i="9" s="1"/>
  <c r="X166" i="9" s="1"/>
  <c r="X167" i="9" s="1"/>
  <c r="X168" i="9" s="1"/>
  <c r="X169" i="9" s="1"/>
  <c r="X170" i="9" s="1"/>
  <c r="X171" i="9" s="1"/>
  <c r="X172" i="9" s="1"/>
  <c r="X173" i="9" s="1"/>
  <c r="X174" i="9" s="1"/>
  <c r="X175" i="9" s="1"/>
  <c r="X176" i="9" s="1"/>
  <c r="X177" i="9" s="1"/>
  <c r="X178" i="9" s="1"/>
  <c r="X179" i="9" s="1"/>
  <c r="X180" i="9" s="1"/>
  <c r="X181" i="9" s="1"/>
  <c r="X182" i="9" s="1"/>
  <c r="X183" i="9" s="1"/>
  <c r="X184" i="9" s="1"/>
  <c r="X185" i="9" s="1"/>
  <c r="X186" i="9" s="1"/>
  <c r="X187" i="9" s="1"/>
  <c r="X188" i="9" s="1"/>
  <c r="X189" i="9" s="1"/>
  <c r="X190" i="9" s="1"/>
  <c r="X191" i="9" s="1"/>
  <c r="X192" i="9" s="1"/>
  <c r="X193" i="9" s="1"/>
  <c r="X194" i="9" s="1"/>
  <c r="X195" i="9" s="1"/>
  <c r="X196" i="9" s="1"/>
  <c r="X197" i="9" s="1"/>
  <c r="X198" i="9" s="1"/>
  <c r="X199" i="9" s="1"/>
  <c r="X200" i="9" s="1"/>
  <c r="X201" i="9" s="1"/>
  <c r="X202" i="9" s="1"/>
  <c r="X203" i="9" s="1"/>
  <c r="X204" i="9" s="1"/>
  <c r="X205" i="9" s="1"/>
  <c r="X206" i="9" s="1"/>
  <c r="X207" i="9" s="1"/>
  <c r="X208" i="9" s="1"/>
  <c r="X209" i="9" s="1"/>
  <c r="X210" i="9" s="1"/>
  <c r="X211" i="9" s="1"/>
  <c r="X212" i="9" s="1"/>
  <c r="X213" i="9" s="1"/>
  <c r="X214" i="9" s="1"/>
  <c r="X215" i="9" s="1"/>
  <c r="X216" i="9" s="1"/>
  <c r="X217" i="9" s="1"/>
  <c r="X218" i="9" s="1"/>
  <c r="X219" i="9" s="1"/>
  <c r="X220" i="9" s="1"/>
  <c r="X221" i="9" s="1"/>
  <c r="X222" i="9" s="1"/>
  <c r="X223" i="9" s="1"/>
  <c r="X224" i="9" s="1"/>
  <c r="X225" i="9" s="1"/>
  <c r="X226" i="9" s="1"/>
  <c r="X227" i="9" s="1"/>
  <c r="X228" i="9" s="1"/>
  <c r="X229" i="9" s="1"/>
  <c r="X230" i="9" s="1"/>
  <c r="X231" i="9" s="1"/>
  <c r="X232" i="9" s="1"/>
  <c r="X233" i="9" s="1"/>
  <c r="X234" i="9" s="1"/>
  <c r="X235" i="9" s="1"/>
  <c r="X236" i="9" s="1"/>
  <c r="X237" i="9" s="1"/>
  <c r="X238" i="9" s="1"/>
  <c r="X239" i="9" s="1"/>
  <c r="X240" i="9" s="1"/>
  <c r="X241" i="9" s="1"/>
  <c r="X242" i="9" s="1"/>
  <c r="X243" i="9" s="1"/>
  <c r="X244" i="9" s="1"/>
  <c r="X245" i="9" s="1"/>
  <c r="X246" i="9" s="1"/>
  <c r="X247" i="9" s="1"/>
  <c r="X248" i="9" s="1"/>
  <c r="X249" i="9" s="1"/>
  <c r="X250" i="9" s="1"/>
  <c r="X251" i="9" s="1"/>
  <c r="X252" i="9" s="1"/>
  <c r="X253" i="9" s="1"/>
  <c r="X254" i="9" s="1"/>
  <c r="X255" i="9" s="1"/>
  <c r="X256" i="9" s="1"/>
  <c r="X257" i="9" s="1"/>
  <c r="X258" i="9" s="1"/>
  <c r="X259" i="9" s="1"/>
  <c r="X260" i="9" s="1"/>
  <c r="X261" i="9" s="1"/>
  <c r="X262" i="9" s="1"/>
  <c r="X263" i="9" s="1"/>
  <c r="X264" i="9" s="1"/>
  <c r="X265" i="9" s="1"/>
  <c r="X266" i="9" s="1"/>
  <c r="X267" i="9" s="1"/>
  <c r="X268" i="9" s="1"/>
  <c r="X269" i="9" s="1"/>
  <c r="X270" i="9" s="1"/>
  <c r="X271" i="9" s="1"/>
  <c r="X272" i="9" s="1"/>
  <c r="X273" i="9" s="1"/>
  <c r="X274" i="9" s="1"/>
  <c r="X275" i="9" s="1"/>
  <c r="X276" i="9" s="1"/>
  <c r="X277" i="9" s="1"/>
  <c r="X278" i="9" s="1"/>
  <c r="X279" i="9" s="1"/>
  <c r="X280" i="9" s="1"/>
  <c r="X281" i="9" s="1"/>
  <c r="X282" i="9" s="1"/>
  <c r="X283" i="9" s="1"/>
  <c r="X284" i="9" s="1"/>
  <c r="X285" i="9" s="1"/>
  <c r="X286" i="9" s="1"/>
  <c r="X287" i="9" s="1"/>
  <c r="X288" i="9" s="1"/>
  <c r="X289" i="9" s="1"/>
  <c r="X290" i="9" s="1"/>
  <c r="X291" i="9" s="1"/>
  <c r="X292" i="9" s="1"/>
  <c r="X293" i="9" s="1"/>
  <c r="X294" i="9" s="1"/>
  <c r="X295" i="9" s="1"/>
  <c r="X296" i="9" s="1"/>
  <c r="X297" i="9" s="1"/>
  <c r="X298" i="9" s="1"/>
  <c r="X299" i="9" s="1"/>
  <c r="X300" i="9" s="1"/>
  <c r="X301" i="9" s="1"/>
  <c r="X302" i="9" s="1"/>
  <c r="X303" i="9" s="1"/>
  <c r="X304" i="9" s="1"/>
  <c r="X305" i="9" s="1"/>
  <c r="X306" i="9" s="1"/>
  <c r="X307" i="9" s="1"/>
  <c r="X308" i="9" s="1"/>
  <c r="X309" i="9" s="1"/>
  <c r="X310" i="9" s="1"/>
  <c r="X311" i="9" s="1"/>
  <c r="X312" i="9" s="1"/>
  <c r="X313" i="9" s="1"/>
  <c r="X314" i="9" s="1"/>
  <c r="X315" i="9" s="1"/>
  <c r="X316" i="9" s="1"/>
  <c r="X317" i="9" s="1"/>
  <c r="X318" i="9" s="1"/>
  <c r="X319" i="9" s="1"/>
  <c r="X320" i="9" s="1"/>
  <c r="X321" i="9" s="1"/>
  <c r="X322" i="9" s="1"/>
  <c r="X323" i="9" s="1"/>
  <c r="X324" i="9" s="1"/>
  <c r="X325" i="9" s="1"/>
  <c r="X326" i="9" s="1"/>
  <c r="X327" i="9" s="1"/>
  <c r="X328" i="9" s="1"/>
  <c r="X329" i="9" s="1"/>
  <c r="X330" i="9" s="1"/>
  <c r="X331" i="9" s="1"/>
  <c r="X332" i="9" s="1"/>
  <c r="X333" i="9" s="1"/>
  <c r="X334" i="9" s="1"/>
  <c r="X335" i="9" s="1"/>
  <c r="X336" i="9" s="1"/>
  <c r="X337" i="9" s="1"/>
  <c r="X338" i="9" s="1"/>
  <c r="X339" i="9" s="1"/>
  <c r="X340" i="9" s="1"/>
  <c r="X341" i="9" s="1"/>
  <c r="X342" i="9" s="1"/>
  <c r="X343" i="9" s="1"/>
  <c r="X344" i="9" s="1"/>
  <c r="X345" i="9" s="1"/>
  <c r="X346" i="9" s="1"/>
  <c r="X347" i="9" s="1"/>
  <c r="X348" i="9" s="1"/>
  <c r="X349" i="9" s="1"/>
  <c r="X350" i="9" s="1"/>
  <c r="X351" i="9" s="1"/>
  <c r="X352" i="9" s="1"/>
  <c r="X353" i="9" s="1"/>
  <c r="X354" i="9" s="1"/>
  <c r="X355" i="9" s="1"/>
  <c r="X356" i="9" s="1"/>
  <c r="X357" i="9" s="1"/>
  <c r="X358" i="9" s="1"/>
  <c r="X359" i="9" s="1"/>
  <c r="X360" i="9" s="1"/>
  <c r="X361" i="9" s="1"/>
  <c r="X362" i="9" s="1"/>
  <c r="X363" i="9" s="1"/>
  <c r="X364" i="9" s="1"/>
  <c r="X365" i="9" s="1"/>
  <c r="X366" i="9" s="1"/>
  <c r="X367" i="9" s="1"/>
  <c r="X368" i="9" s="1"/>
  <c r="X369" i="9" s="1"/>
  <c r="X370" i="9" s="1"/>
  <c r="X371" i="9" s="1"/>
  <c r="X372" i="9" s="1"/>
  <c r="X373" i="9" s="1"/>
  <c r="X374" i="9" s="1"/>
  <c r="X375" i="9" s="1"/>
  <c r="X376" i="9" s="1"/>
  <c r="X377" i="9" s="1"/>
  <c r="X378" i="9" s="1"/>
  <c r="X379" i="9" s="1"/>
  <c r="X380" i="9" s="1"/>
  <c r="X381" i="9" s="1"/>
  <c r="X382" i="9" s="1"/>
  <c r="X383" i="9" s="1"/>
  <c r="X384" i="9" s="1"/>
  <c r="X385" i="9" s="1"/>
  <c r="X386" i="9" s="1"/>
  <c r="X387" i="9" s="1"/>
  <c r="X388" i="9" s="1"/>
  <c r="X389" i="9" s="1"/>
  <c r="X390" i="9" s="1"/>
  <c r="X391" i="9" s="1"/>
  <c r="X392" i="9" s="1"/>
  <c r="X393" i="9" s="1"/>
  <c r="X394" i="9" s="1"/>
  <c r="X395" i="9" s="1"/>
  <c r="X396" i="9" s="1"/>
  <c r="X397" i="9" s="1"/>
  <c r="X398" i="9" s="1"/>
  <c r="X399" i="9" s="1"/>
  <c r="X400" i="9" s="1"/>
  <c r="X401" i="9" s="1"/>
  <c r="X402" i="9" s="1"/>
  <c r="X403" i="9" s="1"/>
  <c r="X404" i="9" s="1"/>
  <c r="X405" i="9" s="1"/>
  <c r="X406" i="9" s="1"/>
  <c r="X407" i="9" s="1"/>
  <c r="X408" i="9" s="1"/>
  <c r="X409" i="9" s="1"/>
  <c r="X410" i="9" s="1"/>
  <c r="X411" i="9" s="1"/>
  <c r="X412" i="9" s="1"/>
  <c r="X413" i="9" s="1"/>
  <c r="X414" i="9" s="1"/>
  <c r="X415" i="9" s="1"/>
  <c r="X416" i="9" s="1"/>
  <c r="X417" i="9" s="1"/>
  <c r="X418" i="9" s="1"/>
  <c r="X419" i="9" s="1"/>
  <c r="X420" i="9" s="1"/>
  <c r="X421" i="9" s="1"/>
  <c r="X422" i="9" s="1"/>
  <c r="X423" i="9" s="1"/>
  <c r="X424" i="9" s="1"/>
  <c r="X425" i="9" s="1"/>
  <c r="X426" i="9" s="1"/>
  <c r="X427" i="9" s="1"/>
  <c r="X428" i="9" s="1"/>
  <c r="X429" i="9" s="1"/>
  <c r="X430" i="9" s="1"/>
  <c r="X431" i="9" s="1"/>
  <c r="X432" i="9" s="1"/>
  <c r="X433" i="9" s="1"/>
  <c r="X434" i="9" s="1"/>
  <c r="X435" i="9" s="1"/>
  <c r="X436" i="9" s="1"/>
  <c r="X437" i="9" s="1"/>
  <c r="X438" i="9" s="1"/>
  <c r="X439" i="9" s="1"/>
  <c r="X440" i="9" s="1"/>
  <c r="X441" i="9" s="1"/>
  <c r="X442" i="9" s="1"/>
  <c r="X443" i="9" s="1"/>
  <c r="X444" i="9" s="1"/>
  <c r="X445" i="9" s="1"/>
  <c r="X446" i="9" s="1"/>
  <c r="X447" i="9" s="1"/>
  <c r="X448" i="9" s="1"/>
  <c r="X449" i="9" s="1"/>
  <c r="X450" i="9" s="1"/>
  <c r="X451" i="9" s="1"/>
  <c r="X452" i="9" s="1"/>
  <c r="X453" i="9" s="1"/>
  <c r="X454" i="9" s="1"/>
  <c r="X455" i="9" s="1"/>
  <c r="X456" i="9" s="1"/>
  <c r="X457" i="9" s="1"/>
  <c r="X458" i="9" s="1"/>
  <c r="X459" i="9" s="1"/>
  <c r="X460" i="9" s="1"/>
  <c r="X461" i="9" s="1"/>
  <c r="X462" i="9" s="1"/>
  <c r="X463" i="9" s="1"/>
  <c r="X464" i="9" s="1"/>
  <c r="X465" i="9" s="1"/>
  <c r="X466" i="9" s="1"/>
  <c r="X467" i="9" s="1"/>
  <c r="X468" i="9" s="1"/>
  <c r="X469" i="9" s="1"/>
  <c r="X470" i="9" s="1"/>
  <c r="X471" i="9" s="1"/>
  <c r="X472" i="9" s="1"/>
  <c r="X473" i="9" s="1"/>
  <c r="X474" i="9" s="1"/>
  <c r="X475" i="9" s="1"/>
  <c r="X476" i="9" s="1"/>
  <c r="X477" i="9" s="1"/>
  <c r="X478" i="9" s="1"/>
  <c r="X479" i="9" s="1"/>
  <c r="X480" i="9" s="1"/>
  <c r="X481" i="9" s="1"/>
  <c r="X482" i="9" s="1"/>
  <c r="X483" i="9" s="1"/>
  <c r="X484" i="9" s="1"/>
  <c r="X485" i="9" s="1"/>
  <c r="X486" i="9" s="1"/>
  <c r="X487" i="9" s="1"/>
  <c r="X488" i="9" s="1"/>
  <c r="X489" i="9" s="1"/>
  <c r="X490" i="9" s="1"/>
  <c r="X491" i="9" s="1"/>
  <c r="X492" i="9" s="1"/>
  <c r="X493" i="9" s="1"/>
  <c r="X494" i="9" s="1"/>
  <c r="X495" i="9" s="1"/>
  <c r="X496" i="9" s="1"/>
  <c r="X497" i="9" s="1"/>
  <c r="X498" i="9" s="1"/>
  <c r="X499" i="9" s="1"/>
  <c r="X500" i="9" s="1"/>
  <c r="X501" i="9" s="1"/>
  <c r="X502" i="9" s="1"/>
  <c r="X503" i="9" s="1"/>
  <c r="X504" i="9" s="1"/>
  <c r="X505" i="9" s="1"/>
  <c r="X506" i="9" s="1"/>
  <c r="X507" i="9" s="1"/>
  <c r="X508" i="9" s="1"/>
  <c r="X509" i="9" s="1"/>
  <c r="X510" i="9" s="1"/>
  <c r="X511" i="9" s="1"/>
  <c r="X512" i="9" s="1"/>
  <c r="X513" i="9" s="1"/>
  <c r="X514" i="9" s="1"/>
  <c r="X515" i="9" s="1"/>
  <c r="X516" i="9" s="1"/>
  <c r="X517" i="9" s="1"/>
  <c r="X518" i="9" s="1"/>
  <c r="X519" i="9" s="1"/>
  <c r="X520" i="9" s="1"/>
  <c r="X521" i="9" s="1"/>
  <c r="X522" i="9" s="1"/>
  <c r="X523" i="9" s="1"/>
  <c r="X524" i="9" s="1"/>
  <c r="X525" i="9" s="1"/>
  <c r="X526" i="9" s="1"/>
  <c r="X527" i="9" s="1"/>
  <c r="X528" i="9" s="1"/>
  <c r="X529" i="9" s="1"/>
  <c r="X530" i="9" s="1"/>
  <c r="X531" i="9" s="1"/>
  <c r="X532" i="9" s="1"/>
  <c r="X533" i="9" s="1"/>
  <c r="X534" i="9" s="1"/>
  <c r="X535" i="9" s="1"/>
  <c r="X536" i="9" s="1"/>
  <c r="X537" i="9" s="1"/>
  <c r="X538" i="9" s="1"/>
  <c r="X539" i="9" s="1"/>
  <c r="X540" i="9" s="1"/>
  <c r="X541" i="9" s="1"/>
  <c r="X542" i="9" s="1"/>
  <c r="X543" i="9" s="1"/>
  <c r="X544" i="9" s="1"/>
  <c r="X545" i="9" s="1"/>
  <c r="X546" i="9" s="1"/>
  <c r="X547" i="9" s="1"/>
  <c r="X548" i="9" s="1"/>
  <c r="X549" i="9" s="1"/>
  <c r="X550" i="9" s="1"/>
  <c r="X551" i="9" s="1"/>
  <c r="X552" i="9" s="1"/>
  <c r="X553" i="9" s="1"/>
  <c r="X554" i="9" s="1"/>
  <c r="X555" i="9" s="1"/>
  <c r="X556" i="9" s="1"/>
  <c r="X557" i="9" s="1"/>
  <c r="X558" i="9" s="1"/>
  <c r="X559" i="9" s="1"/>
  <c r="X560" i="9" s="1"/>
  <c r="X561" i="9" s="1"/>
  <c r="X562" i="9" s="1"/>
  <c r="X563" i="9" s="1"/>
  <c r="X564" i="9" s="1"/>
  <c r="X565" i="9" s="1"/>
  <c r="X566" i="9" s="1"/>
  <c r="X567" i="9" s="1"/>
  <c r="X568" i="9" s="1"/>
  <c r="X569" i="9" s="1"/>
  <c r="X570" i="9" s="1"/>
  <c r="X571" i="9" s="1"/>
  <c r="X572" i="9" s="1"/>
  <c r="X573" i="9" s="1"/>
  <c r="X574" i="9" s="1"/>
  <c r="X575" i="9" s="1"/>
  <c r="X576" i="9" s="1"/>
  <c r="X577" i="9" s="1"/>
  <c r="X578" i="9" s="1"/>
  <c r="X579" i="9" s="1"/>
  <c r="X580" i="9" s="1"/>
  <c r="X581" i="9" s="1"/>
  <c r="X582" i="9" s="1"/>
  <c r="X583" i="9" s="1"/>
  <c r="X584" i="9" s="1"/>
  <c r="X585" i="9" s="1"/>
  <c r="X586" i="9" s="1"/>
  <c r="X587" i="9" s="1"/>
  <c r="X588" i="9" s="1"/>
  <c r="X589" i="9" s="1"/>
  <c r="X590" i="9" s="1"/>
  <c r="X591" i="9" s="1"/>
  <c r="X592" i="9" s="1"/>
  <c r="X593" i="9" s="1"/>
  <c r="X594" i="9" s="1"/>
  <c r="X595" i="9" s="1"/>
  <c r="X596" i="9" s="1"/>
  <c r="X597" i="9" s="1"/>
  <c r="X598" i="9" s="1"/>
  <c r="X599" i="9" s="1"/>
  <c r="X600" i="9" s="1"/>
  <c r="X601" i="9" s="1"/>
  <c r="X602" i="9" s="1"/>
  <c r="X603" i="9" s="1"/>
  <c r="X604" i="9" s="1"/>
  <c r="X605" i="9" s="1"/>
  <c r="X606" i="9" s="1"/>
  <c r="X607" i="9" s="1"/>
  <c r="X608" i="9" s="1"/>
  <c r="X609" i="9" s="1"/>
  <c r="X610" i="9" s="1"/>
  <c r="X611" i="9" s="1"/>
  <c r="X612" i="9" s="1"/>
  <c r="X613" i="9" s="1"/>
  <c r="X614" i="9" s="1"/>
  <c r="X615" i="9" s="1"/>
  <c r="X616" i="9" s="1"/>
  <c r="X617" i="9" s="1"/>
  <c r="X618" i="9" s="1"/>
  <c r="X619" i="9" s="1"/>
  <c r="X620" i="9" s="1"/>
  <c r="X621" i="9" s="1"/>
  <c r="X622" i="9" s="1"/>
  <c r="X623" i="9" s="1"/>
  <c r="X624" i="9" s="1"/>
  <c r="X625" i="9" s="1"/>
  <c r="X626" i="9" s="1"/>
  <c r="X627" i="9" s="1"/>
  <c r="X628" i="9" s="1"/>
  <c r="X629" i="9" s="1"/>
  <c r="X630" i="9" s="1"/>
  <c r="X631" i="9" s="1"/>
  <c r="X632" i="9" s="1"/>
  <c r="X633" i="9" s="1"/>
  <c r="X634" i="9" s="1"/>
  <c r="X635" i="9" s="1"/>
  <c r="X636" i="9" s="1"/>
  <c r="X637" i="9" s="1"/>
  <c r="X638" i="9" s="1"/>
  <c r="X639" i="9" s="1"/>
  <c r="X640" i="9" s="1"/>
  <c r="X641" i="9" s="1"/>
  <c r="X642" i="9" s="1"/>
  <c r="X643" i="9" s="1"/>
  <c r="X644" i="9" s="1"/>
  <c r="X645" i="9" s="1"/>
  <c r="X646" i="9" s="1"/>
  <c r="X647" i="9" s="1"/>
  <c r="X648" i="9" s="1"/>
  <c r="X649" i="9" s="1"/>
  <c r="X650" i="9" s="1"/>
  <c r="X651" i="9" s="1"/>
  <c r="X652" i="9" s="1"/>
  <c r="X653" i="9" s="1"/>
  <c r="X654" i="9" s="1"/>
  <c r="X655" i="9" s="1"/>
  <c r="X656" i="9" s="1"/>
  <c r="X657" i="9" s="1"/>
  <c r="X658" i="9" s="1"/>
  <c r="X659" i="9" s="1"/>
  <c r="X660" i="9" s="1"/>
  <c r="X661" i="9" s="1"/>
  <c r="X662" i="9" s="1"/>
  <c r="X663" i="9" s="1"/>
  <c r="X664" i="9" s="1"/>
  <c r="X665" i="9" s="1"/>
  <c r="X666" i="9" s="1"/>
  <c r="X667" i="9" s="1"/>
  <c r="X668" i="9" s="1"/>
  <c r="X669" i="9" s="1"/>
  <c r="X670" i="9" s="1"/>
  <c r="X671" i="9" s="1"/>
  <c r="X672" i="9" s="1"/>
  <c r="X673" i="9" s="1"/>
  <c r="X674" i="9" s="1"/>
  <c r="X675" i="9" s="1"/>
  <c r="X676" i="9" s="1"/>
  <c r="X677" i="9" s="1"/>
  <c r="X678" i="9" s="1"/>
  <c r="X679" i="9" s="1"/>
  <c r="X680" i="9" s="1"/>
  <c r="X681" i="9" s="1"/>
  <c r="X682" i="9" s="1"/>
  <c r="X683" i="9" s="1"/>
  <c r="X684" i="9" s="1"/>
  <c r="X685" i="9" s="1"/>
  <c r="X686" i="9" s="1"/>
  <c r="X687" i="9" s="1"/>
  <c r="X688" i="9" s="1"/>
  <c r="X689" i="9" s="1"/>
  <c r="X690" i="9" s="1"/>
  <c r="X691" i="9" s="1"/>
  <c r="X692" i="9" s="1"/>
  <c r="X693" i="9" s="1"/>
  <c r="X694" i="9" s="1"/>
  <c r="X695" i="9" s="1"/>
  <c r="X696" i="9" s="1"/>
  <c r="X697" i="9" s="1"/>
  <c r="X698" i="9" s="1"/>
  <c r="X699" i="9" s="1"/>
  <c r="X700" i="9" s="1"/>
  <c r="X701" i="9" s="1"/>
  <c r="X702" i="9" s="1"/>
  <c r="X703" i="9" s="1"/>
  <c r="X704" i="9" s="1"/>
  <c r="X705" i="9" s="1"/>
  <c r="X706" i="9" s="1"/>
  <c r="X707" i="9" s="1"/>
  <c r="X708" i="9" s="1"/>
  <c r="X709" i="9" s="1"/>
  <c r="X710" i="9" s="1"/>
  <c r="X711" i="9" s="1"/>
  <c r="X712" i="9" s="1"/>
  <c r="X713" i="9" s="1"/>
  <c r="X714" i="9" s="1"/>
  <c r="X715" i="9" s="1"/>
  <c r="X716" i="9" s="1"/>
  <c r="X717" i="9" s="1"/>
  <c r="X718" i="9" s="1"/>
  <c r="X719" i="9" s="1"/>
  <c r="X720" i="9" s="1"/>
  <c r="X721" i="9" s="1"/>
  <c r="X722" i="9" s="1"/>
  <c r="X723" i="9" s="1"/>
  <c r="X724" i="9" s="1"/>
  <c r="X725" i="9" s="1"/>
  <c r="X726" i="9" s="1"/>
  <c r="X727" i="9" s="1"/>
  <c r="X728" i="9" s="1"/>
  <c r="X729" i="9" s="1"/>
  <c r="X730" i="9" s="1"/>
  <c r="X731" i="9" s="1"/>
  <c r="X732" i="9" s="1"/>
  <c r="X733" i="9" s="1"/>
  <c r="X734" i="9" s="1"/>
  <c r="X735" i="9" s="1"/>
  <c r="X736" i="9" s="1"/>
  <c r="X737" i="9" s="1"/>
  <c r="X738" i="9" s="1"/>
  <c r="X739" i="9" s="1"/>
  <c r="X740" i="9" s="1"/>
  <c r="X741" i="9" s="1"/>
  <c r="X742" i="9" s="1"/>
  <c r="X743" i="9" s="1"/>
  <c r="X744" i="9" s="1"/>
  <c r="X745" i="9" s="1"/>
  <c r="X746" i="9" s="1"/>
  <c r="X747" i="9" s="1"/>
  <c r="X748" i="9" s="1"/>
  <c r="X749" i="9" s="1"/>
  <c r="X750" i="9" s="1"/>
  <c r="X751" i="9" s="1"/>
  <c r="X752" i="9" s="1"/>
  <c r="X753" i="9" s="1"/>
  <c r="X754" i="9" s="1"/>
  <c r="X755" i="9" s="1"/>
  <c r="X756" i="9" s="1"/>
  <c r="X757" i="9" s="1"/>
  <c r="X758" i="9" s="1"/>
  <c r="X759" i="9" s="1"/>
  <c r="X760" i="9" s="1"/>
  <c r="X761" i="9" s="1"/>
  <c r="X762" i="9" s="1"/>
  <c r="X763" i="9" s="1"/>
  <c r="X764" i="9" s="1"/>
  <c r="X765" i="9" s="1"/>
  <c r="X766" i="9" s="1"/>
  <c r="X767" i="9" s="1"/>
  <c r="X768" i="9" s="1"/>
  <c r="X769" i="9" s="1"/>
  <c r="X770" i="9" s="1"/>
  <c r="X771" i="9" s="1"/>
  <c r="X772" i="9" s="1"/>
  <c r="X773" i="9" s="1"/>
  <c r="X774" i="9" s="1"/>
  <c r="X775" i="9" s="1"/>
  <c r="X776" i="9" s="1"/>
  <c r="X777" i="9" s="1"/>
  <c r="X778" i="9" s="1"/>
  <c r="X779" i="9" s="1"/>
  <c r="X780" i="9" s="1"/>
  <c r="X781" i="9" s="1"/>
  <c r="X782" i="9" s="1"/>
  <c r="X783" i="9" s="1"/>
  <c r="X784" i="9" s="1"/>
  <c r="X785" i="9" s="1"/>
  <c r="X786" i="9" s="1"/>
  <c r="X787" i="9" s="1"/>
  <c r="X788" i="9" s="1"/>
  <c r="X789" i="9" s="1"/>
  <c r="X790" i="9" s="1"/>
  <c r="X791" i="9" s="1"/>
  <c r="X792" i="9" s="1"/>
  <c r="X793" i="9" s="1"/>
  <c r="X794" i="9" s="1"/>
  <c r="X795" i="9" s="1"/>
  <c r="X796" i="9" s="1"/>
  <c r="X797" i="9" s="1"/>
  <c r="X798" i="9" s="1"/>
  <c r="X799" i="9" s="1"/>
  <c r="X800" i="9" s="1"/>
  <c r="X801" i="9" s="1"/>
  <c r="X802" i="9" s="1"/>
  <c r="X803" i="9" s="1"/>
  <c r="X804" i="9" s="1"/>
  <c r="X805" i="9" s="1"/>
  <c r="X806" i="9" s="1"/>
  <c r="X807" i="9" s="1"/>
  <c r="X808" i="9" s="1"/>
  <c r="X809" i="9" s="1"/>
  <c r="X810" i="9" s="1"/>
  <c r="X811" i="9" s="1"/>
  <c r="X812" i="9" s="1"/>
  <c r="X813" i="9" s="1"/>
  <c r="X814" i="9" s="1"/>
  <c r="X815" i="9" s="1"/>
  <c r="X816" i="9" s="1"/>
  <c r="X817" i="9" s="1"/>
  <c r="X818" i="9" s="1"/>
  <c r="X819" i="9" s="1"/>
  <c r="X820" i="9" s="1"/>
  <c r="X821" i="9" s="1"/>
  <c r="X822" i="9" s="1"/>
  <c r="X823" i="9" s="1"/>
  <c r="X824" i="9" s="1"/>
  <c r="X825" i="9" s="1"/>
  <c r="X826" i="9" s="1"/>
  <c r="X827" i="9" s="1"/>
  <c r="X828" i="9" s="1"/>
  <c r="X829" i="9" s="1"/>
  <c r="X830" i="9" s="1"/>
  <c r="X831" i="9" s="1"/>
  <c r="X832" i="9" s="1"/>
  <c r="X833" i="9" s="1"/>
  <c r="X834" i="9" s="1"/>
  <c r="X835" i="9" s="1"/>
  <c r="X836" i="9" s="1"/>
  <c r="X837" i="9" s="1"/>
  <c r="X838" i="9" s="1"/>
  <c r="X839" i="9" s="1"/>
  <c r="X840" i="9" s="1"/>
  <c r="X841" i="9" s="1"/>
  <c r="X842" i="9" s="1"/>
  <c r="X843" i="9" s="1"/>
  <c r="X844" i="9" s="1"/>
  <c r="X845" i="9" s="1"/>
  <c r="X846" i="9" s="1"/>
  <c r="X847" i="9" s="1"/>
  <c r="X848" i="9" s="1"/>
  <c r="X849" i="9" s="1"/>
  <c r="X850" i="9" s="1"/>
  <c r="X851" i="9" s="1"/>
  <c r="X852" i="9" s="1"/>
  <c r="X853" i="9" s="1"/>
  <c r="X854" i="9" s="1"/>
  <c r="X855" i="9" s="1"/>
  <c r="X856" i="9" s="1"/>
  <c r="X857" i="9" s="1"/>
  <c r="X858" i="9" s="1"/>
  <c r="X859" i="9" s="1"/>
  <c r="X860" i="9" s="1"/>
  <c r="X861" i="9" s="1"/>
  <c r="X862" i="9" s="1"/>
  <c r="X863" i="9" s="1"/>
  <c r="X864" i="9" s="1"/>
  <c r="X865" i="9" s="1"/>
  <c r="X866" i="9" s="1"/>
  <c r="X867" i="9" s="1"/>
  <c r="X868" i="9" s="1"/>
  <c r="X869" i="9" s="1"/>
  <c r="X870" i="9" s="1"/>
  <c r="X871" i="9" s="1"/>
  <c r="X872" i="9" s="1"/>
  <c r="X873" i="9" s="1"/>
  <c r="X874" i="9" s="1"/>
  <c r="X875" i="9" s="1"/>
  <c r="X876" i="9" s="1"/>
  <c r="X877" i="9" s="1"/>
  <c r="X878" i="9" s="1"/>
  <c r="X879" i="9" s="1"/>
  <c r="X880" i="9" s="1"/>
  <c r="X881" i="9" s="1"/>
  <c r="X882" i="9" s="1"/>
  <c r="X883" i="9" s="1"/>
  <c r="X884" i="9" s="1"/>
  <c r="X885" i="9" s="1"/>
  <c r="X886" i="9" s="1"/>
  <c r="X887" i="9" s="1"/>
  <c r="X888" i="9" s="1"/>
  <c r="X889" i="9" s="1"/>
  <c r="X890" i="9" s="1"/>
  <c r="X891" i="9" s="1"/>
  <c r="X892" i="9" s="1"/>
  <c r="X893" i="9" s="1"/>
  <c r="X894" i="9" s="1"/>
  <c r="X895" i="9" s="1"/>
  <c r="X896" i="9" s="1"/>
  <c r="X897" i="9" s="1"/>
  <c r="X898" i="9" s="1"/>
  <c r="X899" i="9" s="1"/>
  <c r="X900" i="9" s="1"/>
  <c r="X901" i="9" s="1"/>
  <c r="X902" i="9" s="1"/>
  <c r="X903" i="9" s="1"/>
  <c r="X904" i="9" s="1"/>
  <c r="X905" i="9" s="1"/>
  <c r="X906" i="9" s="1"/>
  <c r="X907" i="9" s="1"/>
  <c r="X908" i="9" s="1"/>
  <c r="X909" i="9" s="1"/>
  <c r="X910" i="9" s="1"/>
  <c r="X911" i="9" s="1"/>
  <c r="X912" i="9" s="1"/>
  <c r="X913" i="9" s="1"/>
  <c r="X914" i="9" s="1"/>
  <c r="X915" i="9" s="1"/>
  <c r="X916" i="9" s="1"/>
  <c r="X917" i="9" s="1"/>
  <c r="X918" i="9" s="1"/>
  <c r="X919" i="9" s="1"/>
  <c r="X920" i="9" s="1"/>
  <c r="X921" i="9" s="1"/>
  <c r="X922" i="9" s="1"/>
  <c r="X923" i="9" s="1"/>
  <c r="X924" i="9" s="1"/>
  <c r="X925" i="9" s="1"/>
  <c r="X926" i="9" s="1"/>
  <c r="X927" i="9" s="1"/>
  <c r="X928" i="9" s="1"/>
  <c r="X929" i="9" s="1"/>
  <c r="X930" i="9" s="1"/>
  <c r="X931" i="9" s="1"/>
  <c r="X932" i="9" s="1"/>
  <c r="X933" i="9" s="1"/>
  <c r="X934" i="9" s="1"/>
  <c r="X935" i="9" s="1"/>
  <c r="X936" i="9" s="1"/>
  <c r="X937" i="9" s="1"/>
  <c r="X938" i="9" s="1"/>
  <c r="X939" i="9" s="1"/>
  <c r="X940" i="9" s="1"/>
  <c r="X941" i="9" s="1"/>
  <c r="X942" i="9" s="1"/>
  <c r="X943" i="9" s="1"/>
  <c r="X944" i="9" s="1"/>
  <c r="X945" i="9" s="1"/>
  <c r="X946" i="9" s="1"/>
  <c r="X947" i="9" s="1"/>
  <c r="X948" i="9" s="1"/>
  <c r="X949" i="9" s="1"/>
  <c r="X950" i="9" s="1"/>
  <c r="X951" i="9" s="1"/>
  <c r="X952" i="9" s="1"/>
  <c r="X953" i="9" s="1"/>
  <c r="X954" i="9" s="1"/>
  <c r="X955" i="9" s="1"/>
  <c r="X956" i="9" s="1"/>
  <c r="X957" i="9" s="1"/>
  <c r="X958" i="9" s="1"/>
  <c r="X959" i="9" s="1"/>
  <c r="X960" i="9" s="1"/>
  <c r="X961" i="9" s="1"/>
  <c r="X962" i="9" s="1"/>
  <c r="X963" i="9" s="1"/>
  <c r="X964" i="9" s="1"/>
  <c r="X965" i="9" s="1"/>
  <c r="X966" i="9" s="1"/>
  <c r="X967" i="9" s="1"/>
  <c r="X968" i="9" s="1"/>
  <c r="X969" i="9" s="1"/>
  <c r="X970" i="9" s="1"/>
  <c r="X971" i="9" s="1"/>
  <c r="X972" i="9" s="1"/>
  <c r="X973" i="9" s="1"/>
  <c r="X974" i="9" s="1"/>
  <c r="X975" i="9" s="1"/>
  <c r="X976" i="9" s="1"/>
  <c r="X977" i="9" s="1"/>
  <c r="X978" i="9" s="1"/>
  <c r="X979" i="9" s="1"/>
  <c r="X980" i="9" s="1"/>
  <c r="X981" i="9" s="1"/>
  <c r="X982" i="9" s="1"/>
  <c r="X983" i="9" s="1"/>
  <c r="X984" i="9" s="1"/>
  <c r="X985" i="9" s="1"/>
  <c r="X986" i="9" s="1"/>
  <c r="X987" i="9" s="1"/>
  <c r="X988" i="9" s="1"/>
  <c r="X989" i="9" s="1"/>
  <c r="X990" i="9" s="1"/>
  <c r="X991" i="9" s="1"/>
  <c r="X992" i="9" s="1"/>
  <c r="X993" i="9" s="1"/>
  <c r="X994" i="9" s="1"/>
  <c r="X995" i="9" s="1"/>
  <c r="X996" i="9" s="1"/>
  <c r="X997" i="9" s="1"/>
  <c r="X998" i="9" s="1"/>
  <c r="X999" i="9" s="1"/>
  <c r="X1000" i="9" s="1"/>
  <c r="X1001" i="9" s="1"/>
  <c r="X1002" i="9" s="1"/>
  <c r="X1003" i="9" s="1"/>
  <c r="X1004" i="9" s="1"/>
  <c r="P11" i="9" s="1"/>
  <c r="R9" i="9" s="1"/>
  <c r="W5" i="9"/>
  <c r="W6" i="9" s="1"/>
  <c r="W7" i="9" s="1"/>
  <c r="W8" i="9" s="1"/>
  <c r="W9" i="9" s="1"/>
  <c r="W10" i="9" s="1"/>
  <c r="W11" i="9" s="1"/>
  <c r="W12" i="9" s="1"/>
  <c r="W13" i="9" s="1"/>
  <c r="W14" i="9" s="1"/>
  <c r="W15" i="9" s="1"/>
  <c r="W16" i="9" s="1"/>
  <c r="W17" i="9" s="1"/>
  <c r="W18" i="9" s="1"/>
  <c r="W19" i="9" s="1"/>
  <c r="W20" i="9" s="1"/>
  <c r="W21" i="9" s="1"/>
  <c r="W22" i="9" s="1"/>
  <c r="W23" i="9" s="1"/>
  <c r="W24" i="9" s="1"/>
  <c r="W25" i="9" s="1"/>
  <c r="W26" i="9" s="1"/>
  <c r="W27" i="9" s="1"/>
  <c r="W28" i="9" s="1"/>
  <c r="W29" i="9" s="1"/>
  <c r="W30" i="9" s="1"/>
  <c r="W31" i="9" s="1"/>
  <c r="W32" i="9" s="1"/>
  <c r="W33" i="9" s="1"/>
  <c r="W34" i="9" s="1"/>
  <c r="W35" i="9" s="1"/>
  <c r="W36" i="9" s="1"/>
  <c r="W37" i="9" s="1"/>
  <c r="W38" i="9" s="1"/>
  <c r="W39" i="9" s="1"/>
  <c r="W40" i="9" s="1"/>
  <c r="W41" i="9" s="1"/>
  <c r="W42" i="9" s="1"/>
  <c r="W43" i="9" s="1"/>
  <c r="W44" i="9" s="1"/>
  <c r="W45" i="9" s="1"/>
  <c r="W46" i="9" s="1"/>
  <c r="W47" i="9" s="1"/>
  <c r="W48" i="9" s="1"/>
  <c r="W49" i="9" s="1"/>
  <c r="W50" i="9" s="1"/>
  <c r="W51" i="9" s="1"/>
  <c r="W52" i="9" s="1"/>
  <c r="W53" i="9" s="1"/>
  <c r="W54" i="9" s="1"/>
  <c r="W55" i="9" s="1"/>
  <c r="W56" i="9" s="1"/>
  <c r="W57" i="9" s="1"/>
  <c r="W58" i="9" s="1"/>
  <c r="W59" i="9" s="1"/>
  <c r="W60" i="9" s="1"/>
  <c r="W61" i="9" s="1"/>
  <c r="W62" i="9" s="1"/>
  <c r="W63" i="9" s="1"/>
  <c r="W64" i="9" s="1"/>
  <c r="W65" i="9" s="1"/>
  <c r="W66" i="9" s="1"/>
  <c r="W67" i="9" s="1"/>
  <c r="W68" i="9" s="1"/>
  <c r="W69" i="9" s="1"/>
  <c r="W70" i="9" s="1"/>
  <c r="W71" i="9" s="1"/>
  <c r="W72" i="9" s="1"/>
  <c r="W73" i="9" s="1"/>
  <c r="W74" i="9" s="1"/>
  <c r="W75" i="9" s="1"/>
  <c r="W76" i="9" s="1"/>
  <c r="W77" i="9" s="1"/>
  <c r="W78" i="9" s="1"/>
  <c r="W79" i="9" s="1"/>
  <c r="W80" i="9" s="1"/>
  <c r="W81" i="9" s="1"/>
  <c r="W82" i="9" s="1"/>
  <c r="W83" i="9" s="1"/>
  <c r="W84" i="9" s="1"/>
  <c r="W85" i="9" s="1"/>
  <c r="W86" i="9" s="1"/>
  <c r="W87" i="9" s="1"/>
  <c r="W88" i="9" s="1"/>
  <c r="W89" i="9" s="1"/>
  <c r="W90" i="9" s="1"/>
  <c r="W91" i="9" s="1"/>
  <c r="W92" i="9" s="1"/>
  <c r="W93" i="9" s="1"/>
  <c r="W94" i="9" s="1"/>
  <c r="W95" i="9" s="1"/>
  <c r="W96" i="9" s="1"/>
  <c r="W97" i="9" s="1"/>
  <c r="W98" i="9" s="1"/>
  <c r="W99" i="9" s="1"/>
  <c r="W100" i="9" s="1"/>
  <c r="W101" i="9" s="1"/>
  <c r="W102" i="9" s="1"/>
  <c r="W103" i="9" s="1"/>
  <c r="W104" i="9" s="1"/>
  <c r="W105" i="9" s="1"/>
  <c r="W106" i="9" s="1"/>
  <c r="W107" i="9" s="1"/>
  <c r="W108" i="9" s="1"/>
  <c r="W109" i="9" s="1"/>
  <c r="W110" i="9" s="1"/>
  <c r="W111" i="9" s="1"/>
  <c r="W112" i="9" s="1"/>
  <c r="W113" i="9" s="1"/>
  <c r="W114" i="9" s="1"/>
  <c r="W115" i="9" s="1"/>
  <c r="W116" i="9" s="1"/>
  <c r="W117" i="9" s="1"/>
  <c r="W118" i="9" s="1"/>
  <c r="W119" i="9" s="1"/>
  <c r="W120" i="9" s="1"/>
  <c r="W121" i="9" s="1"/>
  <c r="W122" i="9" s="1"/>
  <c r="W123" i="9" s="1"/>
  <c r="W124" i="9" s="1"/>
  <c r="W125" i="9" s="1"/>
  <c r="W126" i="9" s="1"/>
  <c r="W127" i="9" s="1"/>
  <c r="W128" i="9" s="1"/>
  <c r="W129" i="9" s="1"/>
  <c r="W130" i="9" s="1"/>
  <c r="W131" i="9" s="1"/>
  <c r="W132" i="9" s="1"/>
  <c r="W133" i="9" s="1"/>
  <c r="W134" i="9" s="1"/>
  <c r="W135" i="9" s="1"/>
  <c r="W136" i="9" s="1"/>
  <c r="W137" i="9" s="1"/>
  <c r="W138" i="9" s="1"/>
  <c r="W139" i="9" s="1"/>
  <c r="W140" i="9" s="1"/>
  <c r="W141" i="9" s="1"/>
  <c r="W142" i="9" s="1"/>
  <c r="W143" i="9" s="1"/>
  <c r="W144" i="9" s="1"/>
  <c r="W145" i="9" s="1"/>
  <c r="W146" i="9" s="1"/>
  <c r="W147" i="9" s="1"/>
  <c r="W148" i="9" s="1"/>
  <c r="W149" i="9" s="1"/>
  <c r="W150" i="9" s="1"/>
  <c r="W151" i="9" s="1"/>
  <c r="W152" i="9" s="1"/>
  <c r="W153" i="9" s="1"/>
  <c r="W154" i="9" s="1"/>
  <c r="W155" i="9" s="1"/>
  <c r="W156" i="9" s="1"/>
  <c r="W157" i="9" s="1"/>
  <c r="W158" i="9" s="1"/>
  <c r="W159" i="9" s="1"/>
  <c r="W160" i="9" s="1"/>
  <c r="W161" i="9" s="1"/>
  <c r="W162" i="9" s="1"/>
  <c r="W163" i="9" s="1"/>
  <c r="W164" i="9" s="1"/>
  <c r="W165" i="9" s="1"/>
  <c r="W166" i="9" s="1"/>
  <c r="W167" i="9" s="1"/>
  <c r="W168" i="9" s="1"/>
  <c r="W169" i="9" s="1"/>
  <c r="W170" i="9" s="1"/>
  <c r="W171" i="9" s="1"/>
  <c r="W172" i="9" s="1"/>
  <c r="W173" i="9" s="1"/>
  <c r="W174" i="9" s="1"/>
  <c r="W175" i="9" s="1"/>
  <c r="W176" i="9" s="1"/>
  <c r="W177" i="9" s="1"/>
  <c r="W178" i="9" s="1"/>
  <c r="W179" i="9" s="1"/>
  <c r="W180" i="9" s="1"/>
  <c r="W181" i="9" s="1"/>
  <c r="W182" i="9" s="1"/>
  <c r="W183" i="9" s="1"/>
  <c r="W184" i="9" s="1"/>
  <c r="W185" i="9" s="1"/>
  <c r="W186" i="9" s="1"/>
  <c r="W187" i="9" s="1"/>
  <c r="W188" i="9" s="1"/>
  <c r="W189" i="9" s="1"/>
  <c r="W190" i="9" s="1"/>
  <c r="W191" i="9" s="1"/>
  <c r="W192" i="9" s="1"/>
  <c r="W193" i="9" s="1"/>
  <c r="W194" i="9" s="1"/>
  <c r="W195" i="9" s="1"/>
  <c r="W196" i="9" s="1"/>
  <c r="W197" i="9" s="1"/>
  <c r="W198" i="9" s="1"/>
  <c r="W199" i="9" s="1"/>
  <c r="W200" i="9" s="1"/>
  <c r="W201" i="9" s="1"/>
  <c r="W202" i="9" s="1"/>
  <c r="W203" i="9" s="1"/>
  <c r="W204" i="9" s="1"/>
  <c r="W205" i="9" s="1"/>
  <c r="W206" i="9" s="1"/>
  <c r="W207" i="9" s="1"/>
  <c r="W208" i="9" s="1"/>
  <c r="W209" i="9" s="1"/>
  <c r="W210" i="9" s="1"/>
  <c r="W211" i="9" s="1"/>
  <c r="W212" i="9" s="1"/>
  <c r="W213" i="9" s="1"/>
  <c r="W214" i="9" s="1"/>
  <c r="W215" i="9" s="1"/>
  <c r="W216" i="9" s="1"/>
  <c r="W217" i="9" s="1"/>
  <c r="W218" i="9" s="1"/>
  <c r="W219" i="9" s="1"/>
  <c r="W220" i="9" s="1"/>
  <c r="W221" i="9" s="1"/>
  <c r="W222" i="9" s="1"/>
  <c r="W223" i="9" s="1"/>
  <c r="W224" i="9" s="1"/>
  <c r="W225" i="9" s="1"/>
  <c r="W226" i="9" s="1"/>
  <c r="W227" i="9" s="1"/>
  <c r="W228" i="9" s="1"/>
  <c r="W229" i="9" s="1"/>
  <c r="W230" i="9" s="1"/>
  <c r="W231" i="9" s="1"/>
  <c r="W232" i="9" s="1"/>
  <c r="W233" i="9" s="1"/>
  <c r="W234" i="9" s="1"/>
  <c r="W235" i="9" s="1"/>
  <c r="W236" i="9" s="1"/>
  <c r="W237" i="9" s="1"/>
  <c r="W238" i="9" s="1"/>
  <c r="W239" i="9" s="1"/>
  <c r="W240" i="9" s="1"/>
  <c r="W241" i="9" s="1"/>
  <c r="W242" i="9" s="1"/>
  <c r="W243" i="9" s="1"/>
  <c r="W244" i="9" s="1"/>
  <c r="W245" i="9" s="1"/>
  <c r="W246" i="9" s="1"/>
  <c r="W247" i="9" s="1"/>
  <c r="W248" i="9" s="1"/>
  <c r="W249" i="9" s="1"/>
  <c r="W250" i="9" s="1"/>
  <c r="W251" i="9" s="1"/>
  <c r="W252" i="9" s="1"/>
  <c r="W253" i="9" s="1"/>
  <c r="W254" i="9" s="1"/>
  <c r="W255" i="9" s="1"/>
  <c r="W256" i="9" s="1"/>
  <c r="W257" i="9" s="1"/>
  <c r="W258" i="9" s="1"/>
  <c r="W259" i="9" s="1"/>
  <c r="W260" i="9" s="1"/>
  <c r="W261" i="9" s="1"/>
  <c r="W262" i="9" s="1"/>
  <c r="W263" i="9" s="1"/>
  <c r="W264" i="9" s="1"/>
  <c r="W265" i="9" s="1"/>
  <c r="W266" i="9" s="1"/>
  <c r="W267" i="9" s="1"/>
  <c r="W268" i="9" s="1"/>
  <c r="W269" i="9" s="1"/>
  <c r="W270" i="9" s="1"/>
  <c r="W271" i="9" s="1"/>
  <c r="W272" i="9" s="1"/>
  <c r="W273" i="9" s="1"/>
  <c r="W274" i="9" s="1"/>
  <c r="W275" i="9" s="1"/>
  <c r="W276" i="9" s="1"/>
  <c r="W277" i="9" s="1"/>
  <c r="W278" i="9" s="1"/>
  <c r="W279" i="9" s="1"/>
  <c r="W280" i="9" s="1"/>
  <c r="W281" i="9" s="1"/>
  <c r="W282" i="9" s="1"/>
  <c r="W283" i="9" s="1"/>
  <c r="W284" i="9" s="1"/>
  <c r="W285" i="9" s="1"/>
  <c r="W286" i="9" s="1"/>
  <c r="W287" i="9" s="1"/>
  <c r="W288" i="9" s="1"/>
  <c r="W289" i="9" s="1"/>
  <c r="W290" i="9" s="1"/>
  <c r="W291" i="9" s="1"/>
  <c r="W292" i="9" s="1"/>
  <c r="W293" i="9" s="1"/>
  <c r="W294" i="9" s="1"/>
  <c r="W295" i="9" s="1"/>
  <c r="W296" i="9" s="1"/>
  <c r="W297" i="9" s="1"/>
  <c r="W298" i="9" s="1"/>
  <c r="W299" i="9" s="1"/>
  <c r="W300" i="9" s="1"/>
  <c r="W301" i="9" s="1"/>
  <c r="W302" i="9" s="1"/>
  <c r="W303" i="9" s="1"/>
  <c r="W304" i="9" s="1"/>
  <c r="W305" i="9" s="1"/>
  <c r="W306" i="9" s="1"/>
  <c r="W307" i="9" s="1"/>
  <c r="W308" i="9" s="1"/>
  <c r="W309" i="9" s="1"/>
  <c r="W310" i="9" s="1"/>
  <c r="W311" i="9" s="1"/>
  <c r="W312" i="9" s="1"/>
  <c r="W313" i="9" s="1"/>
  <c r="W314" i="9" s="1"/>
  <c r="W315" i="9" s="1"/>
  <c r="W316" i="9" s="1"/>
  <c r="W317" i="9" s="1"/>
  <c r="W318" i="9" s="1"/>
  <c r="W319" i="9" s="1"/>
  <c r="W320" i="9" s="1"/>
  <c r="W321" i="9" s="1"/>
  <c r="W322" i="9" s="1"/>
  <c r="W323" i="9" s="1"/>
  <c r="W324" i="9" s="1"/>
  <c r="W325" i="9" s="1"/>
  <c r="W326" i="9" s="1"/>
  <c r="W327" i="9" s="1"/>
  <c r="W328" i="9" s="1"/>
  <c r="W329" i="9" s="1"/>
  <c r="W330" i="9" s="1"/>
  <c r="W331" i="9" s="1"/>
  <c r="W332" i="9" s="1"/>
  <c r="W333" i="9" s="1"/>
  <c r="W334" i="9" s="1"/>
  <c r="W335" i="9" s="1"/>
  <c r="W336" i="9" s="1"/>
  <c r="W337" i="9" s="1"/>
  <c r="W338" i="9" s="1"/>
  <c r="W339" i="9" s="1"/>
  <c r="W340" i="9" s="1"/>
  <c r="W341" i="9" s="1"/>
  <c r="W342" i="9" s="1"/>
  <c r="W343" i="9" s="1"/>
  <c r="W344" i="9" s="1"/>
  <c r="W345" i="9" s="1"/>
  <c r="W346" i="9" s="1"/>
  <c r="W347" i="9" s="1"/>
  <c r="W348" i="9" s="1"/>
  <c r="W349" i="9" s="1"/>
  <c r="W350" i="9" s="1"/>
  <c r="W351" i="9" s="1"/>
  <c r="W352" i="9" s="1"/>
  <c r="W353" i="9" s="1"/>
  <c r="W354" i="9" s="1"/>
  <c r="W355" i="9" s="1"/>
  <c r="W356" i="9" s="1"/>
  <c r="W357" i="9" s="1"/>
  <c r="W358" i="9" s="1"/>
  <c r="W359" i="9" s="1"/>
  <c r="W360" i="9" s="1"/>
  <c r="W361" i="9" s="1"/>
  <c r="W362" i="9" s="1"/>
  <c r="W363" i="9" s="1"/>
  <c r="W364" i="9" s="1"/>
  <c r="W365" i="9" s="1"/>
  <c r="W366" i="9" s="1"/>
  <c r="W367" i="9" s="1"/>
  <c r="W368" i="9" s="1"/>
  <c r="W369" i="9" s="1"/>
  <c r="W370" i="9" s="1"/>
  <c r="W371" i="9" s="1"/>
  <c r="W372" i="9" s="1"/>
  <c r="W373" i="9" s="1"/>
  <c r="W374" i="9" s="1"/>
  <c r="W375" i="9" s="1"/>
  <c r="W376" i="9" s="1"/>
  <c r="W377" i="9" s="1"/>
  <c r="W378" i="9" s="1"/>
  <c r="W379" i="9" s="1"/>
  <c r="W380" i="9" s="1"/>
  <c r="W381" i="9" s="1"/>
  <c r="W382" i="9" s="1"/>
  <c r="W383" i="9" s="1"/>
  <c r="W384" i="9" s="1"/>
  <c r="W385" i="9" s="1"/>
  <c r="W386" i="9" s="1"/>
  <c r="W387" i="9" s="1"/>
  <c r="W388" i="9" s="1"/>
  <c r="W389" i="9" s="1"/>
  <c r="W390" i="9" s="1"/>
  <c r="W391" i="9" s="1"/>
  <c r="W392" i="9" s="1"/>
  <c r="W393" i="9" s="1"/>
  <c r="W394" i="9" s="1"/>
  <c r="W395" i="9" s="1"/>
  <c r="W396" i="9" s="1"/>
  <c r="W397" i="9" s="1"/>
  <c r="W398" i="9" s="1"/>
  <c r="W399" i="9" s="1"/>
  <c r="W400" i="9" s="1"/>
  <c r="W401" i="9" s="1"/>
  <c r="W402" i="9" s="1"/>
  <c r="W403" i="9" s="1"/>
  <c r="W404" i="9" s="1"/>
  <c r="W405" i="9" s="1"/>
  <c r="W406" i="9" s="1"/>
  <c r="W407" i="9" s="1"/>
  <c r="W408" i="9" s="1"/>
  <c r="W409" i="9" s="1"/>
  <c r="W410" i="9" s="1"/>
  <c r="W411" i="9" s="1"/>
  <c r="W412" i="9" s="1"/>
  <c r="W413" i="9" s="1"/>
  <c r="W414" i="9" s="1"/>
  <c r="W415" i="9" s="1"/>
  <c r="W416" i="9" s="1"/>
  <c r="W417" i="9" s="1"/>
  <c r="W418" i="9" s="1"/>
  <c r="W419" i="9" s="1"/>
  <c r="W420" i="9" s="1"/>
  <c r="W421" i="9" s="1"/>
  <c r="W422" i="9" s="1"/>
  <c r="W423" i="9" s="1"/>
  <c r="W424" i="9" s="1"/>
  <c r="W425" i="9" s="1"/>
  <c r="W426" i="9" s="1"/>
  <c r="W427" i="9" s="1"/>
  <c r="W428" i="9" s="1"/>
  <c r="W429" i="9" s="1"/>
  <c r="W430" i="9" s="1"/>
  <c r="W431" i="9" s="1"/>
  <c r="W432" i="9" s="1"/>
  <c r="W433" i="9" s="1"/>
  <c r="W434" i="9" s="1"/>
  <c r="W435" i="9" s="1"/>
  <c r="W436" i="9" s="1"/>
  <c r="W437" i="9" s="1"/>
  <c r="W438" i="9" s="1"/>
  <c r="W439" i="9" s="1"/>
  <c r="W440" i="9" s="1"/>
  <c r="W441" i="9" s="1"/>
  <c r="W442" i="9" s="1"/>
  <c r="W443" i="9" s="1"/>
  <c r="W444" i="9" s="1"/>
  <c r="W445" i="9" s="1"/>
  <c r="W446" i="9" s="1"/>
  <c r="W447" i="9" s="1"/>
  <c r="W448" i="9" s="1"/>
  <c r="W449" i="9" s="1"/>
  <c r="W450" i="9" s="1"/>
  <c r="W451" i="9" s="1"/>
  <c r="W452" i="9" s="1"/>
  <c r="W453" i="9" s="1"/>
  <c r="W454" i="9" s="1"/>
  <c r="W455" i="9" s="1"/>
  <c r="W456" i="9" s="1"/>
  <c r="W457" i="9" s="1"/>
  <c r="W458" i="9" s="1"/>
  <c r="W459" i="9" s="1"/>
  <c r="W460" i="9" s="1"/>
  <c r="W461" i="9" s="1"/>
  <c r="W462" i="9" s="1"/>
  <c r="W463" i="9" s="1"/>
  <c r="W464" i="9" s="1"/>
  <c r="W465" i="9" s="1"/>
  <c r="W466" i="9" s="1"/>
  <c r="W467" i="9" s="1"/>
  <c r="W468" i="9" s="1"/>
  <c r="W469" i="9" s="1"/>
  <c r="W470" i="9" s="1"/>
  <c r="W471" i="9" s="1"/>
  <c r="W472" i="9" s="1"/>
  <c r="W473" i="9" s="1"/>
  <c r="W474" i="9" s="1"/>
  <c r="W475" i="9" s="1"/>
  <c r="W476" i="9" s="1"/>
  <c r="W477" i="9" s="1"/>
  <c r="W478" i="9" s="1"/>
  <c r="W479" i="9" s="1"/>
  <c r="W480" i="9" s="1"/>
  <c r="W481" i="9" s="1"/>
  <c r="W482" i="9" s="1"/>
  <c r="W483" i="9" s="1"/>
  <c r="W484" i="9" s="1"/>
  <c r="W485" i="9" s="1"/>
  <c r="W486" i="9" s="1"/>
  <c r="W487" i="9" s="1"/>
  <c r="W488" i="9" s="1"/>
  <c r="W489" i="9" s="1"/>
  <c r="W490" i="9" s="1"/>
  <c r="W491" i="9" s="1"/>
  <c r="W492" i="9" s="1"/>
  <c r="W493" i="9" s="1"/>
  <c r="W494" i="9" s="1"/>
  <c r="W495" i="9" s="1"/>
  <c r="W496" i="9" s="1"/>
  <c r="W497" i="9" s="1"/>
  <c r="W498" i="9" s="1"/>
  <c r="W499" i="9" s="1"/>
  <c r="W500" i="9" s="1"/>
  <c r="W501" i="9" s="1"/>
  <c r="W502" i="9" s="1"/>
  <c r="W503" i="9" s="1"/>
  <c r="W504" i="9" s="1"/>
  <c r="W505" i="9" s="1"/>
  <c r="W506" i="9" s="1"/>
  <c r="W507" i="9" s="1"/>
  <c r="W508" i="9" s="1"/>
  <c r="W509" i="9" s="1"/>
  <c r="W510" i="9" s="1"/>
  <c r="W511" i="9" s="1"/>
  <c r="W512" i="9" s="1"/>
  <c r="W513" i="9" s="1"/>
  <c r="W514" i="9" s="1"/>
  <c r="W515" i="9" s="1"/>
  <c r="W516" i="9" s="1"/>
  <c r="W517" i="9" s="1"/>
  <c r="W518" i="9" s="1"/>
  <c r="W519" i="9" s="1"/>
  <c r="W520" i="9" s="1"/>
  <c r="W521" i="9" s="1"/>
  <c r="W522" i="9" s="1"/>
  <c r="W523" i="9" s="1"/>
  <c r="W524" i="9" s="1"/>
  <c r="W525" i="9" s="1"/>
  <c r="W526" i="9" s="1"/>
  <c r="W527" i="9" s="1"/>
  <c r="W528" i="9" s="1"/>
  <c r="W529" i="9" s="1"/>
  <c r="W530" i="9" s="1"/>
  <c r="W531" i="9" s="1"/>
  <c r="W532" i="9" s="1"/>
  <c r="W533" i="9" s="1"/>
  <c r="W534" i="9" s="1"/>
  <c r="W535" i="9" s="1"/>
  <c r="W536" i="9" s="1"/>
  <c r="W537" i="9" s="1"/>
  <c r="W538" i="9" s="1"/>
  <c r="W539" i="9" s="1"/>
  <c r="W540" i="9" s="1"/>
  <c r="W541" i="9" s="1"/>
  <c r="W542" i="9" s="1"/>
  <c r="W543" i="9" s="1"/>
  <c r="W544" i="9" s="1"/>
  <c r="W545" i="9" s="1"/>
  <c r="W546" i="9" s="1"/>
  <c r="W547" i="9" s="1"/>
  <c r="W548" i="9" s="1"/>
  <c r="W549" i="9" s="1"/>
  <c r="W550" i="9" s="1"/>
  <c r="W551" i="9" s="1"/>
  <c r="W552" i="9" s="1"/>
  <c r="W553" i="9" s="1"/>
  <c r="W554" i="9" s="1"/>
  <c r="W555" i="9" s="1"/>
  <c r="W556" i="9" s="1"/>
  <c r="W557" i="9" s="1"/>
  <c r="W558" i="9" s="1"/>
  <c r="W559" i="9" s="1"/>
  <c r="W560" i="9" s="1"/>
  <c r="W561" i="9" s="1"/>
  <c r="W562" i="9" s="1"/>
  <c r="W563" i="9" s="1"/>
  <c r="W564" i="9" s="1"/>
  <c r="W565" i="9" s="1"/>
  <c r="W566" i="9" s="1"/>
  <c r="W567" i="9" s="1"/>
  <c r="W568" i="9" s="1"/>
  <c r="W569" i="9" s="1"/>
  <c r="W570" i="9" s="1"/>
  <c r="W571" i="9" s="1"/>
  <c r="W572" i="9" s="1"/>
  <c r="W573" i="9" s="1"/>
  <c r="W574" i="9" s="1"/>
  <c r="W575" i="9" s="1"/>
  <c r="W576" i="9" s="1"/>
  <c r="W577" i="9" s="1"/>
  <c r="W578" i="9" s="1"/>
  <c r="W579" i="9" s="1"/>
  <c r="W580" i="9" s="1"/>
  <c r="W581" i="9" s="1"/>
  <c r="W582" i="9" s="1"/>
  <c r="W583" i="9" s="1"/>
  <c r="W584" i="9" s="1"/>
  <c r="W585" i="9" s="1"/>
  <c r="W586" i="9" s="1"/>
  <c r="W587" i="9" s="1"/>
  <c r="W588" i="9" s="1"/>
  <c r="W589" i="9" s="1"/>
  <c r="W590" i="9" s="1"/>
  <c r="W591" i="9" s="1"/>
  <c r="W592" i="9" s="1"/>
  <c r="W593" i="9" s="1"/>
  <c r="W594" i="9" s="1"/>
  <c r="W595" i="9" s="1"/>
  <c r="W596" i="9" s="1"/>
  <c r="W597" i="9" s="1"/>
  <c r="W598" i="9" s="1"/>
  <c r="W599" i="9" s="1"/>
  <c r="W600" i="9" s="1"/>
  <c r="W601" i="9" s="1"/>
  <c r="W602" i="9" s="1"/>
  <c r="W603" i="9" s="1"/>
  <c r="W604" i="9" s="1"/>
  <c r="W605" i="9" s="1"/>
  <c r="W606" i="9" s="1"/>
  <c r="W607" i="9" s="1"/>
  <c r="W608" i="9" s="1"/>
  <c r="W609" i="9" s="1"/>
  <c r="W610" i="9" s="1"/>
  <c r="W611" i="9" s="1"/>
  <c r="W612" i="9" s="1"/>
  <c r="W613" i="9" s="1"/>
  <c r="W614" i="9" s="1"/>
  <c r="W615" i="9" s="1"/>
  <c r="W616" i="9" s="1"/>
  <c r="W617" i="9" s="1"/>
  <c r="W618" i="9" s="1"/>
  <c r="W619" i="9" s="1"/>
  <c r="W620" i="9" s="1"/>
  <c r="W621" i="9" s="1"/>
  <c r="W622" i="9" s="1"/>
  <c r="W623" i="9" s="1"/>
  <c r="W624" i="9" s="1"/>
  <c r="W625" i="9" s="1"/>
  <c r="W626" i="9" s="1"/>
  <c r="W627" i="9" s="1"/>
  <c r="W628" i="9" s="1"/>
  <c r="W629" i="9" s="1"/>
  <c r="W630" i="9" s="1"/>
  <c r="W631" i="9" s="1"/>
  <c r="W632" i="9" s="1"/>
  <c r="W633" i="9" s="1"/>
  <c r="W634" i="9" s="1"/>
  <c r="W635" i="9" s="1"/>
  <c r="W636" i="9" s="1"/>
  <c r="W637" i="9" s="1"/>
  <c r="W638" i="9" s="1"/>
  <c r="W639" i="9" s="1"/>
  <c r="W640" i="9" s="1"/>
  <c r="W641" i="9" s="1"/>
  <c r="W642" i="9" s="1"/>
  <c r="W643" i="9" s="1"/>
  <c r="W644" i="9" s="1"/>
  <c r="W645" i="9" s="1"/>
  <c r="W646" i="9" s="1"/>
  <c r="W647" i="9" s="1"/>
  <c r="W648" i="9" s="1"/>
  <c r="W649" i="9" s="1"/>
  <c r="W650" i="9" s="1"/>
  <c r="W651" i="9" s="1"/>
  <c r="W652" i="9" s="1"/>
  <c r="W653" i="9" s="1"/>
  <c r="W654" i="9" s="1"/>
  <c r="W655" i="9" s="1"/>
  <c r="W656" i="9" s="1"/>
  <c r="W657" i="9" s="1"/>
  <c r="W658" i="9" s="1"/>
  <c r="W659" i="9" s="1"/>
  <c r="W660" i="9" s="1"/>
  <c r="W661" i="9" s="1"/>
  <c r="W662" i="9" s="1"/>
  <c r="W663" i="9" s="1"/>
  <c r="W664" i="9" s="1"/>
  <c r="W665" i="9" s="1"/>
  <c r="W666" i="9" s="1"/>
  <c r="W667" i="9" s="1"/>
  <c r="W668" i="9" s="1"/>
  <c r="W669" i="9" s="1"/>
  <c r="W670" i="9" s="1"/>
  <c r="W671" i="9" s="1"/>
  <c r="W672" i="9" s="1"/>
  <c r="W673" i="9" s="1"/>
  <c r="W674" i="9" s="1"/>
  <c r="W675" i="9" s="1"/>
  <c r="W676" i="9" s="1"/>
  <c r="W677" i="9" s="1"/>
  <c r="W678" i="9" s="1"/>
  <c r="W679" i="9" s="1"/>
  <c r="W680" i="9" s="1"/>
  <c r="W681" i="9" s="1"/>
  <c r="W682" i="9" s="1"/>
  <c r="W683" i="9" s="1"/>
  <c r="W684" i="9" s="1"/>
  <c r="W685" i="9" s="1"/>
  <c r="W686" i="9" s="1"/>
  <c r="W687" i="9" s="1"/>
  <c r="W688" i="9" s="1"/>
  <c r="W689" i="9" s="1"/>
  <c r="W690" i="9" s="1"/>
  <c r="W691" i="9" s="1"/>
  <c r="W692" i="9" s="1"/>
  <c r="W693" i="9" s="1"/>
  <c r="W694" i="9" s="1"/>
  <c r="W695" i="9" s="1"/>
  <c r="W696" i="9" s="1"/>
  <c r="W697" i="9" s="1"/>
  <c r="W698" i="9" s="1"/>
  <c r="W699" i="9" s="1"/>
  <c r="W700" i="9" s="1"/>
  <c r="W701" i="9" s="1"/>
  <c r="W702" i="9" s="1"/>
  <c r="W703" i="9" s="1"/>
  <c r="W704" i="9" s="1"/>
  <c r="W705" i="9" s="1"/>
  <c r="W706" i="9" s="1"/>
  <c r="W707" i="9" s="1"/>
  <c r="W708" i="9" s="1"/>
  <c r="W709" i="9" s="1"/>
  <c r="W710" i="9" s="1"/>
  <c r="W711" i="9" s="1"/>
  <c r="W712" i="9" s="1"/>
  <c r="W713" i="9" s="1"/>
  <c r="W714" i="9" s="1"/>
  <c r="W715" i="9" s="1"/>
  <c r="W716" i="9" s="1"/>
  <c r="W717" i="9" s="1"/>
  <c r="W718" i="9" s="1"/>
  <c r="W719" i="9" s="1"/>
  <c r="W720" i="9" s="1"/>
  <c r="W721" i="9" s="1"/>
  <c r="W722" i="9" s="1"/>
  <c r="W723" i="9" s="1"/>
  <c r="W724" i="9" s="1"/>
  <c r="W725" i="9" s="1"/>
  <c r="W726" i="9" s="1"/>
  <c r="W727" i="9" s="1"/>
  <c r="W728" i="9" s="1"/>
  <c r="W729" i="9" s="1"/>
  <c r="W730" i="9" s="1"/>
  <c r="W731" i="9" s="1"/>
  <c r="W732" i="9" s="1"/>
  <c r="W733" i="9" s="1"/>
  <c r="W734" i="9" s="1"/>
  <c r="W735" i="9" s="1"/>
  <c r="W736" i="9" s="1"/>
  <c r="W737" i="9" s="1"/>
  <c r="W738" i="9" s="1"/>
  <c r="W739" i="9" s="1"/>
  <c r="W740" i="9" s="1"/>
  <c r="W741" i="9" s="1"/>
  <c r="W742" i="9" s="1"/>
  <c r="W743" i="9" s="1"/>
  <c r="W744" i="9" s="1"/>
  <c r="W745" i="9" s="1"/>
  <c r="W746" i="9" s="1"/>
  <c r="W747" i="9" s="1"/>
  <c r="W748" i="9" s="1"/>
  <c r="W749" i="9" s="1"/>
  <c r="W750" i="9" s="1"/>
  <c r="W751" i="9" s="1"/>
  <c r="W752" i="9" s="1"/>
  <c r="W753" i="9" s="1"/>
  <c r="W754" i="9" s="1"/>
  <c r="W755" i="9" s="1"/>
  <c r="W756" i="9" s="1"/>
  <c r="W757" i="9" s="1"/>
  <c r="W758" i="9" s="1"/>
  <c r="W759" i="9" s="1"/>
  <c r="W760" i="9" s="1"/>
  <c r="W761" i="9" s="1"/>
  <c r="W762" i="9" s="1"/>
  <c r="W763" i="9" s="1"/>
  <c r="W764" i="9" s="1"/>
  <c r="W765" i="9" s="1"/>
  <c r="W766" i="9" s="1"/>
  <c r="W767" i="9" s="1"/>
  <c r="W768" i="9" s="1"/>
  <c r="W769" i="9" s="1"/>
  <c r="W770" i="9" s="1"/>
  <c r="W771" i="9" s="1"/>
  <c r="W772" i="9" s="1"/>
  <c r="W773" i="9" s="1"/>
  <c r="W774" i="9" s="1"/>
  <c r="W775" i="9" s="1"/>
  <c r="W776" i="9" s="1"/>
  <c r="W777" i="9" s="1"/>
  <c r="W778" i="9" s="1"/>
  <c r="W779" i="9" s="1"/>
  <c r="W780" i="9" s="1"/>
  <c r="W781" i="9" s="1"/>
  <c r="W782" i="9" s="1"/>
  <c r="W783" i="9" s="1"/>
  <c r="W784" i="9" s="1"/>
  <c r="W785" i="9" s="1"/>
  <c r="W786" i="9" s="1"/>
  <c r="W787" i="9" s="1"/>
  <c r="W788" i="9" s="1"/>
  <c r="W789" i="9" s="1"/>
  <c r="W790" i="9" s="1"/>
  <c r="W791" i="9" s="1"/>
  <c r="W792" i="9" s="1"/>
  <c r="W793" i="9" s="1"/>
  <c r="W794" i="9" s="1"/>
  <c r="W795" i="9" s="1"/>
  <c r="W796" i="9" s="1"/>
  <c r="W797" i="9" s="1"/>
  <c r="W798" i="9" s="1"/>
  <c r="W799" i="9" s="1"/>
  <c r="W800" i="9" s="1"/>
  <c r="W801" i="9" s="1"/>
  <c r="W802" i="9" s="1"/>
  <c r="W803" i="9" s="1"/>
  <c r="W804" i="9" s="1"/>
  <c r="W805" i="9" s="1"/>
  <c r="W806" i="9" s="1"/>
  <c r="W807" i="9" s="1"/>
  <c r="W808" i="9" s="1"/>
  <c r="W809" i="9" s="1"/>
  <c r="W810" i="9" s="1"/>
  <c r="W811" i="9" s="1"/>
  <c r="W812" i="9" s="1"/>
  <c r="W813" i="9" s="1"/>
  <c r="W814" i="9" s="1"/>
  <c r="W815" i="9" s="1"/>
  <c r="W816" i="9" s="1"/>
  <c r="W817" i="9" s="1"/>
  <c r="W818" i="9" s="1"/>
  <c r="W819" i="9" s="1"/>
  <c r="W820" i="9" s="1"/>
  <c r="W821" i="9" s="1"/>
  <c r="W822" i="9" s="1"/>
  <c r="W823" i="9" s="1"/>
  <c r="W824" i="9" s="1"/>
  <c r="W825" i="9" s="1"/>
  <c r="W826" i="9" s="1"/>
  <c r="W827" i="9" s="1"/>
  <c r="W828" i="9" s="1"/>
  <c r="W829" i="9" s="1"/>
  <c r="W830" i="9" s="1"/>
  <c r="W831" i="9" s="1"/>
  <c r="W832" i="9" s="1"/>
  <c r="W833" i="9" s="1"/>
  <c r="W834" i="9" s="1"/>
  <c r="W835" i="9" s="1"/>
  <c r="W836" i="9" s="1"/>
  <c r="W837" i="9" s="1"/>
  <c r="W838" i="9" s="1"/>
  <c r="W839" i="9" s="1"/>
  <c r="W840" i="9" s="1"/>
  <c r="W841" i="9" s="1"/>
  <c r="W842" i="9" s="1"/>
  <c r="W843" i="9" s="1"/>
  <c r="W844" i="9" s="1"/>
  <c r="W845" i="9" s="1"/>
  <c r="W846" i="9" s="1"/>
  <c r="W847" i="9" s="1"/>
  <c r="W848" i="9" s="1"/>
  <c r="W849" i="9" s="1"/>
  <c r="W850" i="9" s="1"/>
  <c r="W851" i="9" s="1"/>
  <c r="W852" i="9" s="1"/>
  <c r="W853" i="9" s="1"/>
  <c r="W854" i="9" s="1"/>
  <c r="W855" i="9" s="1"/>
  <c r="W856" i="9" s="1"/>
  <c r="W857" i="9" s="1"/>
  <c r="W858" i="9" s="1"/>
  <c r="W859" i="9" s="1"/>
  <c r="W860" i="9" s="1"/>
  <c r="W861" i="9" s="1"/>
  <c r="W862" i="9" s="1"/>
  <c r="W863" i="9" s="1"/>
  <c r="W864" i="9" s="1"/>
  <c r="W865" i="9" s="1"/>
  <c r="W866" i="9" s="1"/>
  <c r="W867" i="9" s="1"/>
  <c r="W868" i="9" s="1"/>
  <c r="W869" i="9" s="1"/>
  <c r="W870" i="9" s="1"/>
  <c r="W871" i="9" s="1"/>
  <c r="W872" i="9" s="1"/>
  <c r="W873" i="9" s="1"/>
  <c r="W874" i="9" s="1"/>
  <c r="W875" i="9" s="1"/>
  <c r="W876" i="9" s="1"/>
  <c r="W877" i="9" s="1"/>
  <c r="W878" i="9" s="1"/>
  <c r="W879" i="9" s="1"/>
  <c r="W880" i="9" s="1"/>
  <c r="W881" i="9" s="1"/>
  <c r="W882" i="9" s="1"/>
  <c r="W883" i="9" s="1"/>
  <c r="W884" i="9" s="1"/>
  <c r="W885" i="9" s="1"/>
  <c r="W886" i="9" s="1"/>
  <c r="W887" i="9" s="1"/>
  <c r="W888" i="9" s="1"/>
  <c r="W889" i="9" s="1"/>
  <c r="W890" i="9" s="1"/>
  <c r="W891" i="9" s="1"/>
  <c r="W892" i="9" s="1"/>
  <c r="W893" i="9" s="1"/>
  <c r="W894" i="9" s="1"/>
  <c r="W895" i="9" s="1"/>
  <c r="W896" i="9" s="1"/>
  <c r="W897" i="9" s="1"/>
  <c r="W898" i="9" s="1"/>
  <c r="W899" i="9" s="1"/>
  <c r="W900" i="9" s="1"/>
  <c r="W901" i="9" s="1"/>
  <c r="W902" i="9" s="1"/>
  <c r="W903" i="9" s="1"/>
  <c r="W904" i="9" s="1"/>
  <c r="W905" i="9" s="1"/>
  <c r="W906" i="9" s="1"/>
  <c r="W907" i="9" s="1"/>
  <c r="W908" i="9" s="1"/>
  <c r="W909" i="9" s="1"/>
  <c r="W910" i="9" s="1"/>
  <c r="W911" i="9" s="1"/>
  <c r="W912" i="9" s="1"/>
  <c r="W913" i="9" s="1"/>
  <c r="W914" i="9" s="1"/>
  <c r="W915" i="9" s="1"/>
  <c r="W916" i="9" s="1"/>
  <c r="W917" i="9" s="1"/>
  <c r="W918" i="9" s="1"/>
  <c r="W919" i="9" s="1"/>
  <c r="W920" i="9" s="1"/>
  <c r="W921" i="9" s="1"/>
  <c r="W922" i="9" s="1"/>
  <c r="W923" i="9" s="1"/>
  <c r="W924" i="9" s="1"/>
  <c r="W925" i="9" s="1"/>
  <c r="W926" i="9" s="1"/>
  <c r="W927" i="9" s="1"/>
  <c r="W928" i="9" s="1"/>
  <c r="W929" i="9" s="1"/>
  <c r="W930" i="9" s="1"/>
  <c r="W931" i="9" s="1"/>
  <c r="W932" i="9" s="1"/>
  <c r="W933" i="9" s="1"/>
  <c r="W934" i="9" s="1"/>
  <c r="W935" i="9" s="1"/>
  <c r="W936" i="9" s="1"/>
  <c r="W937" i="9" s="1"/>
  <c r="W938" i="9" s="1"/>
  <c r="W939" i="9" s="1"/>
  <c r="W940" i="9" s="1"/>
  <c r="W941" i="9" s="1"/>
  <c r="W942" i="9" s="1"/>
  <c r="W943" i="9" s="1"/>
  <c r="W944" i="9" s="1"/>
  <c r="W945" i="9" s="1"/>
  <c r="W946" i="9" s="1"/>
  <c r="W947" i="9" s="1"/>
  <c r="W948" i="9" s="1"/>
  <c r="W949" i="9" s="1"/>
  <c r="W950" i="9" s="1"/>
  <c r="W951" i="9" s="1"/>
  <c r="W952" i="9" s="1"/>
  <c r="W953" i="9" s="1"/>
  <c r="W954" i="9" s="1"/>
  <c r="W955" i="9" s="1"/>
  <c r="W956" i="9" s="1"/>
  <c r="W957" i="9" s="1"/>
  <c r="W958" i="9" s="1"/>
  <c r="W959" i="9" s="1"/>
  <c r="W960" i="9" s="1"/>
  <c r="W961" i="9" s="1"/>
  <c r="W962" i="9" s="1"/>
  <c r="W963" i="9" s="1"/>
  <c r="W964" i="9" s="1"/>
  <c r="W965" i="9" s="1"/>
  <c r="W966" i="9" s="1"/>
  <c r="W967" i="9" s="1"/>
  <c r="W968" i="9" s="1"/>
  <c r="W969" i="9" s="1"/>
  <c r="W970" i="9" s="1"/>
  <c r="W971" i="9" s="1"/>
  <c r="W972" i="9" s="1"/>
  <c r="W973" i="9" s="1"/>
  <c r="W974" i="9" s="1"/>
  <c r="W975" i="9" s="1"/>
  <c r="W976" i="9" s="1"/>
  <c r="W977" i="9" s="1"/>
  <c r="W978" i="9" s="1"/>
  <c r="W979" i="9" s="1"/>
  <c r="W980" i="9" s="1"/>
  <c r="W981" i="9" s="1"/>
  <c r="W982" i="9" s="1"/>
  <c r="W983" i="9" s="1"/>
  <c r="W984" i="9" s="1"/>
  <c r="W985" i="9" s="1"/>
  <c r="W986" i="9" s="1"/>
  <c r="W987" i="9" s="1"/>
  <c r="W988" i="9" s="1"/>
  <c r="W989" i="9" s="1"/>
  <c r="W990" i="9" s="1"/>
  <c r="W991" i="9" s="1"/>
  <c r="W992" i="9" s="1"/>
  <c r="W993" i="9" s="1"/>
  <c r="W994" i="9" s="1"/>
  <c r="W995" i="9" s="1"/>
  <c r="W996" i="9" s="1"/>
  <c r="W997" i="9" s="1"/>
  <c r="W998" i="9" s="1"/>
  <c r="W999" i="9" s="1"/>
  <c r="W1000" i="9" s="1"/>
  <c r="W1001" i="9" s="1"/>
  <c r="W1002" i="9" s="1"/>
  <c r="W1003" i="9" s="1"/>
  <c r="W1004" i="9" s="1"/>
  <c r="P10" i="9" s="1"/>
  <c r="Q9" i="9" s="1"/>
  <c r="J7" i="9"/>
  <c r="J6" i="9"/>
  <c r="M6" i="9" l="1"/>
  <c r="M7" i="9" s="1"/>
  <c r="M8" i="9" s="1"/>
  <c r="M9" i="9" s="1"/>
  <c r="M10" i="9" s="1"/>
  <c r="M11" i="9" s="1"/>
  <c r="M12" i="9" s="1"/>
  <c r="M13" i="9" s="1"/>
  <c r="M14" i="9" s="1"/>
  <c r="M15" i="9" s="1"/>
  <c r="M16" i="9" s="1"/>
  <c r="M17" i="9" s="1"/>
  <c r="M18" i="9" s="1"/>
  <c r="M19" i="9" s="1"/>
  <c r="M20" i="9" s="1"/>
  <c r="M21" i="9" s="1"/>
  <c r="M22" i="9" s="1"/>
  <c r="M23" i="9" s="1"/>
  <c r="M24" i="9" s="1"/>
  <c r="M25" i="9" s="1"/>
  <c r="M26" i="9" s="1"/>
  <c r="M27" i="9" s="1"/>
  <c r="M28" i="9" s="1"/>
  <c r="M29" i="9" s="1"/>
  <c r="M30" i="9" s="1"/>
  <c r="M31" i="9" s="1"/>
  <c r="M32" i="9" s="1"/>
  <c r="M33" i="9" s="1"/>
  <c r="M34" i="9" s="1"/>
  <c r="M35" i="9" s="1"/>
  <c r="M36" i="9" s="1"/>
  <c r="M37" i="9" s="1"/>
  <c r="M38" i="9" s="1"/>
  <c r="M39" i="9" s="1"/>
  <c r="M40" i="9" s="1"/>
  <c r="M41" i="9" s="1"/>
  <c r="M42" i="9" s="1"/>
  <c r="M43" i="9" s="1"/>
  <c r="M44" i="9" s="1"/>
  <c r="M45" i="9" s="1"/>
  <c r="M46" i="9" s="1"/>
  <c r="M47" i="9" s="1"/>
  <c r="M48" i="9" s="1"/>
  <c r="M49" i="9" s="1"/>
  <c r="M50" i="9" s="1"/>
  <c r="M51" i="9" s="1"/>
  <c r="M52" i="9" s="1"/>
  <c r="M53" i="9" s="1"/>
  <c r="M54" i="9" s="1"/>
  <c r="M55" i="9" s="1"/>
  <c r="M56" i="9" s="1"/>
  <c r="M57" i="9" s="1"/>
  <c r="M58" i="9" s="1"/>
  <c r="M59" i="9" s="1"/>
  <c r="M60" i="9" s="1"/>
  <c r="M61" i="9" s="1"/>
  <c r="M62" i="9" s="1"/>
  <c r="M63" i="9" s="1"/>
  <c r="M64" i="9" s="1"/>
  <c r="M65" i="9" s="1"/>
  <c r="M66" i="9" s="1"/>
  <c r="M67" i="9" s="1"/>
  <c r="M68" i="9" s="1"/>
  <c r="M69" i="9" s="1"/>
  <c r="M70" i="9" s="1"/>
  <c r="M71" i="9" s="1"/>
  <c r="M72" i="9" s="1"/>
  <c r="M73" i="9" s="1"/>
  <c r="M74" i="9" s="1"/>
  <c r="M75" i="9" s="1"/>
  <c r="M76" i="9" s="1"/>
  <c r="M77" i="9" s="1"/>
  <c r="M78" i="9" s="1"/>
  <c r="M79" i="9" s="1"/>
  <c r="M80" i="9" s="1"/>
  <c r="M81" i="9" s="1"/>
  <c r="M82" i="9" s="1"/>
  <c r="M83" i="9" s="1"/>
  <c r="M84" i="9" s="1"/>
  <c r="M85" i="9" s="1"/>
  <c r="M86" i="9" s="1"/>
  <c r="M87" i="9" s="1"/>
  <c r="M88" i="9" s="1"/>
  <c r="M89" i="9" s="1"/>
  <c r="M90" i="9" s="1"/>
  <c r="M91" i="9" s="1"/>
  <c r="M92" i="9" s="1"/>
  <c r="M93" i="9" s="1"/>
  <c r="M94" i="9" s="1"/>
  <c r="M95" i="9" s="1"/>
  <c r="M96" i="9" s="1"/>
  <c r="M97" i="9" s="1"/>
  <c r="M98" i="9" s="1"/>
  <c r="M99" i="9" s="1"/>
  <c r="M100" i="9" s="1"/>
  <c r="M101" i="9" s="1"/>
  <c r="M102" i="9" s="1"/>
  <c r="M103" i="9" s="1"/>
  <c r="M104" i="9" s="1"/>
  <c r="M105" i="9" s="1"/>
  <c r="M106" i="9" s="1"/>
  <c r="M107" i="9" s="1"/>
  <c r="M108" i="9" s="1"/>
  <c r="M109" i="9" s="1"/>
  <c r="M110" i="9" s="1"/>
  <c r="M111" i="9" s="1"/>
  <c r="M112" i="9" s="1"/>
  <c r="M113" i="9" s="1"/>
  <c r="M114" i="9" s="1"/>
  <c r="M115" i="9" s="1"/>
  <c r="M116" i="9" s="1"/>
  <c r="M117" i="9" s="1"/>
  <c r="M118" i="9" s="1"/>
  <c r="M119" i="9" s="1"/>
  <c r="M120" i="9" s="1"/>
  <c r="M121" i="9" s="1"/>
  <c r="M122" i="9" s="1"/>
  <c r="M123" i="9" s="1"/>
  <c r="M124" i="9" s="1"/>
  <c r="M125" i="9" s="1"/>
  <c r="M126" i="9" s="1"/>
  <c r="M127" i="9" s="1"/>
  <c r="M128" i="9" s="1"/>
  <c r="M129" i="9" s="1"/>
  <c r="M130" i="9" s="1"/>
  <c r="M131" i="9" s="1"/>
  <c r="M132" i="9" s="1"/>
  <c r="M133" i="9" s="1"/>
  <c r="M134" i="9" s="1"/>
  <c r="M135" i="9" s="1"/>
  <c r="M136" i="9" s="1"/>
  <c r="M137" i="9" s="1"/>
  <c r="M138" i="9" s="1"/>
  <c r="M139" i="9" s="1"/>
  <c r="M140" i="9" s="1"/>
  <c r="M141" i="9" s="1"/>
  <c r="M142" i="9" s="1"/>
  <c r="M143" i="9" s="1"/>
  <c r="M144" i="9" s="1"/>
  <c r="M145" i="9" s="1"/>
  <c r="M146" i="9" s="1"/>
  <c r="M147" i="9" s="1"/>
  <c r="M148" i="9" s="1"/>
  <c r="M149" i="9" s="1"/>
  <c r="M150" i="9" s="1"/>
  <c r="M151" i="9" s="1"/>
  <c r="M152" i="9" s="1"/>
  <c r="M153" i="9" s="1"/>
  <c r="M154" i="9" s="1"/>
  <c r="M155" i="9" s="1"/>
  <c r="M156" i="9" s="1"/>
  <c r="M157" i="9" s="1"/>
  <c r="M158" i="9" s="1"/>
  <c r="M159" i="9" s="1"/>
  <c r="M160" i="9" s="1"/>
  <c r="M161" i="9" s="1"/>
  <c r="M162" i="9" s="1"/>
  <c r="M163" i="9" s="1"/>
  <c r="M164" i="9" s="1"/>
  <c r="M165" i="9" s="1"/>
  <c r="M166" i="9" s="1"/>
  <c r="M167" i="9" s="1"/>
  <c r="M168" i="9" s="1"/>
  <c r="M169" i="9" s="1"/>
  <c r="M170" i="9" s="1"/>
  <c r="M171" i="9" s="1"/>
  <c r="M172" i="9" s="1"/>
  <c r="M173" i="9" s="1"/>
  <c r="M174" i="9" s="1"/>
  <c r="M175" i="9" s="1"/>
  <c r="M176" i="9" s="1"/>
  <c r="M177" i="9" s="1"/>
  <c r="M178" i="9" s="1"/>
  <c r="M179" i="9" s="1"/>
  <c r="M180" i="9" s="1"/>
  <c r="M181" i="9" s="1"/>
  <c r="M182" i="9" s="1"/>
  <c r="M183" i="9" s="1"/>
  <c r="M184" i="9" s="1"/>
  <c r="M185" i="9" s="1"/>
  <c r="M186" i="9" s="1"/>
  <c r="M187" i="9" s="1"/>
  <c r="M188" i="9" s="1"/>
  <c r="M189" i="9" s="1"/>
  <c r="M190" i="9" s="1"/>
  <c r="M191" i="9" s="1"/>
  <c r="M192" i="9" s="1"/>
  <c r="M193" i="9" s="1"/>
  <c r="M194" i="9" s="1"/>
  <c r="M195" i="9" s="1"/>
  <c r="M196" i="9" s="1"/>
  <c r="M197" i="9" s="1"/>
  <c r="M198" i="9" s="1"/>
  <c r="M199" i="9" s="1"/>
  <c r="M200" i="9" s="1"/>
  <c r="M201" i="9" s="1"/>
  <c r="M202" i="9" s="1"/>
  <c r="M203" i="9" s="1"/>
  <c r="M204" i="9" s="1"/>
  <c r="M205" i="9" s="1"/>
  <c r="M206" i="9" s="1"/>
  <c r="M207" i="9" s="1"/>
  <c r="M208" i="9" s="1"/>
  <c r="M209" i="9" s="1"/>
  <c r="M210" i="9" s="1"/>
  <c r="M211" i="9" s="1"/>
  <c r="M212" i="9" s="1"/>
  <c r="M213" i="9" s="1"/>
  <c r="M214" i="9" s="1"/>
  <c r="M215" i="9" s="1"/>
  <c r="M216" i="9" s="1"/>
  <c r="M217" i="9" s="1"/>
  <c r="M218" i="9" s="1"/>
  <c r="M219" i="9" s="1"/>
  <c r="M220" i="9" s="1"/>
  <c r="M221" i="9" s="1"/>
  <c r="M222" i="9" s="1"/>
  <c r="M223" i="9" s="1"/>
  <c r="M224" i="9" s="1"/>
  <c r="M225" i="9" s="1"/>
  <c r="M226" i="9" s="1"/>
  <c r="M227" i="9" s="1"/>
  <c r="M228" i="9" s="1"/>
  <c r="M229" i="9" s="1"/>
  <c r="M230" i="9" s="1"/>
  <c r="M231" i="9" s="1"/>
  <c r="M232" i="9" s="1"/>
  <c r="M233" i="9" s="1"/>
  <c r="M234" i="9" s="1"/>
  <c r="M235" i="9" s="1"/>
  <c r="M236" i="9" s="1"/>
  <c r="M237" i="9" s="1"/>
  <c r="M238" i="9" s="1"/>
  <c r="M239" i="9" s="1"/>
  <c r="M240" i="9" s="1"/>
  <c r="M241" i="9" s="1"/>
  <c r="M242" i="9" s="1"/>
  <c r="M243" i="9" s="1"/>
  <c r="M244" i="9" s="1"/>
  <c r="M245" i="9" s="1"/>
  <c r="M246" i="9" s="1"/>
  <c r="M247" i="9" s="1"/>
  <c r="M248" i="9" s="1"/>
  <c r="M249" i="9" s="1"/>
  <c r="M250" i="9" s="1"/>
  <c r="M251" i="9" s="1"/>
  <c r="M252" i="9" s="1"/>
  <c r="M253" i="9" s="1"/>
  <c r="M254" i="9" s="1"/>
  <c r="M255" i="9" s="1"/>
  <c r="M256" i="9" s="1"/>
  <c r="M257" i="9" s="1"/>
  <c r="M258" i="9" s="1"/>
  <c r="M259" i="9" s="1"/>
  <c r="M260" i="9" s="1"/>
  <c r="M261" i="9" s="1"/>
  <c r="M262" i="9" s="1"/>
  <c r="M263" i="9" s="1"/>
  <c r="M264" i="9" s="1"/>
  <c r="M265" i="9" s="1"/>
  <c r="M266" i="9" s="1"/>
  <c r="M267" i="9" s="1"/>
  <c r="M268" i="9" s="1"/>
  <c r="M269" i="9" s="1"/>
  <c r="M270" i="9" s="1"/>
  <c r="M271" i="9" s="1"/>
  <c r="M272" i="9" s="1"/>
  <c r="M273" i="9" s="1"/>
  <c r="M274" i="9" s="1"/>
  <c r="M275" i="9" s="1"/>
  <c r="M276" i="9" s="1"/>
  <c r="M277" i="9" s="1"/>
  <c r="M278" i="9" s="1"/>
  <c r="M279" i="9" s="1"/>
  <c r="M280" i="9" s="1"/>
  <c r="M281" i="9" s="1"/>
  <c r="M282" i="9" s="1"/>
  <c r="M283" i="9" s="1"/>
  <c r="M284" i="9" s="1"/>
  <c r="M285" i="9" s="1"/>
  <c r="M286" i="9" s="1"/>
  <c r="M287" i="9" s="1"/>
  <c r="M288" i="9" s="1"/>
  <c r="M289" i="9" s="1"/>
  <c r="M290" i="9" s="1"/>
  <c r="M291" i="9" s="1"/>
  <c r="M292" i="9" s="1"/>
  <c r="M293" i="9" s="1"/>
  <c r="M294" i="9" s="1"/>
  <c r="M295" i="9" s="1"/>
  <c r="M296" i="9" s="1"/>
  <c r="M297" i="9" s="1"/>
  <c r="M298" i="9" s="1"/>
  <c r="M299" i="9" s="1"/>
  <c r="M300" i="9" s="1"/>
  <c r="M301" i="9" s="1"/>
  <c r="M302" i="9" s="1"/>
  <c r="M303" i="9" s="1"/>
  <c r="M304" i="9" s="1"/>
  <c r="M305" i="9" s="1"/>
  <c r="M306" i="9" s="1"/>
  <c r="M307" i="9" s="1"/>
  <c r="M308" i="9" s="1"/>
  <c r="M309" i="9" s="1"/>
  <c r="M310" i="9" s="1"/>
  <c r="M311" i="9" s="1"/>
  <c r="M312" i="9" s="1"/>
  <c r="M313" i="9" s="1"/>
  <c r="M314" i="9" s="1"/>
  <c r="M315" i="9" s="1"/>
  <c r="M316" i="9" s="1"/>
  <c r="M317" i="9" s="1"/>
  <c r="M318" i="9" s="1"/>
  <c r="M319" i="9" s="1"/>
  <c r="M320" i="9" s="1"/>
  <c r="M321" i="9" s="1"/>
  <c r="M322" i="9" s="1"/>
  <c r="M323" i="9" s="1"/>
  <c r="M324" i="9" s="1"/>
  <c r="M325" i="9" s="1"/>
  <c r="M326" i="9" s="1"/>
  <c r="M327" i="9" s="1"/>
  <c r="M328" i="9" s="1"/>
  <c r="M329" i="9" s="1"/>
  <c r="M330" i="9" s="1"/>
  <c r="M331" i="9" s="1"/>
  <c r="M332" i="9" s="1"/>
  <c r="M333" i="9" s="1"/>
  <c r="M334" i="9" s="1"/>
  <c r="M335" i="9" s="1"/>
  <c r="M336" i="9" s="1"/>
  <c r="M337" i="9" s="1"/>
  <c r="M338" i="9" s="1"/>
  <c r="M339" i="9" s="1"/>
  <c r="M340" i="9" s="1"/>
  <c r="M341" i="9" s="1"/>
  <c r="M342" i="9" s="1"/>
  <c r="M343" i="9" s="1"/>
  <c r="M344" i="9" s="1"/>
  <c r="M345" i="9" s="1"/>
  <c r="M346" i="9" s="1"/>
  <c r="M347" i="9" s="1"/>
  <c r="M348" i="9" s="1"/>
  <c r="M349" i="9" s="1"/>
  <c r="M350" i="9" s="1"/>
  <c r="M351" i="9" s="1"/>
  <c r="M352" i="9" s="1"/>
  <c r="M353" i="9" s="1"/>
  <c r="M354" i="9" s="1"/>
  <c r="M355" i="9" s="1"/>
  <c r="M356" i="9" s="1"/>
  <c r="M357" i="9" s="1"/>
  <c r="M358" i="9" s="1"/>
  <c r="M359" i="9" s="1"/>
  <c r="M360" i="9" s="1"/>
  <c r="M361" i="9" s="1"/>
  <c r="M362" i="9" s="1"/>
  <c r="M363" i="9" s="1"/>
  <c r="M364" i="9" s="1"/>
  <c r="M365" i="9" s="1"/>
  <c r="M366" i="9" s="1"/>
  <c r="M367" i="9" s="1"/>
  <c r="M368" i="9" s="1"/>
  <c r="M369" i="9" s="1"/>
  <c r="M370" i="9" s="1"/>
  <c r="M371" i="9" s="1"/>
  <c r="M372" i="9" s="1"/>
  <c r="M373" i="9" s="1"/>
  <c r="M374" i="9" s="1"/>
  <c r="M375" i="9" s="1"/>
  <c r="M376" i="9" s="1"/>
  <c r="M377" i="9" s="1"/>
  <c r="M378" i="9" s="1"/>
  <c r="M379" i="9" s="1"/>
  <c r="M380" i="9" s="1"/>
  <c r="M381" i="9" s="1"/>
  <c r="M382" i="9" s="1"/>
  <c r="M383" i="9" s="1"/>
  <c r="M384" i="9" s="1"/>
  <c r="M385" i="9" s="1"/>
  <c r="M386" i="9" s="1"/>
  <c r="M387" i="9" s="1"/>
  <c r="M388" i="9" s="1"/>
  <c r="M389" i="9" s="1"/>
  <c r="M390" i="9" s="1"/>
  <c r="M391" i="9" s="1"/>
  <c r="M392" i="9" s="1"/>
  <c r="M393" i="9" s="1"/>
  <c r="M394" i="9" s="1"/>
  <c r="M395" i="9" s="1"/>
  <c r="M396" i="9" s="1"/>
  <c r="M397" i="9" s="1"/>
  <c r="M398" i="9" s="1"/>
  <c r="M399" i="9" s="1"/>
  <c r="M400" i="9" s="1"/>
  <c r="M401" i="9" s="1"/>
  <c r="M402" i="9" s="1"/>
  <c r="M403" i="9" s="1"/>
  <c r="M404" i="9" s="1"/>
  <c r="M405" i="9" s="1"/>
  <c r="M406" i="9" s="1"/>
  <c r="M407" i="9" s="1"/>
  <c r="M408" i="9" s="1"/>
  <c r="M409" i="9" s="1"/>
  <c r="M410" i="9" s="1"/>
  <c r="M411" i="9" s="1"/>
  <c r="M412" i="9" s="1"/>
  <c r="M413" i="9" s="1"/>
  <c r="M414" i="9" s="1"/>
  <c r="M415" i="9" s="1"/>
  <c r="M416" i="9" s="1"/>
  <c r="M417" i="9" s="1"/>
  <c r="M418" i="9" s="1"/>
  <c r="M419" i="9" s="1"/>
  <c r="M420" i="9" s="1"/>
  <c r="M421" i="9" s="1"/>
  <c r="M422" i="9" s="1"/>
  <c r="M423" i="9" s="1"/>
  <c r="M424" i="9" s="1"/>
  <c r="M425" i="9" s="1"/>
  <c r="M426" i="9" s="1"/>
  <c r="M427" i="9" s="1"/>
  <c r="M428" i="9" s="1"/>
  <c r="M429" i="9" s="1"/>
  <c r="M430" i="9" s="1"/>
  <c r="M431" i="9" s="1"/>
  <c r="M432" i="9" s="1"/>
  <c r="M433" i="9" s="1"/>
  <c r="M434" i="9" s="1"/>
  <c r="M435" i="9" s="1"/>
  <c r="M436" i="9" s="1"/>
  <c r="M437" i="9" s="1"/>
  <c r="M438" i="9" s="1"/>
  <c r="M439" i="9" s="1"/>
  <c r="M440" i="9" s="1"/>
  <c r="M441" i="9" s="1"/>
  <c r="M442" i="9" s="1"/>
  <c r="M443" i="9" s="1"/>
  <c r="M444" i="9" s="1"/>
  <c r="M445" i="9" s="1"/>
  <c r="M446" i="9" s="1"/>
  <c r="M447" i="9" s="1"/>
  <c r="M448" i="9" s="1"/>
  <c r="M449" i="9" s="1"/>
  <c r="M450" i="9" s="1"/>
  <c r="M451" i="9" s="1"/>
  <c r="M452" i="9" s="1"/>
  <c r="M453" i="9" s="1"/>
  <c r="M454" i="9" s="1"/>
  <c r="M455" i="9" s="1"/>
  <c r="M456" i="9" s="1"/>
  <c r="M457" i="9" s="1"/>
  <c r="M458" i="9" s="1"/>
  <c r="M459" i="9" s="1"/>
  <c r="M460" i="9" s="1"/>
  <c r="M461" i="9" s="1"/>
  <c r="M462" i="9" s="1"/>
  <c r="M463" i="9" s="1"/>
  <c r="M464" i="9" s="1"/>
  <c r="M465" i="9" s="1"/>
  <c r="M466" i="9" s="1"/>
  <c r="M467" i="9" s="1"/>
  <c r="M468" i="9" s="1"/>
  <c r="M469" i="9" s="1"/>
  <c r="M470" i="9" s="1"/>
  <c r="M471" i="9" s="1"/>
  <c r="M472" i="9" s="1"/>
  <c r="M473" i="9" s="1"/>
  <c r="M474" i="9" s="1"/>
  <c r="M475" i="9" s="1"/>
  <c r="M476" i="9" s="1"/>
  <c r="M477" i="9" s="1"/>
  <c r="M478" i="9" s="1"/>
  <c r="M479" i="9" s="1"/>
  <c r="M480" i="9" s="1"/>
  <c r="M481" i="9" s="1"/>
  <c r="M482" i="9" s="1"/>
  <c r="M483" i="9" s="1"/>
  <c r="M484" i="9" s="1"/>
  <c r="M485" i="9" s="1"/>
  <c r="M486" i="9" s="1"/>
  <c r="M487" i="9" s="1"/>
  <c r="M488" i="9" s="1"/>
  <c r="M489" i="9" s="1"/>
  <c r="M490" i="9" s="1"/>
  <c r="M491" i="9" s="1"/>
  <c r="M492" i="9" s="1"/>
  <c r="M493" i="9" s="1"/>
  <c r="M494" i="9" s="1"/>
  <c r="M495" i="9" s="1"/>
  <c r="M496" i="9" s="1"/>
  <c r="M497" i="9" s="1"/>
  <c r="M498" i="9" s="1"/>
  <c r="M499" i="9" s="1"/>
  <c r="M500" i="9" s="1"/>
  <c r="M501" i="9" s="1"/>
  <c r="M502" i="9" s="1"/>
  <c r="M503" i="9" s="1"/>
  <c r="M504" i="9" s="1"/>
  <c r="M505" i="9" s="1"/>
  <c r="M506" i="9" s="1"/>
  <c r="M507" i="9" s="1"/>
  <c r="M508" i="9" s="1"/>
  <c r="M509" i="9" s="1"/>
  <c r="M510" i="9" s="1"/>
  <c r="M511" i="9" s="1"/>
  <c r="M512" i="9" s="1"/>
  <c r="M513" i="9" s="1"/>
  <c r="M514" i="9" s="1"/>
  <c r="M515" i="9" s="1"/>
  <c r="M516" i="9" s="1"/>
  <c r="M517" i="9" s="1"/>
  <c r="M518" i="9" s="1"/>
  <c r="M519" i="9" s="1"/>
  <c r="M520" i="9" s="1"/>
  <c r="M521" i="9" s="1"/>
  <c r="M522" i="9" s="1"/>
  <c r="M523" i="9" s="1"/>
  <c r="M524" i="9" s="1"/>
  <c r="M525" i="9" s="1"/>
  <c r="M526" i="9" s="1"/>
  <c r="M527" i="9" s="1"/>
  <c r="M528" i="9" s="1"/>
  <c r="M529" i="9" s="1"/>
  <c r="M530" i="9" s="1"/>
  <c r="M531" i="9" s="1"/>
  <c r="M532" i="9" s="1"/>
  <c r="M533" i="9" s="1"/>
  <c r="M534" i="9" s="1"/>
  <c r="M535" i="9" s="1"/>
  <c r="M536" i="9" s="1"/>
  <c r="M537" i="9" s="1"/>
  <c r="M538" i="9" s="1"/>
  <c r="M539" i="9" s="1"/>
  <c r="M540" i="9" s="1"/>
  <c r="M541" i="9" s="1"/>
  <c r="M542" i="9" s="1"/>
  <c r="M543" i="9" s="1"/>
  <c r="M544" i="9" s="1"/>
  <c r="M545" i="9" s="1"/>
  <c r="M546" i="9" s="1"/>
  <c r="M547" i="9" s="1"/>
  <c r="M548" i="9" s="1"/>
  <c r="M549" i="9" s="1"/>
  <c r="M550" i="9" s="1"/>
  <c r="M551" i="9" s="1"/>
  <c r="M552" i="9" s="1"/>
  <c r="M553" i="9" s="1"/>
  <c r="M554" i="9" s="1"/>
  <c r="M555" i="9" s="1"/>
  <c r="M556" i="9" s="1"/>
  <c r="M557" i="9" s="1"/>
  <c r="M558" i="9" s="1"/>
  <c r="M559" i="9" s="1"/>
  <c r="M560" i="9" s="1"/>
  <c r="M561" i="9" s="1"/>
  <c r="M562" i="9" s="1"/>
  <c r="M563" i="9" s="1"/>
  <c r="M564" i="9" s="1"/>
  <c r="M565" i="9" s="1"/>
  <c r="M566" i="9" s="1"/>
  <c r="M567" i="9" s="1"/>
  <c r="M568" i="9" s="1"/>
  <c r="M569" i="9" s="1"/>
  <c r="M570" i="9" s="1"/>
  <c r="M571" i="9" s="1"/>
  <c r="M572" i="9" s="1"/>
  <c r="M573" i="9" s="1"/>
  <c r="M574" i="9" s="1"/>
  <c r="M575" i="9" s="1"/>
  <c r="M576" i="9" s="1"/>
  <c r="M577" i="9" s="1"/>
  <c r="M578" i="9" s="1"/>
  <c r="M579" i="9" s="1"/>
  <c r="M580" i="9" s="1"/>
  <c r="M581" i="9" s="1"/>
  <c r="M582" i="9" s="1"/>
  <c r="M583" i="9" s="1"/>
  <c r="M584" i="9" s="1"/>
  <c r="M585" i="9" s="1"/>
  <c r="M586" i="9" s="1"/>
  <c r="M587" i="9" s="1"/>
  <c r="M588" i="9" s="1"/>
  <c r="M589" i="9" s="1"/>
  <c r="M590" i="9" s="1"/>
  <c r="M591" i="9" s="1"/>
  <c r="M592" i="9" s="1"/>
  <c r="M593" i="9" s="1"/>
  <c r="M594" i="9" s="1"/>
  <c r="M595" i="9" s="1"/>
  <c r="M596" i="9" s="1"/>
  <c r="M597" i="9" s="1"/>
  <c r="M598" i="9" s="1"/>
  <c r="M599" i="9" s="1"/>
  <c r="M600" i="9" s="1"/>
  <c r="M601" i="9" s="1"/>
  <c r="M602" i="9" s="1"/>
  <c r="M603" i="9" s="1"/>
  <c r="M604" i="9" s="1"/>
  <c r="M605" i="9" s="1"/>
  <c r="M606" i="9" s="1"/>
  <c r="M607" i="9" s="1"/>
  <c r="M608" i="9" s="1"/>
  <c r="M609" i="9" s="1"/>
  <c r="M610" i="9" s="1"/>
  <c r="M611" i="9" s="1"/>
  <c r="M612" i="9" s="1"/>
  <c r="M613" i="9" s="1"/>
  <c r="M614" i="9" s="1"/>
  <c r="M615" i="9" s="1"/>
  <c r="M616" i="9" s="1"/>
  <c r="M617" i="9" s="1"/>
  <c r="M618" i="9" s="1"/>
  <c r="M619" i="9" s="1"/>
  <c r="M620" i="9" s="1"/>
  <c r="M621" i="9" s="1"/>
  <c r="M622" i="9" s="1"/>
  <c r="M623" i="9" s="1"/>
  <c r="M624" i="9" s="1"/>
  <c r="M625" i="9" s="1"/>
  <c r="M626" i="9" s="1"/>
  <c r="M627" i="9" s="1"/>
  <c r="M628" i="9" s="1"/>
  <c r="M629" i="9" s="1"/>
  <c r="M630" i="9" s="1"/>
  <c r="M631" i="9" s="1"/>
  <c r="M632" i="9" s="1"/>
  <c r="M633" i="9" s="1"/>
  <c r="M634" i="9" s="1"/>
  <c r="M635" i="9" s="1"/>
  <c r="M636" i="9" s="1"/>
  <c r="M637" i="9" s="1"/>
  <c r="M638" i="9" s="1"/>
  <c r="M639" i="9" s="1"/>
  <c r="M640" i="9" s="1"/>
  <c r="M641" i="9" s="1"/>
  <c r="M642" i="9" s="1"/>
  <c r="M643" i="9" s="1"/>
  <c r="M644" i="9" s="1"/>
  <c r="M645" i="9" s="1"/>
  <c r="M646" i="9" s="1"/>
  <c r="M647" i="9" s="1"/>
  <c r="M648" i="9" s="1"/>
  <c r="M649" i="9" s="1"/>
  <c r="M650" i="9" s="1"/>
  <c r="M651" i="9" s="1"/>
  <c r="M652" i="9" s="1"/>
  <c r="M653" i="9" s="1"/>
  <c r="M654" i="9" s="1"/>
  <c r="M655" i="9" s="1"/>
  <c r="M656" i="9" s="1"/>
  <c r="M657" i="9" s="1"/>
  <c r="M658" i="9" s="1"/>
  <c r="M659" i="9" s="1"/>
  <c r="M660" i="9" s="1"/>
  <c r="M661" i="9" s="1"/>
  <c r="M662" i="9" s="1"/>
  <c r="M663" i="9" s="1"/>
  <c r="M664" i="9" s="1"/>
  <c r="M665" i="9" s="1"/>
  <c r="M666" i="9" s="1"/>
  <c r="M667" i="9" s="1"/>
  <c r="M668" i="9" s="1"/>
  <c r="M669" i="9" s="1"/>
  <c r="M670" i="9" s="1"/>
  <c r="M671" i="9" s="1"/>
  <c r="M672" i="9" s="1"/>
  <c r="M673" i="9" s="1"/>
  <c r="M674" i="9" s="1"/>
  <c r="M675" i="9" s="1"/>
  <c r="M676" i="9" s="1"/>
  <c r="M677" i="9" s="1"/>
  <c r="M678" i="9" s="1"/>
  <c r="M679" i="9" s="1"/>
  <c r="M680" i="9" s="1"/>
  <c r="M681" i="9" s="1"/>
  <c r="M682" i="9" s="1"/>
  <c r="M683" i="9" s="1"/>
  <c r="M684" i="9" s="1"/>
  <c r="M685" i="9" s="1"/>
  <c r="M686" i="9" s="1"/>
  <c r="M687" i="9" s="1"/>
  <c r="M688" i="9" s="1"/>
  <c r="M689" i="9" s="1"/>
  <c r="M690" i="9" s="1"/>
  <c r="M691" i="9" s="1"/>
  <c r="M692" i="9" s="1"/>
  <c r="M693" i="9" s="1"/>
  <c r="M694" i="9" s="1"/>
  <c r="M695" i="9" s="1"/>
  <c r="M696" i="9" s="1"/>
  <c r="M697" i="9" s="1"/>
  <c r="M698" i="9" s="1"/>
  <c r="M699" i="9" s="1"/>
  <c r="M700" i="9" s="1"/>
  <c r="M701" i="9" s="1"/>
  <c r="M702" i="9" s="1"/>
  <c r="M703" i="9" s="1"/>
  <c r="M704" i="9" s="1"/>
  <c r="M705" i="9" s="1"/>
  <c r="M706" i="9" s="1"/>
  <c r="M707" i="9" s="1"/>
  <c r="M708" i="9" s="1"/>
  <c r="M709" i="9" s="1"/>
  <c r="M710" i="9" s="1"/>
  <c r="M711" i="9" s="1"/>
  <c r="M712" i="9" s="1"/>
  <c r="M713" i="9" s="1"/>
  <c r="M714" i="9" s="1"/>
  <c r="M715" i="9" s="1"/>
  <c r="M716" i="9" s="1"/>
  <c r="M717" i="9" s="1"/>
  <c r="M718" i="9" s="1"/>
  <c r="M719" i="9" s="1"/>
  <c r="M720" i="9" s="1"/>
  <c r="M721" i="9" s="1"/>
  <c r="M722" i="9" s="1"/>
  <c r="M723" i="9" s="1"/>
  <c r="M724" i="9" s="1"/>
  <c r="M725" i="9" s="1"/>
  <c r="M726" i="9" s="1"/>
  <c r="M727" i="9" s="1"/>
  <c r="M728" i="9" s="1"/>
  <c r="M729" i="9" s="1"/>
  <c r="M730" i="9" s="1"/>
  <c r="M731" i="9" s="1"/>
  <c r="M732" i="9" s="1"/>
  <c r="M733" i="9" s="1"/>
  <c r="M734" i="9" s="1"/>
  <c r="M735" i="9" s="1"/>
  <c r="M736" i="9" s="1"/>
  <c r="M737" i="9" s="1"/>
  <c r="M738" i="9" s="1"/>
  <c r="M739" i="9" s="1"/>
  <c r="M740" i="9" s="1"/>
  <c r="M741" i="9" s="1"/>
  <c r="M742" i="9" s="1"/>
  <c r="M743" i="9" s="1"/>
  <c r="M744" i="9" s="1"/>
  <c r="M745" i="9" s="1"/>
  <c r="M746" i="9" s="1"/>
  <c r="M747" i="9" s="1"/>
  <c r="M748" i="9" s="1"/>
  <c r="M749" i="9" s="1"/>
  <c r="M750" i="9" s="1"/>
  <c r="M751" i="9" s="1"/>
  <c r="M752" i="9" s="1"/>
  <c r="M753" i="9" s="1"/>
  <c r="M754" i="9" s="1"/>
  <c r="M755" i="9" s="1"/>
  <c r="M756" i="9" s="1"/>
  <c r="M757" i="9" s="1"/>
  <c r="M758" i="9" s="1"/>
  <c r="M759" i="9" s="1"/>
  <c r="M760" i="9" s="1"/>
  <c r="M761" i="9" s="1"/>
  <c r="M762" i="9" s="1"/>
  <c r="M763" i="9" s="1"/>
  <c r="M764" i="9" s="1"/>
  <c r="M765" i="9" s="1"/>
  <c r="M766" i="9" s="1"/>
  <c r="M767" i="9" s="1"/>
  <c r="M768" i="9" s="1"/>
  <c r="M769" i="9" s="1"/>
  <c r="M770" i="9" s="1"/>
  <c r="M771" i="9" s="1"/>
  <c r="M772" i="9" s="1"/>
  <c r="M773" i="9" s="1"/>
  <c r="M774" i="9" s="1"/>
  <c r="M775" i="9" s="1"/>
  <c r="M776" i="9" s="1"/>
  <c r="M777" i="9" s="1"/>
  <c r="M778" i="9" s="1"/>
  <c r="M779" i="9" s="1"/>
  <c r="M780" i="9" s="1"/>
  <c r="M781" i="9" s="1"/>
  <c r="M782" i="9" s="1"/>
  <c r="M783" i="9" s="1"/>
  <c r="M784" i="9" s="1"/>
  <c r="M785" i="9" s="1"/>
  <c r="M786" i="9" s="1"/>
  <c r="M787" i="9" s="1"/>
  <c r="M788" i="9" s="1"/>
  <c r="M789" i="9" s="1"/>
  <c r="M790" i="9" s="1"/>
  <c r="M791" i="9" s="1"/>
  <c r="M792" i="9" s="1"/>
  <c r="M793" i="9" s="1"/>
  <c r="M794" i="9" s="1"/>
  <c r="M795" i="9" s="1"/>
  <c r="M796" i="9" s="1"/>
  <c r="M797" i="9" s="1"/>
  <c r="M798" i="9" s="1"/>
  <c r="M799" i="9" s="1"/>
  <c r="M800" i="9" s="1"/>
  <c r="M801" i="9" s="1"/>
  <c r="M802" i="9" s="1"/>
  <c r="M803" i="9" s="1"/>
  <c r="M804" i="9" s="1"/>
  <c r="M805" i="9" s="1"/>
  <c r="M806" i="9" s="1"/>
  <c r="M807" i="9" s="1"/>
  <c r="M808" i="9" s="1"/>
  <c r="M809" i="9" s="1"/>
  <c r="M810" i="9" s="1"/>
  <c r="M811" i="9" s="1"/>
  <c r="M812" i="9" s="1"/>
  <c r="M813" i="9" s="1"/>
  <c r="M814" i="9" s="1"/>
  <c r="M815" i="9" s="1"/>
  <c r="M816" i="9" s="1"/>
  <c r="M817" i="9" s="1"/>
  <c r="M818" i="9" s="1"/>
  <c r="M819" i="9" s="1"/>
  <c r="M820" i="9" s="1"/>
  <c r="M821" i="9" s="1"/>
  <c r="M822" i="9" s="1"/>
  <c r="M823" i="9" s="1"/>
  <c r="M824" i="9" s="1"/>
  <c r="M825" i="9" s="1"/>
  <c r="M826" i="9" s="1"/>
  <c r="M827" i="9" s="1"/>
  <c r="M828" i="9" s="1"/>
  <c r="M829" i="9" s="1"/>
  <c r="M830" i="9" s="1"/>
  <c r="M831" i="9" s="1"/>
  <c r="M832" i="9" s="1"/>
  <c r="M833" i="9" s="1"/>
  <c r="M834" i="9" s="1"/>
  <c r="M835" i="9" s="1"/>
  <c r="M836" i="9" s="1"/>
  <c r="M837" i="9" s="1"/>
  <c r="M838" i="9" s="1"/>
  <c r="M839" i="9" s="1"/>
  <c r="M840" i="9" s="1"/>
  <c r="M841" i="9" s="1"/>
  <c r="M842" i="9" s="1"/>
  <c r="M843" i="9" s="1"/>
  <c r="M844" i="9" s="1"/>
  <c r="M845" i="9" s="1"/>
  <c r="M846" i="9" s="1"/>
  <c r="M847" i="9" s="1"/>
  <c r="M848" i="9" s="1"/>
  <c r="M849" i="9" s="1"/>
  <c r="M850" i="9" s="1"/>
  <c r="M851" i="9" s="1"/>
  <c r="M852" i="9" s="1"/>
  <c r="M853" i="9" s="1"/>
  <c r="M854" i="9" s="1"/>
  <c r="M855" i="9" s="1"/>
  <c r="M856" i="9" s="1"/>
  <c r="M857" i="9" s="1"/>
  <c r="M858" i="9" s="1"/>
  <c r="M859" i="9" s="1"/>
  <c r="M860" i="9" s="1"/>
  <c r="M861" i="9" s="1"/>
  <c r="M862" i="9" s="1"/>
  <c r="M863" i="9" s="1"/>
  <c r="M864" i="9" s="1"/>
  <c r="M865" i="9" s="1"/>
  <c r="M866" i="9" s="1"/>
  <c r="M867" i="9" s="1"/>
  <c r="M868" i="9" s="1"/>
  <c r="M869" i="9" s="1"/>
  <c r="M870" i="9" s="1"/>
  <c r="M871" i="9" s="1"/>
  <c r="M872" i="9" s="1"/>
  <c r="M873" i="9" s="1"/>
  <c r="M874" i="9" s="1"/>
  <c r="M875" i="9" s="1"/>
  <c r="M876" i="9" s="1"/>
  <c r="M877" i="9" s="1"/>
  <c r="M878" i="9" s="1"/>
  <c r="M879" i="9" s="1"/>
  <c r="M880" i="9" s="1"/>
  <c r="M881" i="9" s="1"/>
  <c r="M882" i="9" s="1"/>
  <c r="M883" i="9" s="1"/>
  <c r="M884" i="9" s="1"/>
  <c r="M885" i="9" s="1"/>
  <c r="M886" i="9" s="1"/>
  <c r="M887" i="9" s="1"/>
  <c r="M888" i="9" s="1"/>
  <c r="M889" i="9" s="1"/>
  <c r="M890" i="9" s="1"/>
  <c r="M891" i="9" s="1"/>
  <c r="M892" i="9" s="1"/>
  <c r="M893" i="9" s="1"/>
  <c r="M894" i="9" s="1"/>
  <c r="M895" i="9" s="1"/>
  <c r="M896" i="9" s="1"/>
  <c r="M897" i="9" s="1"/>
  <c r="M898" i="9" s="1"/>
  <c r="M899" i="9" s="1"/>
  <c r="M900" i="9" s="1"/>
  <c r="M901" i="9" s="1"/>
  <c r="M902" i="9" s="1"/>
  <c r="M903" i="9" s="1"/>
  <c r="M904" i="9" s="1"/>
  <c r="M905" i="9" s="1"/>
  <c r="M906" i="9" s="1"/>
  <c r="M907" i="9" s="1"/>
  <c r="M908" i="9" s="1"/>
  <c r="M909" i="9" s="1"/>
  <c r="M910" i="9" s="1"/>
  <c r="M911" i="9" s="1"/>
  <c r="M912" i="9" s="1"/>
  <c r="M913" i="9" s="1"/>
  <c r="M914" i="9" s="1"/>
  <c r="M915" i="9" s="1"/>
  <c r="M916" i="9" s="1"/>
  <c r="M917" i="9" s="1"/>
  <c r="M918" i="9" s="1"/>
  <c r="M919" i="9" s="1"/>
  <c r="M920" i="9" s="1"/>
  <c r="M921" i="9" s="1"/>
  <c r="M922" i="9" s="1"/>
  <c r="M923" i="9" s="1"/>
  <c r="M924" i="9" s="1"/>
  <c r="M925" i="9" s="1"/>
  <c r="M926" i="9" s="1"/>
  <c r="M927" i="9" s="1"/>
  <c r="M928" i="9" s="1"/>
  <c r="M929" i="9" s="1"/>
  <c r="M930" i="9" s="1"/>
  <c r="M931" i="9" s="1"/>
  <c r="M932" i="9" s="1"/>
  <c r="M933" i="9" s="1"/>
  <c r="M934" i="9" s="1"/>
  <c r="M935" i="9" s="1"/>
  <c r="M936" i="9" s="1"/>
  <c r="M937" i="9" s="1"/>
  <c r="M938" i="9" s="1"/>
  <c r="M939" i="9" s="1"/>
  <c r="M940" i="9" s="1"/>
  <c r="M941" i="9" s="1"/>
  <c r="M942" i="9" s="1"/>
  <c r="M943" i="9" s="1"/>
  <c r="M944" i="9" s="1"/>
  <c r="M945" i="9" s="1"/>
  <c r="M946" i="9" s="1"/>
  <c r="M947" i="9" s="1"/>
  <c r="M948" i="9" s="1"/>
  <c r="M949" i="9" s="1"/>
  <c r="M950" i="9" s="1"/>
  <c r="M951" i="9" s="1"/>
  <c r="M952" i="9" s="1"/>
  <c r="M953" i="9" s="1"/>
  <c r="M954" i="9" s="1"/>
  <c r="M955" i="9" s="1"/>
  <c r="M956" i="9" s="1"/>
  <c r="M957" i="9" s="1"/>
  <c r="M958" i="9" s="1"/>
  <c r="M959" i="9" s="1"/>
  <c r="M960" i="9" s="1"/>
  <c r="M961" i="9" s="1"/>
  <c r="M962" i="9" s="1"/>
  <c r="M963" i="9" s="1"/>
  <c r="M964" i="9" s="1"/>
  <c r="M965" i="9" s="1"/>
  <c r="M966" i="9" s="1"/>
  <c r="M967" i="9" s="1"/>
  <c r="M968" i="9" s="1"/>
  <c r="M969" i="9" s="1"/>
  <c r="M970" i="9" s="1"/>
  <c r="M971" i="9" s="1"/>
  <c r="M972" i="9" s="1"/>
  <c r="M973" i="9" s="1"/>
  <c r="M974" i="9" s="1"/>
  <c r="M975" i="9" s="1"/>
  <c r="M976" i="9" s="1"/>
  <c r="M977" i="9" s="1"/>
  <c r="M978" i="9" s="1"/>
  <c r="M979" i="9" s="1"/>
  <c r="M980" i="9" s="1"/>
  <c r="M981" i="9" s="1"/>
  <c r="M982" i="9" s="1"/>
  <c r="M983" i="9" s="1"/>
  <c r="M984" i="9" s="1"/>
  <c r="M985" i="9" s="1"/>
  <c r="M986" i="9" s="1"/>
  <c r="M987" i="9" s="1"/>
  <c r="M988" i="9" s="1"/>
  <c r="M989" i="9" s="1"/>
  <c r="M990" i="9" s="1"/>
  <c r="M991" i="9" s="1"/>
  <c r="M992" i="9" s="1"/>
  <c r="M993" i="9" s="1"/>
  <c r="M994" i="9" s="1"/>
  <c r="M995" i="9" s="1"/>
  <c r="M996" i="9" s="1"/>
  <c r="M997" i="9" s="1"/>
  <c r="M998" i="9" s="1"/>
  <c r="M999" i="9" s="1"/>
  <c r="M1000" i="9" s="1"/>
  <c r="M1001" i="9" s="1"/>
  <c r="M1002" i="9" s="1"/>
  <c r="M1003" i="9" s="1"/>
  <c r="M1004" i="9" s="1"/>
  <c r="R11" i="9" s="1"/>
  <c r="L6" i="9"/>
  <c r="L7" i="9" s="1"/>
  <c r="L8" i="9" s="1"/>
  <c r="L9" i="9" s="1"/>
  <c r="L10" i="9" s="1"/>
  <c r="L11" i="9" s="1"/>
  <c r="L12" i="9" s="1"/>
  <c r="L13" i="9" s="1"/>
  <c r="L14" i="9" s="1"/>
  <c r="L15" i="9" s="1"/>
  <c r="L16" i="9" s="1"/>
  <c r="L17" i="9" s="1"/>
  <c r="L18" i="9" s="1"/>
  <c r="L19" i="9" s="1"/>
  <c r="L20" i="9" s="1"/>
  <c r="L21" i="9" s="1"/>
  <c r="L22" i="9" s="1"/>
  <c r="L23" i="9" s="1"/>
  <c r="L24" i="9" s="1"/>
  <c r="L25" i="9" s="1"/>
  <c r="L26" i="9" s="1"/>
  <c r="L27" i="9" s="1"/>
  <c r="L28" i="9" s="1"/>
  <c r="L29" i="9" s="1"/>
  <c r="L30" i="9" s="1"/>
  <c r="L31" i="9" s="1"/>
  <c r="L32" i="9" s="1"/>
  <c r="L33" i="9" s="1"/>
  <c r="L34" i="9" s="1"/>
  <c r="L35" i="9" s="1"/>
  <c r="L36" i="9" s="1"/>
  <c r="L37" i="9" s="1"/>
  <c r="L38" i="9" s="1"/>
  <c r="L39" i="9" s="1"/>
  <c r="L40" i="9" s="1"/>
  <c r="L41" i="9" s="1"/>
  <c r="L42" i="9" s="1"/>
  <c r="L43" i="9" s="1"/>
  <c r="L44" i="9" s="1"/>
  <c r="L45" i="9" s="1"/>
  <c r="L46" i="9" s="1"/>
  <c r="L47" i="9" s="1"/>
  <c r="L48" i="9" s="1"/>
  <c r="L49" i="9" s="1"/>
  <c r="L50" i="9" s="1"/>
  <c r="L51" i="9" s="1"/>
  <c r="L52" i="9" s="1"/>
  <c r="L53" i="9" s="1"/>
  <c r="L54" i="9" s="1"/>
  <c r="L55" i="9" s="1"/>
  <c r="L56" i="9" s="1"/>
  <c r="L57" i="9" s="1"/>
  <c r="L58" i="9" s="1"/>
  <c r="L59" i="9" s="1"/>
  <c r="L60" i="9" s="1"/>
  <c r="L61" i="9" s="1"/>
  <c r="L62" i="9" s="1"/>
  <c r="L63" i="9" s="1"/>
  <c r="L64" i="9" s="1"/>
  <c r="L65" i="9" s="1"/>
  <c r="L66" i="9" s="1"/>
  <c r="L67" i="9" s="1"/>
  <c r="L68" i="9" s="1"/>
  <c r="L69" i="9" s="1"/>
  <c r="L70" i="9" s="1"/>
  <c r="L71" i="9" s="1"/>
  <c r="L72" i="9" s="1"/>
  <c r="L73" i="9" s="1"/>
  <c r="L74" i="9" s="1"/>
  <c r="L75" i="9" s="1"/>
  <c r="L76" i="9" s="1"/>
  <c r="L77" i="9" s="1"/>
  <c r="L78" i="9" s="1"/>
  <c r="L79" i="9" s="1"/>
  <c r="L80" i="9" s="1"/>
  <c r="L81" i="9" s="1"/>
  <c r="L82" i="9" s="1"/>
  <c r="L83" i="9" s="1"/>
  <c r="L84" i="9" s="1"/>
  <c r="L85" i="9" s="1"/>
  <c r="L86" i="9" s="1"/>
  <c r="L87" i="9" s="1"/>
  <c r="L88" i="9" s="1"/>
  <c r="L89" i="9" s="1"/>
  <c r="L90" i="9" s="1"/>
  <c r="L91" i="9" s="1"/>
  <c r="L92" i="9" s="1"/>
  <c r="L93" i="9" s="1"/>
  <c r="L94" i="9" s="1"/>
  <c r="L95" i="9" s="1"/>
  <c r="L96" i="9" s="1"/>
  <c r="L97" i="9" s="1"/>
  <c r="L98" i="9" s="1"/>
  <c r="L99" i="9" s="1"/>
  <c r="L100" i="9" s="1"/>
  <c r="L101" i="9" s="1"/>
  <c r="L102" i="9" s="1"/>
  <c r="L103" i="9" s="1"/>
  <c r="L104" i="9" s="1"/>
  <c r="L105" i="9" s="1"/>
  <c r="L106" i="9" s="1"/>
  <c r="L107" i="9" s="1"/>
  <c r="L108" i="9" s="1"/>
  <c r="L109" i="9" s="1"/>
  <c r="L110" i="9" s="1"/>
  <c r="L111" i="9" s="1"/>
  <c r="L112" i="9" s="1"/>
  <c r="L113" i="9" s="1"/>
  <c r="L114" i="9" s="1"/>
  <c r="L115" i="9" s="1"/>
  <c r="L116" i="9" s="1"/>
  <c r="L117" i="9" s="1"/>
  <c r="L118" i="9" s="1"/>
  <c r="L119" i="9" s="1"/>
  <c r="L120" i="9" s="1"/>
  <c r="L121" i="9" s="1"/>
  <c r="L122" i="9" s="1"/>
  <c r="L123" i="9" s="1"/>
  <c r="L124" i="9" s="1"/>
  <c r="L125" i="9" s="1"/>
  <c r="L126" i="9" s="1"/>
  <c r="L127" i="9" s="1"/>
  <c r="L128" i="9" s="1"/>
  <c r="L129" i="9" s="1"/>
  <c r="L130" i="9" s="1"/>
  <c r="L131" i="9" s="1"/>
  <c r="L132" i="9" s="1"/>
  <c r="L133" i="9" s="1"/>
  <c r="L134" i="9" s="1"/>
  <c r="L135" i="9" s="1"/>
  <c r="L136" i="9" s="1"/>
  <c r="L137" i="9" s="1"/>
  <c r="L138" i="9" s="1"/>
  <c r="L139" i="9" s="1"/>
  <c r="L140" i="9" s="1"/>
  <c r="L141" i="9" s="1"/>
  <c r="L142" i="9" s="1"/>
  <c r="L143" i="9" s="1"/>
  <c r="L144" i="9" s="1"/>
  <c r="L145" i="9" s="1"/>
  <c r="L146" i="9" s="1"/>
  <c r="L147" i="9" s="1"/>
  <c r="L148" i="9" s="1"/>
  <c r="L149" i="9" s="1"/>
  <c r="L150" i="9" s="1"/>
  <c r="L151" i="9" s="1"/>
  <c r="L152" i="9" s="1"/>
  <c r="L153" i="9" s="1"/>
  <c r="L154" i="9" s="1"/>
  <c r="L155" i="9" s="1"/>
  <c r="L156" i="9" s="1"/>
  <c r="L157" i="9" s="1"/>
  <c r="L158" i="9" s="1"/>
  <c r="L159" i="9" s="1"/>
  <c r="L160" i="9" s="1"/>
  <c r="L161" i="9" s="1"/>
  <c r="L162" i="9" s="1"/>
  <c r="L163" i="9" s="1"/>
  <c r="L164" i="9" s="1"/>
  <c r="L165" i="9" s="1"/>
  <c r="L166" i="9" s="1"/>
  <c r="L167" i="9" s="1"/>
  <c r="L168" i="9" s="1"/>
  <c r="L169" i="9" s="1"/>
  <c r="L170" i="9" s="1"/>
  <c r="L171" i="9" s="1"/>
  <c r="L172" i="9" s="1"/>
  <c r="L173" i="9" s="1"/>
  <c r="L174" i="9" s="1"/>
  <c r="L175" i="9" s="1"/>
  <c r="L176" i="9" s="1"/>
  <c r="L177" i="9" s="1"/>
  <c r="L178" i="9" s="1"/>
  <c r="L179" i="9" s="1"/>
  <c r="L180" i="9" s="1"/>
  <c r="L181" i="9" s="1"/>
  <c r="L182" i="9" s="1"/>
  <c r="L183" i="9" s="1"/>
  <c r="L184" i="9" s="1"/>
  <c r="L185" i="9" s="1"/>
  <c r="L186" i="9" s="1"/>
  <c r="L187" i="9" s="1"/>
  <c r="L188" i="9" s="1"/>
  <c r="L189" i="9" s="1"/>
  <c r="L190" i="9" s="1"/>
  <c r="L191" i="9" s="1"/>
  <c r="L192" i="9" s="1"/>
  <c r="L193" i="9" s="1"/>
  <c r="L194" i="9" s="1"/>
  <c r="L195" i="9" s="1"/>
  <c r="L196" i="9" s="1"/>
  <c r="L197" i="9" s="1"/>
  <c r="L198" i="9" s="1"/>
  <c r="L199" i="9" s="1"/>
  <c r="L200" i="9" s="1"/>
  <c r="L201" i="9" s="1"/>
  <c r="L202" i="9" s="1"/>
  <c r="L203" i="9" s="1"/>
  <c r="L204" i="9" s="1"/>
  <c r="L205" i="9" s="1"/>
  <c r="L206" i="9" s="1"/>
  <c r="L207" i="9" s="1"/>
  <c r="L208" i="9" s="1"/>
  <c r="L209" i="9" s="1"/>
  <c r="L210" i="9" s="1"/>
  <c r="L211" i="9" s="1"/>
  <c r="L212" i="9" s="1"/>
  <c r="L213" i="9" s="1"/>
  <c r="L214" i="9" s="1"/>
  <c r="L215" i="9" s="1"/>
  <c r="L216" i="9" s="1"/>
  <c r="L217" i="9" s="1"/>
  <c r="L218" i="9" s="1"/>
  <c r="L219" i="9" s="1"/>
  <c r="L220" i="9" s="1"/>
  <c r="L221" i="9" s="1"/>
  <c r="L222" i="9" s="1"/>
  <c r="L223" i="9" s="1"/>
  <c r="L224" i="9" s="1"/>
  <c r="L225" i="9" s="1"/>
  <c r="L226" i="9" s="1"/>
  <c r="L227" i="9" s="1"/>
  <c r="L228" i="9" s="1"/>
  <c r="L229" i="9" s="1"/>
  <c r="L230" i="9" s="1"/>
  <c r="L231" i="9" s="1"/>
  <c r="L232" i="9" s="1"/>
  <c r="L233" i="9" s="1"/>
  <c r="L234" i="9" s="1"/>
  <c r="L235" i="9" s="1"/>
  <c r="L236" i="9" s="1"/>
  <c r="L237" i="9" s="1"/>
  <c r="L238" i="9" s="1"/>
  <c r="L239" i="9" s="1"/>
  <c r="L240" i="9" s="1"/>
  <c r="L241" i="9" s="1"/>
  <c r="L242" i="9" s="1"/>
  <c r="L243" i="9" s="1"/>
  <c r="L244" i="9" s="1"/>
  <c r="L245" i="9" s="1"/>
  <c r="L246" i="9" s="1"/>
  <c r="L247" i="9" s="1"/>
  <c r="L248" i="9" s="1"/>
  <c r="L249" i="9" s="1"/>
  <c r="L250" i="9" s="1"/>
  <c r="L251" i="9" s="1"/>
  <c r="L252" i="9" s="1"/>
  <c r="L253" i="9" s="1"/>
  <c r="L254" i="9" s="1"/>
  <c r="L255" i="9" s="1"/>
  <c r="L256" i="9" s="1"/>
  <c r="L257" i="9" s="1"/>
  <c r="L258" i="9" s="1"/>
  <c r="L259" i="9" s="1"/>
  <c r="L260" i="9" s="1"/>
  <c r="L261" i="9" s="1"/>
  <c r="L262" i="9" s="1"/>
  <c r="L263" i="9" s="1"/>
  <c r="L264" i="9" s="1"/>
  <c r="L265" i="9" s="1"/>
  <c r="L266" i="9" s="1"/>
  <c r="L267" i="9" s="1"/>
  <c r="L268" i="9" s="1"/>
  <c r="L269" i="9" s="1"/>
  <c r="L270" i="9" s="1"/>
  <c r="L271" i="9" s="1"/>
  <c r="L272" i="9" s="1"/>
  <c r="L273" i="9" s="1"/>
  <c r="L274" i="9" s="1"/>
  <c r="L275" i="9" s="1"/>
  <c r="L276" i="9" s="1"/>
  <c r="L277" i="9" s="1"/>
  <c r="L278" i="9" s="1"/>
  <c r="L279" i="9" s="1"/>
  <c r="L280" i="9" s="1"/>
  <c r="L281" i="9" s="1"/>
  <c r="L282" i="9" s="1"/>
  <c r="L283" i="9" s="1"/>
  <c r="L284" i="9" s="1"/>
  <c r="L285" i="9" s="1"/>
  <c r="L286" i="9" s="1"/>
  <c r="L287" i="9" s="1"/>
  <c r="L288" i="9" s="1"/>
  <c r="L289" i="9" s="1"/>
  <c r="L290" i="9" s="1"/>
  <c r="L291" i="9" s="1"/>
  <c r="L292" i="9" s="1"/>
  <c r="L293" i="9" s="1"/>
  <c r="L294" i="9" s="1"/>
  <c r="L295" i="9" s="1"/>
  <c r="L296" i="9" s="1"/>
  <c r="L297" i="9" s="1"/>
  <c r="L298" i="9" s="1"/>
  <c r="L299" i="9" s="1"/>
  <c r="L300" i="9" s="1"/>
  <c r="L301" i="9" s="1"/>
  <c r="L302" i="9" s="1"/>
  <c r="L303" i="9" s="1"/>
  <c r="L304" i="9" s="1"/>
  <c r="L305" i="9" s="1"/>
  <c r="L306" i="9" s="1"/>
  <c r="L307" i="9" s="1"/>
  <c r="L308" i="9" s="1"/>
  <c r="L309" i="9" s="1"/>
  <c r="L310" i="9" s="1"/>
  <c r="L311" i="9" s="1"/>
  <c r="L312" i="9" s="1"/>
  <c r="L313" i="9" s="1"/>
  <c r="L314" i="9" s="1"/>
  <c r="L315" i="9" s="1"/>
  <c r="L316" i="9" s="1"/>
  <c r="L317" i="9" s="1"/>
  <c r="L318" i="9" s="1"/>
  <c r="L319" i="9" s="1"/>
  <c r="L320" i="9" s="1"/>
  <c r="L321" i="9" s="1"/>
  <c r="L322" i="9" s="1"/>
  <c r="L323" i="9" s="1"/>
  <c r="L324" i="9" s="1"/>
  <c r="L325" i="9" s="1"/>
  <c r="L326" i="9" s="1"/>
  <c r="L327" i="9" s="1"/>
  <c r="L328" i="9" s="1"/>
  <c r="L329" i="9" s="1"/>
  <c r="L330" i="9" s="1"/>
  <c r="L331" i="9" s="1"/>
  <c r="L332" i="9" s="1"/>
  <c r="L333" i="9" s="1"/>
  <c r="L334" i="9" s="1"/>
  <c r="L335" i="9" s="1"/>
  <c r="L336" i="9" s="1"/>
  <c r="L337" i="9" s="1"/>
  <c r="L338" i="9" s="1"/>
  <c r="L339" i="9" s="1"/>
  <c r="L340" i="9" s="1"/>
  <c r="L341" i="9" s="1"/>
  <c r="L342" i="9" s="1"/>
  <c r="L343" i="9" s="1"/>
  <c r="L344" i="9" s="1"/>
  <c r="L345" i="9" s="1"/>
  <c r="L346" i="9" s="1"/>
  <c r="L347" i="9" s="1"/>
  <c r="L348" i="9" s="1"/>
  <c r="L349" i="9" s="1"/>
  <c r="L350" i="9" s="1"/>
  <c r="L351" i="9" s="1"/>
  <c r="L352" i="9" s="1"/>
  <c r="L353" i="9" s="1"/>
  <c r="L354" i="9" s="1"/>
  <c r="L355" i="9" s="1"/>
  <c r="L356" i="9" s="1"/>
  <c r="L357" i="9" s="1"/>
  <c r="L358" i="9" s="1"/>
  <c r="L359" i="9" s="1"/>
  <c r="L360" i="9" s="1"/>
  <c r="L361" i="9" s="1"/>
  <c r="L362" i="9" s="1"/>
  <c r="L363" i="9" s="1"/>
  <c r="L364" i="9" s="1"/>
  <c r="L365" i="9" s="1"/>
  <c r="L366" i="9" s="1"/>
  <c r="L367" i="9" s="1"/>
  <c r="L368" i="9" s="1"/>
  <c r="L369" i="9" s="1"/>
  <c r="L370" i="9" s="1"/>
  <c r="L371" i="9" s="1"/>
  <c r="L372" i="9" s="1"/>
  <c r="L373" i="9" s="1"/>
  <c r="L374" i="9" s="1"/>
  <c r="L375" i="9" s="1"/>
  <c r="L376" i="9" s="1"/>
  <c r="L377" i="9" s="1"/>
  <c r="L378" i="9" s="1"/>
  <c r="L379" i="9" s="1"/>
  <c r="L380" i="9" s="1"/>
  <c r="L381" i="9" s="1"/>
  <c r="L382" i="9" s="1"/>
  <c r="L383" i="9" s="1"/>
  <c r="L384" i="9" s="1"/>
  <c r="L385" i="9" s="1"/>
  <c r="L386" i="9" s="1"/>
  <c r="L387" i="9" s="1"/>
  <c r="L388" i="9" s="1"/>
  <c r="L389" i="9" s="1"/>
  <c r="L390" i="9" s="1"/>
  <c r="L391" i="9" s="1"/>
  <c r="L392" i="9" s="1"/>
  <c r="L393" i="9" s="1"/>
  <c r="L394" i="9" s="1"/>
  <c r="L395" i="9" s="1"/>
  <c r="L396" i="9" s="1"/>
  <c r="L397" i="9" s="1"/>
  <c r="L398" i="9" s="1"/>
  <c r="L399" i="9" s="1"/>
  <c r="L400" i="9" s="1"/>
  <c r="L401" i="9" s="1"/>
  <c r="L402" i="9" s="1"/>
  <c r="L403" i="9" s="1"/>
  <c r="L404" i="9" s="1"/>
  <c r="L405" i="9" s="1"/>
  <c r="L406" i="9" s="1"/>
  <c r="L407" i="9" s="1"/>
  <c r="L408" i="9" s="1"/>
  <c r="L409" i="9" s="1"/>
  <c r="L410" i="9" s="1"/>
  <c r="L411" i="9" s="1"/>
  <c r="L412" i="9" s="1"/>
  <c r="L413" i="9" s="1"/>
  <c r="L414" i="9" s="1"/>
  <c r="L415" i="9" s="1"/>
  <c r="L416" i="9" s="1"/>
  <c r="L417" i="9" s="1"/>
  <c r="L418" i="9" s="1"/>
  <c r="L419" i="9" s="1"/>
  <c r="L420" i="9" s="1"/>
  <c r="L421" i="9" s="1"/>
  <c r="L422" i="9" s="1"/>
  <c r="L423" i="9" s="1"/>
  <c r="L424" i="9" s="1"/>
  <c r="L425" i="9" s="1"/>
  <c r="L426" i="9" s="1"/>
  <c r="L427" i="9" s="1"/>
  <c r="L428" i="9" s="1"/>
  <c r="L429" i="9" s="1"/>
  <c r="L430" i="9" s="1"/>
  <c r="L431" i="9" s="1"/>
  <c r="L432" i="9" s="1"/>
  <c r="L433" i="9" s="1"/>
  <c r="L434" i="9" s="1"/>
  <c r="L435" i="9" s="1"/>
  <c r="L436" i="9" s="1"/>
  <c r="L437" i="9" s="1"/>
  <c r="L438" i="9" s="1"/>
  <c r="L439" i="9" s="1"/>
  <c r="L440" i="9" s="1"/>
  <c r="L441" i="9" s="1"/>
  <c r="L442" i="9" s="1"/>
  <c r="L443" i="9" s="1"/>
  <c r="L444" i="9" s="1"/>
  <c r="L445" i="9" s="1"/>
  <c r="L446" i="9" s="1"/>
  <c r="L447" i="9" s="1"/>
  <c r="L448" i="9" s="1"/>
  <c r="L449" i="9" s="1"/>
  <c r="L450" i="9" s="1"/>
  <c r="L451" i="9" s="1"/>
  <c r="L452" i="9" s="1"/>
  <c r="L453" i="9" s="1"/>
  <c r="L454" i="9" s="1"/>
  <c r="L455" i="9" s="1"/>
  <c r="L456" i="9" s="1"/>
  <c r="L457" i="9" s="1"/>
  <c r="L458" i="9" s="1"/>
  <c r="L459" i="9" s="1"/>
  <c r="L460" i="9" s="1"/>
  <c r="L461" i="9" s="1"/>
  <c r="L462" i="9" s="1"/>
  <c r="L463" i="9" s="1"/>
  <c r="L464" i="9" s="1"/>
  <c r="L465" i="9" s="1"/>
  <c r="L466" i="9" s="1"/>
  <c r="L467" i="9" s="1"/>
  <c r="L468" i="9" s="1"/>
  <c r="L469" i="9" s="1"/>
  <c r="L470" i="9" s="1"/>
  <c r="L471" i="9" s="1"/>
  <c r="L472" i="9" s="1"/>
  <c r="L473" i="9" s="1"/>
  <c r="L474" i="9" s="1"/>
  <c r="L475" i="9" s="1"/>
  <c r="L476" i="9" s="1"/>
  <c r="L477" i="9" s="1"/>
  <c r="L478" i="9" s="1"/>
  <c r="L479" i="9" s="1"/>
  <c r="L480" i="9" s="1"/>
  <c r="L481" i="9" s="1"/>
  <c r="L482" i="9" s="1"/>
  <c r="L483" i="9" s="1"/>
  <c r="L484" i="9" s="1"/>
  <c r="L485" i="9" s="1"/>
  <c r="L486" i="9" s="1"/>
  <c r="L487" i="9" s="1"/>
  <c r="L488" i="9" s="1"/>
  <c r="L489" i="9" s="1"/>
  <c r="L490" i="9" s="1"/>
  <c r="L491" i="9" s="1"/>
  <c r="L492" i="9" s="1"/>
  <c r="L493" i="9" s="1"/>
  <c r="L494" i="9" s="1"/>
  <c r="L495" i="9" s="1"/>
  <c r="L496" i="9" s="1"/>
  <c r="L497" i="9" s="1"/>
  <c r="L498" i="9" s="1"/>
  <c r="L499" i="9" s="1"/>
  <c r="L500" i="9" s="1"/>
  <c r="L501" i="9" s="1"/>
  <c r="L502" i="9" s="1"/>
  <c r="L503" i="9" s="1"/>
  <c r="L504" i="9" s="1"/>
  <c r="L505" i="9" s="1"/>
  <c r="L506" i="9" s="1"/>
  <c r="L507" i="9" s="1"/>
  <c r="L508" i="9" s="1"/>
  <c r="L509" i="9" s="1"/>
  <c r="L510" i="9" s="1"/>
  <c r="L511" i="9" s="1"/>
  <c r="L512" i="9" s="1"/>
  <c r="L513" i="9" s="1"/>
  <c r="L514" i="9" s="1"/>
  <c r="L515" i="9" s="1"/>
  <c r="L516" i="9" s="1"/>
  <c r="L517" i="9" s="1"/>
  <c r="L518" i="9" s="1"/>
  <c r="L519" i="9" s="1"/>
  <c r="L520" i="9" s="1"/>
  <c r="L521" i="9" s="1"/>
  <c r="L522" i="9" s="1"/>
  <c r="L523" i="9" s="1"/>
  <c r="L524" i="9" s="1"/>
  <c r="L525" i="9" s="1"/>
  <c r="L526" i="9" s="1"/>
  <c r="L527" i="9" s="1"/>
  <c r="L528" i="9" s="1"/>
  <c r="L529" i="9" s="1"/>
  <c r="L530" i="9" s="1"/>
  <c r="L531" i="9" s="1"/>
  <c r="L532" i="9" s="1"/>
  <c r="L533" i="9" s="1"/>
  <c r="L534" i="9" s="1"/>
  <c r="L535" i="9" s="1"/>
  <c r="L536" i="9" s="1"/>
  <c r="L537" i="9" s="1"/>
  <c r="L538" i="9" s="1"/>
  <c r="L539" i="9" s="1"/>
  <c r="L540" i="9" s="1"/>
  <c r="L541" i="9" s="1"/>
  <c r="L542" i="9" s="1"/>
  <c r="L543" i="9" s="1"/>
  <c r="L544" i="9" s="1"/>
  <c r="L545" i="9" s="1"/>
  <c r="L546" i="9" s="1"/>
  <c r="L547" i="9" s="1"/>
  <c r="L548" i="9" s="1"/>
  <c r="L549" i="9" s="1"/>
  <c r="L550" i="9" s="1"/>
  <c r="L551" i="9" s="1"/>
  <c r="L552" i="9" s="1"/>
  <c r="L553" i="9" s="1"/>
  <c r="L554" i="9" s="1"/>
  <c r="L555" i="9" s="1"/>
  <c r="L556" i="9" s="1"/>
  <c r="L557" i="9" s="1"/>
  <c r="L558" i="9" s="1"/>
  <c r="L559" i="9" s="1"/>
  <c r="L560" i="9" s="1"/>
  <c r="L561" i="9" s="1"/>
  <c r="L562" i="9" s="1"/>
  <c r="L563" i="9" s="1"/>
  <c r="L564" i="9" s="1"/>
  <c r="L565" i="9" s="1"/>
  <c r="L566" i="9" s="1"/>
  <c r="L567" i="9" s="1"/>
  <c r="L568" i="9" s="1"/>
  <c r="L569" i="9" s="1"/>
  <c r="L570" i="9" s="1"/>
  <c r="L571" i="9" s="1"/>
  <c r="L572" i="9" s="1"/>
  <c r="L573" i="9" s="1"/>
  <c r="L574" i="9" s="1"/>
  <c r="L575" i="9" s="1"/>
  <c r="L576" i="9" s="1"/>
  <c r="L577" i="9" s="1"/>
  <c r="L578" i="9" s="1"/>
  <c r="L579" i="9" s="1"/>
  <c r="L580" i="9" s="1"/>
  <c r="L581" i="9" s="1"/>
  <c r="L582" i="9" s="1"/>
  <c r="L583" i="9" s="1"/>
  <c r="L584" i="9" s="1"/>
  <c r="L585" i="9" s="1"/>
  <c r="L586" i="9" s="1"/>
  <c r="L587" i="9" s="1"/>
  <c r="L588" i="9" s="1"/>
  <c r="L589" i="9" s="1"/>
  <c r="L590" i="9" s="1"/>
  <c r="L591" i="9" s="1"/>
  <c r="L592" i="9" s="1"/>
  <c r="L593" i="9" s="1"/>
  <c r="L594" i="9" s="1"/>
  <c r="L595" i="9" s="1"/>
  <c r="L596" i="9" s="1"/>
  <c r="L597" i="9" s="1"/>
  <c r="L598" i="9" s="1"/>
  <c r="L599" i="9" s="1"/>
  <c r="L600" i="9" s="1"/>
  <c r="L601" i="9" s="1"/>
  <c r="L602" i="9" s="1"/>
  <c r="L603" i="9" s="1"/>
  <c r="L604" i="9" s="1"/>
  <c r="L605" i="9" s="1"/>
  <c r="L606" i="9" s="1"/>
  <c r="L607" i="9" s="1"/>
  <c r="L608" i="9" s="1"/>
  <c r="L609" i="9" s="1"/>
  <c r="L610" i="9" s="1"/>
  <c r="L611" i="9" s="1"/>
  <c r="L612" i="9" s="1"/>
  <c r="L613" i="9" s="1"/>
  <c r="L614" i="9" s="1"/>
  <c r="L615" i="9" s="1"/>
  <c r="L616" i="9" s="1"/>
  <c r="L617" i="9" s="1"/>
  <c r="L618" i="9" s="1"/>
  <c r="L619" i="9" s="1"/>
  <c r="L620" i="9" s="1"/>
  <c r="L621" i="9" s="1"/>
  <c r="L622" i="9" s="1"/>
  <c r="L623" i="9" s="1"/>
  <c r="L624" i="9" s="1"/>
  <c r="L625" i="9" s="1"/>
  <c r="L626" i="9" s="1"/>
  <c r="L627" i="9" s="1"/>
  <c r="L628" i="9" s="1"/>
  <c r="L629" i="9" s="1"/>
  <c r="L630" i="9" s="1"/>
  <c r="L631" i="9" s="1"/>
  <c r="L632" i="9" s="1"/>
  <c r="L633" i="9" s="1"/>
  <c r="L634" i="9" s="1"/>
  <c r="L635" i="9" s="1"/>
  <c r="L636" i="9" s="1"/>
  <c r="L637" i="9" s="1"/>
  <c r="L638" i="9" s="1"/>
  <c r="L639" i="9" s="1"/>
  <c r="L640" i="9" s="1"/>
  <c r="L641" i="9" s="1"/>
  <c r="L642" i="9" s="1"/>
  <c r="L643" i="9" s="1"/>
  <c r="L644" i="9" s="1"/>
  <c r="L645" i="9" s="1"/>
  <c r="L646" i="9" s="1"/>
  <c r="L647" i="9" s="1"/>
  <c r="L648" i="9" s="1"/>
  <c r="L649" i="9" s="1"/>
  <c r="L650" i="9" s="1"/>
  <c r="L651" i="9" s="1"/>
  <c r="L652" i="9" s="1"/>
  <c r="L653" i="9" s="1"/>
  <c r="L654" i="9" s="1"/>
  <c r="L655" i="9" s="1"/>
  <c r="L656" i="9" s="1"/>
  <c r="L657" i="9" s="1"/>
  <c r="L658" i="9" s="1"/>
  <c r="L659" i="9" s="1"/>
  <c r="L660" i="9" s="1"/>
  <c r="L661" i="9" s="1"/>
  <c r="L662" i="9" s="1"/>
  <c r="L663" i="9" s="1"/>
  <c r="L664" i="9" s="1"/>
  <c r="L665" i="9" s="1"/>
  <c r="L666" i="9" s="1"/>
  <c r="L667" i="9" s="1"/>
  <c r="L668" i="9" s="1"/>
  <c r="L669" i="9" s="1"/>
  <c r="L670" i="9" s="1"/>
  <c r="L671" i="9" s="1"/>
  <c r="L672" i="9" s="1"/>
  <c r="L673" i="9" s="1"/>
  <c r="L674" i="9" s="1"/>
  <c r="L675" i="9" s="1"/>
  <c r="L676" i="9" s="1"/>
  <c r="L677" i="9" s="1"/>
  <c r="L678" i="9" s="1"/>
  <c r="L679" i="9" s="1"/>
  <c r="L680" i="9" s="1"/>
  <c r="L681" i="9" s="1"/>
  <c r="L682" i="9" s="1"/>
  <c r="L683" i="9" s="1"/>
  <c r="L684" i="9" s="1"/>
  <c r="L685" i="9" s="1"/>
  <c r="L686" i="9" s="1"/>
  <c r="L687" i="9" s="1"/>
  <c r="L688" i="9" s="1"/>
  <c r="L689" i="9" s="1"/>
  <c r="L690" i="9" s="1"/>
  <c r="L691" i="9" s="1"/>
  <c r="L692" i="9" s="1"/>
  <c r="L693" i="9" s="1"/>
  <c r="L694" i="9" s="1"/>
  <c r="L695" i="9" s="1"/>
  <c r="L696" i="9" s="1"/>
  <c r="L697" i="9" s="1"/>
  <c r="L698" i="9" s="1"/>
  <c r="L699" i="9" s="1"/>
  <c r="L700" i="9" s="1"/>
  <c r="L701" i="9" s="1"/>
  <c r="L702" i="9" s="1"/>
  <c r="L703" i="9" s="1"/>
  <c r="L704" i="9" s="1"/>
  <c r="L705" i="9" s="1"/>
  <c r="L706" i="9" s="1"/>
  <c r="L707" i="9" s="1"/>
  <c r="L708" i="9" s="1"/>
  <c r="L709" i="9" s="1"/>
  <c r="L710" i="9" s="1"/>
  <c r="L711" i="9" s="1"/>
  <c r="L712" i="9" s="1"/>
  <c r="L713" i="9" s="1"/>
  <c r="L714" i="9" s="1"/>
  <c r="L715" i="9" s="1"/>
  <c r="L716" i="9" s="1"/>
  <c r="L717" i="9" s="1"/>
  <c r="L718" i="9" s="1"/>
  <c r="L719" i="9" s="1"/>
  <c r="L720" i="9" s="1"/>
  <c r="L721" i="9" s="1"/>
  <c r="L722" i="9" s="1"/>
  <c r="L723" i="9" s="1"/>
  <c r="L724" i="9" s="1"/>
  <c r="L725" i="9" s="1"/>
  <c r="L726" i="9" s="1"/>
  <c r="L727" i="9" s="1"/>
  <c r="L728" i="9" s="1"/>
  <c r="L729" i="9" s="1"/>
  <c r="L730" i="9" s="1"/>
  <c r="L731" i="9" s="1"/>
  <c r="L732" i="9" s="1"/>
  <c r="L733" i="9" s="1"/>
  <c r="L734" i="9" s="1"/>
  <c r="L735" i="9" s="1"/>
  <c r="L736" i="9" s="1"/>
  <c r="L737" i="9" s="1"/>
  <c r="L738" i="9" s="1"/>
  <c r="L739" i="9" s="1"/>
  <c r="L740" i="9" s="1"/>
  <c r="L741" i="9" s="1"/>
  <c r="L742" i="9" s="1"/>
  <c r="L743" i="9" s="1"/>
  <c r="L744" i="9" s="1"/>
  <c r="L745" i="9" s="1"/>
  <c r="L746" i="9" s="1"/>
  <c r="L747" i="9" s="1"/>
  <c r="L748" i="9" s="1"/>
  <c r="L749" i="9" s="1"/>
  <c r="L750" i="9" s="1"/>
  <c r="L751" i="9" s="1"/>
  <c r="L752" i="9" s="1"/>
  <c r="L753" i="9" s="1"/>
  <c r="L754" i="9" s="1"/>
  <c r="L755" i="9" s="1"/>
  <c r="L756" i="9" s="1"/>
  <c r="L757" i="9" s="1"/>
  <c r="L758" i="9" s="1"/>
  <c r="L759" i="9" s="1"/>
  <c r="L760" i="9" s="1"/>
  <c r="L761" i="9" s="1"/>
  <c r="L762" i="9" s="1"/>
  <c r="L763" i="9" s="1"/>
  <c r="L764" i="9" s="1"/>
  <c r="L765" i="9" s="1"/>
  <c r="L766" i="9" s="1"/>
  <c r="L767" i="9" s="1"/>
  <c r="L768" i="9" s="1"/>
  <c r="L769" i="9" s="1"/>
  <c r="L770" i="9" s="1"/>
  <c r="L771" i="9" s="1"/>
  <c r="L772" i="9" s="1"/>
  <c r="L773" i="9" s="1"/>
  <c r="L774" i="9" s="1"/>
  <c r="L775" i="9" s="1"/>
  <c r="L776" i="9" s="1"/>
  <c r="L777" i="9" s="1"/>
  <c r="L778" i="9" s="1"/>
  <c r="L779" i="9" s="1"/>
  <c r="L780" i="9" s="1"/>
  <c r="L781" i="9" s="1"/>
  <c r="L782" i="9" s="1"/>
  <c r="L783" i="9" s="1"/>
  <c r="L784" i="9" s="1"/>
  <c r="L785" i="9" s="1"/>
  <c r="L786" i="9" s="1"/>
  <c r="L787" i="9" s="1"/>
  <c r="L788" i="9" s="1"/>
  <c r="L789" i="9" s="1"/>
  <c r="L790" i="9" s="1"/>
  <c r="L791" i="9" s="1"/>
  <c r="L792" i="9" s="1"/>
  <c r="L793" i="9" s="1"/>
  <c r="L794" i="9" s="1"/>
  <c r="L795" i="9" s="1"/>
  <c r="L796" i="9" s="1"/>
  <c r="L797" i="9" s="1"/>
  <c r="L798" i="9" s="1"/>
  <c r="L799" i="9" s="1"/>
  <c r="L800" i="9" s="1"/>
  <c r="L801" i="9" s="1"/>
  <c r="L802" i="9" s="1"/>
  <c r="L803" i="9" s="1"/>
  <c r="L804" i="9" s="1"/>
  <c r="L805" i="9" s="1"/>
  <c r="L806" i="9" s="1"/>
  <c r="L807" i="9" s="1"/>
  <c r="L808" i="9" s="1"/>
  <c r="L809" i="9" s="1"/>
  <c r="L810" i="9" s="1"/>
  <c r="L811" i="9" s="1"/>
  <c r="L812" i="9" s="1"/>
  <c r="L813" i="9" s="1"/>
  <c r="L814" i="9" s="1"/>
  <c r="L815" i="9" s="1"/>
  <c r="L816" i="9" s="1"/>
  <c r="L817" i="9" s="1"/>
  <c r="L818" i="9" s="1"/>
  <c r="L819" i="9" s="1"/>
  <c r="L820" i="9" s="1"/>
  <c r="L821" i="9" s="1"/>
  <c r="L822" i="9" s="1"/>
  <c r="L823" i="9" s="1"/>
  <c r="L824" i="9" s="1"/>
  <c r="L825" i="9" s="1"/>
  <c r="L826" i="9" s="1"/>
  <c r="L827" i="9" s="1"/>
  <c r="L828" i="9" s="1"/>
  <c r="L829" i="9" s="1"/>
  <c r="L830" i="9" s="1"/>
  <c r="L831" i="9" s="1"/>
  <c r="L832" i="9" s="1"/>
  <c r="L833" i="9" s="1"/>
  <c r="L834" i="9" s="1"/>
  <c r="L835" i="9" s="1"/>
  <c r="L836" i="9" s="1"/>
  <c r="L837" i="9" s="1"/>
  <c r="L838" i="9" s="1"/>
  <c r="L839" i="9" s="1"/>
  <c r="L840" i="9" s="1"/>
  <c r="L841" i="9" s="1"/>
  <c r="L842" i="9" s="1"/>
  <c r="L843" i="9" s="1"/>
  <c r="L844" i="9" s="1"/>
  <c r="L845" i="9" s="1"/>
  <c r="L846" i="9" s="1"/>
  <c r="L847" i="9" s="1"/>
  <c r="L848" i="9" s="1"/>
  <c r="L849" i="9" s="1"/>
  <c r="L850" i="9" s="1"/>
  <c r="L851" i="9" s="1"/>
  <c r="L852" i="9" s="1"/>
  <c r="L853" i="9" s="1"/>
  <c r="L854" i="9" s="1"/>
  <c r="L855" i="9" s="1"/>
  <c r="L856" i="9" s="1"/>
  <c r="L857" i="9" s="1"/>
  <c r="L858" i="9" s="1"/>
  <c r="L859" i="9" s="1"/>
  <c r="L860" i="9" s="1"/>
  <c r="L861" i="9" s="1"/>
  <c r="L862" i="9" s="1"/>
  <c r="L863" i="9" s="1"/>
  <c r="L864" i="9" s="1"/>
  <c r="L865" i="9" s="1"/>
  <c r="L866" i="9" s="1"/>
  <c r="L867" i="9" s="1"/>
  <c r="L868" i="9" s="1"/>
  <c r="L869" i="9" s="1"/>
  <c r="L870" i="9" s="1"/>
  <c r="L871" i="9" s="1"/>
  <c r="L872" i="9" s="1"/>
  <c r="L873" i="9" s="1"/>
  <c r="L874" i="9" s="1"/>
  <c r="L875" i="9" s="1"/>
  <c r="L876" i="9" s="1"/>
  <c r="L877" i="9" s="1"/>
  <c r="L878" i="9" s="1"/>
  <c r="L879" i="9" s="1"/>
  <c r="L880" i="9" s="1"/>
  <c r="L881" i="9" s="1"/>
  <c r="L882" i="9" s="1"/>
  <c r="L883" i="9" s="1"/>
  <c r="L884" i="9" s="1"/>
  <c r="L885" i="9" s="1"/>
  <c r="L886" i="9" s="1"/>
  <c r="L887" i="9" s="1"/>
  <c r="L888" i="9" s="1"/>
  <c r="L889" i="9" s="1"/>
  <c r="L890" i="9" s="1"/>
  <c r="L891" i="9" s="1"/>
  <c r="L892" i="9" s="1"/>
  <c r="L893" i="9" s="1"/>
  <c r="L894" i="9" s="1"/>
  <c r="L895" i="9" s="1"/>
  <c r="L896" i="9" s="1"/>
  <c r="L897" i="9" s="1"/>
  <c r="L898" i="9" s="1"/>
  <c r="L899" i="9" s="1"/>
  <c r="L900" i="9" s="1"/>
  <c r="L901" i="9" s="1"/>
  <c r="L902" i="9" s="1"/>
  <c r="L903" i="9" s="1"/>
  <c r="L904" i="9" s="1"/>
  <c r="L905" i="9" s="1"/>
  <c r="L906" i="9" s="1"/>
  <c r="L907" i="9" s="1"/>
  <c r="L908" i="9" s="1"/>
  <c r="L909" i="9" s="1"/>
  <c r="L910" i="9" s="1"/>
  <c r="L911" i="9" s="1"/>
  <c r="L912" i="9" s="1"/>
  <c r="L913" i="9" s="1"/>
  <c r="L914" i="9" s="1"/>
  <c r="L915" i="9" s="1"/>
  <c r="L916" i="9" s="1"/>
  <c r="L917" i="9" s="1"/>
  <c r="L918" i="9" s="1"/>
  <c r="L919" i="9" s="1"/>
  <c r="L920" i="9" s="1"/>
  <c r="L921" i="9" s="1"/>
  <c r="L922" i="9" s="1"/>
  <c r="L923" i="9" s="1"/>
  <c r="L924" i="9" s="1"/>
  <c r="L925" i="9" s="1"/>
  <c r="L926" i="9" s="1"/>
  <c r="L927" i="9" s="1"/>
  <c r="L928" i="9" s="1"/>
  <c r="L929" i="9" s="1"/>
  <c r="L930" i="9" s="1"/>
  <c r="L931" i="9" s="1"/>
  <c r="L932" i="9" s="1"/>
  <c r="L933" i="9" s="1"/>
  <c r="L934" i="9" s="1"/>
  <c r="L935" i="9" s="1"/>
  <c r="L936" i="9" s="1"/>
  <c r="L937" i="9" s="1"/>
  <c r="L938" i="9" s="1"/>
  <c r="L939" i="9" s="1"/>
  <c r="L940" i="9" s="1"/>
  <c r="L941" i="9" s="1"/>
  <c r="L942" i="9" s="1"/>
  <c r="L943" i="9" s="1"/>
  <c r="L944" i="9" s="1"/>
  <c r="L945" i="9" s="1"/>
  <c r="L946" i="9" s="1"/>
  <c r="L947" i="9" s="1"/>
  <c r="L948" i="9" s="1"/>
  <c r="L949" i="9" s="1"/>
  <c r="L950" i="9" s="1"/>
  <c r="L951" i="9" s="1"/>
  <c r="L952" i="9" s="1"/>
  <c r="L953" i="9" s="1"/>
  <c r="L954" i="9" s="1"/>
  <c r="L955" i="9" s="1"/>
  <c r="L956" i="9" s="1"/>
  <c r="L957" i="9" s="1"/>
  <c r="L958" i="9" s="1"/>
  <c r="L959" i="9" s="1"/>
  <c r="L960" i="9" s="1"/>
  <c r="L961" i="9" s="1"/>
  <c r="L962" i="9" s="1"/>
  <c r="L963" i="9" s="1"/>
  <c r="L964" i="9" s="1"/>
  <c r="L965" i="9" s="1"/>
  <c r="L966" i="9" s="1"/>
  <c r="L967" i="9" s="1"/>
  <c r="L968" i="9" s="1"/>
  <c r="L969" i="9" s="1"/>
  <c r="L970" i="9" s="1"/>
  <c r="L971" i="9" s="1"/>
  <c r="L972" i="9" s="1"/>
  <c r="L973" i="9" s="1"/>
  <c r="L974" i="9" s="1"/>
  <c r="L975" i="9" s="1"/>
  <c r="L976" i="9" s="1"/>
  <c r="L977" i="9" s="1"/>
  <c r="L978" i="9" s="1"/>
  <c r="L979" i="9" s="1"/>
  <c r="L980" i="9" s="1"/>
  <c r="L981" i="9" s="1"/>
  <c r="L982" i="9" s="1"/>
  <c r="L983" i="9" s="1"/>
  <c r="L984" i="9" s="1"/>
  <c r="L985" i="9" s="1"/>
  <c r="L986" i="9" s="1"/>
  <c r="L987" i="9" s="1"/>
  <c r="L988" i="9" s="1"/>
  <c r="L989" i="9" s="1"/>
  <c r="L990" i="9" s="1"/>
  <c r="L991" i="9" s="1"/>
  <c r="L992" i="9" s="1"/>
  <c r="L993" i="9" s="1"/>
  <c r="L994" i="9" s="1"/>
  <c r="L995" i="9" s="1"/>
  <c r="L996" i="9" s="1"/>
  <c r="L997" i="9" s="1"/>
  <c r="L998" i="9" s="1"/>
  <c r="L999" i="9" s="1"/>
  <c r="L1000" i="9" s="1"/>
  <c r="L1001" i="9" s="1"/>
  <c r="L1002" i="9" s="1"/>
  <c r="L1003" i="9" s="1"/>
  <c r="L1004" i="9" s="1"/>
  <c r="Q10" i="9" s="1"/>
  <c r="K7" i="9"/>
  <c r="K8" i="9" s="1"/>
  <c r="K9" i="9" s="1"/>
  <c r="K10" i="9" s="1"/>
  <c r="K11" i="9" s="1"/>
  <c r="K12" i="9" s="1"/>
  <c r="K13" i="9" s="1"/>
  <c r="K14" i="9" s="1"/>
  <c r="K15" i="9" s="1"/>
  <c r="K16" i="9" s="1"/>
  <c r="K17" i="9" s="1"/>
  <c r="K18" i="9" s="1"/>
  <c r="K19" i="9" s="1"/>
  <c r="K20" i="9" s="1"/>
  <c r="K21" i="9" s="1"/>
  <c r="K22" i="9" s="1"/>
  <c r="K23" i="9" s="1"/>
  <c r="K24" i="9" s="1"/>
  <c r="K25" i="9" s="1"/>
  <c r="K26" i="9" s="1"/>
  <c r="K27" i="9" s="1"/>
  <c r="K28" i="9" s="1"/>
  <c r="K29" i="9" s="1"/>
  <c r="K30" i="9" s="1"/>
  <c r="K31" i="9" s="1"/>
  <c r="K32" i="9" s="1"/>
  <c r="K33" i="9" s="1"/>
  <c r="K34" i="9" s="1"/>
  <c r="K35" i="9" s="1"/>
  <c r="K36" i="9" s="1"/>
  <c r="K37" i="9" s="1"/>
  <c r="K38" i="9" s="1"/>
  <c r="K39" i="9" s="1"/>
  <c r="K40" i="9" s="1"/>
  <c r="K41" i="9" s="1"/>
  <c r="K42" i="9" s="1"/>
  <c r="K43" i="9" s="1"/>
  <c r="K44" i="9" s="1"/>
  <c r="K45" i="9" s="1"/>
  <c r="K46" i="9" s="1"/>
  <c r="K47" i="9" s="1"/>
  <c r="K48" i="9" s="1"/>
  <c r="K49" i="9" s="1"/>
  <c r="K50" i="9" s="1"/>
  <c r="K51" i="9" s="1"/>
  <c r="K52" i="9" s="1"/>
  <c r="K53" i="9" s="1"/>
  <c r="K54" i="9" s="1"/>
  <c r="K55" i="9" s="1"/>
  <c r="K56" i="9" s="1"/>
  <c r="K57" i="9" s="1"/>
  <c r="K58" i="9" s="1"/>
  <c r="K59" i="9" s="1"/>
  <c r="K60" i="9" s="1"/>
  <c r="K61" i="9" s="1"/>
  <c r="K62" i="9" s="1"/>
  <c r="K63" i="9" s="1"/>
  <c r="K64" i="9" s="1"/>
  <c r="K65" i="9" s="1"/>
  <c r="K66" i="9" s="1"/>
  <c r="K67" i="9" s="1"/>
  <c r="K68" i="9" s="1"/>
  <c r="K69" i="9" s="1"/>
  <c r="K70" i="9" s="1"/>
  <c r="K71" i="9" s="1"/>
  <c r="K72" i="9" s="1"/>
  <c r="K73" i="9" s="1"/>
  <c r="K74" i="9" s="1"/>
  <c r="K75" i="9" s="1"/>
  <c r="K76" i="9" s="1"/>
  <c r="K77" i="9" s="1"/>
  <c r="K78" i="9" s="1"/>
  <c r="K79" i="9" s="1"/>
  <c r="K80" i="9" s="1"/>
  <c r="K81" i="9" s="1"/>
  <c r="K82" i="9" s="1"/>
  <c r="K83" i="9" s="1"/>
  <c r="K84" i="9" s="1"/>
  <c r="K85" i="9" s="1"/>
  <c r="K86" i="9" s="1"/>
  <c r="K87" i="9" s="1"/>
  <c r="K88" i="9" s="1"/>
  <c r="K89" i="9" s="1"/>
  <c r="K90" i="9" s="1"/>
  <c r="K91" i="9" s="1"/>
  <c r="K92" i="9" s="1"/>
  <c r="K93" i="9" s="1"/>
  <c r="K94" i="9" s="1"/>
  <c r="K95" i="9" s="1"/>
  <c r="K96" i="9" s="1"/>
  <c r="K97" i="9" s="1"/>
  <c r="K98" i="9" s="1"/>
  <c r="K99" i="9" s="1"/>
  <c r="K100" i="9" s="1"/>
  <c r="K101" i="9" s="1"/>
  <c r="K102" i="9" s="1"/>
  <c r="K103" i="9" s="1"/>
  <c r="K104" i="9" s="1"/>
  <c r="K105" i="9" s="1"/>
  <c r="K106" i="9" s="1"/>
  <c r="K107" i="9" s="1"/>
  <c r="K108" i="9" s="1"/>
  <c r="K109" i="9" s="1"/>
  <c r="K110" i="9" s="1"/>
  <c r="K111" i="9" s="1"/>
  <c r="K112" i="9" s="1"/>
  <c r="K113" i="9" s="1"/>
  <c r="K114" i="9" s="1"/>
  <c r="K115" i="9" s="1"/>
  <c r="K116" i="9" s="1"/>
  <c r="K117" i="9" s="1"/>
  <c r="K118" i="9" s="1"/>
  <c r="K119" i="9" s="1"/>
  <c r="K120" i="9" s="1"/>
  <c r="K121" i="9" s="1"/>
  <c r="K122" i="9" s="1"/>
  <c r="K123" i="9" s="1"/>
  <c r="K124" i="9" s="1"/>
  <c r="K125" i="9" s="1"/>
  <c r="K126" i="9" s="1"/>
  <c r="K127" i="9" s="1"/>
  <c r="K128" i="9" s="1"/>
  <c r="K129" i="9" s="1"/>
  <c r="K130" i="9" s="1"/>
  <c r="K131" i="9" s="1"/>
  <c r="K132" i="9" s="1"/>
  <c r="K133" i="9" s="1"/>
  <c r="K134" i="9" s="1"/>
  <c r="K135" i="9" s="1"/>
  <c r="K136" i="9" s="1"/>
  <c r="K137" i="9" s="1"/>
  <c r="K138" i="9" s="1"/>
  <c r="K139" i="9" s="1"/>
  <c r="K140" i="9" s="1"/>
  <c r="K141" i="9" s="1"/>
  <c r="K142" i="9" s="1"/>
  <c r="K143" i="9" s="1"/>
  <c r="K144" i="9" s="1"/>
  <c r="K145" i="9" s="1"/>
  <c r="K146" i="9" s="1"/>
  <c r="K147" i="9" s="1"/>
  <c r="K148" i="9" s="1"/>
  <c r="K149" i="9" s="1"/>
  <c r="K150" i="9" s="1"/>
  <c r="K151" i="9" s="1"/>
  <c r="K152" i="9" s="1"/>
  <c r="K153" i="9" s="1"/>
  <c r="K154" i="9" s="1"/>
  <c r="K155" i="9" s="1"/>
  <c r="K156" i="9" s="1"/>
  <c r="K157" i="9" s="1"/>
  <c r="K158" i="9" s="1"/>
  <c r="K159" i="9" s="1"/>
  <c r="K160" i="9" s="1"/>
  <c r="K161" i="9" s="1"/>
  <c r="K162" i="9" s="1"/>
  <c r="K163" i="9" s="1"/>
  <c r="K164" i="9" s="1"/>
  <c r="K165" i="9" s="1"/>
  <c r="K166" i="9" s="1"/>
  <c r="K167" i="9" s="1"/>
  <c r="K168" i="9" s="1"/>
  <c r="K169" i="9" s="1"/>
  <c r="K170" i="9" s="1"/>
  <c r="K171" i="9" s="1"/>
  <c r="K172" i="9" s="1"/>
  <c r="K173" i="9" s="1"/>
  <c r="K174" i="9" s="1"/>
  <c r="K175" i="9" s="1"/>
  <c r="K176" i="9" s="1"/>
  <c r="K177" i="9" s="1"/>
  <c r="K178" i="9" s="1"/>
  <c r="K179" i="9" s="1"/>
  <c r="K180" i="9" s="1"/>
  <c r="K181" i="9" s="1"/>
  <c r="K182" i="9" s="1"/>
  <c r="K183" i="9" s="1"/>
  <c r="K184" i="9" s="1"/>
  <c r="K185" i="9" s="1"/>
  <c r="K186" i="9" s="1"/>
  <c r="K187" i="9" s="1"/>
  <c r="K188" i="9" s="1"/>
  <c r="K189" i="9" s="1"/>
  <c r="K190" i="9" s="1"/>
  <c r="K191" i="9" s="1"/>
  <c r="K192" i="9" s="1"/>
  <c r="K193" i="9" s="1"/>
  <c r="K194" i="9" s="1"/>
  <c r="K195" i="9" s="1"/>
  <c r="K196" i="9" s="1"/>
  <c r="K197" i="9" s="1"/>
  <c r="K198" i="9" s="1"/>
  <c r="K199" i="9" s="1"/>
  <c r="K200" i="9" s="1"/>
  <c r="K201" i="9" s="1"/>
  <c r="K202" i="9" s="1"/>
  <c r="K203" i="9" s="1"/>
  <c r="K204" i="9" s="1"/>
  <c r="K205" i="9" s="1"/>
  <c r="K206" i="9" s="1"/>
  <c r="K207" i="9" s="1"/>
  <c r="K208" i="9" s="1"/>
  <c r="K209" i="9" s="1"/>
  <c r="K210" i="9" s="1"/>
  <c r="K211" i="9" s="1"/>
  <c r="K212" i="9" s="1"/>
  <c r="K213" i="9" s="1"/>
  <c r="K214" i="9" s="1"/>
  <c r="K215" i="9" s="1"/>
  <c r="K216" i="9" s="1"/>
  <c r="K217" i="9" s="1"/>
  <c r="K218" i="9" s="1"/>
  <c r="K219" i="9" s="1"/>
  <c r="K220" i="9" s="1"/>
  <c r="K221" i="9" s="1"/>
  <c r="K222" i="9" s="1"/>
  <c r="K223" i="9" s="1"/>
  <c r="K224" i="9" s="1"/>
  <c r="K225" i="9" s="1"/>
  <c r="K226" i="9" s="1"/>
  <c r="K227" i="9" s="1"/>
  <c r="K228" i="9" s="1"/>
  <c r="K229" i="9" s="1"/>
  <c r="K230" i="9" s="1"/>
  <c r="K231" i="9" s="1"/>
  <c r="K232" i="9" s="1"/>
  <c r="K233" i="9" s="1"/>
  <c r="K234" i="9" s="1"/>
  <c r="K235" i="9" s="1"/>
  <c r="K236" i="9" s="1"/>
  <c r="K237" i="9" s="1"/>
  <c r="K238" i="9" s="1"/>
  <c r="K239" i="9" s="1"/>
  <c r="K240" i="9" s="1"/>
  <c r="K241" i="9" s="1"/>
  <c r="K242" i="9" s="1"/>
  <c r="K243" i="9" s="1"/>
  <c r="K244" i="9" s="1"/>
  <c r="K245" i="9" s="1"/>
  <c r="K246" i="9" s="1"/>
  <c r="K247" i="9" s="1"/>
  <c r="K248" i="9" s="1"/>
  <c r="K249" i="9" s="1"/>
  <c r="K250" i="9" s="1"/>
  <c r="K251" i="9" s="1"/>
  <c r="K252" i="9" s="1"/>
  <c r="K253" i="9" s="1"/>
  <c r="K254" i="9" s="1"/>
  <c r="K255" i="9" s="1"/>
  <c r="K256" i="9" s="1"/>
  <c r="K257" i="9" s="1"/>
  <c r="K258" i="9" s="1"/>
  <c r="K259" i="9" s="1"/>
  <c r="K260" i="9" s="1"/>
  <c r="K261" i="9" s="1"/>
  <c r="K262" i="9" s="1"/>
  <c r="K263" i="9" s="1"/>
  <c r="K264" i="9" s="1"/>
  <c r="K265" i="9" s="1"/>
  <c r="K266" i="9" s="1"/>
  <c r="K267" i="9" s="1"/>
  <c r="K268" i="9" s="1"/>
  <c r="K269" i="9" s="1"/>
  <c r="K270" i="9" s="1"/>
  <c r="K271" i="9" s="1"/>
  <c r="K272" i="9" s="1"/>
  <c r="K273" i="9" s="1"/>
  <c r="K274" i="9" s="1"/>
  <c r="K275" i="9" s="1"/>
  <c r="K276" i="9" s="1"/>
  <c r="K277" i="9" s="1"/>
  <c r="K278" i="9" s="1"/>
  <c r="K279" i="9" s="1"/>
  <c r="K280" i="9" s="1"/>
  <c r="K281" i="9" s="1"/>
  <c r="K282" i="9" s="1"/>
  <c r="K283" i="9" s="1"/>
  <c r="K284" i="9" s="1"/>
  <c r="K285" i="9" s="1"/>
  <c r="K286" i="9" s="1"/>
  <c r="K287" i="9" s="1"/>
  <c r="K288" i="9" s="1"/>
  <c r="K289" i="9" s="1"/>
  <c r="K290" i="9" s="1"/>
  <c r="K291" i="9" s="1"/>
  <c r="K292" i="9" s="1"/>
  <c r="K293" i="9" s="1"/>
  <c r="K294" i="9" s="1"/>
  <c r="K295" i="9" s="1"/>
  <c r="K296" i="9" s="1"/>
  <c r="K297" i="9" s="1"/>
  <c r="K298" i="9" s="1"/>
  <c r="K299" i="9" s="1"/>
  <c r="K300" i="9" s="1"/>
  <c r="K301" i="9" s="1"/>
  <c r="K302" i="9" s="1"/>
  <c r="K303" i="9" s="1"/>
  <c r="K304" i="9" s="1"/>
  <c r="K305" i="9" s="1"/>
  <c r="K306" i="9" s="1"/>
  <c r="K307" i="9" s="1"/>
  <c r="K308" i="9" s="1"/>
  <c r="K309" i="9" s="1"/>
  <c r="K310" i="9" s="1"/>
  <c r="K311" i="9" s="1"/>
  <c r="K312" i="9" s="1"/>
  <c r="K313" i="9" s="1"/>
  <c r="K314" i="9" s="1"/>
  <c r="K315" i="9" s="1"/>
  <c r="K316" i="9" s="1"/>
  <c r="K317" i="9" s="1"/>
  <c r="K318" i="9" s="1"/>
  <c r="K319" i="9" s="1"/>
  <c r="K320" i="9" s="1"/>
  <c r="K321" i="9" s="1"/>
  <c r="K322" i="9" s="1"/>
  <c r="K323" i="9" s="1"/>
  <c r="K324" i="9" s="1"/>
  <c r="K325" i="9" s="1"/>
  <c r="K326" i="9" s="1"/>
  <c r="K327" i="9" s="1"/>
  <c r="K328" i="9" s="1"/>
  <c r="K329" i="9" s="1"/>
  <c r="K330" i="9" s="1"/>
  <c r="K331" i="9" s="1"/>
  <c r="K332" i="9" s="1"/>
  <c r="K333" i="9" s="1"/>
  <c r="K334" i="9" s="1"/>
  <c r="K335" i="9" s="1"/>
  <c r="K336" i="9" s="1"/>
  <c r="K337" i="9" s="1"/>
  <c r="K338" i="9" s="1"/>
  <c r="K339" i="9" s="1"/>
  <c r="K340" i="9" s="1"/>
  <c r="K341" i="9" s="1"/>
  <c r="K342" i="9" s="1"/>
  <c r="K343" i="9" s="1"/>
  <c r="K344" i="9" s="1"/>
  <c r="K345" i="9" s="1"/>
  <c r="K346" i="9" s="1"/>
  <c r="K347" i="9" s="1"/>
  <c r="K348" i="9" s="1"/>
  <c r="K349" i="9" s="1"/>
  <c r="K350" i="9" s="1"/>
  <c r="K351" i="9" s="1"/>
  <c r="K352" i="9" s="1"/>
  <c r="K353" i="9" s="1"/>
  <c r="K354" i="9" s="1"/>
  <c r="K355" i="9" s="1"/>
  <c r="K356" i="9" s="1"/>
  <c r="K357" i="9" s="1"/>
  <c r="K358" i="9" s="1"/>
  <c r="K359" i="9" s="1"/>
  <c r="K360" i="9" s="1"/>
  <c r="K361" i="9" s="1"/>
  <c r="K362" i="9" s="1"/>
  <c r="K363" i="9" s="1"/>
  <c r="K364" i="9" s="1"/>
  <c r="K365" i="9" s="1"/>
  <c r="K366" i="9" s="1"/>
  <c r="K367" i="9" s="1"/>
  <c r="K368" i="9" s="1"/>
  <c r="K369" i="9" s="1"/>
  <c r="K370" i="9" s="1"/>
  <c r="K371" i="9" s="1"/>
  <c r="K372" i="9" s="1"/>
  <c r="K373" i="9" s="1"/>
  <c r="K374" i="9" s="1"/>
  <c r="K375" i="9" s="1"/>
  <c r="K376" i="9" s="1"/>
  <c r="K377" i="9" s="1"/>
  <c r="K378" i="9" s="1"/>
  <c r="K379" i="9" s="1"/>
  <c r="K380" i="9" s="1"/>
  <c r="K381" i="9" s="1"/>
  <c r="K382" i="9" s="1"/>
  <c r="K383" i="9" s="1"/>
  <c r="K384" i="9" s="1"/>
  <c r="K385" i="9" s="1"/>
  <c r="K386" i="9" s="1"/>
  <c r="K387" i="9" s="1"/>
  <c r="K388" i="9" s="1"/>
  <c r="K389" i="9" s="1"/>
  <c r="K390" i="9" s="1"/>
  <c r="K391" i="9" s="1"/>
  <c r="K392" i="9" s="1"/>
  <c r="K393" i="9" s="1"/>
  <c r="K394" i="9" s="1"/>
  <c r="K395" i="9" s="1"/>
  <c r="K396" i="9" s="1"/>
  <c r="K397" i="9" s="1"/>
  <c r="K398" i="9" s="1"/>
  <c r="K399" i="9" s="1"/>
  <c r="K400" i="9" s="1"/>
  <c r="K401" i="9" s="1"/>
  <c r="K402" i="9" s="1"/>
  <c r="K403" i="9" s="1"/>
  <c r="K404" i="9" s="1"/>
  <c r="K405" i="9" s="1"/>
  <c r="K406" i="9" s="1"/>
  <c r="K407" i="9" s="1"/>
  <c r="K408" i="9" s="1"/>
  <c r="K409" i="9" s="1"/>
  <c r="K410" i="9" s="1"/>
  <c r="K411" i="9" s="1"/>
  <c r="K412" i="9" s="1"/>
  <c r="K413" i="9" s="1"/>
  <c r="K414" i="9" s="1"/>
  <c r="K415" i="9" s="1"/>
  <c r="K416" i="9" s="1"/>
  <c r="K417" i="9" s="1"/>
  <c r="K418" i="9" s="1"/>
  <c r="K419" i="9" s="1"/>
  <c r="K420" i="9" s="1"/>
  <c r="K421" i="9" s="1"/>
  <c r="K422" i="9" s="1"/>
  <c r="K423" i="9" s="1"/>
  <c r="K424" i="9" s="1"/>
  <c r="K425" i="9" s="1"/>
  <c r="K426" i="9" s="1"/>
  <c r="K427" i="9" s="1"/>
  <c r="K428" i="9" s="1"/>
  <c r="K429" i="9" s="1"/>
  <c r="K430" i="9" s="1"/>
  <c r="K431" i="9" s="1"/>
  <c r="K432" i="9" s="1"/>
  <c r="K433" i="9" s="1"/>
  <c r="K434" i="9" s="1"/>
  <c r="K435" i="9" s="1"/>
  <c r="K436" i="9" s="1"/>
  <c r="K437" i="9" s="1"/>
  <c r="K438" i="9" s="1"/>
  <c r="K439" i="9" s="1"/>
  <c r="K440" i="9" s="1"/>
  <c r="K441" i="9" s="1"/>
  <c r="K442" i="9" s="1"/>
  <c r="K443" i="9" s="1"/>
  <c r="K444" i="9" s="1"/>
  <c r="K445" i="9" s="1"/>
  <c r="K446" i="9" s="1"/>
  <c r="K447" i="9" s="1"/>
  <c r="K448" i="9" s="1"/>
  <c r="K449" i="9" s="1"/>
  <c r="K450" i="9" s="1"/>
  <c r="K451" i="9" s="1"/>
  <c r="K452" i="9" s="1"/>
  <c r="K453" i="9" s="1"/>
  <c r="K454" i="9" s="1"/>
  <c r="K455" i="9" s="1"/>
  <c r="K456" i="9" s="1"/>
  <c r="K457" i="9" s="1"/>
  <c r="K458" i="9" s="1"/>
  <c r="K459" i="9" s="1"/>
  <c r="K460" i="9" s="1"/>
  <c r="K461" i="9" s="1"/>
  <c r="K462" i="9" s="1"/>
  <c r="K463" i="9" s="1"/>
  <c r="K464" i="9" s="1"/>
  <c r="K465" i="9" s="1"/>
  <c r="K466" i="9" s="1"/>
  <c r="K467" i="9" s="1"/>
  <c r="K468" i="9" s="1"/>
  <c r="K469" i="9" s="1"/>
  <c r="K470" i="9" s="1"/>
  <c r="K471" i="9" s="1"/>
  <c r="K472" i="9" s="1"/>
  <c r="K473" i="9" s="1"/>
  <c r="K474" i="9" s="1"/>
  <c r="K475" i="9" s="1"/>
  <c r="K476" i="9" s="1"/>
  <c r="K477" i="9" s="1"/>
  <c r="K478" i="9" s="1"/>
  <c r="K479" i="9" s="1"/>
  <c r="K480" i="9" s="1"/>
  <c r="K481" i="9" s="1"/>
  <c r="K482" i="9" s="1"/>
  <c r="K483" i="9" s="1"/>
  <c r="K484" i="9" s="1"/>
  <c r="K485" i="9" s="1"/>
  <c r="K486" i="9" s="1"/>
  <c r="K487" i="9" s="1"/>
  <c r="K488" i="9" s="1"/>
  <c r="K489" i="9" s="1"/>
  <c r="K490" i="9" s="1"/>
  <c r="K491" i="9" s="1"/>
  <c r="K492" i="9" s="1"/>
  <c r="K493" i="9" s="1"/>
  <c r="K494" i="9" s="1"/>
  <c r="K495" i="9" s="1"/>
  <c r="K496" i="9" s="1"/>
  <c r="K497" i="9" s="1"/>
  <c r="K498" i="9" s="1"/>
  <c r="K499" i="9" s="1"/>
  <c r="K500" i="9" s="1"/>
  <c r="K501" i="9" s="1"/>
  <c r="K502" i="9" s="1"/>
  <c r="K503" i="9" s="1"/>
  <c r="K504" i="9" s="1"/>
  <c r="K505" i="9" s="1"/>
  <c r="K506" i="9" s="1"/>
  <c r="K507" i="9" s="1"/>
  <c r="K508" i="9" s="1"/>
  <c r="K509" i="9" s="1"/>
  <c r="K510" i="9" s="1"/>
  <c r="K511" i="9" s="1"/>
  <c r="K512" i="9" s="1"/>
  <c r="K513" i="9" s="1"/>
  <c r="K514" i="9" s="1"/>
  <c r="K515" i="9" s="1"/>
  <c r="K516" i="9" s="1"/>
  <c r="K517" i="9" s="1"/>
  <c r="K518" i="9" s="1"/>
  <c r="K519" i="9" s="1"/>
  <c r="K520" i="9" s="1"/>
  <c r="K521" i="9" s="1"/>
  <c r="K522" i="9" s="1"/>
  <c r="K523" i="9" s="1"/>
  <c r="K524" i="9" s="1"/>
  <c r="K525" i="9" s="1"/>
  <c r="K526" i="9" s="1"/>
  <c r="K527" i="9" s="1"/>
  <c r="K528" i="9" s="1"/>
  <c r="K529" i="9" s="1"/>
  <c r="K530" i="9" s="1"/>
  <c r="K531" i="9" s="1"/>
  <c r="K532" i="9" s="1"/>
  <c r="K533" i="9" s="1"/>
  <c r="K534" i="9" s="1"/>
  <c r="K535" i="9" s="1"/>
  <c r="K536" i="9" s="1"/>
  <c r="K537" i="9" s="1"/>
  <c r="K538" i="9" s="1"/>
  <c r="K539" i="9" s="1"/>
  <c r="K540" i="9" s="1"/>
  <c r="K541" i="9" s="1"/>
  <c r="K542" i="9" s="1"/>
  <c r="K543" i="9" s="1"/>
  <c r="K544" i="9" s="1"/>
  <c r="K545" i="9" s="1"/>
  <c r="K546" i="9" s="1"/>
  <c r="K547" i="9" s="1"/>
  <c r="K548" i="9" s="1"/>
  <c r="K549" i="9" s="1"/>
  <c r="K550" i="9" s="1"/>
  <c r="K551" i="9" s="1"/>
  <c r="K552" i="9" s="1"/>
  <c r="K553" i="9" s="1"/>
  <c r="K554" i="9" s="1"/>
  <c r="K555" i="9" s="1"/>
  <c r="K556" i="9" s="1"/>
  <c r="K557" i="9" s="1"/>
  <c r="K558" i="9" s="1"/>
  <c r="K559" i="9" s="1"/>
  <c r="K560" i="9" s="1"/>
  <c r="K561" i="9" s="1"/>
  <c r="K562" i="9" s="1"/>
  <c r="K563" i="9" s="1"/>
  <c r="K564" i="9" s="1"/>
  <c r="K565" i="9" s="1"/>
  <c r="K566" i="9" s="1"/>
  <c r="K567" i="9" s="1"/>
  <c r="K568" i="9" s="1"/>
  <c r="K569" i="9" s="1"/>
  <c r="K570" i="9" s="1"/>
  <c r="K571" i="9" s="1"/>
  <c r="K572" i="9" s="1"/>
  <c r="K573" i="9" s="1"/>
  <c r="K574" i="9" s="1"/>
  <c r="K575" i="9" s="1"/>
  <c r="K576" i="9" s="1"/>
  <c r="K577" i="9" s="1"/>
  <c r="K578" i="9" s="1"/>
  <c r="K579" i="9" s="1"/>
  <c r="K580" i="9" s="1"/>
  <c r="K581" i="9" s="1"/>
  <c r="K582" i="9" s="1"/>
  <c r="K583" i="9" s="1"/>
  <c r="K584" i="9" s="1"/>
  <c r="K585" i="9" s="1"/>
  <c r="K586" i="9" s="1"/>
  <c r="K587" i="9" s="1"/>
  <c r="K588" i="9" s="1"/>
  <c r="K589" i="9" s="1"/>
  <c r="K590" i="9" s="1"/>
  <c r="K591" i="9" s="1"/>
  <c r="K592" i="9" s="1"/>
  <c r="K593" i="9" s="1"/>
  <c r="K594" i="9" s="1"/>
  <c r="K595" i="9" s="1"/>
  <c r="K596" i="9" s="1"/>
  <c r="K597" i="9" s="1"/>
  <c r="K598" i="9" s="1"/>
  <c r="K599" i="9" s="1"/>
  <c r="K600" i="9" s="1"/>
  <c r="K601" i="9" s="1"/>
  <c r="K602" i="9" s="1"/>
  <c r="K603" i="9" s="1"/>
  <c r="K604" i="9" s="1"/>
  <c r="K605" i="9" s="1"/>
  <c r="K606" i="9" s="1"/>
  <c r="K607" i="9" s="1"/>
  <c r="K608" i="9" s="1"/>
  <c r="K609" i="9" s="1"/>
  <c r="K610" i="9" s="1"/>
  <c r="K611" i="9" s="1"/>
  <c r="K612" i="9" s="1"/>
  <c r="K613" i="9" s="1"/>
  <c r="K614" i="9" s="1"/>
  <c r="K615" i="9" s="1"/>
  <c r="K616" i="9" s="1"/>
  <c r="K617" i="9" s="1"/>
  <c r="K618" i="9" s="1"/>
  <c r="K619" i="9" s="1"/>
  <c r="K620" i="9" s="1"/>
  <c r="K621" i="9" s="1"/>
  <c r="K622" i="9" s="1"/>
  <c r="K623" i="9" s="1"/>
  <c r="K624" i="9" s="1"/>
  <c r="K625" i="9" s="1"/>
  <c r="K626" i="9" s="1"/>
  <c r="K627" i="9" s="1"/>
  <c r="K628" i="9" s="1"/>
  <c r="K629" i="9" s="1"/>
  <c r="K630" i="9" s="1"/>
  <c r="K631" i="9" s="1"/>
  <c r="K632" i="9" s="1"/>
  <c r="K633" i="9" s="1"/>
  <c r="K634" i="9" s="1"/>
  <c r="K635" i="9" s="1"/>
  <c r="K636" i="9" s="1"/>
  <c r="K637" i="9" s="1"/>
  <c r="K638" i="9" s="1"/>
  <c r="K639" i="9" s="1"/>
  <c r="K640" i="9" s="1"/>
  <c r="K641" i="9" s="1"/>
  <c r="K642" i="9" s="1"/>
  <c r="K643" i="9" s="1"/>
  <c r="K644" i="9" s="1"/>
  <c r="K645" i="9" s="1"/>
  <c r="K646" i="9" s="1"/>
  <c r="K647" i="9" s="1"/>
  <c r="K648" i="9" s="1"/>
  <c r="K649" i="9" s="1"/>
  <c r="K650" i="9" s="1"/>
  <c r="K651" i="9" s="1"/>
  <c r="K652" i="9" s="1"/>
  <c r="K653" i="9" s="1"/>
  <c r="K654" i="9" s="1"/>
  <c r="K655" i="9" s="1"/>
  <c r="K656" i="9" s="1"/>
  <c r="K657" i="9" s="1"/>
  <c r="K658" i="9" s="1"/>
  <c r="K659" i="9" s="1"/>
  <c r="K660" i="9" s="1"/>
  <c r="K661" i="9" s="1"/>
  <c r="K662" i="9" s="1"/>
  <c r="K663" i="9" s="1"/>
  <c r="K664" i="9" s="1"/>
  <c r="K665" i="9" s="1"/>
  <c r="K666" i="9" s="1"/>
  <c r="K667" i="9" s="1"/>
  <c r="K668" i="9" s="1"/>
  <c r="K669" i="9" s="1"/>
  <c r="K670" i="9" s="1"/>
  <c r="K671" i="9" s="1"/>
  <c r="K672" i="9" s="1"/>
  <c r="K673" i="9" s="1"/>
  <c r="K674" i="9" s="1"/>
  <c r="K675" i="9" s="1"/>
  <c r="K676" i="9" s="1"/>
  <c r="K677" i="9" s="1"/>
  <c r="K678" i="9" s="1"/>
  <c r="K679" i="9" s="1"/>
  <c r="K680" i="9" s="1"/>
  <c r="K681" i="9" s="1"/>
  <c r="K682" i="9" s="1"/>
  <c r="K683" i="9" s="1"/>
  <c r="K684" i="9" s="1"/>
  <c r="K685" i="9" s="1"/>
  <c r="K686" i="9" s="1"/>
  <c r="K687" i="9" s="1"/>
  <c r="K688" i="9" s="1"/>
  <c r="K689" i="9" s="1"/>
  <c r="K690" i="9" s="1"/>
  <c r="K691" i="9" s="1"/>
  <c r="K692" i="9" s="1"/>
  <c r="K693" i="9" s="1"/>
  <c r="K694" i="9" s="1"/>
  <c r="K695" i="9" s="1"/>
  <c r="K696" i="9" s="1"/>
  <c r="K697" i="9" s="1"/>
  <c r="K698" i="9" s="1"/>
  <c r="K699" i="9" s="1"/>
  <c r="K700" i="9" s="1"/>
  <c r="K701" i="9" s="1"/>
  <c r="K702" i="9" s="1"/>
  <c r="K703" i="9" s="1"/>
  <c r="K704" i="9" s="1"/>
  <c r="K705" i="9" s="1"/>
  <c r="K706" i="9" s="1"/>
  <c r="K707" i="9" s="1"/>
  <c r="K708" i="9" s="1"/>
  <c r="K709" i="9" s="1"/>
  <c r="K710" i="9" s="1"/>
  <c r="K711" i="9" s="1"/>
  <c r="K712" i="9" s="1"/>
  <c r="K713" i="9" s="1"/>
  <c r="K714" i="9" s="1"/>
  <c r="K715" i="9" s="1"/>
  <c r="K716" i="9" s="1"/>
  <c r="K717" i="9" s="1"/>
  <c r="K718" i="9" s="1"/>
  <c r="K719" i="9" s="1"/>
  <c r="K720" i="9" s="1"/>
  <c r="K721" i="9" s="1"/>
  <c r="K722" i="9" s="1"/>
  <c r="K723" i="9" s="1"/>
  <c r="K724" i="9" s="1"/>
  <c r="K725" i="9" s="1"/>
  <c r="K726" i="9" s="1"/>
  <c r="K727" i="9" s="1"/>
  <c r="K728" i="9" s="1"/>
  <c r="K729" i="9" s="1"/>
  <c r="K730" i="9" s="1"/>
  <c r="K731" i="9" s="1"/>
  <c r="K732" i="9" s="1"/>
  <c r="K733" i="9" s="1"/>
  <c r="K734" i="9" s="1"/>
  <c r="K735" i="9" s="1"/>
  <c r="K736" i="9" s="1"/>
  <c r="K737" i="9" s="1"/>
  <c r="K738" i="9" s="1"/>
  <c r="K739" i="9" s="1"/>
  <c r="K740" i="9" s="1"/>
  <c r="K741" i="9" s="1"/>
  <c r="K742" i="9" s="1"/>
  <c r="K743" i="9" s="1"/>
  <c r="K744" i="9" s="1"/>
  <c r="K745" i="9" s="1"/>
  <c r="K746" i="9" s="1"/>
  <c r="K747" i="9" s="1"/>
  <c r="K748" i="9" s="1"/>
  <c r="K749" i="9" s="1"/>
  <c r="K750" i="9" s="1"/>
  <c r="K751" i="9" s="1"/>
  <c r="K752" i="9" s="1"/>
  <c r="K753" i="9" s="1"/>
  <c r="K754" i="9" s="1"/>
  <c r="K755" i="9" s="1"/>
  <c r="K756" i="9" s="1"/>
  <c r="K757" i="9" s="1"/>
  <c r="K758" i="9" s="1"/>
  <c r="K759" i="9" s="1"/>
  <c r="K760" i="9" s="1"/>
  <c r="K761" i="9" s="1"/>
  <c r="K762" i="9" s="1"/>
  <c r="K763" i="9" s="1"/>
  <c r="K764" i="9" s="1"/>
  <c r="K765" i="9" s="1"/>
  <c r="K766" i="9" s="1"/>
  <c r="K767" i="9" s="1"/>
  <c r="K768" i="9" s="1"/>
  <c r="K769" i="9" s="1"/>
  <c r="K770" i="9" s="1"/>
  <c r="K771" i="9" s="1"/>
  <c r="K772" i="9" s="1"/>
  <c r="K773" i="9" s="1"/>
  <c r="K774" i="9" s="1"/>
  <c r="K775" i="9" s="1"/>
  <c r="K776" i="9" s="1"/>
  <c r="K777" i="9" s="1"/>
  <c r="K778" i="9" s="1"/>
  <c r="K779" i="9" s="1"/>
  <c r="K780" i="9" s="1"/>
  <c r="K781" i="9" s="1"/>
  <c r="K782" i="9" s="1"/>
  <c r="K783" i="9" s="1"/>
  <c r="K784" i="9" s="1"/>
  <c r="K785" i="9" s="1"/>
  <c r="K786" i="9" s="1"/>
  <c r="K787" i="9" s="1"/>
  <c r="K788" i="9" s="1"/>
  <c r="K789" i="9" s="1"/>
  <c r="K790" i="9" s="1"/>
  <c r="K791" i="9" s="1"/>
  <c r="K792" i="9" s="1"/>
  <c r="K793" i="9" s="1"/>
  <c r="K794" i="9" s="1"/>
  <c r="K795" i="9" s="1"/>
  <c r="K796" i="9" s="1"/>
  <c r="K797" i="9" s="1"/>
  <c r="K798" i="9" s="1"/>
  <c r="K799" i="9" s="1"/>
  <c r="K800" i="9" s="1"/>
  <c r="K801" i="9" s="1"/>
  <c r="K802" i="9" s="1"/>
  <c r="K803" i="9" s="1"/>
  <c r="K804" i="9" s="1"/>
  <c r="K805" i="9" s="1"/>
  <c r="K806" i="9" s="1"/>
  <c r="K807" i="9" s="1"/>
  <c r="K808" i="9" s="1"/>
  <c r="K809" i="9" s="1"/>
  <c r="K810" i="9" s="1"/>
  <c r="K811" i="9" s="1"/>
  <c r="K812" i="9" s="1"/>
  <c r="K813" i="9" s="1"/>
  <c r="K814" i="9" s="1"/>
  <c r="K815" i="9" s="1"/>
  <c r="K816" i="9" s="1"/>
  <c r="K817" i="9" s="1"/>
  <c r="K818" i="9" s="1"/>
  <c r="K819" i="9" s="1"/>
  <c r="K820" i="9" s="1"/>
  <c r="K821" i="9" s="1"/>
  <c r="K822" i="9" s="1"/>
  <c r="K823" i="9" s="1"/>
  <c r="K824" i="9" s="1"/>
  <c r="K825" i="9" s="1"/>
  <c r="K826" i="9" s="1"/>
  <c r="K827" i="9" s="1"/>
  <c r="K828" i="9" s="1"/>
  <c r="K829" i="9" s="1"/>
  <c r="K830" i="9" s="1"/>
  <c r="K831" i="9" s="1"/>
  <c r="K832" i="9" s="1"/>
  <c r="K833" i="9" s="1"/>
  <c r="K834" i="9" s="1"/>
  <c r="K835" i="9" s="1"/>
  <c r="K836" i="9" s="1"/>
  <c r="K837" i="9" s="1"/>
  <c r="K838" i="9" s="1"/>
  <c r="K839" i="9" s="1"/>
  <c r="K840" i="9" s="1"/>
  <c r="K841" i="9" s="1"/>
  <c r="K842" i="9" s="1"/>
  <c r="K843" i="9" s="1"/>
  <c r="K844" i="9" s="1"/>
  <c r="K845" i="9" s="1"/>
  <c r="K846" i="9" s="1"/>
  <c r="K847" i="9" s="1"/>
  <c r="K848" i="9" s="1"/>
  <c r="K849" i="9" s="1"/>
  <c r="K850" i="9" s="1"/>
  <c r="K851" i="9" s="1"/>
  <c r="K852" i="9" s="1"/>
  <c r="K853" i="9" s="1"/>
  <c r="K854" i="9" s="1"/>
  <c r="K855" i="9" s="1"/>
  <c r="K856" i="9" s="1"/>
  <c r="K857" i="9" s="1"/>
  <c r="K858" i="9" s="1"/>
  <c r="K859" i="9" s="1"/>
  <c r="K860" i="9" s="1"/>
  <c r="K861" i="9" s="1"/>
  <c r="K862" i="9" s="1"/>
  <c r="K863" i="9" s="1"/>
  <c r="K864" i="9" s="1"/>
  <c r="K865" i="9" s="1"/>
  <c r="K866" i="9" s="1"/>
  <c r="K867" i="9" s="1"/>
  <c r="K868" i="9" s="1"/>
  <c r="K869" i="9" s="1"/>
  <c r="K870" i="9" s="1"/>
  <c r="K871" i="9" s="1"/>
  <c r="K872" i="9" s="1"/>
  <c r="K873" i="9" s="1"/>
  <c r="K874" i="9" s="1"/>
  <c r="K875" i="9" s="1"/>
  <c r="K876" i="9" s="1"/>
  <c r="K877" i="9" s="1"/>
  <c r="K878" i="9" s="1"/>
  <c r="K879" i="9" s="1"/>
  <c r="K880" i="9" s="1"/>
  <c r="K881" i="9" s="1"/>
  <c r="K882" i="9" s="1"/>
  <c r="K883" i="9" s="1"/>
  <c r="K884" i="9" s="1"/>
  <c r="K885" i="9" s="1"/>
  <c r="K886" i="9" s="1"/>
  <c r="K887" i="9" s="1"/>
  <c r="K888" i="9" s="1"/>
  <c r="K889" i="9" s="1"/>
  <c r="K890" i="9" s="1"/>
  <c r="K891" i="9" s="1"/>
  <c r="K892" i="9" s="1"/>
  <c r="K893" i="9" s="1"/>
  <c r="K894" i="9" s="1"/>
  <c r="K895" i="9" s="1"/>
  <c r="K896" i="9" s="1"/>
  <c r="K897" i="9" s="1"/>
  <c r="K898" i="9" s="1"/>
  <c r="K899" i="9" s="1"/>
  <c r="K900" i="9" s="1"/>
  <c r="K901" i="9" s="1"/>
  <c r="K902" i="9" s="1"/>
  <c r="K903" i="9" s="1"/>
  <c r="K904" i="9" s="1"/>
  <c r="K905" i="9" s="1"/>
  <c r="K906" i="9" s="1"/>
  <c r="K907" i="9" s="1"/>
  <c r="K908" i="9" s="1"/>
  <c r="K909" i="9" s="1"/>
  <c r="K910" i="9" s="1"/>
  <c r="K911" i="9" s="1"/>
  <c r="K912" i="9" s="1"/>
  <c r="K913" i="9" s="1"/>
  <c r="K914" i="9" s="1"/>
  <c r="K915" i="9" s="1"/>
  <c r="K916" i="9" s="1"/>
  <c r="K917" i="9" s="1"/>
  <c r="K918" i="9" s="1"/>
  <c r="K919" i="9" s="1"/>
  <c r="K920" i="9" s="1"/>
  <c r="K921" i="9" s="1"/>
  <c r="K922" i="9" s="1"/>
  <c r="K923" i="9" s="1"/>
  <c r="K924" i="9" s="1"/>
  <c r="K925" i="9" s="1"/>
  <c r="K926" i="9" s="1"/>
  <c r="K927" i="9" s="1"/>
  <c r="K928" i="9" s="1"/>
  <c r="K929" i="9" s="1"/>
  <c r="K930" i="9" s="1"/>
  <c r="K931" i="9" s="1"/>
  <c r="K932" i="9" s="1"/>
  <c r="K933" i="9" s="1"/>
  <c r="K934" i="9" s="1"/>
  <c r="K935" i="9" s="1"/>
  <c r="K936" i="9" s="1"/>
  <c r="K937" i="9" s="1"/>
  <c r="K938" i="9" s="1"/>
  <c r="K939" i="9" s="1"/>
  <c r="K940" i="9" s="1"/>
  <c r="K941" i="9" s="1"/>
  <c r="K942" i="9" s="1"/>
  <c r="K943" i="9" s="1"/>
  <c r="K944" i="9" s="1"/>
  <c r="K945" i="9" s="1"/>
  <c r="K946" i="9" s="1"/>
  <c r="K947" i="9" s="1"/>
  <c r="K948" i="9" s="1"/>
  <c r="K949" i="9" s="1"/>
  <c r="K950" i="9" s="1"/>
  <c r="K951" i="9" s="1"/>
  <c r="K952" i="9" s="1"/>
  <c r="K953" i="9" s="1"/>
  <c r="K954" i="9" s="1"/>
  <c r="K955" i="9" s="1"/>
  <c r="K956" i="9" s="1"/>
  <c r="K957" i="9" s="1"/>
  <c r="K958" i="9" s="1"/>
  <c r="K959" i="9" s="1"/>
  <c r="K960" i="9" s="1"/>
  <c r="K961" i="9" s="1"/>
  <c r="K962" i="9" s="1"/>
  <c r="K963" i="9" s="1"/>
  <c r="K964" i="9" s="1"/>
  <c r="K965" i="9" s="1"/>
  <c r="K966" i="9" s="1"/>
  <c r="K967" i="9" s="1"/>
  <c r="K968" i="9" s="1"/>
  <c r="K969" i="9" s="1"/>
  <c r="K970" i="9" s="1"/>
  <c r="K971" i="9" s="1"/>
  <c r="K972" i="9" s="1"/>
  <c r="K973" i="9" s="1"/>
  <c r="K974" i="9" s="1"/>
  <c r="K975" i="9" s="1"/>
  <c r="K976" i="9" s="1"/>
  <c r="K977" i="9" s="1"/>
  <c r="K978" i="9" s="1"/>
  <c r="K979" i="9" s="1"/>
  <c r="K980" i="9" s="1"/>
  <c r="K981" i="9" s="1"/>
  <c r="K982" i="9" s="1"/>
  <c r="K983" i="9" s="1"/>
  <c r="K984" i="9" s="1"/>
  <c r="K985" i="9" s="1"/>
  <c r="K986" i="9" s="1"/>
  <c r="K987" i="9" s="1"/>
  <c r="K988" i="9" s="1"/>
  <c r="K989" i="9" s="1"/>
  <c r="K990" i="9" s="1"/>
  <c r="K991" i="9" s="1"/>
  <c r="K992" i="9" s="1"/>
  <c r="K993" i="9" s="1"/>
  <c r="K994" i="9" s="1"/>
  <c r="K995" i="9" s="1"/>
  <c r="K996" i="9" s="1"/>
  <c r="K997" i="9" s="1"/>
  <c r="K998" i="9" s="1"/>
  <c r="K999" i="9" s="1"/>
  <c r="K1000" i="9" s="1"/>
  <c r="K1001" i="9" s="1"/>
  <c r="K1002" i="9" s="1"/>
  <c r="K1003" i="9" s="1"/>
  <c r="K1004" i="9" s="1"/>
  <c r="P9" i="9" s="1"/>
  <c r="J25" i="7"/>
  <c r="J27" i="7" s="1"/>
  <c r="J31" i="7" s="1"/>
  <c r="Q4" i="8"/>
  <c r="Q5" i="8" s="1"/>
  <c r="Q6" i="8" s="1"/>
  <c r="Q7" i="8" s="1"/>
  <c r="Q8" i="8" s="1"/>
  <c r="Q9" i="8" s="1"/>
  <c r="Q10" i="8" s="1"/>
  <c r="Q11" i="8" s="1"/>
  <c r="Q12" i="8" s="1"/>
  <c r="Q13" i="8" s="1"/>
  <c r="Q14" i="8" s="1"/>
  <c r="Q15" i="8" s="1"/>
  <c r="Q16" i="8" s="1"/>
  <c r="Q17" i="8" s="1"/>
  <c r="Q18" i="8" s="1"/>
  <c r="Q19" i="8" s="1"/>
  <c r="Q20" i="8" s="1"/>
  <c r="Q21" i="8" s="1"/>
  <c r="Q22" i="8" s="1"/>
  <c r="Q23" i="8" s="1"/>
  <c r="Q24" i="8" s="1"/>
  <c r="Q25" i="8" s="1"/>
  <c r="Q26" i="8" s="1"/>
  <c r="Q27" i="8" s="1"/>
  <c r="Q28" i="8" s="1"/>
  <c r="Q29" i="8" s="1"/>
  <c r="Q30" i="8" s="1"/>
  <c r="Q31" i="8" s="1"/>
  <c r="Q32" i="8" s="1"/>
  <c r="Q33" i="8" s="1"/>
  <c r="Q34" i="8" s="1"/>
  <c r="Q35" i="8" s="1"/>
  <c r="Q36" i="8" s="1"/>
  <c r="Q37" i="8" s="1"/>
  <c r="Q38" i="8" s="1"/>
  <c r="Q39" i="8" s="1"/>
  <c r="Q40" i="8" s="1"/>
  <c r="Q41" i="8" s="1"/>
  <c r="Q42" i="8" s="1"/>
  <c r="Q43" i="8" s="1"/>
  <c r="Q44" i="8" s="1"/>
  <c r="Q45" i="8" s="1"/>
  <c r="Q46" i="8" s="1"/>
  <c r="Q47" i="8" s="1"/>
  <c r="Q48" i="8" s="1"/>
  <c r="Q49" i="8" s="1"/>
  <c r="Q50" i="8" s="1"/>
  <c r="Q51" i="8" s="1"/>
  <c r="Q52" i="8" s="1"/>
  <c r="Q53" i="8" s="1"/>
  <c r="Q54" i="8" s="1"/>
  <c r="Q55" i="8" s="1"/>
  <c r="Q56" i="8" s="1"/>
  <c r="Q57" i="8" s="1"/>
  <c r="Q58" i="8" s="1"/>
  <c r="Q59" i="8" s="1"/>
  <c r="Q60" i="8" s="1"/>
  <c r="Q61" i="8" s="1"/>
  <c r="Q62" i="8" s="1"/>
  <c r="Q63" i="8" s="1"/>
  <c r="Q64" i="8" s="1"/>
  <c r="Q65" i="8" s="1"/>
  <c r="Q66" i="8" s="1"/>
  <c r="Q67" i="8" s="1"/>
  <c r="Q68" i="8" s="1"/>
  <c r="Q69" i="8" s="1"/>
  <c r="Q70" i="8" s="1"/>
  <c r="Q71" i="8" s="1"/>
  <c r="Q72" i="8" s="1"/>
  <c r="Q73" i="8" s="1"/>
  <c r="Q74" i="8" s="1"/>
  <c r="Q75" i="8" s="1"/>
  <c r="Q76" i="8" s="1"/>
  <c r="Q77" i="8" s="1"/>
  <c r="Q78" i="8" s="1"/>
  <c r="Q79" i="8" s="1"/>
  <c r="Q80" i="8" s="1"/>
  <c r="Q81" i="8" s="1"/>
  <c r="Q82" i="8" s="1"/>
  <c r="Q83" i="8" s="1"/>
  <c r="Q84" i="8" s="1"/>
  <c r="Q85" i="8" s="1"/>
  <c r="Q86" i="8" s="1"/>
  <c r="Q87" i="8" s="1"/>
  <c r="Q88" i="8" s="1"/>
  <c r="Q89" i="8" s="1"/>
  <c r="Q90" i="8" s="1"/>
  <c r="Q91" i="8" s="1"/>
  <c r="Q92" i="8" s="1"/>
  <c r="Q93" i="8" s="1"/>
  <c r="Q94" i="8" s="1"/>
  <c r="Q95" i="8" s="1"/>
  <c r="Q96" i="8" s="1"/>
  <c r="Q97" i="8" s="1"/>
  <c r="Q98" i="8" s="1"/>
  <c r="Q99" i="8" s="1"/>
  <c r="Q100" i="8" s="1"/>
  <c r="Q101" i="8" s="1"/>
  <c r="Q102" i="8" s="1"/>
  <c r="Q103" i="8" s="1"/>
  <c r="Q104" i="8" s="1"/>
  <c r="Q105" i="8" s="1"/>
  <c r="Q106" i="8" s="1"/>
  <c r="Q107" i="8" s="1"/>
  <c r="Q108" i="8" s="1"/>
  <c r="Q109" i="8" s="1"/>
  <c r="Q110" i="8" s="1"/>
  <c r="Q111" i="8" s="1"/>
  <c r="Q112" i="8" s="1"/>
  <c r="Q113" i="8" s="1"/>
  <c r="Q114" i="8" s="1"/>
  <c r="Q115" i="8" s="1"/>
  <c r="Q116" i="8" s="1"/>
  <c r="Q117" i="8" s="1"/>
  <c r="Q118" i="8" s="1"/>
  <c r="Q119" i="8" s="1"/>
  <c r="Q120" i="8" s="1"/>
  <c r="Q121" i="8" s="1"/>
  <c r="Q122" i="8" s="1"/>
  <c r="Q123" i="8" s="1"/>
  <c r="Q124" i="8" s="1"/>
  <c r="Q125" i="8" s="1"/>
  <c r="Q126" i="8" s="1"/>
  <c r="Q127" i="8" s="1"/>
  <c r="Q128" i="8" s="1"/>
  <c r="Q129" i="8" s="1"/>
  <c r="Q130" i="8" s="1"/>
  <c r="Q131" i="8" s="1"/>
  <c r="Q132" i="8" s="1"/>
  <c r="Q133" i="8" s="1"/>
  <c r="Q134" i="8" s="1"/>
  <c r="Q135" i="8" s="1"/>
  <c r="Q136" i="8" s="1"/>
  <c r="Q137" i="8" s="1"/>
  <c r="Q138" i="8" s="1"/>
  <c r="Q139" i="8" s="1"/>
  <c r="Q140" i="8" s="1"/>
  <c r="Q141" i="8" s="1"/>
  <c r="Q142" i="8" s="1"/>
  <c r="Q143" i="8" s="1"/>
  <c r="Q144" i="8" s="1"/>
  <c r="Q145" i="8" s="1"/>
  <c r="Q146" i="8" s="1"/>
  <c r="Q147" i="8" s="1"/>
  <c r="Q148" i="8" s="1"/>
  <c r="Q149" i="8" s="1"/>
  <c r="Q150" i="8" s="1"/>
  <c r="Q151" i="8" s="1"/>
  <c r="Q152" i="8" s="1"/>
  <c r="Q153" i="8" s="1"/>
  <c r="Q154" i="8" s="1"/>
  <c r="Q155" i="8" s="1"/>
  <c r="Q156" i="8" s="1"/>
  <c r="Q157" i="8" s="1"/>
  <c r="Q158" i="8" s="1"/>
  <c r="Q159" i="8" s="1"/>
  <c r="Q160" i="8" s="1"/>
  <c r="Q161" i="8" s="1"/>
  <c r="Q162" i="8" s="1"/>
  <c r="Q163" i="8" s="1"/>
  <c r="Q164" i="8" s="1"/>
  <c r="Q165" i="8" s="1"/>
  <c r="Q166" i="8" s="1"/>
  <c r="Q167" i="8" s="1"/>
  <c r="Q168" i="8" s="1"/>
  <c r="Q169" i="8" s="1"/>
  <c r="Q170" i="8" s="1"/>
  <c r="Q171" i="8" s="1"/>
  <c r="Q172" i="8" s="1"/>
  <c r="Q173" i="8" s="1"/>
  <c r="Q174" i="8" s="1"/>
  <c r="Q175" i="8" s="1"/>
  <c r="Q176" i="8" s="1"/>
  <c r="Q177" i="8" s="1"/>
  <c r="Q178" i="8" s="1"/>
  <c r="Q179" i="8" s="1"/>
  <c r="Q180" i="8" s="1"/>
  <c r="Q181" i="8" s="1"/>
  <c r="Q182" i="8" s="1"/>
  <c r="Q183" i="8" s="1"/>
  <c r="Q184" i="8" s="1"/>
  <c r="Q185" i="8" s="1"/>
  <c r="Q186" i="8" s="1"/>
  <c r="Q187" i="8" s="1"/>
  <c r="Q188" i="8" s="1"/>
  <c r="Q189" i="8" s="1"/>
  <c r="Q190" i="8" s="1"/>
  <c r="Q191" i="8" s="1"/>
  <c r="Q192" i="8" s="1"/>
  <c r="Q193" i="8" s="1"/>
  <c r="Q194" i="8" s="1"/>
  <c r="Q195" i="8" s="1"/>
  <c r="Q196" i="8" s="1"/>
  <c r="Q197" i="8" s="1"/>
  <c r="Q198" i="8" s="1"/>
  <c r="Q199" i="8" s="1"/>
  <c r="Q200" i="8" s="1"/>
  <c r="Q201" i="8" s="1"/>
  <c r="Q202" i="8" s="1"/>
  <c r="Q203" i="8" s="1"/>
  <c r="Q204" i="8" s="1"/>
  <c r="Q205" i="8" s="1"/>
  <c r="Q206" i="8" s="1"/>
  <c r="Q207" i="8" s="1"/>
  <c r="Q208" i="8" s="1"/>
  <c r="Q209" i="8" s="1"/>
  <c r="Q210" i="8" s="1"/>
  <c r="Q211" i="8" s="1"/>
  <c r="Q212" i="8" s="1"/>
  <c r="Q213" i="8" s="1"/>
  <c r="Q214" i="8" s="1"/>
  <c r="Q215" i="8" s="1"/>
  <c r="Q216" i="8" s="1"/>
  <c r="Q217" i="8" s="1"/>
  <c r="Q218" i="8" s="1"/>
  <c r="Q219" i="8" s="1"/>
  <c r="Q220" i="8" s="1"/>
  <c r="Q221" i="8" s="1"/>
  <c r="Q222" i="8" s="1"/>
  <c r="Q223" i="8" s="1"/>
  <c r="Q224" i="8" s="1"/>
  <c r="Q225" i="8" s="1"/>
  <c r="Q226" i="8" s="1"/>
  <c r="Q227" i="8" s="1"/>
  <c r="Q228" i="8" s="1"/>
  <c r="Q229" i="8" s="1"/>
  <c r="Q230" i="8" s="1"/>
  <c r="Q231" i="8" s="1"/>
  <c r="Q232" i="8" s="1"/>
  <c r="Q233" i="8" s="1"/>
  <c r="Q234" i="8" s="1"/>
  <c r="Q235" i="8" s="1"/>
  <c r="Q236" i="8" s="1"/>
  <c r="Q237" i="8" s="1"/>
  <c r="Q238" i="8" s="1"/>
  <c r="Q239" i="8" s="1"/>
  <c r="Q240" i="8" s="1"/>
  <c r="Q241" i="8" s="1"/>
  <c r="Q242" i="8" s="1"/>
  <c r="Q243" i="8" s="1"/>
  <c r="Q244" i="8" s="1"/>
  <c r="Q245" i="8" s="1"/>
  <c r="Q246" i="8" s="1"/>
  <c r="Q247" i="8" s="1"/>
  <c r="Q248" i="8" s="1"/>
  <c r="Q249" i="8" s="1"/>
  <c r="Q250" i="8" s="1"/>
  <c r="Q251" i="8" s="1"/>
  <c r="Q252" i="8" s="1"/>
  <c r="Q253" i="8" s="1"/>
  <c r="Q254" i="8" s="1"/>
  <c r="Q255" i="8" s="1"/>
  <c r="Q256" i="8" s="1"/>
  <c r="Q257" i="8" s="1"/>
  <c r="Q258" i="8" s="1"/>
  <c r="Q259" i="8" s="1"/>
  <c r="Q260" i="8" s="1"/>
  <c r="Q261" i="8" s="1"/>
  <c r="Q262" i="8" s="1"/>
  <c r="Q263" i="8" s="1"/>
  <c r="Q264" i="8" s="1"/>
  <c r="Q265" i="8" s="1"/>
  <c r="Q266" i="8" s="1"/>
  <c r="Q267" i="8" s="1"/>
  <c r="Q268" i="8" s="1"/>
  <c r="Q269" i="8" s="1"/>
  <c r="Q270" i="8" s="1"/>
  <c r="Q271" i="8" s="1"/>
  <c r="Q272" i="8" s="1"/>
  <c r="Q273" i="8" s="1"/>
  <c r="Q274" i="8" s="1"/>
  <c r="Q275" i="8" s="1"/>
  <c r="Q276" i="8" s="1"/>
  <c r="Q277" i="8" s="1"/>
  <c r="Q278" i="8" s="1"/>
  <c r="Q279" i="8" s="1"/>
  <c r="Q280" i="8" s="1"/>
  <c r="Q281" i="8" s="1"/>
  <c r="Q282" i="8" s="1"/>
  <c r="Q283" i="8" s="1"/>
  <c r="Q284" i="8" s="1"/>
  <c r="Q285" i="8" s="1"/>
  <c r="Q286" i="8" s="1"/>
  <c r="Q287" i="8" s="1"/>
  <c r="Q288" i="8" s="1"/>
  <c r="Q289" i="8" s="1"/>
  <c r="Q290" i="8" s="1"/>
  <c r="Q291" i="8" s="1"/>
  <c r="Q292" i="8" s="1"/>
  <c r="Q293" i="8" s="1"/>
  <c r="Q294" i="8" s="1"/>
  <c r="Q295" i="8" s="1"/>
  <c r="Q296" i="8" s="1"/>
  <c r="Q297" i="8" s="1"/>
  <c r="Q298" i="8" s="1"/>
  <c r="Q299" i="8" s="1"/>
  <c r="Q300" i="8" s="1"/>
  <c r="Q301" i="8" s="1"/>
  <c r="Q302" i="8" s="1"/>
  <c r="Q303" i="8" s="1"/>
  <c r="Q304" i="8" s="1"/>
  <c r="Q305" i="8" s="1"/>
  <c r="Q306" i="8" s="1"/>
  <c r="Q307" i="8" s="1"/>
  <c r="Q308" i="8" s="1"/>
  <c r="Q309" i="8" s="1"/>
  <c r="Q310" i="8" s="1"/>
  <c r="Q311" i="8" s="1"/>
  <c r="Q312" i="8" s="1"/>
  <c r="Q313" i="8" s="1"/>
  <c r="Q314" i="8" s="1"/>
  <c r="Q315" i="8" s="1"/>
  <c r="Q316" i="8" s="1"/>
  <c r="Q317" i="8" s="1"/>
  <c r="Q318" i="8" s="1"/>
  <c r="Q319" i="8" s="1"/>
  <c r="Q320" i="8" s="1"/>
  <c r="Q321" i="8" s="1"/>
  <c r="Q322" i="8" s="1"/>
  <c r="Q323" i="8" s="1"/>
  <c r="Q324" i="8" s="1"/>
  <c r="Q325" i="8" s="1"/>
  <c r="Q326" i="8" s="1"/>
  <c r="Q327" i="8" s="1"/>
  <c r="Q328" i="8" s="1"/>
  <c r="Q329" i="8" s="1"/>
  <c r="Q330" i="8" s="1"/>
  <c r="Q331" i="8" s="1"/>
  <c r="Q332" i="8" s="1"/>
  <c r="Q333" i="8" s="1"/>
  <c r="Q334" i="8" s="1"/>
  <c r="Q335" i="8" s="1"/>
  <c r="Q336" i="8" s="1"/>
  <c r="Q337" i="8" s="1"/>
  <c r="Q338" i="8" s="1"/>
  <c r="Q339" i="8" s="1"/>
  <c r="Q340" i="8" s="1"/>
  <c r="Q341" i="8" s="1"/>
  <c r="Q342" i="8" s="1"/>
  <c r="Q343" i="8" s="1"/>
  <c r="Q344" i="8" s="1"/>
  <c r="Q345" i="8" s="1"/>
  <c r="Q346" i="8" s="1"/>
  <c r="Q347" i="8" s="1"/>
  <c r="Q348" i="8" s="1"/>
  <c r="Q349" i="8" s="1"/>
  <c r="Q350" i="8" s="1"/>
  <c r="Q351" i="8" s="1"/>
  <c r="Q352" i="8" s="1"/>
  <c r="Q353" i="8" s="1"/>
  <c r="Q354" i="8" s="1"/>
  <c r="Q355" i="8" s="1"/>
  <c r="Q356" i="8" s="1"/>
  <c r="Q357" i="8" s="1"/>
  <c r="Q358" i="8" s="1"/>
  <c r="Q359" i="8" s="1"/>
  <c r="Q360" i="8" s="1"/>
  <c r="Q361" i="8" s="1"/>
  <c r="Q362" i="8" s="1"/>
  <c r="Q363" i="8" s="1"/>
  <c r="Q364" i="8" s="1"/>
  <c r="Q365" i="8" s="1"/>
  <c r="Q366" i="8" s="1"/>
  <c r="Q367" i="8" s="1"/>
  <c r="Q368" i="8" s="1"/>
  <c r="Q369" i="8" s="1"/>
  <c r="Q370" i="8" s="1"/>
  <c r="Q371" i="8" s="1"/>
  <c r="Q372" i="8" s="1"/>
  <c r="Q373" i="8" s="1"/>
  <c r="Q374" i="8" s="1"/>
  <c r="Q375" i="8" s="1"/>
  <c r="Q376" i="8" s="1"/>
  <c r="Q377" i="8" s="1"/>
  <c r="Q378" i="8" s="1"/>
  <c r="Q379" i="8" s="1"/>
  <c r="Q380" i="8" s="1"/>
  <c r="Q381" i="8" s="1"/>
  <c r="Q382" i="8" s="1"/>
  <c r="Q383" i="8" s="1"/>
  <c r="Q384" i="8" s="1"/>
  <c r="Q385" i="8" s="1"/>
  <c r="Q386" i="8" s="1"/>
  <c r="Q387" i="8" s="1"/>
  <c r="Q388" i="8" s="1"/>
  <c r="Q389" i="8" s="1"/>
  <c r="Q390" i="8" s="1"/>
  <c r="Q391" i="8" s="1"/>
  <c r="Q392" i="8" s="1"/>
  <c r="Q393" i="8" s="1"/>
  <c r="Q394" i="8" s="1"/>
  <c r="Q395" i="8" s="1"/>
  <c r="Q396" i="8" s="1"/>
  <c r="Q397" i="8" s="1"/>
  <c r="Q398" i="8" s="1"/>
  <c r="Q399" i="8" s="1"/>
  <c r="Q400" i="8" s="1"/>
  <c r="Q401" i="8" s="1"/>
  <c r="Q402" i="8" s="1"/>
  <c r="Q403" i="8" s="1"/>
  <c r="Q404" i="8" s="1"/>
  <c r="Q405" i="8" s="1"/>
  <c r="Q406" i="8" s="1"/>
  <c r="Q407" i="8" s="1"/>
  <c r="Q408" i="8" s="1"/>
  <c r="Q409" i="8" s="1"/>
  <c r="Q410" i="8" s="1"/>
  <c r="Q411" i="8" s="1"/>
  <c r="Q412" i="8" s="1"/>
  <c r="Q413" i="8" s="1"/>
  <c r="Q414" i="8" s="1"/>
  <c r="Q415" i="8" s="1"/>
  <c r="Q416" i="8" s="1"/>
  <c r="Q417" i="8" s="1"/>
  <c r="Q418" i="8" s="1"/>
  <c r="Q419" i="8" s="1"/>
  <c r="Q420" i="8" s="1"/>
  <c r="Q421" i="8" s="1"/>
  <c r="Q422" i="8" s="1"/>
  <c r="Q423" i="8" s="1"/>
  <c r="Q424" i="8" s="1"/>
  <c r="Q425" i="8" s="1"/>
  <c r="Q426" i="8" s="1"/>
  <c r="Q427" i="8" s="1"/>
  <c r="Q428" i="8" s="1"/>
  <c r="Q429" i="8" s="1"/>
  <c r="Q430" i="8" s="1"/>
  <c r="Q431" i="8" s="1"/>
  <c r="Q432" i="8" s="1"/>
  <c r="Q433" i="8" s="1"/>
  <c r="Q434" i="8" s="1"/>
  <c r="Q435" i="8" s="1"/>
  <c r="Q436" i="8" s="1"/>
  <c r="Q437" i="8" s="1"/>
  <c r="Q438" i="8" s="1"/>
  <c r="Q439" i="8" s="1"/>
  <c r="Q440" i="8" s="1"/>
  <c r="Q441" i="8" s="1"/>
  <c r="Q442" i="8" s="1"/>
  <c r="Q443" i="8" s="1"/>
  <c r="Q444" i="8" s="1"/>
  <c r="Q445" i="8" s="1"/>
  <c r="Q446" i="8" s="1"/>
  <c r="Q447" i="8" s="1"/>
  <c r="Q448" i="8" s="1"/>
  <c r="Q449" i="8" s="1"/>
  <c r="Q450" i="8" s="1"/>
  <c r="Q451" i="8" s="1"/>
  <c r="Q452" i="8" s="1"/>
  <c r="Q453" i="8" s="1"/>
  <c r="Q454" i="8" s="1"/>
  <c r="Q455" i="8" s="1"/>
  <c r="Q456" i="8" s="1"/>
  <c r="Q457" i="8" s="1"/>
  <c r="Q458" i="8" s="1"/>
  <c r="Q459" i="8" s="1"/>
  <c r="Q460" i="8" s="1"/>
  <c r="Q461" i="8" s="1"/>
  <c r="Q462" i="8" s="1"/>
  <c r="Q463" i="8" s="1"/>
  <c r="Q464" i="8" s="1"/>
  <c r="Q465" i="8" s="1"/>
  <c r="Q466" i="8" s="1"/>
  <c r="Q467" i="8" s="1"/>
  <c r="Q468" i="8" s="1"/>
  <c r="Q469" i="8" s="1"/>
  <c r="Q470" i="8" s="1"/>
  <c r="Q471" i="8" s="1"/>
  <c r="Q472" i="8" s="1"/>
  <c r="Q473" i="8" s="1"/>
  <c r="Q474" i="8" s="1"/>
  <c r="Q475" i="8" s="1"/>
  <c r="Q476" i="8" s="1"/>
  <c r="Q477" i="8" s="1"/>
  <c r="Q478" i="8" s="1"/>
  <c r="Q479" i="8" s="1"/>
  <c r="Q480" i="8" s="1"/>
  <c r="Q481" i="8" s="1"/>
  <c r="Q482" i="8" s="1"/>
  <c r="Q483" i="8" s="1"/>
  <c r="Q484" i="8" s="1"/>
  <c r="Q485" i="8" s="1"/>
  <c r="Q486" i="8" s="1"/>
  <c r="Q487" i="8" s="1"/>
  <c r="Q488" i="8" s="1"/>
  <c r="Q489" i="8" s="1"/>
  <c r="Q490" i="8" s="1"/>
  <c r="Q491" i="8" s="1"/>
  <c r="Q492" i="8" s="1"/>
  <c r="Q493" i="8" s="1"/>
  <c r="Q494" i="8" s="1"/>
  <c r="Q495" i="8" s="1"/>
  <c r="Q496" i="8" s="1"/>
  <c r="Q497" i="8" s="1"/>
  <c r="Q498" i="8" s="1"/>
  <c r="Q499" i="8" s="1"/>
  <c r="Q500" i="8" s="1"/>
  <c r="Q501" i="8" s="1"/>
  <c r="Q502" i="8" s="1"/>
  <c r="Q503" i="8" s="1"/>
  <c r="Q504" i="8" s="1"/>
  <c r="Q505" i="8" s="1"/>
  <c r="Q506" i="8" s="1"/>
  <c r="Q507" i="8" s="1"/>
  <c r="Q508" i="8" s="1"/>
  <c r="Q509" i="8" s="1"/>
  <c r="Q510" i="8" s="1"/>
  <c r="Q511" i="8" s="1"/>
  <c r="Q512" i="8" s="1"/>
  <c r="Q513" i="8" s="1"/>
  <c r="Q514" i="8" s="1"/>
  <c r="Q515" i="8" s="1"/>
  <c r="Q516" i="8" s="1"/>
  <c r="Q517" i="8" s="1"/>
  <c r="Q518" i="8" s="1"/>
  <c r="Q519" i="8" s="1"/>
  <c r="Q520" i="8" s="1"/>
  <c r="Q521" i="8" s="1"/>
  <c r="Q522" i="8" s="1"/>
  <c r="Q523" i="8" s="1"/>
  <c r="Q524" i="8" s="1"/>
  <c r="Q525" i="8" s="1"/>
  <c r="Q526" i="8" s="1"/>
  <c r="Q527" i="8" s="1"/>
  <c r="Q528" i="8" s="1"/>
  <c r="Q529" i="8" s="1"/>
  <c r="Q530" i="8" s="1"/>
  <c r="Q531" i="8" s="1"/>
  <c r="Q532" i="8" s="1"/>
  <c r="Q533" i="8" s="1"/>
  <c r="Q534" i="8" s="1"/>
  <c r="Q535" i="8" s="1"/>
  <c r="Q536" i="8" s="1"/>
  <c r="Q537" i="8" s="1"/>
  <c r="Q538" i="8" s="1"/>
  <c r="Q539" i="8" s="1"/>
  <c r="Q540" i="8" s="1"/>
  <c r="Q541" i="8" s="1"/>
  <c r="Q542" i="8" s="1"/>
  <c r="Q543" i="8" s="1"/>
  <c r="Q544" i="8" s="1"/>
  <c r="Q545" i="8" s="1"/>
  <c r="Q546" i="8" s="1"/>
  <c r="Q547" i="8" s="1"/>
  <c r="Q548" i="8" s="1"/>
  <c r="Q549" i="8" s="1"/>
  <c r="Q550" i="8" s="1"/>
  <c r="Q551" i="8" s="1"/>
  <c r="Q552" i="8" s="1"/>
  <c r="Q553" i="8" s="1"/>
  <c r="Q554" i="8" s="1"/>
  <c r="Q555" i="8" s="1"/>
  <c r="Q556" i="8" s="1"/>
  <c r="Q557" i="8" s="1"/>
  <c r="Q558" i="8" s="1"/>
  <c r="Q559" i="8" s="1"/>
  <c r="Q560" i="8" s="1"/>
  <c r="Q561" i="8" s="1"/>
  <c r="Q562" i="8" s="1"/>
  <c r="Q563" i="8" s="1"/>
  <c r="Q564" i="8" s="1"/>
  <c r="Q565" i="8" s="1"/>
  <c r="Q566" i="8" s="1"/>
  <c r="Q567" i="8" s="1"/>
  <c r="Q568" i="8" s="1"/>
  <c r="Q569" i="8" s="1"/>
  <c r="Q570" i="8" s="1"/>
  <c r="Q571" i="8" s="1"/>
  <c r="Q572" i="8" s="1"/>
  <c r="Q573" i="8" s="1"/>
  <c r="Q574" i="8" s="1"/>
  <c r="Q575" i="8" s="1"/>
  <c r="Q576" i="8" s="1"/>
  <c r="Q577" i="8" s="1"/>
  <c r="Q578" i="8" s="1"/>
  <c r="Q579" i="8" s="1"/>
  <c r="Q580" i="8" s="1"/>
  <c r="Q581" i="8" s="1"/>
  <c r="Q582" i="8" s="1"/>
  <c r="Q583" i="8" s="1"/>
  <c r="Q584" i="8" s="1"/>
  <c r="Q585" i="8" s="1"/>
  <c r="Q586" i="8" s="1"/>
  <c r="Q587" i="8" s="1"/>
  <c r="Q588" i="8" s="1"/>
  <c r="Q589" i="8" s="1"/>
  <c r="Q590" i="8" s="1"/>
  <c r="Q591" i="8" s="1"/>
  <c r="Q592" i="8" s="1"/>
  <c r="Q593" i="8" s="1"/>
  <c r="Q594" i="8" s="1"/>
  <c r="Q595" i="8" s="1"/>
  <c r="Q596" i="8" s="1"/>
  <c r="Q597" i="8" s="1"/>
  <c r="Q598" i="8" s="1"/>
  <c r="Q599" i="8" s="1"/>
  <c r="Q600" i="8" s="1"/>
  <c r="Q601" i="8" s="1"/>
  <c r="Q602" i="8" s="1"/>
  <c r="Q603" i="8" s="1"/>
  <c r="Q604" i="8" s="1"/>
  <c r="Q605" i="8" s="1"/>
  <c r="Q606" i="8" s="1"/>
  <c r="Q607" i="8" s="1"/>
  <c r="Q608" i="8" s="1"/>
  <c r="Q609" i="8" s="1"/>
  <c r="Q610" i="8" s="1"/>
  <c r="Q611" i="8" s="1"/>
  <c r="Q612" i="8" s="1"/>
  <c r="Q613" i="8" s="1"/>
  <c r="Q614" i="8" s="1"/>
  <c r="Q615" i="8" s="1"/>
  <c r="Q616" i="8" s="1"/>
  <c r="Q617" i="8" s="1"/>
  <c r="Q618" i="8" s="1"/>
  <c r="Q619" i="8" s="1"/>
  <c r="Q620" i="8" s="1"/>
  <c r="Q621" i="8" s="1"/>
  <c r="Q622" i="8" s="1"/>
  <c r="Q623" i="8" s="1"/>
  <c r="Q624" i="8" s="1"/>
  <c r="Q625" i="8" s="1"/>
  <c r="Q626" i="8" s="1"/>
  <c r="Q627" i="8" s="1"/>
  <c r="Q628" i="8" s="1"/>
  <c r="Q629" i="8" s="1"/>
  <c r="Q630" i="8" s="1"/>
  <c r="Q631" i="8" s="1"/>
  <c r="Q632" i="8" s="1"/>
  <c r="Q633" i="8" s="1"/>
  <c r="Q634" i="8" s="1"/>
  <c r="Q635" i="8" s="1"/>
  <c r="Q636" i="8" s="1"/>
  <c r="Q637" i="8" s="1"/>
  <c r="Q638" i="8" s="1"/>
  <c r="Q639" i="8" s="1"/>
  <c r="Q640" i="8" s="1"/>
  <c r="Q641" i="8" s="1"/>
  <c r="Q642" i="8" s="1"/>
  <c r="Q643" i="8" s="1"/>
  <c r="Q644" i="8" s="1"/>
  <c r="Q645" i="8" s="1"/>
  <c r="Q646" i="8" s="1"/>
  <c r="Q647" i="8" s="1"/>
  <c r="Q648" i="8" s="1"/>
  <c r="Q649" i="8" s="1"/>
  <c r="Q650" i="8" s="1"/>
  <c r="Q651" i="8" s="1"/>
  <c r="Q652" i="8" s="1"/>
  <c r="Q653" i="8" s="1"/>
  <c r="Q654" i="8" s="1"/>
  <c r="Q655" i="8" s="1"/>
  <c r="Q656" i="8" s="1"/>
  <c r="Q657" i="8" s="1"/>
  <c r="Q658" i="8" s="1"/>
  <c r="Q659" i="8" s="1"/>
  <c r="Q660" i="8" s="1"/>
  <c r="Q661" i="8" s="1"/>
  <c r="Q662" i="8" s="1"/>
  <c r="Q663" i="8" s="1"/>
  <c r="Q664" i="8" s="1"/>
  <c r="Q665" i="8" s="1"/>
  <c r="Q666" i="8" s="1"/>
  <c r="Q667" i="8" s="1"/>
  <c r="Q668" i="8" s="1"/>
  <c r="Q669" i="8" s="1"/>
  <c r="Q670" i="8" s="1"/>
  <c r="Q671" i="8" s="1"/>
  <c r="Q672" i="8" s="1"/>
  <c r="Q673" i="8" s="1"/>
  <c r="Q674" i="8" s="1"/>
  <c r="Q675" i="8" s="1"/>
  <c r="Q676" i="8" s="1"/>
  <c r="Q677" i="8" s="1"/>
  <c r="Q678" i="8" s="1"/>
  <c r="Q679" i="8" s="1"/>
  <c r="Q680" i="8" s="1"/>
  <c r="Q681" i="8" s="1"/>
  <c r="Q682" i="8" s="1"/>
  <c r="Q683" i="8" s="1"/>
  <c r="Q684" i="8" s="1"/>
  <c r="Q685" i="8" s="1"/>
  <c r="Q686" i="8" s="1"/>
  <c r="Q687" i="8" s="1"/>
  <c r="Q688" i="8" s="1"/>
  <c r="Q689" i="8" s="1"/>
  <c r="Q690" i="8" s="1"/>
  <c r="Q691" i="8" s="1"/>
  <c r="Q692" i="8" s="1"/>
  <c r="Q693" i="8" s="1"/>
  <c r="Q694" i="8" s="1"/>
  <c r="Q695" i="8" s="1"/>
  <c r="Q696" i="8" s="1"/>
  <c r="Q697" i="8" s="1"/>
  <c r="Q698" i="8" s="1"/>
  <c r="Q699" i="8" s="1"/>
  <c r="Q700" i="8" s="1"/>
  <c r="Q701" i="8" s="1"/>
  <c r="Q702" i="8" s="1"/>
  <c r="Q703" i="8" s="1"/>
  <c r="Q704" i="8" s="1"/>
  <c r="Q705" i="8" s="1"/>
  <c r="Q706" i="8" s="1"/>
  <c r="Q707" i="8" s="1"/>
  <c r="Q708" i="8" s="1"/>
  <c r="Q709" i="8" s="1"/>
  <c r="Q710" i="8" s="1"/>
  <c r="Q711" i="8" s="1"/>
  <c r="Q712" i="8" s="1"/>
  <c r="Q713" i="8" s="1"/>
  <c r="Q714" i="8" s="1"/>
  <c r="Q715" i="8" s="1"/>
  <c r="Q716" i="8" s="1"/>
  <c r="Q717" i="8" s="1"/>
  <c r="Q718" i="8" s="1"/>
  <c r="Q719" i="8" s="1"/>
  <c r="Q720" i="8" s="1"/>
  <c r="Q721" i="8" s="1"/>
  <c r="Q722" i="8" s="1"/>
  <c r="Q723" i="8" s="1"/>
  <c r="Q724" i="8" s="1"/>
  <c r="Q725" i="8" s="1"/>
  <c r="Q726" i="8" s="1"/>
  <c r="Q727" i="8" s="1"/>
  <c r="Q728" i="8" s="1"/>
  <c r="Q729" i="8" s="1"/>
  <c r="Q730" i="8" s="1"/>
  <c r="Q731" i="8" s="1"/>
  <c r="Q732" i="8" s="1"/>
  <c r="Q733" i="8" s="1"/>
  <c r="Q734" i="8" s="1"/>
  <c r="Q735" i="8" s="1"/>
  <c r="Q736" i="8" s="1"/>
  <c r="Q737" i="8" s="1"/>
  <c r="Q738" i="8" s="1"/>
  <c r="Q739" i="8" s="1"/>
  <c r="Q740" i="8" s="1"/>
  <c r="Q741" i="8" s="1"/>
  <c r="Q742" i="8" s="1"/>
  <c r="Q743" i="8" s="1"/>
  <c r="Q744" i="8" s="1"/>
  <c r="Q745" i="8" s="1"/>
  <c r="Q746" i="8" s="1"/>
  <c r="Q747" i="8" s="1"/>
  <c r="Q748" i="8" s="1"/>
  <c r="Q749" i="8" s="1"/>
  <c r="Q750" i="8" s="1"/>
  <c r="Q751" i="8" s="1"/>
  <c r="Q752" i="8" s="1"/>
  <c r="Q753" i="8" s="1"/>
  <c r="Q754" i="8" s="1"/>
  <c r="Q755" i="8" s="1"/>
  <c r="Q756" i="8" s="1"/>
  <c r="Q757" i="8" s="1"/>
  <c r="Q758" i="8" s="1"/>
  <c r="Q759" i="8" s="1"/>
  <c r="Q760" i="8" s="1"/>
  <c r="Q761" i="8" s="1"/>
  <c r="Q762" i="8" s="1"/>
  <c r="Q763" i="8" s="1"/>
  <c r="Q764" i="8" s="1"/>
  <c r="Q765" i="8" s="1"/>
  <c r="Q766" i="8" s="1"/>
  <c r="Q767" i="8" s="1"/>
  <c r="Q768" i="8" s="1"/>
  <c r="Q769" i="8" s="1"/>
  <c r="Q770" i="8" s="1"/>
  <c r="Q771" i="8" s="1"/>
  <c r="Q772" i="8" s="1"/>
  <c r="Q773" i="8" s="1"/>
  <c r="Q774" i="8" s="1"/>
  <c r="Q775" i="8" s="1"/>
  <c r="Q776" i="8" s="1"/>
  <c r="Q777" i="8" s="1"/>
  <c r="Q778" i="8" s="1"/>
  <c r="Q779" i="8" s="1"/>
  <c r="Q780" i="8" s="1"/>
  <c r="Q781" i="8" s="1"/>
  <c r="Q782" i="8" s="1"/>
  <c r="Q783" i="8" s="1"/>
  <c r="Q784" i="8" s="1"/>
  <c r="Q785" i="8" s="1"/>
  <c r="Q786" i="8" s="1"/>
  <c r="Q787" i="8" s="1"/>
  <c r="Q788" i="8" s="1"/>
  <c r="Q789" i="8" s="1"/>
  <c r="Q790" i="8" s="1"/>
  <c r="Q791" i="8" s="1"/>
  <c r="Q792" i="8" s="1"/>
  <c r="Q793" i="8" s="1"/>
  <c r="Q794" i="8" s="1"/>
  <c r="Q795" i="8" s="1"/>
  <c r="Q796" i="8" s="1"/>
  <c r="Q797" i="8" s="1"/>
  <c r="Q798" i="8" s="1"/>
  <c r="Q799" i="8" s="1"/>
  <c r="Q800" i="8" s="1"/>
  <c r="Q801" i="8" s="1"/>
  <c r="Q802" i="8" s="1"/>
  <c r="Q803" i="8" s="1"/>
  <c r="Q804" i="8" s="1"/>
  <c r="Q805" i="8" s="1"/>
  <c r="Q806" i="8" s="1"/>
  <c r="Q807" i="8" s="1"/>
  <c r="Q808" i="8" s="1"/>
  <c r="Q809" i="8" s="1"/>
  <c r="Q810" i="8" s="1"/>
  <c r="Q811" i="8" s="1"/>
  <c r="Q812" i="8" s="1"/>
  <c r="Q813" i="8" s="1"/>
  <c r="Q814" i="8" s="1"/>
  <c r="Q815" i="8" s="1"/>
  <c r="Q816" i="8" s="1"/>
  <c r="Q817" i="8" s="1"/>
  <c r="Q818" i="8" s="1"/>
  <c r="Q819" i="8" s="1"/>
  <c r="Q820" i="8" s="1"/>
  <c r="Q821" i="8" s="1"/>
  <c r="Q822" i="8" s="1"/>
  <c r="Q823" i="8" s="1"/>
  <c r="Q824" i="8" s="1"/>
  <c r="Q825" i="8" s="1"/>
  <c r="Q826" i="8" s="1"/>
  <c r="Q827" i="8" s="1"/>
  <c r="Q828" i="8" s="1"/>
  <c r="Q829" i="8" s="1"/>
  <c r="Q830" i="8" s="1"/>
  <c r="Q831" i="8" s="1"/>
  <c r="Q832" i="8" s="1"/>
  <c r="Q833" i="8" s="1"/>
  <c r="Q834" i="8" s="1"/>
  <c r="Q835" i="8" s="1"/>
  <c r="Q836" i="8" s="1"/>
  <c r="Q837" i="8" s="1"/>
  <c r="Q838" i="8" s="1"/>
  <c r="Q839" i="8" s="1"/>
  <c r="Q840" i="8" s="1"/>
  <c r="Q841" i="8" s="1"/>
  <c r="Q842" i="8" s="1"/>
  <c r="Q843" i="8" s="1"/>
  <c r="Q844" i="8" s="1"/>
  <c r="Q845" i="8" s="1"/>
  <c r="Q846" i="8" s="1"/>
  <c r="Q847" i="8" s="1"/>
  <c r="Q848" i="8" s="1"/>
  <c r="Q849" i="8" s="1"/>
  <c r="Q850" i="8" s="1"/>
  <c r="Q851" i="8" s="1"/>
  <c r="Q852" i="8" s="1"/>
  <c r="Q853" i="8" s="1"/>
  <c r="Q854" i="8" s="1"/>
  <c r="Q855" i="8" s="1"/>
  <c r="Q856" i="8" s="1"/>
  <c r="Q857" i="8" s="1"/>
  <c r="Q858" i="8" s="1"/>
  <c r="Q859" i="8" s="1"/>
  <c r="Q860" i="8" s="1"/>
  <c r="Q861" i="8" s="1"/>
  <c r="Q862" i="8" s="1"/>
  <c r="Q863" i="8" s="1"/>
  <c r="Q864" i="8" s="1"/>
  <c r="Q865" i="8" s="1"/>
  <c r="Q866" i="8" s="1"/>
  <c r="Q867" i="8" s="1"/>
  <c r="Q868" i="8" s="1"/>
  <c r="Q869" i="8" s="1"/>
  <c r="Q870" i="8" s="1"/>
  <c r="Q871" i="8" s="1"/>
  <c r="Q872" i="8" s="1"/>
  <c r="Q873" i="8" s="1"/>
  <c r="Q874" i="8" s="1"/>
  <c r="Q875" i="8" s="1"/>
  <c r="Q876" i="8" s="1"/>
  <c r="Q877" i="8" s="1"/>
  <c r="Q878" i="8" s="1"/>
  <c r="Q879" i="8" s="1"/>
  <c r="Q880" i="8" s="1"/>
  <c r="Q881" i="8" s="1"/>
  <c r="Q882" i="8" s="1"/>
  <c r="Q883" i="8" s="1"/>
  <c r="Q884" i="8" s="1"/>
  <c r="Q885" i="8" s="1"/>
  <c r="Q886" i="8" s="1"/>
  <c r="Q887" i="8" s="1"/>
  <c r="Q888" i="8" s="1"/>
  <c r="Q889" i="8" s="1"/>
  <c r="Q890" i="8" s="1"/>
  <c r="Q891" i="8" s="1"/>
  <c r="Q892" i="8" s="1"/>
  <c r="Q893" i="8" s="1"/>
  <c r="Q894" i="8" s="1"/>
  <c r="Q895" i="8" s="1"/>
  <c r="Q896" i="8" s="1"/>
  <c r="Q897" i="8" s="1"/>
  <c r="Q898" i="8" s="1"/>
  <c r="Q899" i="8" s="1"/>
  <c r="Q900" i="8" s="1"/>
  <c r="Q901" i="8" s="1"/>
  <c r="Q902" i="8" s="1"/>
  <c r="Q903" i="8" s="1"/>
  <c r="Q904" i="8" s="1"/>
  <c r="Q905" i="8" s="1"/>
  <c r="Q906" i="8" s="1"/>
  <c r="Q907" i="8" s="1"/>
  <c r="Q908" i="8" s="1"/>
  <c r="Q909" i="8" s="1"/>
  <c r="Q910" i="8" s="1"/>
  <c r="Q911" i="8" s="1"/>
  <c r="Q912" i="8" s="1"/>
  <c r="Q913" i="8" s="1"/>
  <c r="Q914" i="8" s="1"/>
  <c r="Q915" i="8" s="1"/>
  <c r="Q916" i="8" s="1"/>
  <c r="Q917" i="8" s="1"/>
  <c r="Q918" i="8" s="1"/>
  <c r="Q919" i="8" s="1"/>
  <c r="Q920" i="8" s="1"/>
  <c r="Q921" i="8" s="1"/>
  <c r="Q922" i="8" s="1"/>
  <c r="Q923" i="8" s="1"/>
  <c r="Q924" i="8" s="1"/>
  <c r="Q925" i="8" s="1"/>
  <c r="Q926" i="8" s="1"/>
  <c r="Q927" i="8" s="1"/>
  <c r="Q928" i="8" s="1"/>
  <c r="Q929" i="8" s="1"/>
  <c r="Q930" i="8" s="1"/>
  <c r="Q931" i="8" s="1"/>
  <c r="Q932" i="8" s="1"/>
  <c r="Q933" i="8" s="1"/>
  <c r="Q934" i="8" s="1"/>
  <c r="Q935" i="8" s="1"/>
  <c r="Q936" i="8" s="1"/>
  <c r="Q937" i="8" s="1"/>
  <c r="Q938" i="8" s="1"/>
  <c r="Q939" i="8" s="1"/>
  <c r="Q940" i="8" s="1"/>
  <c r="Q941" i="8" s="1"/>
  <c r="Q942" i="8" s="1"/>
  <c r="Q943" i="8" s="1"/>
  <c r="Q944" i="8" s="1"/>
  <c r="Q945" i="8" s="1"/>
  <c r="Q946" i="8" s="1"/>
  <c r="Q947" i="8" s="1"/>
  <c r="Q948" i="8" s="1"/>
  <c r="Q949" i="8" s="1"/>
  <c r="Q950" i="8" s="1"/>
  <c r="Q951" i="8" s="1"/>
  <c r="Q952" i="8" s="1"/>
  <c r="Q953" i="8" s="1"/>
  <c r="Q954" i="8" s="1"/>
  <c r="Q955" i="8" s="1"/>
  <c r="Q956" i="8" s="1"/>
  <c r="Q957" i="8" s="1"/>
  <c r="Q958" i="8" s="1"/>
  <c r="Q959" i="8" s="1"/>
  <c r="Q960" i="8" s="1"/>
  <c r="Q961" i="8" s="1"/>
  <c r="Q962" i="8" s="1"/>
  <c r="Q963" i="8" s="1"/>
  <c r="Q964" i="8" s="1"/>
  <c r="Q965" i="8" s="1"/>
  <c r="Q966" i="8" s="1"/>
  <c r="Q967" i="8" s="1"/>
  <c r="Q968" i="8" s="1"/>
  <c r="Q969" i="8" s="1"/>
  <c r="Q970" i="8" s="1"/>
  <c r="Q971" i="8" s="1"/>
  <c r="Q972" i="8" s="1"/>
  <c r="Q973" i="8" s="1"/>
  <c r="Q974" i="8" s="1"/>
  <c r="Q975" i="8" s="1"/>
  <c r="Q976" i="8" s="1"/>
  <c r="Q977" i="8" s="1"/>
  <c r="Q978" i="8" s="1"/>
  <c r="Q979" i="8" s="1"/>
  <c r="Q980" i="8" s="1"/>
  <c r="Q981" i="8" s="1"/>
  <c r="Q982" i="8" s="1"/>
  <c r="Q983" i="8" s="1"/>
  <c r="Q984" i="8" s="1"/>
  <c r="Q985" i="8" s="1"/>
  <c r="Q986" i="8" s="1"/>
  <c r="Q987" i="8" s="1"/>
  <c r="Q988" i="8" s="1"/>
  <c r="Q989" i="8" s="1"/>
  <c r="Q990" i="8" s="1"/>
  <c r="Q991" i="8" s="1"/>
  <c r="Q992" i="8" s="1"/>
  <c r="Q993" i="8" s="1"/>
  <c r="Q994" i="8" s="1"/>
  <c r="Q995" i="8" s="1"/>
  <c r="Q996" i="8" s="1"/>
  <c r="Q997" i="8" s="1"/>
  <c r="Q998" i="8" s="1"/>
  <c r="Q999" i="8" s="1"/>
  <c r="Q1000" i="8" s="1"/>
  <c r="Q1001" i="8" s="1"/>
  <c r="Q1002" i="8" s="1"/>
  <c r="Q1003" i="8" s="1"/>
  <c r="Q1004" i="8" s="1"/>
  <c r="P4" i="8"/>
  <c r="P5" i="8" s="1"/>
  <c r="P6" i="8" s="1"/>
  <c r="P7" i="8" s="1"/>
  <c r="P8" i="8" s="1"/>
  <c r="P9" i="8" s="1"/>
  <c r="P10" i="8" s="1"/>
  <c r="P11" i="8" s="1"/>
  <c r="P12" i="8" s="1"/>
  <c r="P13" i="8" s="1"/>
  <c r="P14" i="8" s="1"/>
  <c r="P15" i="8" s="1"/>
  <c r="P16" i="8" s="1"/>
  <c r="P17" i="8" s="1"/>
  <c r="P18" i="8" s="1"/>
  <c r="P19" i="8" s="1"/>
  <c r="P20" i="8" s="1"/>
  <c r="P21" i="8" s="1"/>
  <c r="P22" i="8" s="1"/>
  <c r="P23" i="8" s="1"/>
  <c r="P24" i="8" s="1"/>
  <c r="P25" i="8" s="1"/>
  <c r="P26" i="8" s="1"/>
  <c r="P27" i="8" s="1"/>
  <c r="P28" i="8" s="1"/>
  <c r="P29" i="8" s="1"/>
  <c r="P30" i="8" s="1"/>
  <c r="P31" i="8" s="1"/>
  <c r="P32" i="8" s="1"/>
  <c r="P33" i="8" s="1"/>
  <c r="P34" i="8" s="1"/>
  <c r="P35" i="8" s="1"/>
  <c r="P36" i="8" s="1"/>
  <c r="P37" i="8" s="1"/>
  <c r="P38" i="8" s="1"/>
  <c r="P39" i="8" s="1"/>
  <c r="P40" i="8" s="1"/>
  <c r="P41" i="8" s="1"/>
  <c r="P42" i="8" s="1"/>
  <c r="P43" i="8" s="1"/>
  <c r="P44" i="8" s="1"/>
  <c r="P45" i="8" s="1"/>
  <c r="P46" i="8" s="1"/>
  <c r="P47" i="8" s="1"/>
  <c r="P48" i="8" s="1"/>
  <c r="P49" i="8" s="1"/>
  <c r="P50" i="8" s="1"/>
  <c r="P51" i="8" s="1"/>
  <c r="P52" i="8" s="1"/>
  <c r="P53" i="8" s="1"/>
  <c r="P54" i="8" s="1"/>
  <c r="P55" i="8" s="1"/>
  <c r="P56" i="8" s="1"/>
  <c r="P57" i="8" s="1"/>
  <c r="P58" i="8" s="1"/>
  <c r="P59" i="8" s="1"/>
  <c r="P60" i="8" s="1"/>
  <c r="P61" i="8" s="1"/>
  <c r="P62" i="8" s="1"/>
  <c r="P63" i="8" s="1"/>
  <c r="P64" i="8" s="1"/>
  <c r="P65" i="8" s="1"/>
  <c r="P66" i="8" s="1"/>
  <c r="P67" i="8" s="1"/>
  <c r="P68" i="8" s="1"/>
  <c r="P69" i="8" s="1"/>
  <c r="P70" i="8" s="1"/>
  <c r="P71" i="8" s="1"/>
  <c r="P72" i="8" s="1"/>
  <c r="P73" i="8" s="1"/>
  <c r="P74" i="8" s="1"/>
  <c r="P75" i="8" s="1"/>
  <c r="P76" i="8" s="1"/>
  <c r="P77" i="8" s="1"/>
  <c r="P78" i="8" s="1"/>
  <c r="P79" i="8" s="1"/>
  <c r="P80" i="8" s="1"/>
  <c r="P81" i="8" s="1"/>
  <c r="P82" i="8" s="1"/>
  <c r="P83" i="8" s="1"/>
  <c r="P84" i="8" s="1"/>
  <c r="P85" i="8" s="1"/>
  <c r="P86" i="8" s="1"/>
  <c r="P87" i="8" s="1"/>
  <c r="P88" i="8" s="1"/>
  <c r="P89" i="8" s="1"/>
  <c r="P90" i="8" s="1"/>
  <c r="P91" i="8" s="1"/>
  <c r="P92" i="8" s="1"/>
  <c r="P93" i="8" s="1"/>
  <c r="P94" i="8" s="1"/>
  <c r="P95" i="8" s="1"/>
  <c r="P96" i="8" s="1"/>
  <c r="P97" i="8" s="1"/>
  <c r="P98" i="8" s="1"/>
  <c r="P99" i="8" s="1"/>
  <c r="P100" i="8" s="1"/>
  <c r="P101" i="8" s="1"/>
  <c r="P102" i="8" s="1"/>
  <c r="P103" i="8" s="1"/>
  <c r="P104" i="8" s="1"/>
  <c r="P105" i="8" s="1"/>
  <c r="P106" i="8" s="1"/>
  <c r="P107" i="8" s="1"/>
  <c r="P108" i="8" s="1"/>
  <c r="P109" i="8" s="1"/>
  <c r="P110" i="8" s="1"/>
  <c r="P111" i="8" s="1"/>
  <c r="P112" i="8" s="1"/>
  <c r="P113" i="8" s="1"/>
  <c r="P114" i="8" s="1"/>
  <c r="P115" i="8" s="1"/>
  <c r="P116" i="8" s="1"/>
  <c r="P117" i="8" s="1"/>
  <c r="P118" i="8" s="1"/>
  <c r="P119" i="8" s="1"/>
  <c r="P120" i="8" s="1"/>
  <c r="P121" i="8" s="1"/>
  <c r="P122" i="8" s="1"/>
  <c r="P123" i="8" s="1"/>
  <c r="P124" i="8" s="1"/>
  <c r="P125" i="8" s="1"/>
  <c r="P126" i="8" s="1"/>
  <c r="P127" i="8" s="1"/>
  <c r="P128" i="8" s="1"/>
  <c r="P129" i="8" s="1"/>
  <c r="P130" i="8" s="1"/>
  <c r="P131" i="8" s="1"/>
  <c r="P132" i="8" s="1"/>
  <c r="P133" i="8" s="1"/>
  <c r="P134" i="8" s="1"/>
  <c r="P135" i="8" s="1"/>
  <c r="P136" i="8" s="1"/>
  <c r="P137" i="8" s="1"/>
  <c r="P138" i="8" s="1"/>
  <c r="P139" i="8" s="1"/>
  <c r="P140" i="8" s="1"/>
  <c r="P141" i="8" s="1"/>
  <c r="P142" i="8" s="1"/>
  <c r="P143" i="8" s="1"/>
  <c r="P144" i="8" s="1"/>
  <c r="P145" i="8" s="1"/>
  <c r="P146" i="8" s="1"/>
  <c r="P147" i="8" s="1"/>
  <c r="P148" i="8" s="1"/>
  <c r="P149" i="8" s="1"/>
  <c r="P150" i="8" s="1"/>
  <c r="P151" i="8" s="1"/>
  <c r="P152" i="8" s="1"/>
  <c r="P153" i="8" s="1"/>
  <c r="P154" i="8" s="1"/>
  <c r="P155" i="8" s="1"/>
  <c r="P156" i="8" s="1"/>
  <c r="P157" i="8" s="1"/>
  <c r="P158" i="8" s="1"/>
  <c r="P159" i="8" s="1"/>
  <c r="P160" i="8" s="1"/>
  <c r="P161" i="8" s="1"/>
  <c r="P162" i="8" s="1"/>
  <c r="P163" i="8" s="1"/>
  <c r="P164" i="8" s="1"/>
  <c r="P165" i="8" s="1"/>
  <c r="P166" i="8" s="1"/>
  <c r="P167" i="8" s="1"/>
  <c r="P168" i="8" s="1"/>
  <c r="P169" i="8" s="1"/>
  <c r="P170" i="8" s="1"/>
  <c r="P171" i="8" s="1"/>
  <c r="P172" i="8" s="1"/>
  <c r="P173" i="8" s="1"/>
  <c r="P174" i="8" s="1"/>
  <c r="P175" i="8" s="1"/>
  <c r="P176" i="8" s="1"/>
  <c r="P177" i="8" s="1"/>
  <c r="P178" i="8" s="1"/>
  <c r="P179" i="8" s="1"/>
  <c r="P180" i="8" s="1"/>
  <c r="P181" i="8" s="1"/>
  <c r="P182" i="8" s="1"/>
  <c r="P183" i="8" s="1"/>
  <c r="P184" i="8" s="1"/>
  <c r="P185" i="8" s="1"/>
  <c r="P186" i="8" s="1"/>
  <c r="P187" i="8" s="1"/>
  <c r="P188" i="8" s="1"/>
  <c r="P189" i="8" s="1"/>
  <c r="P190" i="8" s="1"/>
  <c r="P191" i="8" s="1"/>
  <c r="P192" i="8" s="1"/>
  <c r="P193" i="8" s="1"/>
  <c r="P194" i="8" s="1"/>
  <c r="P195" i="8" s="1"/>
  <c r="P196" i="8" s="1"/>
  <c r="P197" i="8" s="1"/>
  <c r="P198" i="8" s="1"/>
  <c r="P199" i="8" s="1"/>
  <c r="P200" i="8" s="1"/>
  <c r="P201" i="8" s="1"/>
  <c r="P202" i="8" s="1"/>
  <c r="P203" i="8" s="1"/>
  <c r="P204" i="8" s="1"/>
  <c r="P205" i="8" s="1"/>
  <c r="P206" i="8" s="1"/>
  <c r="P207" i="8" s="1"/>
  <c r="P208" i="8" s="1"/>
  <c r="P209" i="8" s="1"/>
  <c r="P210" i="8" s="1"/>
  <c r="P211" i="8" s="1"/>
  <c r="P212" i="8" s="1"/>
  <c r="P213" i="8" s="1"/>
  <c r="P214" i="8" s="1"/>
  <c r="P215" i="8" s="1"/>
  <c r="P216" i="8" s="1"/>
  <c r="P217" i="8" s="1"/>
  <c r="P218" i="8" s="1"/>
  <c r="P219" i="8" s="1"/>
  <c r="P220" i="8" s="1"/>
  <c r="P221" i="8" s="1"/>
  <c r="P222" i="8" s="1"/>
  <c r="P223" i="8" s="1"/>
  <c r="P224" i="8" s="1"/>
  <c r="P225" i="8" s="1"/>
  <c r="P226" i="8" s="1"/>
  <c r="P227" i="8" s="1"/>
  <c r="P228" i="8" s="1"/>
  <c r="P229" i="8" s="1"/>
  <c r="P230" i="8" s="1"/>
  <c r="P231" i="8" s="1"/>
  <c r="P232" i="8" s="1"/>
  <c r="P233" i="8" s="1"/>
  <c r="P234" i="8" s="1"/>
  <c r="P235" i="8" s="1"/>
  <c r="P236" i="8" s="1"/>
  <c r="P237" i="8" s="1"/>
  <c r="P238" i="8" s="1"/>
  <c r="P239" i="8" s="1"/>
  <c r="P240" i="8" s="1"/>
  <c r="P241" i="8" s="1"/>
  <c r="P242" i="8" s="1"/>
  <c r="P243" i="8" s="1"/>
  <c r="P244" i="8" s="1"/>
  <c r="P245" i="8" s="1"/>
  <c r="P246" i="8" s="1"/>
  <c r="P247" i="8" s="1"/>
  <c r="P248" i="8" s="1"/>
  <c r="P249" i="8" s="1"/>
  <c r="P250" i="8" s="1"/>
  <c r="P251" i="8" s="1"/>
  <c r="P252" i="8" s="1"/>
  <c r="P253" i="8" s="1"/>
  <c r="P254" i="8" s="1"/>
  <c r="P255" i="8" s="1"/>
  <c r="P256" i="8" s="1"/>
  <c r="P257" i="8" s="1"/>
  <c r="P258" i="8" s="1"/>
  <c r="P259" i="8" s="1"/>
  <c r="P260" i="8" s="1"/>
  <c r="P261" i="8" s="1"/>
  <c r="P262" i="8" s="1"/>
  <c r="P263" i="8" s="1"/>
  <c r="P264" i="8" s="1"/>
  <c r="P265" i="8" s="1"/>
  <c r="P266" i="8" s="1"/>
  <c r="P267" i="8" s="1"/>
  <c r="P268" i="8" s="1"/>
  <c r="P269" i="8" s="1"/>
  <c r="P270" i="8" s="1"/>
  <c r="P271" i="8" s="1"/>
  <c r="P272" i="8" s="1"/>
  <c r="P273" i="8" s="1"/>
  <c r="P274" i="8" s="1"/>
  <c r="P275" i="8" s="1"/>
  <c r="P276" i="8" s="1"/>
  <c r="P277" i="8" s="1"/>
  <c r="P278" i="8" s="1"/>
  <c r="P279" i="8" s="1"/>
  <c r="P280" i="8" s="1"/>
  <c r="P281" i="8" s="1"/>
  <c r="P282" i="8" s="1"/>
  <c r="P283" i="8" s="1"/>
  <c r="P284" i="8" s="1"/>
  <c r="P285" i="8" s="1"/>
  <c r="P286" i="8" s="1"/>
  <c r="P287" i="8" s="1"/>
  <c r="P288" i="8" s="1"/>
  <c r="P289" i="8" s="1"/>
  <c r="P290" i="8" s="1"/>
  <c r="P291" i="8" s="1"/>
  <c r="P292" i="8" s="1"/>
  <c r="P293" i="8" s="1"/>
  <c r="P294" i="8" s="1"/>
  <c r="P295" i="8" s="1"/>
  <c r="P296" i="8" s="1"/>
  <c r="P297" i="8" s="1"/>
  <c r="P298" i="8" s="1"/>
  <c r="P299" i="8" s="1"/>
  <c r="P300" i="8" s="1"/>
  <c r="P301" i="8" s="1"/>
  <c r="P302" i="8" s="1"/>
  <c r="P303" i="8" s="1"/>
  <c r="P304" i="8" s="1"/>
  <c r="P305" i="8" s="1"/>
  <c r="P306" i="8" s="1"/>
  <c r="P307" i="8" s="1"/>
  <c r="P308" i="8" s="1"/>
  <c r="P309" i="8" s="1"/>
  <c r="P310" i="8" s="1"/>
  <c r="P311" i="8" s="1"/>
  <c r="P312" i="8" s="1"/>
  <c r="P313" i="8" s="1"/>
  <c r="P314" i="8" s="1"/>
  <c r="P315" i="8" s="1"/>
  <c r="P316" i="8" s="1"/>
  <c r="P317" i="8" s="1"/>
  <c r="P318" i="8" s="1"/>
  <c r="P319" i="8" s="1"/>
  <c r="P320" i="8" s="1"/>
  <c r="P321" i="8" s="1"/>
  <c r="P322" i="8" s="1"/>
  <c r="P323" i="8" s="1"/>
  <c r="P324" i="8" s="1"/>
  <c r="P325" i="8" s="1"/>
  <c r="P326" i="8" s="1"/>
  <c r="P327" i="8" s="1"/>
  <c r="P328" i="8" s="1"/>
  <c r="P329" i="8" s="1"/>
  <c r="P330" i="8" s="1"/>
  <c r="P331" i="8" s="1"/>
  <c r="P332" i="8" s="1"/>
  <c r="P333" i="8" s="1"/>
  <c r="P334" i="8" s="1"/>
  <c r="P335" i="8" s="1"/>
  <c r="P336" i="8" s="1"/>
  <c r="P337" i="8" s="1"/>
  <c r="P338" i="8" s="1"/>
  <c r="P339" i="8" s="1"/>
  <c r="P340" i="8" s="1"/>
  <c r="P341" i="8" s="1"/>
  <c r="P342" i="8" s="1"/>
  <c r="P343" i="8" s="1"/>
  <c r="P344" i="8" s="1"/>
  <c r="P345" i="8" s="1"/>
  <c r="P346" i="8" s="1"/>
  <c r="P347" i="8" s="1"/>
  <c r="P348" i="8" s="1"/>
  <c r="P349" i="8" s="1"/>
  <c r="P350" i="8" s="1"/>
  <c r="P351" i="8" s="1"/>
  <c r="P352" i="8" s="1"/>
  <c r="P353" i="8" s="1"/>
  <c r="P354" i="8" s="1"/>
  <c r="P355" i="8" s="1"/>
  <c r="P356" i="8" s="1"/>
  <c r="P357" i="8" s="1"/>
  <c r="P358" i="8" s="1"/>
  <c r="P359" i="8" s="1"/>
  <c r="P360" i="8" s="1"/>
  <c r="P361" i="8" s="1"/>
  <c r="P362" i="8" s="1"/>
  <c r="P363" i="8" s="1"/>
  <c r="P364" i="8" s="1"/>
  <c r="P365" i="8" s="1"/>
  <c r="P366" i="8" s="1"/>
  <c r="P367" i="8" s="1"/>
  <c r="P368" i="8" s="1"/>
  <c r="P369" i="8" s="1"/>
  <c r="P370" i="8" s="1"/>
  <c r="P371" i="8" s="1"/>
  <c r="P372" i="8" s="1"/>
  <c r="P373" i="8" s="1"/>
  <c r="P374" i="8" s="1"/>
  <c r="P375" i="8" s="1"/>
  <c r="P376" i="8" s="1"/>
  <c r="P377" i="8" s="1"/>
  <c r="P378" i="8" s="1"/>
  <c r="P379" i="8" s="1"/>
  <c r="P380" i="8" s="1"/>
  <c r="P381" i="8" s="1"/>
  <c r="P382" i="8" s="1"/>
  <c r="P383" i="8" s="1"/>
  <c r="P384" i="8" s="1"/>
  <c r="P385" i="8" s="1"/>
  <c r="P386" i="8" s="1"/>
  <c r="P387" i="8" s="1"/>
  <c r="P388" i="8" s="1"/>
  <c r="P389" i="8" s="1"/>
  <c r="P390" i="8" s="1"/>
  <c r="P391" i="8" s="1"/>
  <c r="P392" i="8" s="1"/>
  <c r="P393" i="8" s="1"/>
  <c r="P394" i="8" s="1"/>
  <c r="P395" i="8" s="1"/>
  <c r="P396" i="8" s="1"/>
  <c r="P397" i="8" s="1"/>
  <c r="P398" i="8" s="1"/>
  <c r="P399" i="8" s="1"/>
  <c r="P400" i="8" s="1"/>
  <c r="P401" i="8" s="1"/>
  <c r="P402" i="8" s="1"/>
  <c r="P403" i="8" s="1"/>
  <c r="P404" i="8" s="1"/>
  <c r="P405" i="8" s="1"/>
  <c r="P406" i="8" s="1"/>
  <c r="P407" i="8" s="1"/>
  <c r="P408" i="8" s="1"/>
  <c r="P409" i="8" s="1"/>
  <c r="P410" i="8" s="1"/>
  <c r="P411" i="8" s="1"/>
  <c r="P412" i="8" s="1"/>
  <c r="P413" i="8" s="1"/>
  <c r="P414" i="8" s="1"/>
  <c r="P415" i="8" s="1"/>
  <c r="P416" i="8" s="1"/>
  <c r="P417" i="8" s="1"/>
  <c r="P418" i="8" s="1"/>
  <c r="P419" i="8" s="1"/>
  <c r="P420" i="8" s="1"/>
  <c r="P421" i="8" s="1"/>
  <c r="P422" i="8" s="1"/>
  <c r="P423" i="8" s="1"/>
  <c r="P424" i="8" s="1"/>
  <c r="P425" i="8" s="1"/>
  <c r="P426" i="8" s="1"/>
  <c r="P427" i="8" s="1"/>
  <c r="P428" i="8" s="1"/>
  <c r="P429" i="8" s="1"/>
  <c r="P430" i="8" s="1"/>
  <c r="P431" i="8" s="1"/>
  <c r="P432" i="8" s="1"/>
  <c r="P433" i="8" s="1"/>
  <c r="P434" i="8" s="1"/>
  <c r="P435" i="8" s="1"/>
  <c r="P436" i="8" s="1"/>
  <c r="P437" i="8" s="1"/>
  <c r="P438" i="8" s="1"/>
  <c r="P439" i="8" s="1"/>
  <c r="P440" i="8" s="1"/>
  <c r="P441" i="8" s="1"/>
  <c r="P442" i="8" s="1"/>
  <c r="P443" i="8" s="1"/>
  <c r="P444" i="8" s="1"/>
  <c r="P445" i="8" s="1"/>
  <c r="P446" i="8" s="1"/>
  <c r="P447" i="8" s="1"/>
  <c r="P448" i="8" s="1"/>
  <c r="P449" i="8" s="1"/>
  <c r="P450" i="8" s="1"/>
  <c r="P451" i="8" s="1"/>
  <c r="P452" i="8" s="1"/>
  <c r="P453" i="8" s="1"/>
  <c r="P454" i="8" s="1"/>
  <c r="P455" i="8" s="1"/>
  <c r="P456" i="8" s="1"/>
  <c r="P457" i="8" s="1"/>
  <c r="P458" i="8" s="1"/>
  <c r="P459" i="8" s="1"/>
  <c r="P460" i="8" s="1"/>
  <c r="P461" i="8" s="1"/>
  <c r="P462" i="8" s="1"/>
  <c r="P463" i="8" s="1"/>
  <c r="P464" i="8" s="1"/>
  <c r="P465" i="8" s="1"/>
  <c r="P466" i="8" s="1"/>
  <c r="P467" i="8" s="1"/>
  <c r="P468" i="8" s="1"/>
  <c r="P469" i="8" s="1"/>
  <c r="P470" i="8" s="1"/>
  <c r="P471" i="8" s="1"/>
  <c r="P472" i="8" s="1"/>
  <c r="P473" i="8" s="1"/>
  <c r="P474" i="8" s="1"/>
  <c r="P475" i="8" s="1"/>
  <c r="P476" i="8" s="1"/>
  <c r="P477" i="8" s="1"/>
  <c r="P478" i="8" s="1"/>
  <c r="P479" i="8" s="1"/>
  <c r="P480" i="8" s="1"/>
  <c r="P481" i="8" s="1"/>
  <c r="P482" i="8" s="1"/>
  <c r="P483" i="8" s="1"/>
  <c r="P484" i="8" s="1"/>
  <c r="P485" i="8" s="1"/>
  <c r="P486" i="8" s="1"/>
  <c r="P487" i="8" s="1"/>
  <c r="P488" i="8" s="1"/>
  <c r="P489" i="8" s="1"/>
  <c r="P490" i="8" s="1"/>
  <c r="P491" i="8" s="1"/>
  <c r="P492" i="8" s="1"/>
  <c r="P493" i="8" s="1"/>
  <c r="P494" i="8" s="1"/>
  <c r="P495" i="8" s="1"/>
  <c r="P496" i="8" s="1"/>
  <c r="P497" i="8" s="1"/>
  <c r="P498" i="8" s="1"/>
  <c r="P499" i="8" s="1"/>
  <c r="P500" i="8" s="1"/>
  <c r="P501" i="8" s="1"/>
  <c r="P502" i="8" s="1"/>
  <c r="P503" i="8" s="1"/>
  <c r="P504" i="8" s="1"/>
  <c r="P505" i="8" s="1"/>
  <c r="P506" i="8" s="1"/>
  <c r="P507" i="8" s="1"/>
  <c r="P508" i="8" s="1"/>
  <c r="P509" i="8" s="1"/>
  <c r="P510" i="8" s="1"/>
  <c r="P511" i="8" s="1"/>
  <c r="P512" i="8" s="1"/>
  <c r="P513" i="8" s="1"/>
  <c r="P514" i="8" s="1"/>
  <c r="P515" i="8" s="1"/>
  <c r="P516" i="8" s="1"/>
  <c r="P517" i="8" s="1"/>
  <c r="P518" i="8" s="1"/>
  <c r="P519" i="8" s="1"/>
  <c r="P520" i="8" s="1"/>
  <c r="P521" i="8" s="1"/>
  <c r="P522" i="8" s="1"/>
  <c r="P523" i="8" s="1"/>
  <c r="P524" i="8" s="1"/>
  <c r="P525" i="8" s="1"/>
  <c r="P526" i="8" s="1"/>
  <c r="P527" i="8" s="1"/>
  <c r="P528" i="8" s="1"/>
  <c r="P529" i="8" s="1"/>
  <c r="P530" i="8" s="1"/>
  <c r="P531" i="8" s="1"/>
  <c r="P532" i="8" s="1"/>
  <c r="P533" i="8" s="1"/>
  <c r="P534" i="8" s="1"/>
  <c r="P535" i="8" s="1"/>
  <c r="P536" i="8" s="1"/>
  <c r="P537" i="8" s="1"/>
  <c r="P538" i="8" s="1"/>
  <c r="P539" i="8" s="1"/>
  <c r="P540" i="8" s="1"/>
  <c r="P541" i="8" s="1"/>
  <c r="P542" i="8" s="1"/>
  <c r="P543" i="8" s="1"/>
  <c r="P544" i="8" s="1"/>
  <c r="P545" i="8" s="1"/>
  <c r="P546" i="8" s="1"/>
  <c r="P547" i="8" s="1"/>
  <c r="P548" i="8" s="1"/>
  <c r="P549" i="8" s="1"/>
  <c r="P550" i="8" s="1"/>
  <c r="P551" i="8" s="1"/>
  <c r="P552" i="8" s="1"/>
  <c r="P553" i="8" s="1"/>
  <c r="P554" i="8" s="1"/>
  <c r="P555" i="8" s="1"/>
  <c r="P556" i="8" s="1"/>
  <c r="P557" i="8" s="1"/>
  <c r="P558" i="8" s="1"/>
  <c r="P559" i="8" s="1"/>
  <c r="P560" i="8" s="1"/>
  <c r="P561" i="8" s="1"/>
  <c r="P562" i="8" s="1"/>
  <c r="P563" i="8" s="1"/>
  <c r="P564" i="8" s="1"/>
  <c r="P565" i="8" s="1"/>
  <c r="P566" i="8" s="1"/>
  <c r="P567" i="8" s="1"/>
  <c r="P568" i="8" s="1"/>
  <c r="P569" i="8" s="1"/>
  <c r="P570" i="8" s="1"/>
  <c r="P571" i="8" s="1"/>
  <c r="P572" i="8" s="1"/>
  <c r="P573" i="8" s="1"/>
  <c r="P574" i="8" s="1"/>
  <c r="P575" i="8" s="1"/>
  <c r="P576" i="8" s="1"/>
  <c r="P577" i="8" s="1"/>
  <c r="P578" i="8" s="1"/>
  <c r="P579" i="8" s="1"/>
  <c r="P580" i="8" s="1"/>
  <c r="P581" i="8" s="1"/>
  <c r="P582" i="8" s="1"/>
  <c r="P583" i="8" s="1"/>
  <c r="P584" i="8" s="1"/>
  <c r="P585" i="8" s="1"/>
  <c r="P586" i="8" s="1"/>
  <c r="P587" i="8" s="1"/>
  <c r="P588" i="8" s="1"/>
  <c r="P589" i="8" s="1"/>
  <c r="P590" i="8" s="1"/>
  <c r="P591" i="8" s="1"/>
  <c r="P592" i="8" s="1"/>
  <c r="P593" i="8" s="1"/>
  <c r="P594" i="8" s="1"/>
  <c r="P595" i="8" s="1"/>
  <c r="P596" i="8" s="1"/>
  <c r="P597" i="8" s="1"/>
  <c r="P598" i="8" s="1"/>
  <c r="P599" i="8" s="1"/>
  <c r="P600" i="8" s="1"/>
  <c r="P601" i="8" s="1"/>
  <c r="P602" i="8" s="1"/>
  <c r="P603" i="8" s="1"/>
  <c r="P604" i="8" s="1"/>
  <c r="P605" i="8" s="1"/>
  <c r="P606" i="8" s="1"/>
  <c r="P607" i="8" s="1"/>
  <c r="P608" i="8" s="1"/>
  <c r="P609" i="8" s="1"/>
  <c r="P610" i="8" s="1"/>
  <c r="P611" i="8" s="1"/>
  <c r="P612" i="8" s="1"/>
  <c r="P613" i="8" s="1"/>
  <c r="P614" i="8" s="1"/>
  <c r="P615" i="8" s="1"/>
  <c r="P616" i="8" s="1"/>
  <c r="P617" i="8" s="1"/>
  <c r="P618" i="8" s="1"/>
  <c r="P619" i="8" s="1"/>
  <c r="P620" i="8" s="1"/>
  <c r="P621" i="8" s="1"/>
  <c r="P622" i="8" s="1"/>
  <c r="P623" i="8" s="1"/>
  <c r="P624" i="8" s="1"/>
  <c r="P625" i="8" s="1"/>
  <c r="P626" i="8" s="1"/>
  <c r="P627" i="8" s="1"/>
  <c r="P628" i="8" s="1"/>
  <c r="P629" i="8" s="1"/>
  <c r="P630" i="8" s="1"/>
  <c r="P631" i="8" s="1"/>
  <c r="P632" i="8" s="1"/>
  <c r="P633" i="8" s="1"/>
  <c r="P634" i="8" s="1"/>
  <c r="P635" i="8" s="1"/>
  <c r="P636" i="8" s="1"/>
  <c r="P637" i="8" s="1"/>
  <c r="P638" i="8" s="1"/>
  <c r="P639" i="8" s="1"/>
  <c r="P640" i="8" s="1"/>
  <c r="P641" i="8" s="1"/>
  <c r="P642" i="8" s="1"/>
  <c r="P643" i="8" s="1"/>
  <c r="P644" i="8" s="1"/>
  <c r="P645" i="8" s="1"/>
  <c r="P646" i="8" s="1"/>
  <c r="P647" i="8" s="1"/>
  <c r="P648" i="8" s="1"/>
  <c r="P649" i="8" s="1"/>
  <c r="P650" i="8" s="1"/>
  <c r="P651" i="8" s="1"/>
  <c r="P652" i="8" s="1"/>
  <c r="P653" i="8" s="1"/>
  <c r="P654" i="8" s="1"/>
  <c r="P655" i="8" s="1"/>
  <c r="P656" i="8" s="1"/>
  <c r="P657" i="8" s="1"/>
  <c r="P658" i="8" s="1"/>
  <c r="P659" i="8" s="1"/>
  <c r="P660" i="8" s="1"/>
  <c r="P661" i="8" s="1"/>
  <c r="P662" i="8" s="1"/>
  <c r="P663" i="8" s="1"/>
  <c r="P664" i="8" s="1"/>
  <c r="P665" i="8" s="1"/>
  <c r="P666" i="8" s="1"/>
  <c r="P667" i="8" s="1"/>
  <c r="P668" i="8" s="1"/>
  <c r="P669" i="8" s="1"/>
  <c r="P670" i="8" s="1"/>
  <c r="P671" i="8" s="1"/>
  <c r="P672" i="8" s="1"/>
  <c r="P673" i="8" s="1"/>
  <c r="P674" i="8" s="1"/>
  <c r="P675" i="8" s="1"/>
  <c r="P676" i="8" s="1"/>
  <c r="P677" i="8" s="1"/>
  <c r="P678" i="8" s="1"/>
  <c r="P679" i="8" s="1"/>
  <c r="P680" i="8" s="1"/>
  <c r="P681" i="8" s="1"/>
  <c r="P682" i="8" s="1"/>
  <c r="P683" i="8" s="1"/>
  <c r="P684" i="8" s="1"/>
  <c r="P685" i="8" s="1"/>
  <c r="P686" i="8" s="1"/>
  <c r="P687" i="8" s="1"/>
  <c r="P688" i="8" s="1"/>
  <c r="P689" i="8" s="1"/>
  <c r="P690" i="8" s="1"/>
  <c r="P691" i="8" s="1"/>
  <c r="P692" i="8" s="1"/>
  <c r="P693" i="8" s="1"/>
  <c r="P694" i="8" s="1"/>
  <c r="P695" i="8" s="1"/>
  <c r="P696" i="8" s="1"/>
  <c r="P697" i="8" s="1"/>
  <c r="P698" i="8" s="1"/>
  <c r="P699" i="8" s="1"/>
  <c r="P700" i="8" s="1"/>
  <c r="P701" i="8" s="1"/>
  <c r="P702" i="8" s="1"/>
  <c r="P703" i="8" s="1"/>
  <c r="P704" i="8" s="1"/>
  <c r="P705" i="8" s="1"/>
  <c r="P706" i="8" s="1"/>
  <c r="P707" i="8" s="1"/>
  <c r="P708" i="8" s="1"/>
  <c r="P709" i="8" s="1"/>
  <c r="P710" i="8" s="1"/>
  <c r="P711" i="8" s="1"/>
  <c r="P712" i="8" s="1"/>
  <c r="P713" i="8" s="1"/>
  <c r="P714" i="8" s="1"/>
  <c r="P715" i="8" s="1"/>
  <c r="P716" i="8" s="1"/>
  <c r="P717" i="8" s="1"/>
  <c r="P718" i="8" s="1"/>
  <c r="P719" i="8" s="1"/>
  <c r="P720" i="8" s="1"/>
  <c r="P721" i="8" s="1"/>
  <c r="P722" i="8" s="1"/>
  <c r="P723" i="8" s="1"/>
  <c r="P724" i="8" s="1"/>
  <c r="P725" i="8" s="1"/>
  <c r="P726" i="8" s="1"/>
  <c r="P727" i="8" s="1"/>
  <c r="P728" i="8" s="1"/>
  <c r="P729" i="8" s="1"/>
  <c r="P730" i="8" s="1"/>
  <c r="P731" i="8" s="1"/>
  <c r="P732" i="8" s="1"/>
  <c r="P733" i="8" s="1"/>
  <c r="P734" i="8" s="1"/>
  <c r="P735" i="8" s="1"/>
  <c r="P736" i="8" s="1"/>
  <c r="P737" i="8" s="1"/>
  <c r="P738" i="8" s="1"/>
  <c r="P739" i="8" s="1"/>
  <c r="P740" i="8" s="1"/>
  <c r="P741" i="8" s="1"/>
  <c r="P742" i="8" s="1"/>
  <c r="P743" i="8" s="1"/>
  <c r="P744" i="8" s="1"/>
  <c r="P745" i="8" s="1"/>
  <c r="P746" i="8" s="1"/>
  <c r="P747" i="8" s="1"/>
  <c r="P748" i="8" s="1"/>
  <c r="P749" i="8" s="1"/>
  <c r="P750" i="8" s="1"/>
  <c r="P751" i="8" s="1"/>
  <c r="P752" i="8" s="1"/>
  <c r="P753" i="8" s="1"/>
  <c r="P754" i="8" s="1"/>
  <c r="P755" i="8" s="1"/>
  <c r="P756" i="8" s="1"/>
  <c r="P757" i="8" s="1"/>
  <c r="P758" i="8" s="1"/>
  <c r="P759" i="8" s="1"/>
  <c r="P760" i="8" s="1"/>
  <c r="P761" i="8" s="1"/>
  <c r="P762" i="8" s="1"/>
  <c r="P763" i="8" s="1"/>
  <c r="P764" i="8" s="1"/>
  <c r="P765" i="8" s="1"/>
  <c r="P766" i="8" s="1"/>
  <c r="P767" i="8" s="1"/>
  <c r="P768" i="8" s="1"/>
  <c r="P769" i="8" s="1"/>
  <c r="P770" i="8" s="1"/>
  <c r="P771" i="8" s="1"/>
  <c r="P772" i="8" s="1"/>
  <c r="P773" i="8" s="1"/>
  <c r="P774" i="8" s="1"/>
  <c r="P775" i="8" s="1"/>
  <c r="P776" i="8" s="1"/>
  <c r="P777" i="8" s="1"/>
  <c r="P778" i="8" s="1"/>
  <c r="P779" i="8" s="1"/>
  <c r="P780" i="8" s="1"/>
  <c r="P781" i="8" s="1"/>
  <c r="P782" i="8" s="1"/>
  <c r="P783" i="8" s="1"/>
  <c r="P784" i="8" s="1"/>
  <c r="P785" i="8" s="1"/>
  <c r="P786" i="8" s="1"/>
  <c r="P787" i="8" s="1"/>
  <c r="P788" i="8" s="1"/>
  <c r="P789" i="8" s="1"/>
  <c r="P790" i="8" s="1"/>
  <c r="P791" i="8" s="1"/>
  <c r="P792" i="8" s="1"/>
  <c r="P793" i="8" s="1"/>
  <c r="P794" i="8" s="1"/>
  <c r="P795" i="8" s="1"/>
  <c r="P796" i="8" s="1"/>
  <c r="P797" i="8" s="1"/>
  <c r="P798" i="8" s="1"/>
  <c r="P799" i="8" s="1"/>
  <c r="P800" i="8" s="1"/>
  <c r="P801" i="8" s="1"/>
  <c r="P802" i="8" s="1"/>
  <c r="P803" i="8" s="1"/>
  <c r="P804" i="8" s="1"/>
  <c r="P805" i="8" s="1"/>
  <c r="P806" i="8" s="1"/>
  <c r="P807" i="8" s="1"/>
  <c r="P808" i="8" s="1"/>
  <c r="P809" i="8" s="1"/>
  <c r="P810" i="8" s="1"/>
  <c r="P811" i="8" s="1"/>
  <c r="P812" i="8" s="1"/>
  <c r="P813" i="8" s="1"/>
  <c r="P814" i="8" s="1"/>
  <c r="P815" i="8" s="1"/>
  <c r="P816" i="8" s="1"/>
  <c r="P817" i="8" s="1"/>
  <c r="P818" i="8" s="1"/>
  <c r="P819" i="8" s="1"/>
  <c r="P820" i="8" s="1"/>
  <c r="P821" i="8" s="1"/>
  <c r="P822" i="8" s="1"/>
  <c r="P823" i="8" s="1"/>
  <c r="P824" i="8" s="1"/>
  <c r="P825" i="8" s="1"/>
  <c r="P826" i="8" s="1"/>
  <c r="P827" i="8" s="1"/>
  <c r="P828" i="8" s="1"/>
  <c r="P829" i="8" s="1"/>
  <c r="P830" i="8" s="1"/>
  <c r="P831" i="8" s="1"/>
  <c r="P832" i="8" s="1"/>
  <c r="P833" i="8" s="1"/>
  <c r="P834" i="8" s="1"/>
  <c r="P835" i="8" s="1"/>
  <c r="P836" i="8" s="1"/>
  <c r="P837" i="8" s="1"/>
  <c r="P838" i="8" s="1"/>
  <c r="P839" i="8" s="1"/>
  <c r="P840" i="8" s="1"/>
  <c r="P841" i="8" s="1"/>
  <c r="P842" i="8" s="1"/>
  <c r="P843" i="8" s="1"/>
  <c r="P844" i="8" s="1"/>
  <c r="P845" i="8" s="1"/>
  <c r="P846" i="8" s="1"/>
  <c r="P847" i="8" s="1"/>
  <c r="P848" i="8" s="1"/>
  <c r="P849" i="8" s="1"/>
  <c r="P850" i="8" s="1"/>
  <c r="P851" i="8" s="1"/>
  <c r="P852" i="8" s="1"/>
  <c r="P853" i="8" s="1"/>
  <c r="P854" i="8" s="1"/>
  <c r="P855" i="8" s="1"/>
  <c r="P856" i="8" s="1"/>
  <c r="P857" i="8" s="1"/>
  <c r="P858" i="8" s="1"/>
  <c r="P859" i="8" s="1"/>
  <c r="P860" i="8" s="1"/>
  <c r="P861" i="8" s="1"/>
  <c r="P862" i="8" s="1"/>
  <c r="P863" i="8" s="1"/>
  <c r="P864" i="8" s="1"/>
  <c r="P865" i="8" s="1"/>
  <c r="P866" i="8" s="1"/>
  <c r="P867" i="8" s="1"/>
  <c r="P868" i="8" s="1"/>
  <c r="P869" i="8" s="1"/>
  <c r="P870" i="8" s="1"/>
  <c r="P871" i="8" s="1"/>
  <c r="P872" i="8" s="1"/>
  <c r="P873" i="8" s="1"/>
  <c r="P874" i="8" s="1"/>
  <c r="P875" i="8" s="1"/>
  <c r="P876" i="8" s="1"/>
  <c r="P877" i="8" s="1"/>
  <c r="P878" i="8" s="1"/>
  <c r="P879" i="8" s="1"/>
  <c r="P880" i="8" s="1"/>
  <c r="P881" i="8" s="1"/>
  <c r="P882" i="8" s="1"/>
  <c r="P883" i="8" s="1"/>
  <c r="P884" i="8" s="1"/>
  <c r="P885" i="8" s="1"/>
  <c r="P886" i="8" s="1"/>
  <c r="P887" i="8" s="1"/>
  <c r="P888" i="8" s="1"/>
  <c r="P889" i="8" s="1"/>
  <c r="P890" i="8" s="1"/>
  <c r="P891" i="8" s="1"/>
  <c r="P892" i="8" s="1"/>
  <c r="P893" i="8" s="1"/>
  <c r="P894" i="8" s="1"/>
  <c r="P895" i="8" s="1"/>
  <c r="P896" i="8" s="1"/>
  <c r="P897" i="8" s="1"/>
  <c r="P898" i="8" s="1"/>
  <c r="P899" i="8" s="1"/>
  <c r="P900" i="8" s="1"/>
  <c r="P901" i="8" s="1"/>
  <c r="P902" i="8" s="1"/>
  <c r="P903" i="8" s="1"/>
  <c r="P904" i="8" s="1"/>
  <c r="P905" i="8" s="1"/>
  <c r="P906" i="8" s="1"/>
  <c r="P907" i="8" s="1"/>
  <c r="P908" i="8" s="1"/>
  <c r="P909" i="8" s="1"/>
  <c r="P910" i="8" s="1"/>
  <c r="P911" i="8" s="1"/>
  <c r="P912" i="8" s="1"/>
  <c r="P913" i="8" s="1"/>
  <c r="P914" i="8" s="1"/>
  <c r="P915" i="8" s="1"/>
  <c r="P916" i="8" s="1"/>
  <c r="P917" i="8" s="1"/>
  <c r="P918" i="8" s="1"/>
  <c r="P919" i="8" s="1"/>
  <c r="P920" i="8" s="1"/>
  <c r="P921" i="8" s="1"/>
  <c r="P922" i="8" s="1"/>
  <c r="P923" i="8" s="1"/>
  <c r="P924" i="8" s="1"/>
  <c r="P925" i="8" s="1"/>
  <c r="P926" i="8" s="1"/>
  <c r="P927" i="8" s="1"/>
  <c r="P928" i="8" s="1"/>
  <c r="P929" i="8" s="1"/>
  <c r="P930" i="8" s="1"/>
  <c r="P931" i="8" s="1"/>
  <c r="P932" i="8" s="1"/>
  <c r="P933" i="8" s="1"/>
  <c r="P934" i="8" s="1"/>
  <c r="P935" i="8" s="1"/>
  <c r="P936" i="8" s="1"/>
  <c r="P937" i="8" s="1"/>
  <c r="P938" i="8" s="1"/>
  <c r="P939" i="8" s="1"/>
  <c r="P940" i="8" s="1"/>
  <c r="P941" i="8" s="1"/>
  <c r="P942" i="8" s="1"/>
  <c r="P943" i="8" s="1"/>
  <c r="P944" i="8" s="1"/>
  <c r="P945" i="8" s="1"/>
  <c r="P946" i="8" s="1"/>
  <c r="P947" i="8" s="1"/>
  <c r="P948" i="8" s="1"/>
  <c r="P949" i="8" s="1"/>
  <c r="P950" i="8" s="1"/>
  <c r="P951" i="8" s="1"/>
  <c r="P952" i="8" s="1"/>
  <c r="P953" i="8" s="1"/>
  <c r="P954" i="8" s="1"/>
  <c r="P955" i="8" s="1"/>
  <c r="P956" i="8" s="1"/>
  <c r="P957" i="8" s="1"/>
  <c r="P958" i="8" s="1"/>
  <c r="P959" i="8" s="1"/>
  <c r="P960" i="8" s="1"/>
  <c r="P961" i="8" s="1"/>
  <c r="P962" i="8" s="1"/>
  <c r="P963" i="8" s="1"/>
  <c r="P964" i="8" s="1"/>
  <c r="P965" i="8" s="1"/>
  <c r="P966" i="8" s="1"/>
  <c r="P967" i="8" s="1"/>
  <c r="P968" i="8" s="1"/>
  <c r="P969" i="8" s="1"/>
  <c r="P970" i="8" s="1"/>
  <c r="P971" i="8" s="1"/>
  <c r="P972" i="8" s="1"/>
  <c r="P973" i="8" s="1"/>
  <c r="P974" i="8" s="1"/>
  <c r="P975" i="8" s="1"/>
  <c r="P976" i="8" s="1"/>
  <c r="P977" i="8" s="1"/>
  <c r="P978" i="8" s="1"/>
  <c r="P979" i="8" s="1"/>
  <c r="P980" i="8" s="1"/>
  <c r="P981" i="8" s="1"/>
  <c r="P982" i="8" s="1"/>
  <c r="P983" i="8" s="1"/>
  <c r="P984" i="8" s="1"/>
  <c r="P985" i="8" s="1"/>
  <c r="P986" i="8" s="1"/>
  <c r="P987" i="8" s="1"/>
  <c r="P988" i="8" s="1"/>
  <c r="P989" i="8" s="1"/>
  <c r="P990" i="8" s="1"/>
  <c r="P991" i="8" s="1"/>
  <c r="P992" i="8" s="1"/>
  <c r="P993" i="8" s="1"/>
  <c r="P994" i="8" s="1"/>
  <c r="P995" i="8" s="1"/>
  <c r="P996" i="8" s="1"/>
  <c r="P997" i="8" s="1"/>
  <c r="P998" i="8" s="1"/>
  <c r="P999" i="8" s="1"/>
  <c r="P1000" i="8" s="1"/>
  <c r="P1001" i="8" s="1"/>
  <c r="P1002" i="8" s="1"/>
  <c r="P1003" i="8" s="1"/>
  <c r="P1004" i="8" s="1"/>
  <c r="O4" i="8"/>
  <c r="O5" i="8" s="1"/>
  <c r="O6" i="8" s="1"/>
  <c r="O7" i="8" s="1"/>
  <c r="O8" i="8" s="1"/>
  <c r="O9" i="8" s="1"/>
  <c r="O10" i="8" s="1"/>
  <c r="O11" i="8" s="1"/>
  <c r="O12" i="8" s="1"/>
  <c r="O13" i="8" s="1"/>
  <c r="O14" i="8" s="1"/>
  <c r="O15" i="8" s="1"/>
  <c r="O16" i="8" s="1"/>
  <c r="O17" i="8" s="1"/>
  <c r="O18" i="8" s="1"/>
  <c r="O19" i="8" s="1"/>
  <c r="O20" i="8" s="1"/>
  <c r="O21" i="8" s="1"/>
  <c r="O22" i="8" s="1"/>
  <c r="O23" i="8" s="1"/>
  <c r="O24" i="8" s="1"/>
  <c r="O25" i="8" s="1"/>
  <c r="O26" i="8" s="1"/>
  <c r="O27" i="8" s="1"/>
  <c r="O28" i="8" s="1"/>
  <c r="O29" i="8" s="1"/>
  <c r="O30" i="8" s="1"/>
  <c r="O31" i="8" s="1"/>
  <c r="O32" i="8" s="1"/>
  <c r="O33" i="8" s="1"/>
  <c r="O34" i="8" s="1"/>
  <c r="O35" i="8" s="1"/>
  <c r="O36" i="8" s="1"/>
  <c r="O37" i="8" s="1"/>
  <c r="O38" i="8" s="1"/>
  <c r="O39" i="8" s="1"/>
  <c r="O40" i="8" s="1"/>
  <c r="O41" i="8" s="1"/>
  <c r="O42" i="8" s="1"/>
  <c r="O43" i="8" s="1"/>
  <c r="O44" i="8" s="1"/>
  <c r="O45" i="8" s="1"/>
  <c r="O46" i="8" s="1"/>
  <c r="O47" i="8" s="1"/>
  <c r="O48" i="8" s="1"/>
  <c r="O49" i="8" s="1"/>
  <c r="O50" i="8" s="1"/>
  <c r="O51" i="8" s="1"/>
  <c r="O52" i="8" s="1"/>
  <c r="O53" i="8" s="1"/>
  <c r="O54" i="8" s="1"/>
  <c r="O55" i="8" s="1"/>
  <c r="O56" i="8" s="1"/>
  <c r="O57" i="8" s="1"/>
  <c r="O58" i="8" s="1"/>
  <c r="O59" i="8" s="1"/>
  <c r="O60" i="8" s="1"/>
  <c r="O61" i="8" s="1"/>
  <c r="O62" i="8" s="1"/>
  <c r="O63" i="8" s="1"/>
  <c r="O64" i="8" s="1"/>
  <c r="O65" i="8" s="1"/>
  <c r="O66" i="8" s="1"/>
  <c r="O67" i="8" s="1"/>
  <c r="O68" i="8" s="1"/>
  <c r="O69" i="8" s="1"/>
  <c r="O70" i="8" s="1"/>
  <c r="O71" i="8" s="1"/>
  <c r="O72" i="8" s="1"/>
  <c r="O73" i="8" s="1"/>
  <c r="O74" i="8" s="1"/>
  <c r="O75" i="8" s="1"/>
  <c r="O76" i="8" s="1"/>
  <c r="O77" i="8" s="1"/>
  <c r="O78" i="8" s="1"/>
  <c r="O79" i="8" s="1"/>
  <c r="O80" i="8" s="1"/>
  <c r="O81" i="8" s="1"/>
  <c r="O82" i="8" s="1"/>
  <c r="O83" i="8" s="1"/>
  <c r="O84" i="8" s="1"/>
  <c r="O85" i="8" s="1"/>
  <c r="O86" i="8" s="1"/>
  <c r="O87" i="8" s="1"/>
  <c r="O88" i="8" s="1"/>
  <c r="O89" i="8" s="1"/>
  <c r="O90" i="8" s="1"/>
  <c r="O91" i="8" s="1"/>
  <c r="O92" i="8" s="1"/>
  <c r="O93" i="8" s="1"/>
  <c r="O94" i="8" s="1"/>
  <c r="O95" i="8" s="1"/>
  <c r="O96" i="8" s="1"/>
  <c r="O97" i="8" s="1"/>
  <c r="O98" i="8" s="1"/>
  <c r="O99" i="8" s="1"/>
  <c r="O100" i="8" s="1"/>
  <c r="O101" i="8" s="1"/>
  <c r="O102" i="8" s="1"/>
  <c r="O103" i="8" s="1"/>
  <c r="O104" i="8" s="1"/>
  <c r="O105" i="8" s="1"/>
  <c r="O106" i="8" s="1"/>
  <c r="O107" i="8" s="1"/>
  <c r="O108" i="8" s="1"/>
  <c r="O109" i="8" s="1"/>
  <c r="O110" i="8" s="1"/>
  <c r="O111" i="8" s="1"/>
  <c r="O112" i="8" s="1"/>
  <c r="O113" i="8" s="1"/>
  <c r="O114" i="8" s="1"/>
  <c r="O115" i="8" s="1"/>
  <c r="O116" i="8" s="1"/>
  <c r="O117" i="8" s="1"/>
  <c r="O118" i="8" s="1"/>
  <c r="O119" i="8" s="1"/>
  <c r="O120" i="8" s="1"/>
  <c r="O121" i="8" s="1"/>
  <c r="O122" i="8" s="1"/>
  <c r="O123" i="8" s="1"/>
  <c r="O124" i="8" s="1"/>
  <c r="O125" i="8" s="1"/>
  <c r="O126" i="8" s="1"/>
  <c r="O127" i="8" s="1"/>
  <c r="O128" i="8" s="1"/>
  <c r="O129" i="8" s="1"/>
  <c r="O130" i="8" s="1"/>
  <c r="O131" i="8" s="1"/>
  <c r="O132" i="8" s="1"/>
  <c r="O133" i="8" s="1"/>
  <c r="O134" i="8" s="1"/>
  <c r="O135" i="8" s="1"/>
  <c r="O136" i="8" s="1"/>
  <c r="O137" i="8" s="1"/>
  <c r="O138" i="8" s="1"/>
  <c r="O139" i="8" s="1"/>
  <c r="O140" i="8" s="1"/>
  <c r="O141" i="8" s="1"/>
  <c r="O142" i="8" s="1"/>
  <c r="O143" i="8" s="1"/>
  <c r="O144" i="8" s="1"/>
  <c r="O145" i="8" s="1"/>
  <c r="O146" i="8" s="1"/>
  <c r="O147" i="8" s="1"/>
  <c r="O148" i="8" s="1"/>
  <c r="O149" i="8" s="1"/>
  <c r="O150" i="8" s="1"/>
  <c r="O151" i="8" s="1"/>
  <c r="O152" i="8" s="1"/>
  <c r="O153" i="8" s="1"/>
  <c r="O154" i="8" s="1"/>
  <c r="O155" i="8" s="1"/>
  <c r="O156" i="8" s="1"/>
  <c r="O157" i="8" s="1"/>
  <c r="O158" i="8" s="1"/>
  <c r="O159" i="8" s="1"/>
  <c r="O160" i="8" s="1"/>
  <c r="O161" i="8" s="1"/>
  <c r="O162" i="8" s="1"/>
  <c r="O163" i="8" s="1"/>
  <c r="O164" i="8" s="1"/>
  <c r="O165" i="8" s="1"/>
  <c r="O166" i="8" s="1"/>
  <c r="O167" i="8" s="1"/>
  <c r="O168" i="8" s="1"/>
  <c r="O169" i="8" s="1"/>
  <c r="O170" i="8" s="1"/>
  <c r="O171" i="8" s="1"/>
  <c r="O172" i="8" s="1"/>
  <c r="O173" i="8" s="1"/>
  <c r="O174" i="8" s="1"/>
  <c r="O175" i="8" s="1"/>
  <c r="O176" i="8" s="1"/>
  <c r="O177" i="8" s="1"/>
  <c r="O178" i="8" s="1"/>
  <c r="O179" i="8" s="1"/>
  <c r="O180" i="8" s="1"/>
  <c r="O181" i="8" s="1"/>
  <c r="O182" i="8" s="1"/>
  <c r="O183" i="8" s="1"/>
  <c r="O184" i="8" s="1"/>
  <c r="O185" i="8" s="1"/>
  <c r="O186" i="8" s="1"/>
  <c r="O187" i="8" s="1"/>
  <c r="O188" i="8" s="1"/>
  <c r="O189" i="8" s="1"/>
  <c r="O190" i="8" s="1"/>
  <c r="O191" i="8" s="1"/>
  <c r="O192" i="8" s="1"/>
  <c r="O193" i="8" s="1"/>
  <c r="O194" i="8" s="1"/>
  <c r="O195" i="8" s="1"/>
  <c r="O196" i="8" s="1"/>
  <c r="O197" i="8" s="1"/>
  <c r="O198" i="8" s="1"/>
  <c r="O199" i="8" s="1"/>
  <c r="O200" i="8" s="1"/>
  <c r="O201" i="8" s="1"/>
  <c r="O202" i="8" s="1"/>
  <c r="O203" i="8" s="1"/>
  <c r="O204" i="8" s="1"/>
  <c r="O205" i="8" s="1"/>
  <c r="O206" i="8" s="1"/>
  <c r="O207" i="8" s="1"/>
  <c r="O208" i="8" s="1"/>
  <c r="O209" i="8" s="1"/>
  <c r="O210" i="8" s="1"/>
  <c r="O211" i="8" s="1"/>
  <c r="O212" i="8" s="1"/>
  <c r="O213" i="8" s="1"/>
  <c r="O214" i="8" s="1"/>
  <c r="O215" i="8" s="1"/>
  <c r="O216" i="8" s="1"/>
  <c r="O217" i="8" s="1"/>
  <c r="O218" i="8" s="1"/>
  <c r="O219" i="8" s="1"/>
  <c r="O220" i="8" s="1"/>
  <c r="O221" i="8" s="1"/>
  <c r="O222" i="8" s="1"/>
  <c r="O223" i="8" s="1"/>
  <c r="O224" i="8" s="1"/>
  <c r="O225" i="8" s="1"/>
  <c r="O226" i="8" s="1"/>
  <c r="O227" i="8" s="1"/>
  <c r="O228" i="8" s="1"/>
  <c r="O229" i="8" s="1"/>
  <c r="O230" i="8" s="1"/>
  <c r="O231" i="8" s="1"/>
  <c r="O232" i="8" s="1"/>
  <c r="O233" i="8" s="1"/>
  <c r="O234" i="8" s="1"/>
  <c r="O235" i="8" s="1"/>
  <c r="O236" i="8" s="1"/>
  <c r="O237" i="8" s="1"/>
  <c r="O238" i="8" s="1"/>
  <c r="O239" i="8" s="1"/>
  <c r="O240" i="8" s="1"/>
  <c r="O241" i="8" s="1"/>
  <c r="O242" i="8" s="1"/>
  <c r="O243" i="8" s="1"/>
  <c r="O244" i="8" s="1"/>
  <c r="O245" i="8" s="1"/>
  <c r="O246" i="8" s="1"/>
  <c r="O247" i="8" s="1"/>
  <c r="O248" i="8" s="1"/>
  <c r="O249" i="8" s="1"/>
  <c r="O250" i="8" s="1"/>
  <c r="O251" i="8" s="1"/>
  <c r="O252" i="8" s="1"/>
  <c r="O253" i="8" s="1"/>
  <c r="O254" i="8" s="1"/>
  <c r="O255" i="8" s="1"/>
  <c r="O256" i="8" s="1"/>
  <c r="O257" i="8" s="1"/>
  <c r="O258" i="8" s="1"/>
  <c r="O259" i="8" s="1"/>
  <c r="O260" i="8" s="1"/>
  <c r="O261" i="8" s="1"/>
  <c r="O262" i="8" s="1"/>
  <c r="O263" i="8" s="1"/>
  <c r="O264" i="8" s="1"/>
  <c r="O265" i="8" s="1"/>
  <c r="O266" i="8" s="1"/>
  <c r="O267" i="8" s="1"/>
  <c r="O268" i="8" s="1"/>
  <c r="O269" i="8" s="1"/>
  <c r="O270" i="8" s="1"/>
  <c r="O271" i="8" s="1"/>
  <c r="O272" i="8" s="1"/>
  <c r="O273" i="8" s="1"/>
  <c r="O274" i="8" s="1"/>
  <c r="O275" i="8" s="1"/>
  <c r="O276" i="8" s="1"/>
  <c r="O277" i="8" s="1"/>
  <c r="O278" i="8" s="1"/>
  <c r="O279" i="8" s="1"/>
  <c r="O280" i="8" s="1"/>
  <c r="O281" i="8" s="1"/>
  <c r="O282" i="8" s="1"/>
  <c r="O283" i="8" s="1"/>
  <c r="O284" i="8" s="1"/>
  <c r="O285" i="8" s="1"/>
  <c r="O286" i="8" s="1"/>
  <c r="O287" i="8" s="1"/>
  <c r="O288" i="8" s="1"/>
  <c r="O289" i="8" s="1"/>
  <c r="O290" i="8" s="1"/>
  <c r="O291" i="8" s="1"/>
  <c r="O292" i="8" s="1"/>
  <c r="O293" i="8" s="1"/>
  <c r="O294" i="8" s="1"/>
  <c r="O295" i="8" s="1"/>
  <c r="O296" i="8" s="1"/>
  <c r="O297" i="8" s="1"/>
  <c r="O298" i="8" s="1"/>
  <c r="O299" i="8" s="1"/>
  <c r="O300" i="8" s="1"/>
  <c r="O301" i="8" s="1"/>
  <c r="O302" i="8" s="1"/>
  <c r="O303" i="8" s="1"/>
  <c r="O304" i="8" s="1"/>
  <c r="O305" i="8" s="1"/>
  <c r="O306" i="8" s="1"/>
  <c r="O307" i="8" s="1"/>
  <c r="O308" i="8" s="1"/>
  <c r="O309" i="8" s="1"/>
  <c r="O310" i="8" s="1"/>
  <c r="O311" i="8" s="1"/>
  <c r="O312" i="8" s="1"/>
  <c r="O313" i="8" s="1"/>
  <c r="O314" i="8" s="1"/>
  <c r="O315" i="8" s="1"/>
  <c r="O316" i="8" s="1"/>
  <c r="O317" i="8" s="1"/>
  <c r="O318" i="8" s="1"/>
  <c r="O319" i="8" s="1"/>
  <c r="O320" i="8" s="1"/>
  <c r="O321" i="8" s="1"/>
  <c r="O322" i="8" s="1"/>
  <c r="O323" i="8" s="1"/>
  <c r="O324" i="8" s="1"/>
  <c r="O325" i="8" s="1"/>
  <c r="O326" i="8" s="1"/>
  <c r="O327" i="8" s="1"/>
  <c r="O328" i="8" s="1"/>
  <c r="O329" i="8" s="1"/>
  <c r="O330" i="8" s="1"/>
  <c r="O331" i="8" s="1"/>
  <c r="O332" i="8" s="1"/>
  <c r="O333" i="8" s="1"/>
  <c r="O334" i="8" s="1"/>
  <c r="O335" i="8" s="1"/>
  <c r="O336" i="8" s="1"/>
  <c r="O337" i="8" s="1"/>
  <c r="O338" i="8" s="1"/>
  <c r="O339" i="8" s="1"/>
  <c r="O340" i="8" s="1"/>
  <c r="O341" i="8" s="1"/>
  <c r="O342" i="8" s="1"/>
  <c r="O343" i="8" s="1"/>
  <c r="O344" i="8" s="1"/>
  <c r="O345" i="8" s="1"/>
  <c r="O346" i="8" s="1"/>
  <c r="O347" i="8" s="1"/>
  <c r="O348" i="8" s="1"/>
  <c r="O349" i="8" s="1"/>
  <c r="O350" i="8" s="1"/>
  <c r="O351" i="8" s="1"/>
  <c r="O352" i="8" s="1"/>
  <c r="O353" i="8" s="1"/>
  <c r="O354" i="8" s="1"/>
  <c r="O355" i="8" s="1"/>
  <c r="O356" i="8" s="1"/>
  <c r="O357" i="8" s="1"/>
  <c r="O358" i="8" s="1"/>
  <c r="O359" i="8" s="1"/>
  <c r="O360" i="8" s="1"/>
  <c r="O361" i="8" s="1"/>
  <c r="O362" i="8" s="1"/>
  <c r="O363" i="8" s="1"/>
  <c r="O364" i="8" s="1"/>
  <c r="O365" i="8" s="1"/>
  <c r="O366" i="8" s="1"/>
  <c r="O367" i="8" s="1"/>
  <c r="O368" i="8" s="1"/>
  <c r="O369" i="8" s="1"/>
  <c r="O370" i="8" s="1"/>
  <c r="O371" i="8" s="1"/>
  <c r="O372" i="8" s="1"/>
  <c r="O373" i="8" s="1"/>
  <c r="O374" i="8" s="1"/>
  <c r="O375" i="8" s="1"/>
  <c r="O376" i="8" s="1"/>
  <c r="O377" i="8" s="1"/>
  <c r="O378" i="8" s="1"/>
  <c r="O379" i="8" s="1"/>
  <c r="O380" i="8" s="1"/>
  <c r="O381" i="8" s="1"/>
  <c r="O382" i="8" s="1"/>
  <c r="O383" i="8" s="1"/>
  <c r="O384" i="8" s="1"/>
  <c r="O385" i="8" s="1"/>
  <c r="O386" i="8" s="1"/>
  <c r="O387" i="8" s="1"/>
  <c r="O388" i="8" s="1"/>
  <c r="O389" i="8" s="1"/>
  <c r="O390" i="8" s="1"/>
  <c r="O391" i="8" s="1"/>
  <c r="O392" i="8" s="1"/>
  <c r="O393" i="8" s="1"/>
  <c r="O394" i="8" s="1"/>
  <c r="O395" i="8" s="1"/>
  <c r="O396" i="8" s="1"/>
  <c r="O397" i="8" s="1"/>
  <c r="O398" i="8" s="1"/>
  <c r="O399" i="8" s="1"/>
  <c r="O400" i="8" s="1"/>
  <c r="O401" i="8" s="1"/>
  <c r="O402" i="8" s="1"/>
  <c r="O403" i="8" s="1"/>
  <c r="O404" i="8" s="1"/>
  <c r="O405" i="8" s="1"/>
  <c r="O406" i="8" s="1"/>
  <c r="O407" i="8" s="1"/>
  <c r="O408" i="8" s="1"/>
  <c r="O409" i="8" s="1"/>
  <c r="O410" i="8" s="1"/>
  <c r="O411" i="8" s="1"/>
  <c r="O412" i="8" s="1"/>
  <c r="O413" i="8" s="1"/>
  <c r="O414" i="8" s="1"/>
  <c r="O415" i="8" s="1"/>
  <c r="O416" i="8" s="1"/>
  <c r="O417" i="8" s="1"/>
  <c r="O418" i="8" s="1"/>
  <c r="O419" i="8" s="1"/>
  <c r="O420" i="8" s="1"/>
  <c r="O421" i="8" s="1"/>
  <c r="O422" i="8" s="1"/>
  <c r="O423" i="8" s="1"/>
  <c r="O424" i="8" s="1"/>
  <c r="O425" i="8" s="1"/>
  <c r="O426" i="8" s="1"/>
  <c r="O427" i="8" s="1"/>
  <c r="O428" i="8" s="1"/>
  <c r="O429" i="8" s="1"/>
  <c r="O430" i="8" s="1"/>
  <c r="O431" i="8" s="1"/>
  <c r="O432" i="8" s="1"/>
  <c r="O433" i="8" s="1"/>
  <c r="O434" i="8" s="1"/>
  <c r="O435" i="8" s="1"/>
  <c r="O436" i="8" s="1"/>
  <c r="O437" i="8" s="1"/>
  <c r="O438" i="8" s="1"/>
  <c r="O439" i="8" s="1"/>
  <c r="O440" i="8" s="1"/>
  <c r="O441" i="8" s="1"/>
  <c r="O442" i="8" s="1"/>
  <c r="O443" i="8" s="1"/>
  <c r="O444" i="8" s="1"/>
  <c r="O445" i="8" s="1"/>
  <c r="O446" i="8" s="1"/>
  <c r="O447" i="8" s="1"/>
  <c r="O448" i="8" s="1"/>
  <c r="O449" i="8" s="1"/>
  <c r="O450" i="8" s="1"/>
  <c r="O451" i="8" s="1"/>
  <c r="O452" i="8" s="1"/>
  <c r="O453" i="8" s="1"/>
  <c r="O454" i="8" s="1"/>
  <c r="O455" i="8" s="1"/>
  <c r="O456" i="8" s="1"/>
  <c r="O457" i="8" s="1"/>
  <c r="O458" i="8" s="1"/>
  <c r="O459" i="8" s="1"/>
  <c r="O460" i="8" s="1"/>
  <c r="O461" i="8" s="1"/>
  <c r="O462" i="8" s="1"/>
  <c r="O463" i="8" s="1"/>
  <c r="O464" i="8" s="1"/>
  <c r="O465" i="8" s="1"/>
  <c r="O466" i="8" s="1"/>
  <c r="O467" i="8" s="1"/>
  <c r="O468" i="8" s="1"/>
  <c r="O469" i="8" s="1"/>
  <c r="O470" i="8" s="1"/>
  <c r="O471" i="8" s="1"/>
  <c r="O472" i="8" s="1"/>
  <c r="O473" i="8" s="1"/>
  <c r="O474" i="8" s="1"/>
  <c r="O475" i="8" s="1"/>
  <c r="O476" i="8" s="1"/>
  <c r="O477" i="8" s="1"/>
  <c r="O478" i="8" s="1"/>
  <c r="O479" i="8" s="1"/>
  <c r="O480" i="8" s="1"/>
  <c r="O481" i="8" s="1"/>
  <c r="O482" i="8" s="1"/>
  <c r="O483" i="8" s="1"/>
  <c r="O484" i="8" s="1"/>
  <c r="O485" i="8" s="1"/>
  <c r="O486" i="8" s="1"/>
  <c r="O487" i="8" s="1"/>
  <c r="O488" i="8" s="1"/>
  <c r="O489" i="8" s="1"/>
  <c r="O490" i="8" s="1"/>
  <c r="O491" i="8" s="1"/>
  <c r="O492" i="8" s="1"/>
  <c r="O493" i="8" s="1"/>
  <c r="O494" i="8" s="1"/>
  <c r="O495" i="8" s="1"/>
  <c r="O496" i="8" s="1"/>
  <c r="O497" i="8" s="1"/>
  <c r="O498" i="8" s="1"/>
  <c r="O499" i="8" s="1"/>
  <c r="O500" i="8" s="1"/>
  <c r="O501" i="8" s="1"/>
  <c r="O502" i="8" s="1"/>
  <c r="O503" i="8" s="1"/>
  <c r="O504" i="8" s="1"/>
  <c r="O505" i="8" s="1"/>
  <c r="O506" i="8" s="1"/>
  <c r="O507" i="8" s="1"/>
  <c r="O508" i="8" s="1"/>
  <c r="O509" i="8" s="1"/>
  <c r="O510" i="8" s="1"/>
  <c r="O511" i="8" s="1"/>
  <c r="O512" i="8" s="1"/>
  <c r="O513" i="8" s="1"/>
  <c r="O514" i="8" s="1"/>
  <c r="O515" i="8" s="1"/>
  <c r="O516" i="8" s="1"/>
  <c r="O517" i="8" s="1"/>
  <c r="O518" i="8" s="1"/>
  <c r="O519" i="8" s="1"/>
  <c r="O520" i="8" s="1"/>
  <c r="O521" i="8" s="1"/>
  <c r="O522" i="8" s="1"/>
  <c r="O523" i="8" s="1"/>
  <c r="O524" i="8" s="1"/>
  <c r="O525" i="8" s="1"/>
  <c r="O526" i="8" s="1"/>
  <c r="O527" i="8" s="1"/>
  <c r="O528" i="8" s="1"/>
  <c r="O529" i="8" s="1"/>
  <c r="O530" i="8" s="1"/>
  <c r="O531" i="8" s="1"/>
  <c r="O532" i="8" s="1"/>
  <c r="O533" i="8" s="1"/>
  <c r="O534" i="8" s="1"/>
  <c r="O535" i="8" s="1"/>
  <c r="O536" i="8" s="1"/>
  <c r="O537" i="8" s="1"/>
  <c r="O538" i="8" s="1"/>
  <c r="O539" i="8" s="1"/>
  <c r="O540" i="8" s="1"/>
  <c r="O541" i="8" s="1"/>
  <c r="O542" i="8" s="1"/>
  <c r="O543" i="8" s="1"/>
  <c r="O544" i="8" s="1"/>
  <c r="O545" i="8" s="1"/>
  <c r="O546" i="8" s="1"/>
  <c r="O547" i="8" s="1"/>
  <c r="O548" i="8" s="1"/>
  <c r="O549" i="8" s="1"/>
  <c r="O550" i="8" s="1"/>
  <c r="O551" i="8" s="1"/>
  <c r="O552" i="8" s="1"/>
  <c r="O553" i="8" s="1"/>
  <c r="O554" i="8" s="1"/>
  <c r="O555" i="8" s="1"/>
  <c r="O556" i="8" s="1"/>
  <c r="O557" i="8" s="1"/>
  <c r="O558" i="8" s="1"/>
  <c r="O559" i="8" s="1"/>
  <c r="O560" i="8" s="1"/>
  <c r="O561" i="8" s="1"/>
  <c r="O562" i="8" s="1"/>
  <c r="O563" i="8" s="1"/>
  <c r="O564" i="8" s="1"/>
  <c r="O565" i="8" s="1"/>
  <c r="O566" i="8" s="1"/>
  <c r="O567" i="8" s="1"/>
  <c r="O568" i="8" s="1"/>
  <c r="O569" i="8" s="1"/>
  <c r="O570" i="8" s="1"/>
  <c r="O571" i="8" s="1"/>
  <c r="O572" i="8" s="1"/>
  <c r="O573" i="8" s="1"/>
  <c r="O574" i="8" s="1"/>
  <c r="O575" i="8" s="1"/>
  <c r="O576" i="8" s="1"/>
  <c r="O577" i="8" s="1"/>
  <c r="O578" i="8" s="1"/>
  <c r="O579" i="8" s="1"/>
  <c r="O580" i="8" s="1"/>
  <c r="O581" i="8" s="1"/>
  <c r="O582" i="8" s="1"/>
  <c r="O583" i="8" s="1"/>
  <c r="O584" i="8" s="1"/>
  <c r="O585" i="8" s="1"/>
  <c r="O586" i="8" s="1"/>
  <c r="O587" i="8" s="1"/>
  <c r="O588" i="8" s="1"/>
  <c r="O589" i="8" s="1"/>
  <c r="O590" i="8" s="1"/>
  <c r="O591" i="8" s="1"/>
  <c r="O592" i="8" s="1"/>
  <c r="O593" i="8" s="1"/>
  <c r="O594" i="8" s="1"/>
  <c r="O595" i="8" s="1"/>
  <c r="O596" i="8" s="1"/>
  <c r="O597" i="8" s="1"/>
  <c r="O598" i="8" s="1"/>
  <c r="O599" i="8" s="1"/>
  <c r="O600" i="8" s="1"/>
  <c r="O601" i="8" s="1"/>
  <c r="O602" i="8" s="1"/>
  <c r="O603" i="8" s="1"/>
  <c r="O604" i="8" s="1"/>
  <c r="O605" i="8" s="1"/>
  <c r="O606" i="8" s="1"/>
  <c r="O607" i="8" s="1"/>
  <c r="O608" i="8" s="1"/>
  <c r="O609" i="8" s="1"/>
  <c r="O610" i="8" s="1"/>
  <c r="O611" i="8" s="1"/>
  <c r="O612" i="8" s="1"/>
  <c r="O613" i="8" s="1"/>
  <c r="O614" i="8" s="1"/>
  <c r="O615" i="8" s="1"/>
  <c r="O616" i="8" s="1"/>
  <c r="O617" i="8" s="1"/>
  <c r="O618" i="8" s="1"/>
  <c r="O619" i="8" s="1"/>
  <c r="O620" i="8" s="1"/>
  <c r="O621" i="8" s="1"/>
  <c r="O622" i="8" s="1"/>
  <c r="O623" i="8" s="1"/>
  <c r="O624" i="8" s="1"/>
  <c r="O625" i="8" s="1"/>
  <c r="O626" i="8" s="1"/>
  <c r="O627" i="8" s="1"/>
  <c r="O628" i="8" s="1"/>
  <c r="O629" i="8" s="1"/>
  <c r="O630" i="8" s="1"/>
  <c r="O631" i="8" s="1"/>
  <c r="O632" i="8" s="1"/>
  <c r="O633" i="8" s="1"/>
  <c r="O634" i="8" s="1"/>
  <c r="O635" i="8" s="1"/>
  <c r="O636" i="8" s="1"/>
  <c r="O637" i="8" s="1"/>
  <c r="O638" i="8" s="1"/>
  <c r="O639" i="8" s="1"/>
  <c r="O640" i="8" s="1"/>
  <c r="O641" i="8" s="1"/>
  <c r="O642" i="8" s="1"/>
  <c r="O643" i="8" s="1"/>
  <c r="O644" i="8" s="1"/>
  <c r="O645" i="8" s="1"/>
  <c r="O646" i="8" s="1"/>
  <c r="O647" i="8" s="1"/>
  <c r="O648" i="8" s="1"/>
  <c r="O649" i="8" s="1"/>
  <c r="O650" i="8" s="1"/>
  <c r="O651" i="8" s="1"/>
  <c r="O652" i="8" s="1"/>
  <c r="O653" i="8" s="1"/>
  <c r="O654" i="8" s="1"/>
  <c r="O655" i="8" s="1"/>
  <c r="O656" i="8" s="1"/>
  <c r="O657" i="8" s="1"/>
  <c r="O658" i="8" s="1"/>
  <c r="O659" i="8" s="1"/>
  <c r="O660" i="8" s="1"/>
  <c r="O661" i="8" s="1"/>
  <c r="O662" i="8" s="1"/>
  <c r="O663" i="8" s="1"/>
  <c r="O664" i="8" s="1"/>
  <c r="O665" i="8" s="1"/>
  <c r="O666" i="8" s="1"/>
  <c r="O667" i="8" s="1"/>
  <c r="O668" i="8" s="1"/>
  <c r="O669" i="8" s="1"/>
  <c r="O670" i="8" s="1"/>
  <c r="O671" i="8" s="1"/>
  <c r="O672" i="8" s="1"/>
  <c r="O673" i="8" s="1"/>
  <c r="O674" i="8" s="1"/>
  <c r="O675" i="8" s="1"/>
  <c r="O676" i="8" s="1"/>
  <c r="O677" i="8" s="1"/>
  <c r="O678" i="8" s="1"/>
  <c r="O679" i="8" s="1"/>
  <c r="O680" i="8" s="1"/>
  <c r="O681" i="8" s="1"/>
  <c r="O682" i="8" s="1"/>
  <c r="O683" i="8" s="1"/>
  <c r="O684" i="8" s="1"/>
  <c r="O685" i="8" s="1"/>
  <c r="O686" i="8" s="1"/>
  <c r="O687" i="8" s="1"/>
  <c r="O688" i="8" s="1"/>
  <c r="O689" i="8" s="1"/>
  <c r="O690" i="8" s="1"/>
  <c r="O691" i="8" s="1"/>
  <c r="O692" i="8" s="1"/>
  <c r="O693" i="8" s="1"/>
  <c r="O694" i="8" s="1"/>
  <c r="O695" i="8" s="1"/>
  <c r="O696" i="8" s="1"/>
  <c r="O697" i="8" s="1"/>
  <c r="O698" i="8" s="1"/>
  <c r="O699" i="8" s="1"/>
  <c r="O700" i="8" s="1"/>
  <c r="O701" i="8" s="1"/>
  <c r="O702" i="8" s="1"/>
  <c r="O703" i="8" s="1"/>
  <c r="O704" i="8" s="1"/>
  <c r="O705" i="8" s="1"/>
  <c r="O706" i="8" s="1"/>
  <c r="O707" i="8" s="1"/>
  <c r="O708" i="8" s="1"/>
  <c r="O709" i="8" s="1"/>
  <c r="O710" i="8" s="1"/>
  <c r="O711" i="8" s="1"/>
  <c r="O712" i="8" s="1"/>
  <c r="O713" i="8" s="1"/>
  <c r="O714" i="8" s="1"/>
  <c r="O715" i="8" s="1"/>
  <c r="O716" i="8" s="1"/>
  <c r="O717" i="8" s="1"/>
  <c r="O718" i="8" s="1"/>
  <c r="O719" i="8" s="1"/>
  <c r="O720" i="8" s="1"/>
  <c r="O721" i="8" s="1"/>
  <c r="O722" i="8" s="1"/>
  <c r="O723" i="8" s="1"/>
  <c r="O724" i="8" s="1"/>
  <c r="O725" i="8" s="1"/>
  <c r="O726" i="8" s="1"/>
  <c r="O727" i="8" s="1"/>
  <c r="O728" i="8" s="1"/>
  <c r="O729" i="8" s="1"/>
  <c r="O730" i="8" s="1"/>
  <c r="O731" i="8" s="1"/>
  <c r="O732" i="8" s="1"/>
  <c r="O733" i="8" s="1"/>
  <c r="O734" i="8" s="1"/>
  <c r="O735" i="8" s="1"/>
  <c r="O736" i="8" s="1"/>
  <c r="O737" i="8" s="1"/>
  <c r="O738" i="8" s="1"/>
  <c r="O739" i="8" s="1"/>
  <c r="O740" i="8" s="1"/>
  <c r="O741" i="8" s="1"/>
  <c r="O742" i="8" s="1"/>
  <c r="O743" i="8" s="1"/>
  <c r="O744" i="8" s="1"/>
  <c r="O745" i="8" s="1"/>
  <c r="O746" i="8" s="1"/>
  <c r="O747" i="8" s="1"/>
  <c r="O748" i="8" s="1"/>
  <c r="O749" i="8" s="1"/>
  <c r="O750" i="8" s="1"/>
  <c r="O751" i="8" s="1"/>
  <c r="O752" i="8" s="1"/>
  <c r="O753" i="8" s="1"/>
  <c r="O754" i="8" s="1"/>
  <c r="O755" i="8" s="1"/>
  <c r="O756" i="8" s="1"/>
  <c r="O757" i="8" s="1"/>
  <c r="O758" i="8" s="1"/>
  <c r="O759" i="8" s="1"/>
  <c r="O760" i="8" s="1"/>
  <c r="O761" i="8" s="1"/>
  <c r="O762" i="8" s="1"/>
  <c r="O763" i="8" s="1"/>
  <c r="O764" i="8" s="1"/>
  <c r="O765" i="8" s="1"/>
  <c r="O766" i="8" s="1"/>
  <c r="O767" i="8" s="1"/>
  <c r="O768" i="8" s="1"/>
  <c r="O769" i="8" s="1"/>
  <c r="O770" i="8" s="1"/>
  <c r="O771" i="8" s="1"/>
  <c r="O772" i="8" s="1"/>
  <c r="O773" i="8" s="1"/>
  <c r="O774" i="8" s="1"/>
  <c r="O775" i="8" s="1"/>
  <c r="O776" i="8" s="1"/>
  <c r="O777" i="8" s="1"/>
  <c r="O778" i="8" s="1"/>
  <c r="O779" i="8" s="1"/>
  <c r="O780" i="8" s="1"/>
  <c r="O781" i="8" s="1"/>
  <c r="O782" i="8" s="1"/>
  <c r="O783" i="8" s="1"/>
  <c r="O784" i="8" s="1"/>
  <c r="O785" i="8" s="1"/>
  <c r="O786" i="8" s="1"/>
  <c r="O787" i="8" s="1"/>
  <c r="O788" i="8" s="1"/>
  <c r="O789" i="8" s="1"/>
  <c r="O790" i="8" s="1"/>
  <c r="O791" i="8" s="1"/>
  <c r="O792" i="8" s="1"/>
  <c r="O793" i="8" s="1"/>
  <c r="O794" i="8" s="1"/>
  <c r="O795" i="8" s="1"/>
  <c r="O796" i="8" s="1"/>
  <c r="O797" i="8" s="1"/>
  <c r="O798" i="8" s="1"/>
  <c r="O799" i="8" s="1"/>
  <c r="O800" i="8" s="1"/>
  <c r="O801" i="8" s="1"/>
  <c r="O802" i="8" s="1"/>
  <c r="O803" i="8" s="1"/>
  <c r="O804" i="8" s="1"/>
  <c r="O805" i="8" s="1"/>
  <c r="O806" i="8" s="1"/>
  <c r="O807" i="8" s="1"/>
  <c r="O808" i="8" s="1"/>
  <c r="O809" i="8" s="1"/>
  <c r="O810" i="8" s="1"/>
  <c r="O811" i="8" s="1"/>
  <c r="O812" i="8" s="1"/>
  <c r="O813" i="8" s="1"/>
  <c r="O814" i="8" s="1"/>
  <c r="O815" i="8" s="1"/>
  <c r="O816" i="8" s="1"/>
  <c r="O817" i="8" s="1"/>
  <c r="O818" i="8" s="1"/>
  <c r="O819" i="8" s="1"/>
  <c r="O820" i="8" s="1"/>
  <c r="O821" i="8" s="1"/>
  <c r="O822" i="8" s="1"/>
  <c r="O823" i="8" s="1"/>
  <c r="O824" i="8" s="1"/>
  <c r="O825" i="8" s="1"/>
  <c r="O826" i="8" s="1"/>
  <c r="O827" i="8" s="1"/>
  <c r="O828" i="8" s="1"/>
  <c r="O829" i="8" s="1"/>
  <c r="O830" i="8" s="1"/>
  <c r="O831" i="8" s="1"/>
  <c r="O832" i="8" s="1"/>
  <c r="O833" i="8" s="1"/>
  <c r="O834" i="8" s="1"/>
  <c r="O835" i="8" s="1"/>
  <c r="O836" i="8" s="1"/>
  <c r="O837" i="8" s="1"/>
  <c r="O838" i="8" s="1"/>
  <c r="O839" i="8" s="1"/>
  <c r="O840" i="8" s="1"/>
  <c r="O841" i="8" s="1"/>
  <c r="O842" i="8" s="1"/>
  <c r="O843" i="8" s="1"/>
  <c r="O844" i="8" s="1"/>
  <c r="O845" i="8" s="1"/>
  <c r="O846" i="8" s="1"/>
  <c r="O847" i="8" s="1"/>
  <c r="O848" i="8" s="1"/>
  <c r="O849" i="8" s="1"/>
  <c r="O850" i="8" s="1"/>
  <c r="O851" i="8" s="1"/>
  <c r="O852" i="8" s="1"/>
  <c r="O853" i="8" s="1"/>
  <c r="O854" i="8" s="1"/>
  <c r="O855" i="8" s="1"/>
  <c r="O856" i="8" s="1"/>
  <c r="O857" i="8" s="1"/>
  <c r="O858" i="8" s="1"/>
  <c r="O859" i="8" s="1"/>
  <c r="O860" i="8" s="1"/>
  <c r="O861" i="8" s="1"/>
  <c r="O862" i="8" s="1"/>
  <c r="O863" i="8" s="1"/>
  <c r="O864" i="8" s="1"/>
  <c r="O865" i="8" s="1"/>
  <c r="O866" i="8" s="1"/>
  <c r="O867" i="8" s="1"/>
  <c r="O868" i="8" s="1"/>
  <c r="O869" i="8" s="1"/>
  <c r="O870" i="8" s="1"/>
  <c r="O871" i="8" s="1"/>
  <c r="O872" i="8" s="1"/>
  <c r="O873" i="8" s="1"/>
  <c r="O874" i="8" s="1"/>
  <c r="O875" i="8" s="1"/>
  <c r="O876" i="8" s="1"/>
  <c r="O877" i="8" s="1"/>
  <c r="O878" i="8" s="1"/>
  <c r="O879" i="8" s="1"/>
  <c r="O880" i="8" s="1"/>
  <c r="O881" i="8" s="1"/>
  <c r="O882" i="8" s="1"/>
  <c r="O883" i="8" s="1"/>
  <c r="O884" i="8" s="1"/>
  <c r="O885" i="8" s="1"/>
  <c r="O886" i="8" s="1"/>
  <c r="O887" i="8" s="1"/>
  <c r="O888" i="8" s="1"/>
  <c r="O889" i="8" s="1"/>
  <c r="O890" i="8" s="1"/>
  <c r="O891" i="8" s="1"/>
  <c r="O892" i="8" s="1"/>
  <c r="O893" i="8" s="1"/>
  <c r="O894" i="8" s="1"/>
  <c r="O895" i="8" s="1"/>
  <c r="O896" i="8" s="1"/>
  <c r="O897" i="8" s="1"/>
  <c r="O898" i="8" s="1"/>
  <c r="O899" i="8" s="1"/>
  <c r="O900" i="8" s="1"/>
  <c r="O901" i="8" s="1"/>
  <c r="O902" i="8" s="1"/>
  <c r="O903" i="8" s="1"/>
  <c r="O904" i="8" s="1"/>
  <c r="O905" i="8" s="1"/>
  <c r="O906" i="8" s="1"/>
  <c r="O907" i="8" s="1"/>
  <c r="O908" i="8" s="1"/>
  <c r="O909" i="8" s="1"/>
  <c r="O910" i="8" s="1"/>
  <c r="O911" i="8" s="1"/>
  <c r="O912" i="8" s="1"/>
  <c r="O913" i="8" s="1"/>
  <c r="O914" i="8" s="1"/>
  <c r="O915" i="8" s="1"/>
  <c r="O916" i="8" s="1"/>
  <c r="O917" i="8" s="1"/>
  <c r="O918" i="8" s="1"/>
  <c r="O919" i="8" s="1"/>
  <c r="O920" i="8" s="1"/>
  <c r="O921" i="8" s="1"/>
  <c r="O922" i="8" s="1"/>
  <c r="O923" i="8" s="1"/>
  <c r="O924" i="8" s="1"/>
  <c r="O925" i="8" s="1"/>
  <c r="O926" i="8" s="1"/>
  <c r="O927" i="8" s="1"/>
  <c r="O928" i="8" s="1"/>
  <c r="O929" i="8" s="1"/>
  <c r="O930" i="8" s="1"/>
  <c r="O931" i="8" s="1"/>
  <c r="O932" i="8" s="1"/>
  <c r="O933" i="8" s="1"/>
  <c r="O934" i="8" s="1"/>
  <c r="O935" i="8" s="1"/>
  <c r="O936" i="8" s="1"/>
  <c r="O937" i="8" s="1"/>
  <c r="O938" i="8" s="1"/>
  <c r="O939" i="8" s="1"/>
  <c r="O940" i="8" s="1"/>
  <c r="O941" i="8" s="1"/>
  <c r="O942" i="8" s="1"/>
  <c r="O943" i="8" s="1"/>
  <c r="O944" i="8" s="1"/>
  <c r="O945" i="8" s="1"/>
  <c r="O946" i="8" s="1"/>
  <c r="O947" i="8" s="1"/>
  <c r="O948" i="8" s="1"/>
  <c r="O949" i="8" s="1"/>
  <c r="O950" i="8" s="1"/>
  <c r="O951" i="8" s="1"/>
  <c r="O952" i="8" s="1"/>
  <c r="O953" i="8" s="1"/>
  <c r="O954" i="8" s="1"/>
  <c r="O955" i="8" s="1"/>
  <c r="O956" i="8" s="1"/>
  <c r="O957" i="8" s="1"/>
  <c r="O958" i="8" s="1"/>
  <c r="O959" i="8" s="1"/>
  <c r="O960" i="8" s="1"/>
  <c r="O961" i="8" s="1"/>
  <c r="O962" i="8" s="1"/>
  <c r="O963" i="8" s="1"/>
  <c r="O964" i="8" s="1"/>
  <c r="O965" i="8" s="1"/>
  <c r="O966" i="8" s="1"/>
  <c r="O967" i="8" s="1"/>
  <c r="O968" i="8" s="1"/>
  <c r="O969" i="8" s="1"/>
  <c r="O970" i="8" s="1"/>
  <c r="O971" i="8" s="1"/>
  <c r="O972" i="8" s="1"/>
  <c r="O973" i="8" s="1"/>
  <c r="O974" i="8" s="1"/>
  <c r="O975" i="8" s="1"/>
  <c r="O976" i="8" s="1"/>
  <c r="O977" i="8" s="1"/>
  <c r="O978" i="8" s="1"/>
  <c r="O979" i="8" s="1"/>
  <c r="O980" i="8" s="1"/>
  <c r="O981" i="8" s="1"/>
  <c r="O982" i="8" s="1"/>
  <c r="O983" i="8" s="1"/>
  <c r="O984" i="8" s="1"/>
  <c r="O985" i="8" s="1"/>
  <c r="O986" i="8" s="1"/>
  <c r="O987" i="8" s="1"/>
  <c r="O988" i="8" s="1"/>
  <c r="O989" i="8" s="1"/>
  <c r="O990" i="8" s="1"/>
  <c r="O991" i="8" s="1"/>
  <c r="O992" i="8" s="1"/>
  <c r="O993" i="8" s="1"/>
  <c r="O994" i="8" s="1"/>
  <c r="O995" i="8" s="1"/>
  <c r="O996" i="8" s="1"/>
  <c r="O997" i="8" s="1"/>
  <c r="O998" i="8" s="1"/>
  <c r="O999" i="8" s="1"/>
  <c r="O1000" i="8" s="1"/>
  <c r="O1001" i="8" s="1"/>
  <c r="O1002" i="8" s="1"/>
  <c r="O1003" i="8" s="1"/>
  <c r="O1004" i="8" s="1"/>
  <c r="I5" i="8"/>
  <c r="I6" i="8" s="1"/>
  <c r="I7" i="8" s="1"/>
  <c r="I8" i="8" s="1"/>
  <c r="I9" i="8" s="1"/>
  <c r="I10" i="8" s="1"/>
  <c r="I11" i="8" s="1"/>
  <c r="I12" i="8" s="1"/>
  <c r="I13" i="8" s="1"/>
  <c r="I14" i="8" s="1"/>
  <c r="I15" i="8" s="1"/>
  <c r="I16" i="8" s="1"/>
  <c r="I17" i="8" s="1"/>
  <c r="I18" i="8" s="1"/>
  <c r="I19" i="8" s="1"/>
  <c r="I20" i="8" s="1"/>
  <c r="I21" i="8" s="1"/>
  <c r="I22" i="8" s="1"/>
  <c r="I23" i="8" s="1"/>
  <c r="I24" i="8" s="1"/>
  <c r="I25" i="8" s="1"/>
  <c r="I26" i="8" s="1"/>
  <c r="I27" i="8" s="1"/>
  <c r="I28" i="8" s="1"/>
  <c r="I29" i="8" s="1"/>
  <c r="I30" i="8" s="1"/>
  <c r="I31" i="8" s="1"/>
  <c r="I32" i="8" s="1"/>
  <c r="I33" i="8" s="1"/>
  <c r="I34" i="8" s="1"/>
  <c r="I35" i="8" s="1"/>
  <c r="I36" i="8" s="1"/>
  <c r="I37" i="8" s="1"/>
  <c r="I38" i="8" s="1"/>
  <c r="I39" i="8" s="1"/>
  <c r="I40" i="8" s="1"/>
  <c r="I41" i="8" s="1"/>
  <c r="I42" i="8" s="1"/>
  <c r="I43" i="8" s="1"/>
  <c r="I44" i="8" s="1"/>
  <c r="I45" i="8" s="1"/>
  <c r="I46" i="8" s="1"/>
  <c r="I47" i="8" s="1"/>
  <c r="I48" i="8" s="1"/>
  <c r="I49" i="8" s="1"/>
  <c r="I50" i="8" s="1"/>
  <c r="I51" i="8" s="1"/>
  <c r="I52" i="8" s="1"/>
  <c r="I53" i="8" s="1"/>
  <c r="I54" i="8" s="1"/>
  <c r="I55" i="8" s="1"/>
  <c r="I56" i="8" s="1"/>
  <c r="I57" i="8" s="1"/>
  <c r="I58" i="8" s="1"/>
  <c r="I59" i="8" s="1"/>
  <c r="I60" i="8" s="1"/>
  <c r="I61" i="8" s="1"/>
  <c r="I62" i="8" s="1"/>
  <c r="I63" i="8" s="1"/>
  <c r="I64" i="8" s="1"/>
  <c r="I65" i="8" s="1"/>
  <c r="I66" i="8" s="1"/>
  <c r="I67" i="8" s="1"/>
  <c r="I68" i="8" s="1"/>
  <c r="I69" i="8" s="1"/>
  <c r="I70" i="8" s="1"/>
  <c r="I71" i="8" s="1"/>
  <c r="I72" i="8" s="1"/>
  <c r="I73" i="8" s="1"/>
  <c r="I74" i="8" s="1"/>
  <c r="I75" i="8" s="1"/>
  <c r="I76" i="8" s="1"/>
  <c r="I77" i="8" s="1"/>
  <c r="I78" i="8" s="1"/>
  <c r="I79" i="8" s="1"/>
  <c r="I80" i="8" s="1"/>
  <c r="I81" i="8" s="1"/>
  <c r="I82" i="8" s="1"/>
  <c r="I83" i="8" s="1"/>
  <c r="I84" i="8" s="1"/>
  <c r="I85" i="8" s="1"/>
  <c r="I86" i="8" s="1"/>
  <c r="I87" i="8" s="1"/>
  <c r="I88" i="8" s="1"/>
  <c r="I89" i="8" s="1"/>
  <c r="I90" i="8" s="1"/>
  <c r="I91" i="8" s="1"/>
  <c r="I92" i="8" s="1"/>
  <c r="I93" i="8" s="1"/>
  <c r="I94" i="8" s="1"/>
  <c r="I95" i="8" s="1"/>
  <c r="I96" i="8" s="1"/>
  <c r="I97" i="8" s="1"/>
  <c r="I98" i="8" s="1"/>
  <c r="I99" i="8" s="1"/>
  <c r="I100" i="8" s="1"/>
  <c r="I101" i="8" s="1"/>
  <c r="I102" i="8" s="1"/>
  <c r="I103" i="8" s="1"/>
  <c r="I104" i="8" s="1"/>
  <c r="I105" i="8" s="1"/>
  <c r="I106" i="8" s="1"/>
  <c r="I107" i="8" s="1"/>
  <c r="I108" i="8" s="1"/>
  <c r="I109" i="8" s="1"/>
  <c r="I110" i="8" s="1"/>
  <c r="I111" i="8" s="1"/>
  <c r="I112" i="8" s="1"/>
  <c r="I113" i="8" s="1"/>
  <c r="I114" i="8" s="1"/>
  <c r="I115" i="8" s="1"/>
  <c r="I116" i="8" s="1"/>
  <c r="I117" i="8" s="1"/>
  <c r="I118" i="8" s="1"/>
  <c r="I119" i="8" s="1"/>
  <c r="I120" i="8" s="1"/>
  <c r="I121" i="8" s="1"/>
  <c r="I122" i="8" s="1"/>
  <c r="I123" i="8" s="1"/>
  <c r="I124" i="8" s="1"/>
  <c r="I125" i="8" s="1"/>
  <c r="I126" i="8" s="1"/>
  <c r="I127" i="8" s="1"/>
  <c r="I128" i="8" s="1"/>
  <c r="I129" i="8" s="1"/>
  <c r="I130" i="8" s="1"/>
  <c r="I131" i="8" s="1"/>
  <c r="I132" i="8" s="1"/>
  <c r="I133" i="8" s="1"/>
  <c r="I134" i="8" s="1"/>
  <c r="I135" i="8" s="1"/>
  <c r="I136" i="8" s="1"/>
  <c r="I137" i="8" s="1"/>
  <c r="I138" i="8" s="1"/>
  <c r="I139" i="8" s="1"/>
  <c r="I140" i="8" s="1"/>
  <c r="I141" i="8" s="1"/>
  <c r="I142" i="8" s="1"/>
  <c r="I143" i="8" s="1"/>
  <c r="I144" i="8" s="1"/>
  <c r="I145" i="8" s="1"/>
  <c r="I146" i="8" s="1"/>
  <c r="I147" i="8" s="1"/>
  <c r="I148" i="8" s="1"/>
  <c r="I149" i="8" s="1"/>
  <c r="I150" i="8" s="1"/>
  <c r="I151" i="8" s="1"/>
  <c r="I152" i="8" s="1"/>
  <c r="I153" i="8" s="1"/>
  <c r="I154" i="8" s="1"/>
  <c r="I155" i="8" s="1"/>
  <c r="I156" i="8" s="1"/>
  <c r="I157" i="8" s="1"/>
  <c r="I158" i="8" s="1"/>
  <c r="I159" i="8" s="1"/>
  <c r="I160" i="8" s="1"/>
  <c r="I161" i="8" s="1"/>
  <c r="I162" i="8" s="1"/>
  <c r="I163" i="8" s="1"/>
  <c r="I164" i="8" s="1"/>
  <c r="I165" i="8" s="1"/>
  <c r="I166" i="8" s="1"/>
  <c r="I167" i="8" s="1"/>
  <c r="I168" i="8" s="1"/>
  <c r="I169" i="8" s="1"/>
  <c r="I170" i="8" s="1"/>
  <c r="I171" i="8" s="1"/>
  <c r="I172" i="8" s="1"/>
  <c r="I173" i="8" s="1"/>
  <c r="I174" i="8" s="1"/>
  <c r="I175" i="8" s="1"/>
  <c r="I176" i="8" s="1"/>
  <c r="I177" i="8" s="1"/>
  <c r="I178" i="8" s="1"/>
  <c r="I179" i="8" s="1"/>
  <c r="I180" i="8" s="1"/>
  <c r="I181" i="8" s="1"/>
  <c r="I182" i="8" s="1"/>
  <c r="I183" i="8" s="1"/>
  <c r="I184" i="8" s="1"/>
  <c r="I185" i="8" s="1"/>
  <c r="I186" i="8" s="1"/>
  <c r="I187" i="8" s="1"/>
  <c r="I188" i="8" s="1"/>
  <c r="I189" i="8" s="1"/>
  <c r="I190" i="8" s="1"/>
  <c r="I191" i="8" s="1"/>
  <c r="I192" i="8" s="1"/>
  <c r="I193" i="8" s="1"/>
  <c r="I194" i="8" s="1"/>
  <c r="I195" i="8" s="1"/>
  <c r="I196" i="8" s="1"/>
  <c r="I197" i="8" s="1"/>
  <c r="I198" i="8" s="1"/>
  <c r="I199" i="8" s="1"/>
  <c r="I200" i="8" s="1"/>
  <c r="I201" i="8" s="1"/>
  <c r="I202" i="8" s="1"/>
  <c r="I203" i="8" s="1"/>
  <c r="I204" i="8" s="1"/>
  <c r="I205" i="8" s="1"/>
  <c r="I206" i="8" s="1"/>
  <c r="I207" i="8" s="1"/>
  <c r="I208" i="8" s="1"/>
  <c r="I209" i="8" s="1"/>
  <c r="I210" i="8" s="1"/>
  <c r="I211" i="8" s="1"/>
  <c r="I212" i="8" s="1"/>
  <c r="I213" i="8" s="1"/>
  <c r="I214" i="8" s="1"/>
  <c r="I215" i="8" s="1"/>
  <c r="I216" i="8" s="1"/>
  <c r="I217" i="8" s="1"/>
  <c r="I218" i="8" s="1"/>
  <c r="I219" i="8" s="1"/>
  <c r="I220" i="8" s="1"/>
  <c r="I221" i="8" s="1"/>
  <c r="I222" i="8" s="1"/>
  <c r="I223" i="8" s="1"/>
  <c r="I224" i="8" s="1"/>
  <c r="I225" i="8" s="1"/>
  <c r="I226" i="8" s="1"/>
  <c r="I227" i="8" s="1"/>
  <c r="I228" i="8" s="1"/>
  <c r="I229" i="8" s="1"/>
  <c r="I230" i="8" s="1"/>
  <c r="I231" i="8" s="1"/>
  <c r="I232" i="8" s="1"/>
  <c r="I233" i="8" s="1"/>
  <c r="I234" i="8" s="1"/>
  <c r="I235" i="8" s="1"/>
  <c r="I236" i="8" s="1"/>
  <c r="I237" i="8" s="1"/>
  <c r="I238" i="8" s="1"/>
  <c r="I239" i="8" s="1"/>
  <c r="I240" i="8" s="1"/>
  <c r="I241" i="8" s="1"/>
  <c r="I242" i="8" s="1"/>
  <c r="I243" i="8" s="1"/>
  <c r="I244" i="8" s="1"/>
  <c r="I245" i="8" s="1"/>
  <c r="I246" i="8" s="1"/>
  <c r="I247" i="8" s="1"/>
  <c r="I248" i="8" s="1"/>
  <c r="I249" i="8" s="1"/>
  <c r="I250" i="8" s="1"/>
  <c r="I251" i="8" s="1"/>
  <c r="I252" i="8" s="1"/>
  <c r="I253" i="8" s="1"/>
  <c r="I254" i="8" s="1"/>
  <c r="I255" i="8" s="1"/>
  <c r="I256" i="8" s="1"/>
  <c r="I257" i="8" s="1"/>
  <c r="I258" i="8" s="1"/>
  <c r="I259" i="8" s="1"/>
  <c r="I260" i="8" s="1"/>
  <c r="I261" i="8" s="1"/>
  <c r="I262" i="8" s="1"/>
  <c r="I263" i="8" s="1"/>
  <c r="I264" i="8" s="1"/>
  <c r="I265" i="8" s="1"/>
  <c r="I266" i="8" s="1"/>
  <c r="I267" i="8" s="1"/>
  <c r="I268" i="8" s="1"/>
  <c r="I269" i="8" s="1"/>
  <c r="I270" i="8" s="1"/>
  <c r="I271" i="8" s="1"/>
  <c r="I272" i="8" s="1"/>
  <c r="I273" i="8" s="1"/>
  <c r="I274" i="8" s="1"/>
  <c r="I275" i="8" s="1"/>
  <c r="I276" i="8" s="1"/>
  <c r="I277" i="8" s="1"/>
  <c r="I278" i="8" s="1"/>
  <c r="I279" i="8" s="1"/>
  <c r="I280" i="8" s="1"/>
  <c r="I281" i="8" s="1"/>
  <c r="I282" i="8" s="1"/>
  <c r="I283" i="8" s="1"/>
  <c r="I284" i="8" s="1"/>
  <c r="I285" i="8" s="1"/>
  <c r="I286" i="8" s="1"/>
  <c r="I287" i="8" s="1"/>
  <c r="I288" i="8" s="1"/>
  <c r="I289" i="8" s="1"/>
  <c r="I290" i="8" s="1"/>
  <c r="I291" i="8" s="1"/>
  <c r="I292" i="8" s="1"/>
  <c r="I293" i="8" s="1"/>
  <c r="I294" i="8" s="1"/>
  <c r="I295" i="8" s="1"/>
  <c r="I296" i="8" s="1"/>
  <c r="I297" i="8" s="1"/>
  <c r="I298" i="8" s="1"/>
  <c r="I299" i="8" s="1"/>
  <c r="I300" i="8" s="1"/>
  <c r="I301" i="8" s="1"/>
  <c r="I302" i="8" s="1"/>
  <c r="I303" i="8" s="1"/>
  <c r="I304" i="8" s="1"/>
  <c r="I305" i="8" s="1"/>
  <c r="I306" i="8" s="1"/>
  <c r="I307" i="8" s="1"/>
  <c r="I308" i="8" s="1"/>
  <c r="I309" i="8" s="1"/>
  <c r="I310" i="8" s="1"/>
  <c r="I311" i="8" s="1"/>
  <c r="I312" i="8" s="1"/>
  <c r="I313" i="8" s="1"/>
  <c r="I314" i="8" s="1"/>
  <c r="I315" i="8" s="1"/>
  <c r="I316" i="8" s="1"/>
  <c r="I317" i="8" s="1"/>
  <c r="I318" i="8" s="1"/>
  <c r="I319" i="8" s="1"/>
  <c r="I320" i="8" s="1"/>
  <c r="I321" i="8" s="1"/>
  <c r="I322" i="8" s="1"/>
  <c r="I323" i="8" s="1"/>
  <c r="I324" i="8" s="1"/>
  <c r="I325" i="8" s="1"/>
  <c r="I326" i="8" s="1"/>
  <c r="I327" i="8" s="1"/>
  <c r="I328" i="8" s="1"/>
  <c r="I329" i="8" s="1"/>
  <c r="I330" i="8" s="1"/>
  <c r="I331" i="8" s="1"/>
  <c r="I332" i="8" s="1"/>
  <c r="I333" i="8" s="1"/>
  <c r="I334" i="8" s="1"/>
  <c r="I335" i="8" s="1"/>
  <c r="I336" i="8" s="1"/>
  <c r="I337" i="8" s="1"/>
  <c r="I338" i="8" s="1"/>
  <c r="I339" i="8" s="1"/>
  <c r="I340" i="8" s="1"/>
  <c r="I341" i="8" s="1"/>
  <c r="I342" i="8" s="1"/>
  <c r="I343" i="8" s="1"/>
  <c r="I344" i="8" s="1"/>
  <c r="I345" i="8" s="1"/>
  <c r="I346" i="8" s="1"/>
  <c r="I347" i="8" s="1"/>
  <c r="I348" i="8" s="1"/>
  <c r="I349" i="8" s="1"/>
  <c r="I350" i="8" s="1"/>
  <c r="I351" i="8" s="1"/>
  <c r="I352" i="8" s="1"/>
  <c r="I353" i="8" s="1"/>
  <c r="I354" i="8" s="1"/>
  <c r="I355" i="8" s="1"/>
  <c r="I356" i="8" s="1"/>
  <c r="I357" i="8" s="1"/>
  <c r="I358" i="8" s="1"/>
  <c r="I359" i="8" s="1"/>
  <c r="I360" i="8" s="1"/>
  <c r="I361" i="8" s="1"/>
  <c r="I362" i="8" s="1"/>
  <c r="I363" i="8" s="1"/>
  <c r="I364" i="8" s="1"/>
  <c r="I365" i="8" s="1"/>
  <c r="I366" i="8" s="1"/>
  <c r="I367" i="8" s="1"/>
  <c r="I368" i="8" s="1"/>
  <c r="I369" i="8" s="1"/>
  <c r="I370" i="8" s="1"/>
  <c r="I371" i="8" s="1"/>
  <c r="I372" i="8" s="1"/>
  <c r="I373" i="8" s="1"/>
  <c r="I374" i="8" s="1"/>
  <c r="I375" i="8" s="1"/>
  <c r="I376" i="8" s="1"/>
  <c r="I377" i="8" s="1"/>
  <c r="I378" i="8" s="1"/>
  <c r="I379" i="8" s="1"/>
  <c r="I380" i="8" s="1"/>
  <c r="I381" i="8" s="1"/>
  <c r="I382" i="8" s="1"/>
  <c r="I383" i="8" s="1"/>
  <c r="I384" i="8" s="1"/>
  <c r="I385" i="8" s="1"/>
  <c r="I386" i="8" s="1"/>
  <c r="I387" i="8" s="1"/>
  <c r="I388" i="8" s="1"/>
  <c r="I389" i="8" s="1"/>
  <c r="I390" i="8" s="1"/>
  <c r="I391" i="8" s="1"/>
  <c r="I392" i="8" s="1"/>
  <c r="I393" i="8" s="1"/>
  <c r="I394" i="8" s="1"/>
  <c r="I395" i="8" s="1"/>
  <c r="I396" i="8" s="1"/>
  <c r="I397" i="8" s="1"/>
  <c r="I398" i="8" s="1"/>
  <c r="I399" i="8" s="1"/>
  <c r="I400" i="8" s="1"/>
  <c r="I401" i="8" s="1"/>
  <c r="I402" i="8" s="1"/>
  <c r="I403" i="8" s="1"/>
  <c r="I404" i="8" s="1"/>
  <c r="I405" i="8" s="1"/>
  <c r="I406" i="8" s="1"/>
  <c r="I407" i="8" s="1"/>
  <c r="I408" i="8" s="1"/>
  <c r="I409" i="8" s="1"/>
  <c r="I410" i="8" s="1"/>
  <c r="I411" i="8" s="1"/>
  <c r="I412" i="8" s="1"/>
  <c r="I413" i="8" s="1"/>
  <c r="I414" i="8" s="1"/>
  <c r="I415" i="8" s="1"/>
  <c r="I416" i="8" s="1"/>
  <c r="I417" i="8" s="1"/>
  <c r="I418" i="8" s="1"/>
  <c r="I419" i="8" s="1"/>
  <c r="I420" i="8" s="1"/>
  <c r="I421" i="8" s="1"/>
  <c r="I422" i="8" s="1"/>
  <c r="I423" i="8" s="1"/>
  <c r="I424" i="8" s="1"/>
  <c r="I425" i="8" s="1"/>
  <c r="I426" i="8" s="1"/>
  <c r="I427" i="8" s="1"/>
  <c r="I428" i="8" s="1"/>
  <c r="I429" i="8" s="1"/>
  <c r="I430" i="8" s="1"/>
  <c r="I431" i="8" s="1"/>
  <c r="I432" i="8" s="1"/>
  <c r="I433" i="8" s="1"/>
  <c r="I434" i="8" s="1"/>
  <c r="I435" i="8" s="1"/>
  <c r="I436" i="8" s="1"/>
  <c r="I437" i="8" s="1"/>
  <c r="I438" i="8" s="1"/>
  <c r="I439" i="8" s="1"/>
  <c r="I440" i="8" s="1"/>
  <c r="I441" i="8" s="1"/>
  <c r="I442" i="8" s="1"/>
  <c r="I443" i="8" s="1"/>
  <c r="I444" i="8" s="1"/>
  <c r="I445" i="8" s="1"/>
  <c r="I446" i="8" s="1"/>
  <c r="I447" i="8" s="1"/>
  <c r="I448" i="8" s="1"/>
  <c r="I449" i="8" s="1"/>
  <c r="I450" i="8" s="1"/>
  <c r="I451" i="8" s="1"/>
  <c r="I452" i="8" s="1"/>
  <c r="I453" i="8" s="1"/>
  <c r="I454" i="8" s="1"/>
  <c r="I455" i="8" s="1"/>
  <c r="I456" i="8" s="1"/>
  <c r="I457" i="8" s="1"/>
  <c r="I458" i="8" s="1"/>
  <c r="I459" i="8" s="1"/>
  <c r="I460" i="8" s="1"/>
  <c r="I461" i="8" s="1"/>
  <c r="I462" i="8" s="1"/>
  <c r="I463" i="8" s="1"/>
  <c r="I464" i="8" s="1"/>
  <c r="I465" i="8" s="1"/>
  <c r="I466" i="8" s="1"/>
  <c r="I467" i="8" s="1"/>
  <c r="I468" i="8" s="1"/>
  <c r="I469" i="8" s="1"/>
  <c r="I470" i="8" s="1"/>
  <c r="I471" i="8" s="1"/>
  <c r="I472" i="8" s="1"/>
  <c r="I473" i="8" s="1"/>
  <c r="I474" i="8" s="1"/>
  <c r="I475" i="8" s="1"/>
  <c r="I476" i="8" s="1"/>
  <c r="I477" i="8" s="1"/>
  <c r="I478" i="8" s="1"/>
  <c r="I479" i="8" s="1"/>
  <c r="I480" i="8" s="1"/>
  <c r="I481" i="8" s="1"/>
  <c r="I482" i="8" s="1"/>
  <c r="I483" i="8" s="1"/>
  <c r="I484" i="8" s="1"/>
  <c r="I485" i="8" s="1"/>
  <c r="I486" i="8" s="1"/>
  <c r="I487" i="8" s="1"/>
  <c r="I488" i="8" s="1"/>
  <c r="I489" i="8" s="1"/>
  <c r="I490" i="8" s="1"/>
  <c r="I491" i="8" s="1"/>
  <c r="I492" i="8" s="1"/>
  <c r="I493" i="8" s="1"/>
  <c r="I494" i="8" s="1"/>
  <c r="I495" i="8" s="1"/>
  <c r="I496" i="8" s="1"/>
  <c r="I497" i="8" s="1"/>
  <c r="I498" i="8" s="1"/>
  <c r="I499" i="8" s="1"/>
  <c r="I500" i="8" s="1"/>
  <c r="I501" i="8" s="1"/>
  <c r="I502" i="8" s="1"/>
  <c r="I503" i="8" s="1"/>
  <c r="I504" i="8" s="1"/>
  <c r="I505" i="8" s="1"/>
  <c r="I506" i="8" s="1"/>
  <c r="I507" i="8" s="1"/>
  <c r="I508" i="8" s="1"/>
  <c r="I509" i="8" s="1"/>
  <c r="I510" i="8" s="1"/>
  <c r="I511" i="8" s="1"/>
  <c r="I512" i="8" s="1"/>
  <c r="I513" i="8" s="1"/>
  <c r="I514" i="8" s="1"/>
  <c r="I515" i="8" s="1"/>
  <c r="I516" i="8" s="1"/>
  <c r="I517" i="8" s="1"/>
  <c r="I518" i="8" s="1"/>
  <c r="I519" i="8" s="1"/>
  <c r="I520" i="8" s="1"/>
  <c r="I521" i="8" s="1"/>
  <c r="I522" i="8" s="1"/>
  <c r="I523" i="8" s="1"/>
  <c r="I524" i="8" s="1"/>
  <c r="I525" i="8" s="1"/>
  <c r="I526" i="8" s="1"/>
  <c r="I527" i="8" s="1"/>
  <c r="I528" i="8" s="1"/>
  <c r="I529" i="8" s="1"/>
  <c r="I530" i="8" s="1"/>
  <c r="I531" i="8" s="1"/>
  <c r="I532" i="8" s="1"/>
  <c r="I533" i="8" s="1"/>
  <c r="I534" i="8" s="1"/>
  <c r="I535" i="8" s="1"/>
  <c r="I536" i="8" s="1"/>
  <c r="I537" i="8" s="1"/>
  <c r="I538" i="8" s="1"/>
  <c r="I539" i="8" s="1"/>
  <c r="I540" i="8" s="1"/>
  <c r="I541" i="8" s="1"/>
  <c r="I542" i="8" s="1"/>
  <c r="I543" i="8" s="1"/>
  <c r="I544" i="8" s="1"/>
  <c r="I545" i="8" s="1"/>
  <c r="I546" i="8" s="1"/>
  <c r="I547" i="8" s="1"/>
  <c r="I548" i="8" s="1"/>
  <c r="I549" i="8" s="1"/>
  <c r="I550" i="8" s="1"/>
  <c r="I551" i="8" s="1"/>
  <c r="I552" i="8" s="1"/>
  <c r="I553" i="8" s="1"/>
  <c r="I554" i="8" s="1"/>
  <c r="I555" i="8" s="1"/>
  <c r="I556" i="8" s="1"/>
  <c r="I557" i="8" s="1"/>
  <c r="I558" i="8" s="1"/>
  <c r="I559" i="8" s="1"/>
  <c r="I560" i="8" s="1"/>
  <c r="I561" i="8" s="1"/>
  <c r="I562" i="8" s="1"/>
  <c r="I563" i="8" s="1"/>
  <c r="I564" i="8" s="1"/>
  <c r="I565" i="8" s="1"/>
  <c r="I566" i="8" s="1"/>
  <c r="I567" i="8" s="1"/>
  <c r="I568" i="8" s="1"/>
  <c r="I569" i="8" s="1"/>
  <c r="I570" i="8" s="1"/>
  <c r="I571" i="8" s="1"/>
  <c r="I572" i="8" s="1"/>
  <c r="I573" i="8" s="1"/>
  <c r="I574" i="8" s="1"/>
  <c r="I575" i="8" s="1"/>
  <c r="I576" i="8" s="1"/>
  <c r="I577" i="8" s="1"/>
  <c r="I578" i="8" s="1"/>
  <c r="I579" i="8" s="1"/>
  <c r="I580" i="8" s="1"/>
  <c r="I581" i="8" s="1"/>
  <c r="I582" i="8" s="1"/>
  <c r="I583" i="8" s="1"/>
  <c r="I584" i="8" s="1"/>
  <c r="I585" i="8" s="1"/>
  <c r="I586" i="8" s="1"/>
  <c r="I587" i="8" s="1"/>
  <c r="I588" i="8" s="1"/>
  <c r="I589" i="8" s="1"/>
  <c r="I590" i="8" s="1"/>
  <c r="I591" i="8" s="1"/>
  <c r="I592" i="8" s="1"/>
  <c r="I593" i="8" s="1"/>
  <c r="I594" i="8" s="1"/>
  <c r="I595" i="8" s="1"/>
  <c r="I596" i="8" s="1"/>
  <c r="I597" i="8" s="1"/>
  <c r="I598" i="8" s="1"/>
  <c r="I599" i="8" s="1"/>
  <c r="I600" i="8" s="1"/>
  <c r="I601" i="8" s="1"/>
  <c r="I602" i="8" s="1"/>
  <c r="I603" i="8" s="1"/>
  <c r="I604" i="8" s="1"/>
  <c r="I605" i="8" s="1"/>
  <c r="I606" i="8" s="1"/>
  <c r="I607" i="8" s="1"/>
  <c r="I608" i="8" s="1"/>
  <c r="I609" i="8" s="1"/>
  <c r="I610" i="8" s="1"/>
  <c r="I611" i="8" s="1"/>
  <c r="I612" i="8" s="1"/>
  <c r="I613" i="8" s="1"/>
  <c r="I614" i="8" s="1"/>
  <c r="I615" i="8" s="1"/>
  <c r="I616" i="8" s="1"/>
  <c r="I617" i="8" s="1"/>
  <c r="I618" i="8" s="1"/>
  <c r="I619" i="8" s="1"/>
  <c r="I620" i="8" s="1"/>
  <c r="I621" i="8" s="1"/>
  <c r="I622" i="8" s="1"/>
  <c r="I623" i="8" s="1"/>
  <c r="I624" i="8" s="1"/>
  <c r="I625" i="8" s="1"/>
  <c r="I626" i="8" s="1"/>
  <c r="I627" i="8" s="1"/>
  <c r="I628" i="8" s="1"/>
  <c r="I629" i="8" s="1"/>
  <c r="I630" i="8" s="1"/>
  <c r="I631" i="8" s="1"/>
  <c r="I632" i="8" s="1"/>
  <c r="I633" i="8" s="1"/>
  <c r="I634" i="8" s="1"/>
  <c r="I635" i="8" s="1"/>
  <c r="I636" i="8" s="1"/>
  <c r="I637" i="8" s="1"/>
  <c r="I638" i="8" s="1"/>
  <c r="I639" i="8" s="1"/>
  <c r="I640" i="8" s="1"/>
  <c r="I641" i="8" s="1"/>
  <c r="I642" i="8" s="1"/>
  <c r="I643" i="8" s="1"/>
  <c r="I644" i="8" s="1"/>
  <c r="I645" i="8" s="1"/>
  <c r="I646" i="8" s="1"/>
  <c r="I647" i="8" s="1"/>
  <c r="I648" i="8" s="1"/>
  <c r="I649" i="8" s="1"/>
  <c r="I650" i="8" s="1"/>
  <c r="I651" i="8" s="1"/>
  <c r="I652" i="8" s="1"/>
  <c r="I653" i="8" s="1"/>
  <c r="I654" i="8" s="1"/>
  <c r="I655" i="8" s="1"/>
  <c r="I656" i="8" s="1"/>
  <c r="I657" i="8" s="1"/>
  <c r="I658" i="8" s="1"/>
  <c r="I659" i="8" s="1"/>
  <c r="I660" i="8" s="1"/>
  <c r="I661" i="8" s="1"/>
  <c r="I662" i="8" s="1"/>
  <c r="I663" i="8" s="1"/>
  <c r="I664" i="8" s="1"/>
  <c r="I665" i="8" s="1"/>
  <c r="I666" i="8" s="1"/>
  <c r="I667" i="8" s="1"/>
  <c r="I668" i="8" s="1"/>
  <c r="I669" i="8" s="1"/>
  <c r="I670" i="8" s="1"/>
  <c r="I671" i="8" s="1"/>
  <c r="I672" i="8" s="1"/>
  <c r="I673" i="8" s="1"/>
  <c r="I674" i="8" s="1"/>
  <c r="I675" i="8" s="1"/>
  <c r="I676" i="8" s="1"/>
  <c r="I677" i="8" s="1"/>
  <c r="I678" i="8" s="1"/>
  <c r="I679" i="8" s="1"/>
  <c r="I680" i="8" s="1"/>
  <c r="I681" i="8" s="1"/>
  <c r="I682" i="8" s="1"/>
  <c r="I683" i="8" s="1"/>
  <c r="I684" i="8" s="1"/>
  <c r="I685" i="8" s="1"/>
  <c r="I686" i="8" s="1"/>
  <c r="I687" i="8" s="1"/>
  <c r="I688" i="8" s="1"/>
  <c r="I689" i="8" s="1"/>
  <c r="I690" i="8" s="1"/>
  <c r="I691" i="8" s="1"/>
  <c r="I692" i="8" s="1"/>
  <c r="I693" i="8" s="1"/>
  <c r="I694" i="8" s="1"/>
  <c r="I695" i="8" s="1"/>
  <c r="I696" i="8" s="1"/>
  <c r="I697" i="8" s="1"/>
  <c r="I698" i="8" s="1"/>
  <c r="I699" i="8" s="1"/>
  <c r="I700" i="8" s="1"/>
  <c r="I701" i="8" s="1"/>
  <c r="I702" i="8" s="1"/>
  <c r="I703" i="8" s="1"/>
  <c r="I704" i="8" s="1"/>
  <c r="I705" i="8" s="1"/>
  <c r="I706" i="8" s="1"/>
  <c r="I707" i="8" s="1"/>
  <c r="I708" i="8" s="1"/>
  <c r="I709" i="8" s="1"/>
  <c r="I710" i="8" s="1"/>
  <c r="I711" i="8" s="1"/>
  <c r="I712" i="8" s="1"/>
  <c r="I713" i="8" s="1"/>
  <c r="I714" i="8" s="1"/>
  <c r="I715" i="8" s="1"/>
  <c r="I716" i="8" s="1"/>
  <c r="I717" i="8" s="1"/>
  <c r="I718" i="8" s="1"/>
  <c r="I719" i="8" s="1"/>
  <c r="I720" i="8" s="1"/>
  <c r="I721" i="8" s="1"/>
  <c r="I722" i="8" s="1"/>
  <c r="I723" i="8" s="1"/>
  <c r="I724" i="8" s="1"/>
  <c r="I725" i="8" s="1"/>
  <c r="I726" i="8" s="1"/>
  <c r="I727" i="8" s="1"/>
  <c r="I728" i="8" s="1"/>
  <c r="I729" i="8" s="1"/>
  <c r="I730" i="8" s="1"/>
  <c r="I731" i="8" s="1"/>
  <c r="I732" i="8" s="1"/>
  <c r="I733" i="8" s="1"/>
  <c r="I734" i="8" s="1"/>
  <c r="I735" i="8" s="1"/>
  <c r="I736" i="8" s="1"/>
  <c r="I737" i="8" s="1"/>
  <c r="I738" i="8" s="1"/>
  <c r="I739" i="8" s="1"/>
  <c r="I740" i="8" s="1"/>
  <c r="I741" i="8" s="1"/>
  <c r="I742" i="8" s="1"/>
  <c r="I743" i="8" s="1"/>
  <c r="I744" i="8" s="1"/>
  <c r="I745" i="8" s="1"/>
  <c r="I746" i="8" s="1"/>
  <c r="I747" i="8" s="1"/>
  <c r="I748" i="8" s="1"/>
  <c r="I749" i="8" s="1"/>
  <c r="I750" i="8" s="1"/>
  <c r="I751" i="8" s="1"/>
  <c r="I752" i="8" s="1"/>
  <c r="I753" i="8" s="1"/>
  <c r="I754" i="8" s="1"/>
  <c r="I755" i="8" s="1"/>
  <c r="I756" i="8" s="1"/>
  <c r="I757" i="8" s="1"/>
  <c r="I758" i="8" s="1"/>
  <c r="I759" i="8" s="1"/>
  <c r="I760" i="8" s="1"/>
  <c r="I761" i="8" s="1"/>
  <c r="I762" i="8" s="1"/>
  <c r="I763" i="8" s="1"/>
  <c r="I764" i="8" s="1"/>
  <c r="I765" i="8" s="1"/>
  <c r="I766" i="8" s="1"/>
  <c r="I767" i="8" s="1"/>
  <c r="I768" i="8" s="1"/>
  <c r="I769" i="8" s="1"/>
  <c r="I770" i="8" s="1"/>
  <c r="I771" i="8" s="1"/>
  <c r="I772" i="8" s="1"/>
  <c r="I773" i="8" s="1"/>
  <c r="I774" i="8" s="1"/>
  <c r="I775" i="8" s="1"/>
  <c r="I776" i="8" s="1"/>
  <c r="I777" i="8" s="1"/>
  <c r="I778" i="8" s="1"/>
  <c r="I779" i="8" s="1"/>
  <c r="I780" i="8" s="1"/>
  <c r="I781" i="8" s="1"/>
  <c r="I782" i="8" s="1"/>
  <c r="I783" i="8" s="1"/>
  <c r="I784" i="8" s="1"/>
  <c r="I785" i="8" s="1"/>
  <c r="I786" i="8" s="1"/>
  <c r="I787" i="8" s="1"/>
  <c r="I788" i="8" s="1"/>
  <c r="I789" i="8" s="1"/>
  <c r="I790" i="8" s="1"/>
  <c r="I791" i="8" s="1"/>
  <c r="I792" i="8" s="1"/>
  <c r="I793" i="8" s="1"/>
  <c r="I794" i="8" s="1"/>
  <c r="I795" i="8" s="1"/>
  <c r="I796" i="8" s="1"/>
  <c r="I797" i="8" s="1"/>
  <c r="I798" i="8" s="1"/>
  <c r="I799" i="8" s="1"/>
  <c r="I800" i="8" s="1"/>
  <c r="I801" i="8" s="1"/>
  <c r="I802" i="8" s="1"/>
  <c r="I803" i="8" s="1"/>
  <c r="I804" i="8" s="1"/>
  <c r="I805" i="8" s="1"/>
  <c r="I806" i="8" s="1"/>
  <c r="I807" i="8" s="1"/>
  <c r="I808" i="8" s="1"/>
  <c r="I809" i="8" s="1"/>
  <c r="I810" i="8" s="1"/>
  <c r="I811" i="8" s="1"/>
  <c r="I812" i="8" s="1"/>
  <c r="I813" i="8" s="1"/>
  <c r="I814" i="8" s="1"/>
  <c r="I815" i="8" s="1"/>
  <c r="I816" i="8" s="1"/>
  <c r="I817" i="8" s="1"/>
  <c r="I818" i="8" s="1"/>
  <c r="I819" i="8" s="1"/>
  <c r="I820" i="8" s="1"/>
  <c r="I821" i="8" s="1"/>
  <c r="I822" i="8" s="1"/>
  <c r="I823" i="8" s="1"/>
  <c r="I824" i="8" s="1"/>
  <c r="I825" i="8" s="1"/>
  <c r="I826" i="8" s="1"/>
  <c r="I827" i="8" s="1"/>
  <c r="I828" i="8" s="1"/>
  <c r="I829" i="8" s="1"/>
  <c r="I830" i="8" s="1"/>
  <c r="I831" i="8" s="1"/>
  <c r="I832" i="8" s="1"/>
  <c r="I833" i="8" s="1"/>
  <c r="I834" i="8" s="1"/>
  <c r="I835" i="8" s="1"/>
  <c r="I836" i="8" s="1"/>
  <c r="I837" i="8" s="1"/>
  <c r="I838" i="8" s="1"/>
  <c r="I839" i="8" s="1"/>
  <c r="I840" i="8" s="1"/>
  <c r="I841" i="8" s="1"/>
  <c r="I842" i="8" s="1"/>
  <c r="I843" i="8" s="1"/>
  <c r="I844" i="8" s="1"/>
  <c r="I845" i="8" s="1"/>
  <c r="I846" i="8" s="1"/>
  <c r="I847" i="8" s="1"/>
  <c r="I848" i="8" s="1"/>
  <c r="I849" i="8" s="1"/>
  <c r="I850" i="8" s="1"/>
  <c r="I851" i="8" s="1"/>
  <c r="I852" i="8" s="1"/>
  <c r="I853" i="8" s="1"/>
  <c r="I854" i="8" s="1"/>
  <c r="I855" i="8" s="1"/>
  <c r="I856" i="8" s="1"/>
  <c r="I857" i="8" s="1"/>
  <c r="I858" i="8" s="1"/>
  <c r="I859" i="8" s="1"/>
  <c r="I860" i="8" s="1"/>
  <c r="I861" i="8" s="1"/>
  <c r="I862" i="8" s="1"/>
  <c r="I863" i="8" s="1"/>
  <c r="I864" i="8" s="1"/>
  <c r="I865" i="8" s="1"/>
  <c r="I866" i="8" s="1"/>
  <c r="I867" i="8" s="1"/>
  <c r="I868" i="8" s="1"/>
  <c r="I869" i="8" s="1"/>
  <c r="I870" i="8" s="1"/>
  <c r="I871" i="8" s="1"/>
  <c r="I872" i="8" s="1"/>
  <c r="I873" i="8" s="1"/>
  <c r="I874" i="8" s="1"/>
  <c r="I875" i="8" s="1"/>
  <c r="I876" i="8" s="1"/>
  <c r="I877" i="8" s="1"/>
  <c r="I878" i="8" s="1"/>
  <c r="I879" i="8" s="1"/>
  <c r="I880" i="8" s="1"/>
  <c r="I881" i="8" s="1"/>
  <c r="I882" i="8" s="1"/>
  <c r="I883" i="8" s="1"/>
  <c r="I884" i="8" s="1"/>
  <c r="I885" i="8" s="1"/>
  <c r="I886" i="8" s="1"/>
  <c r="I887" i="8" s="1"/>
  <c r="I888" i="8" s="1"/>
  <c r="I889" i="8" s="1"/>
  <c r="I890" i="8" s="1"/>
  <c r="I891" i="8" s="1"/>
  <c r="I892" i="8" s="1"/>
  <c r="I893" i="8" s="1"/>
  <c r="I894" i="8" s="1"/>
  <c r="I895" i="8" s="1"/>
  <c r="I896" i="8" s="1"/>
  <c r="I897" i="8" s="1"/>
  <c r="I898" i="8" s="1"/>
  <c r="I899" i="8" s="1"/>
  <c r="I900" i="8" s="1"/>
  <c r="I901" i="8" s="1"/>
  <c r="I902" i="8" s="1"/>
  <c r="I903" i="8" s="1"/>
  <c r="I904" i="8" s="1"/>
  <c r="I905" i="8" s="1"/>
  <c r="I906" i="8" s="1"/>
  <c r="I907" i="8" s="1"/>
  <c r="I908" i="8" s="1"/>
  <c r="I909" i="8" s="1"/>
  <c r="I910" i="8" s="1"/>
  <c r="I911" i="8" s="1"/>
  <c r="I912" i="8" s="1"/>
  <c r="I913" i="8" s="1"/>
  <c r="I914" i="8" s="1"/>
  <c r="I915" i="8" s="1"/>
  <c r="I916" i="8" s="1"/>
  <c r="I917" i="8" s="1"/>
  <c r="I918" i="8" s="1"/>
  <c r="I919" i="8" s="1"/>
  <c r="I920" i="8" s="1"/>
  <c r="I921" i="8" s="1"/>
  <c r="I922" i="8" s="1"/>
  <c r="I923" i="8" s="1"/>
  <c r="I924" i="8" s="1"/>
  <c r="I925" i="8" s="1"/>
  <c r="I926" i="8" s="1"/>
  <c r="I927" i="8" s="1"/>
  <c r="I928" i="8" s="1"/>
  <c r="I929" i="8" s="1"/>
  <c r="I930" i="8" s="1"/>
  <c r="I931" i="8" s="1"/>
  <c r="I932" i="8" s="1"/>
  <c r="I933" i="8" s="1"/>
  <c r="I934" i="8" s="1"/>
  <c r="I935" i="8" s="1"/>
  <c r="I936" i="8" s="1"/>
  <c r="I937" i="8" s="1"/>
  <c r="I938" i="8" s="1"/>
  <c r="I939" i="8" s="1"/>
  <c r="I940" i="8" s="1"/>
  <c r="I941" i="8" s="1"/>
  <c r="I942" i="8" s="1"/>
  <c r="I943" i="8" s="1"/>
  <c r="I944" i="8" s="1"/>
  <c r="I945" i="8" s="1"/>
  <c r="I946" i="8" s="1"/>
  <c r="I947" i="8" s="1"/>
  <c r="I948" i="8" s="1"/>
  <c r="I949" i="8" s="1"/>
  <c r="I950" i="8" s="1"/>
  <c r="I951" i="8" s="1"/>
  <c r="I952" i="8" s="1"/>
  <c r="I953" i="8" s="1"/>
  <c r="I954" i="8" s="1"/>
  <c r="I955" i="8" s="1"/>
  <c r="I956" i="8" s="1"/>
  <c r="I957" i="8" s="1"/>
  <c r="I958" i="8" s="1"/>
  <c r="I959" i="8" s="1"/>
  <c r="I960" i="8" s="1"/>
  <c r="I961" i="8" s="1"/>
  <c r="I962" i="8" s="1"/>
  <c r="I963" i="8" s="1"/>
  <c r="I964" i="8" s="1"/>
  <c r="I965" i="8" s="1"/>
  <c r="I966" i="8" s="1"/>
  <c r="I967" i="8" s="1"/>
  <c r="I968" i="8" s="1"/>
  <c r="I969" i="8" s="1"/>
  <c r="I970" i="8" s="1"/>
  <c r="I971" i="8" s="1"/>
  <c r="I972" i="8" s="1"/>
  <c r="I973" i="8" s="1"/>
  <c r="I974" i="8" s="1"/>
  <c r="I975" i="8" s="1"/>
  <c r="I976" i="8" s="1"/>
  <c r="I977" i="8" s="1"/>
  <c r="I978" i="8" s="1"/>
  <c r="I979" i="8" s="1"/>
  <c r="I980" i="8" s="1"/>
  <c r="I981" i="8" s="1"/>
  <c r="I982" i="8" s="1"/>
  <c r="I983" i="8" s="1"/>
  <c r="I984" i="8" s="1"/>
  <c r="I985" i="8" s="1"/>
  <c r="I986" i="8" s="1"/>
  <c r="I987" i="8" s="1"/>
  <c r="I988" i="8" s="1"/>
  <c r="I989" i="8" s="1"/>
  <c r="I990" i="8" s="1"/>
  <c r="I991" i="8" s="1"/>
  <c r="I992" i="8" s="1"/>
  <c r="I993" i="8" s="1"/>
  <c r="I994" i="8" s="1"/>
  <c r="I995" i="8" s="1"/>
  <c r="I996" i="8" s="1"/>
  <c r="I997" i="8" s="1"/>
  <c r="I998" i="8" s="1"/>
  <c r="I999" i="8" s="1"/>
  <c r="I1000" i="8" s="1"/>
  <c r="I1001" i="8" s="1"/>
  <c r="I1002" i="8" s="1"/>
  <c r="I1003" i="8" s="1"/>
  <c r="I1004" i="8" s="1"/>
  <c r="T7" i="8" s="1"/>
  <c r="K4" i="8"/>
  <c r="K5" i="8" s="1"/>
  <c r="K6" i="8" s="1"/>
  <c r="K7" i="8" s="1"/>
  <c r="K8" i="8" s="1"/>
  <c r="K9" i="8" s="1"/>
  <c r="K10" i="8" s="1"/>
  <c r="K11" i="8" s="1"/>
  <c r="K12" i="8" s="1"/>
  <c r="K13" i="8" s="1"/>
  <c r="K14" i="8" s="1"/>
  <c r="K15" i="8" s="1"/>
  <c r="K16" i="8" s="1"/>
  <c r="K17" i="8" s="1"/>
  <c r="K18" i="8" s="1"/>
  <c r="K19" i="8" s="1"/>
  <c r="K20" i="8" s="1"/>
  <c r="K21" i="8" s="1"/>
  <c r="K22" i="8" s="1"/>
  <c r="K23" i="8" s="1"/>
  <c r="K24" i="8" s="1"/>
  <c r="K25" i="8" s="1"/>
  <c r="K26" i="8" s="1"/>
  <c r="K27" i="8" s="1"/>
  <c r="K28" i="8" s="1"/>
  <c r="K29" i="8" s="1"/>
  <c r="K30" i="8" s="1"/>
  <c r="K31" i="8" s="1"/>
  <c r="K32" i="8" s="1"/>
  <c r="K33" i="8" s="1"/>
  <c r="K34" i="8" s="1"/>
  <c r="K35" i="8" s="1"/>
  <c r="K36" i="8" s="1"/>
  <c r="K37" i="8" s="1"/>
  <c r="K38" i="8" s="1"/>
  <c r="K39" i="8" s="1"/>
  <c r="K40" i="8" s="1"/>
  <c r="K41" i="8" s="1"/>
  <c r="K42" i="8" s="1"/>
  <c r="K43" i="8" s="1"/>
  <c r="K44" i="8" s="1"/>
  <c r="K45" i="8" s="1"/>
  <c r="K46" i="8" s="1"/>
  <c r="K47" i="8" s="1"/>
  <c r="K48" i="8" s="1"/>
  <c r="K49" i="8" s="1"/>
  <c r="K50" i="8" s="1"/>
  <c r="K51" i="8" s="1"/>
  <c r="K52" i="8" s="1"/>
  <c r="K53" i="8" s="1"/>
  <c r="K54" i="8" s="1"/>
  <c r="K55" i="8" s="1"/>
  <c r="K56" i="8" s="1"/>
  <c r="K57" i="8" s="1"/>
  <c r="K58" i="8" s="1"/>
  <c r="K59" i="8" s="1"/>
  <c r="K60" i="8" s="1"/>
  <c r="K61" i="8" s="1"/>
  <c r="K62" i="8" s="1"/>
  <c r="K63" i="8" s="1"/>
  <c r="K64" i="8" s="1"/>
  <c r="K65" i="8" s="1"/>
  <c r="K66" i="8" s="1"/>
  <c r="K67" i="8" s="1"/>
  <c r="K68" i="8" s="1"/>
  <c r="K69" i="8" s="1"/>
  <c r="K70" i="8" s="1"/>
  <c r="K71" i="8" s="1"/>
  <c r="K72" i="8" s="1"/>
  <c r="K73" i="8" s="1"/>
  <c r="K74" i="8" s="1"/>
  <c r="K75" i="8" s="1"/>
  <c r="K76" i="8" s="1"/>
  <c r="K77" i="8" s="1"/>
  <c r="K78" i="8" s="1"/>
  <c r="K79" i="8" s="1"/>
  <c r="K80" i="8" s="1"/>
  <c r="K81" i="8" s="1"/>
  <c r="K82" i="8" s="1"/>
  <c r="K83" i="8" s="1"/>
  <c r="K84" i="8" s="1"/>
  <c r="K85" i="8" s="1"/>
  <c r="K86" i="8" s="1"/>
  <c r="K87" i="8" s="1"/>
  <c r="K88" i="8" s="1"/>
  <c r="K89" i="8" s="1"/>
  <c r="K90" i="8" s="1"/>
  <c r="K91" i="8" s="1"/>
  <c r="K92" i="8" s="1"/>
  <c r="K93" i="8" s="1"/>
  <c r="K94" i="8" s="1"/>
  <c r="K95" i="8" s="1"/>
  <c r="K96" i="8" s="1"/>
  <c r="K97" i="8" s="1"/>
  <c r="K98" i="8" s="1"/>
  <c r="K99" i="8" s="1"/>
  <c r="K100" i="8" s="1"/>
  <c r="K101" i="8" s="1"/>
  <c r="K102" i="8" s="1"/>
  <c r="K103" i="8" s="1"/>
  <c r="K104" i="8" s="1"/>
  <c r="K105" i="8" s="1"/>
  <c r="K106" i="8" s="1"/>
  <c r="K107" i="8" s="1"/>
  <c r="K108" i="8" s="1"/>
  <c r="K109" i="8" s="1"/>
  <c r="K110" i="8" s="1"/>
  <c r="K111" i="8" s="1"/>
  <c r="K112" i="8" s="1"/>
  <c r="K113" i="8" s="1"/>
  <c r="K114" i="8" s="1"/>
  <c r="K115" i="8" s="1"/>
  <c r="K116" i="8" s="1"/>
  <c r="K117" i="8" s="1"/>
  <c r="K118" i="8" s="1"/>
  <c r="K119" i="8" s="1"/>
  <c r="K120" i="8" s="1"/>
  <c r="K121" i="8" s="1"/>
  <c r="K122" i="8" s="1"/>
  <c r="K123" i="8" s="1"/>
  <c r="K124" i="8" s="1"/>
  <c r="K125" i="8" s="1"/>
  <c r="K126" i="8" s="1"/>
  <c r="K127" i="8" s="1"/>
  <c r="K128" i="8" s="1"/>
  <c r="K129" i="8" s="1"/>
  <c r="K130" i="8" s="1"/>
  <c r="K131" i="8" s="1"/>
  <c r="K132" i="8" s="1"/>
  <c r="K133" i="8" s="1"/>
  <c r="K134" i="8" s="1"/>
  <c r="K135" i="8" s="1"/>
  <c r="K136" i="8" s="1"/>
  <c r="K137" i="8" s="1"/>
  <c r="K138" i="8" s="1"/>
  <c r="K139" i="8" s="1"/>
  <c r="K140" i="8" s="1"/>
  <c r="K141" i="8" s="1"/>
  <c r="K142" i="8" s="1"/>
  <c r="K143" i="8" s="1"/>
  <c r="K144" i="8" s="1"/>
  <c r="K145" i="8" s="1"/>
  <c r="K146" i="8" s="1"/>
  <c r="K147" i="8" s="1"/>
  <c r="K148" i="8" s="1"/>
  <c r="K149" i="8" s="1"/>
  <c r="K150" i="8" s="1"/>
  <c r="K151" i="8" s="1"/>
  <c r="K152" i="8" s="1"/>
  <c r="K153" i="8" s="1"/>
  <c r="K154" i="8" s="1"/>
  <c r="K155" i="8" s="1"/>
  <c r="K156" i="8" s="1"/>
  <c r="K157" i="8" s="1"/>
  <c r="K158" i="8" s="1"/>
  <c r="K159" i="8" s="1"/>
  <c r="K160" i="8" s="1"/>
  <c r="K161" i="8" s="1"/>
  <c r="K162" i="8" s="1"/>
  <c r="K163" i="8" s="1"/>
  <c r="K164" i="8" s="1"/>
  <c r="K165" i="8" s="1"/>
  <c r="K166" i="8" s="1"/>
  <c r="K167" i="8" s="1"/>
  <c r="K168" i="8" s="1"/>
  <c r="K169" i="8" s="1"/>
  <c r="K170" i="8" s="1"/>
  <c r="K171" i="8" s="1"/>
  <c r="K172" i="8" s="1"/>
  <c r="K173" i="8" s="1"/>
  <c r="K174" i="8" s="1"/>
  <c r="K175" i="8" s="1"/>
  <c r="K176" i="8" s="1"/>
  <c r="K177" i="8" s="1"/>
  <c r="K178" i="8" s="1"/>
  <c r="K179" i="8" s="1"/>
  <c r="K180" i="8" s="1"/>
  <c r="K181" i="8" s="1"/>
  <c r="K182" i="8" s="1"/>
  <c r="K183" i="8" s="1"/>
  <c r="K184" i="8" s="1"/>
  <c r="K185" i="8" s="1"/>
  <c r="K186" i="8" s="1"/>
  <c r="K187" i="8" s="1"/>
  <c r="K188" i="8" s="1"/>
  <c r="K189" i="8" s="1"/>
  <c r="K190" i="8" s="1"/>
  <c r="K191" i="8" s="1"/>
  <c r="K192" i="8" s="1"/>
  <c r="K193" i="8" s="1"/>
  <c r="K194" i="8" s="1"/>
  <c r="K195" i="8" s="1"/>
  <c r="K196" i="8" s="1"/>
  <c r="K197" i="8" s="1"/>
  <c r="K198" i="8" s="1"/>
  <c r="K199" i="8" s="1"/>
  <c r="K200" i="8" s="1"/>
  <c r="K201" i="8" s="1"/>
  <c r="K202" i="8" s="1"/>
  <c r="K203" i="8" s="1"/>
  <c r="K204" i="8" s="1"/>
  <c r="K205" i="8" s="1"/>
  <c r="K206" i="8" s="1"/>
  <c r="K207" i="8" s="1"/>
  <c r="K208" i="8" s="1"/>
  <c r="K209" i="8" s="1"/>
  <c r="K210" i="8" s="1"/>
  <c r="K211" i="8" s="1"/>
  <c r="K212" i="8" s="1"/>
  <c r="K213" i="8" s="1"/>
  <c r="K214" i="8" s="1"/>
  <c r="K215" i="8" s="1"/>
  <c r="K216" i="8" s="1"/>
  <c r="K217" i="8" s="1"/>
  <c r="K218" i="8" s="1"/>
  <c r="K219" i="8" s="1"/>
  <c r="K220" i="8" s="1"/>
  <c r="K221" i="8" s="1"/>
  <c r="K222" i="8" s="1"/>
  <c r="K223" i="8" s="1"/>
  <c r="K224" i="8" s="1"/>
  <c r="K225" i="8" s="1"/>
  <c r="K226" i="8" s="1"/>
  <c r="K227" i="8" s="1"/>
  <c r="K228" i="8" s="1"/>
  <c r="K229" i="8" s="1"/>
  <c r="K230" i="8" s="1"/>
  <c r="K231" i="8" s="1"/>
  <c r="K232" i="8" s="1"/>
  <c r="K233" i="8" s="1"/>
  <c r="K234" i="8" s="1"/>
  <c r="K235" i="8" s="1"/>
  <c r="K236" i="8" s="1"/>
  <c r="K237" i="8" s="1"/>
  <c r="K238" i="8" s="1"/>
  <c r="K239" i="8" s="1"/>
  <c r="K240" i="8" s="1"/>
  <c r="K241" i="8" s="1"/>
  <c r="K242" i="8" s="1"/>
  <c r="K243" i="8" s="1"/>
  <c r="K244" i="8" s="1"/>
  <c r="K245" i="8" s="1"/>
  <c r="K246" i="8" s="1"/>
  <c r="K247" i="8" s="1"/>
  <c r="K248" i="8" s="1"/>
  <c r="K249" i="8" s="1"/>
  <c r="K250" i="8" s="1"/>
  <c r="K251" i="8" s="1"/>
  <c r="K252" i="8" s="1"/>
  <c r="K253" i="8" s="1"/>
  <c r="K254" i="8" s="1"/>
  <c r="K255" i="8" s="1"/>
  <c r="K256" i="8" s="1"/>
  <c r="K257" i="8" s="1"/>
  <c r="K258" i="8" s="1"/>
  <c r="K259" i="8" s="1"/>
  <c r="K260" i="8" s="1"/>
  <c r="K261" i="8" s="1"/>
  <c r="K262" i="8" s="1"/>
  <c r="K263" i="8" s="1"/>
  <c r="K264" i="8" s="1"/>
  <c r="K265" i="8" s="1"/>
  <c r="K266" i="8" s="1"/>
  <c r="K267" i="8" s="1"/>
  <c r="K268" i="8" s="1"/>
  <c r="K269" i="8" s="1"/>
  <c r="K270" i="8" s="1"/>
  <c r="K271" i="8" s="1"/>
  <c r="K272" i="8" s="1"/>
  <c r="K273" i="8" s="1"/>
  <c r="K274" i="8" s="1"/>
  <c r="K275" i="8" s="1"/>
  <c r="K276" i="8" s="1"/>
  <c r="K277" i="8" s="1"/>
  <c r="K278" i="8" s="1"/>
  <c r="K279" i="8" s="1"/>
  <c r="K280" i="8" s="1"/>
  <c r="K281" i="8" s="1"/>
  <c r="K282" i="8" s="1"/>
  <c r="K283" i="8" s="1"/>
  <c r="K284" i="8" s="1"/>
  <c r="K285" i="8" s="1"/>
  <c r="K286" i="8" s="1"/>
  <c r="K287" i="8" s="1"/>
  <c r="K288" i="8" s="1"/>
  <c r="K289" i="8" s="1"/>
  <c r="K290" i="8" s="1"/>
  <c r="K291" i="8" s="1"/>
  <c r="K292" i="8" s="1"/>
  <c r="K293" i="8" s="1"/>
  <c r="K294" i="8" s="1"/>
  <c r="K295" i="8" s="1"/>
  <c r="K296" i="8" s="1"/>
  <c r="K297" i="8" s="1"/>
  <c r="K298" i="8" s="1"/>
  <c r="K299" i="8" s="1"/>
  <c r="K300" i="8" s="1"/>
  <c r="K301" i="8" s="1"/>
  <c r="K302" i="8" s="1"/>
  <c r="K303" i="8" s="1"/>
  <c r="K304" i="8" s="1"/>
  <c r="K305" i="8" s="1"/>
  <c r="K306" i="8" s="1"/>
  <c r="K307" i="8" s="1"/>
  <c r="K308" i="8" s="1"/>
  <c r="K309" i="8" s="1"/>
  <c r="K310" i="8" s="1"/>
  <c r="K311" i="8" s="1"/>
  <c r="K312" i="8" s="1"/>
  <c r="K313" i="8" s="1"/>
  <c r="K314" i="8" s="1"/>
  <c r="K315" i="8" s="1"/>
  <c r="K316" i="8" s="1"/>
  <c r="K317" i="8" s="1"/>
  <c r="K318" i="8" s="1"/>
  <c r="K319" i="8" s="1"/>
  <c r="K320" i="8" s="1"/>
  <c r="K321" i="8" s="1"/>
  <c r="K322" i="8" s="1"/>
  <c r="K323" i="8" s="1"/>
  <c r="K324" i="8" s="1"/>
  <c r="K325" i="8" s="1"/>
  <c r="K326" i="8" s="1"/>
  <c r="K327" i="8" s="1"/>
  <c r="K328" i="8" s="1"/>
  <c r="K329" i="8" s="1"/>
  <c r="K330" i="8" s="1"/>
  <c r="K331" i="8" s="1"/>
  <c r="K332" i="8" s="1"/>
  <c r="K333" i="8" s="1"/>
  <c r="K334" i="8" s="1"/>
  <c r="K335" i="8" s="1"/>
  <c r="K336" i="8" s="1"/>
  <c r="K337" i="8" s="1"/>
  <c r="K338" i="8" s="1"/>
  <c r="K339" i="8" s="1"/>
  <c r="K340" i="8" s="1"/>
  <c r="K341" i="8" s="1"/>
  <c r="K342" i="8" s="1"/>
  <c r="K343" i="8" s="1"/>
  <c r="K344" i="8" s="1"/>
  <c r="K345" i="8" s="1"/>
  <c r="K346" i="8" s="1"/>
  <c r="K347" i="8" s="1"/>
  <c r="K348" i="8" s="1"/>
  <c r="K349" i="8" s="1"/>
  <c r="K350" i="8" s="1"/>
  <c r="K351" i="8" s="1"/>
  <c r="K352" i="8" s="1"/>
  <c r="K353" i="8" s="1"/>
  <c r="K354" i="8" s="1"/>
  <c r="K355" i="8" s="1"/>
  <c r="K356" i="8" s="1"/>
  <c r="K357" i="8" s="1"/>
  <c r="K358" i="8" s="1"/>
  <c r="K359" i="8" s="1"/>
  <c r="K360" i="8" s="1"/>
  <c r="K361" i="8" s="1"/>
  <c r="K362" i="8" s="1"/>
  <c r="K363" i="8" s="1"/>
  <c r="K364" i="8" s="1"/>
  <c r="K365" i="8" s="1"/>
  <c r="K366" i="8" s="1"/>
  <c r="K367" i="8" s="1"/>
  <c r="K368" i="8" s="1"/>
  <c r="K369" i="8" s="1"/>
  <c r="K370" i="8" s="1"/>
  <c r="K371" i="8" s="1"/>
  <c r="K372" i="8" s="1"/>
  <c r="K373" i="8" s="1"/>
  <c r="K374" i="8" s="1"/>
  <c r="K375" i="8" s="1"/>
  <c r="K376" i="8" s="1"/>
  <c r="K377" i="8" s="1"/>
  <c r="K378" i="8" s="1"/>
  <c r="K379" i="8" s="1"/>
  <c r="K380" i="8" s="1"/>
  <c r="K381" i="8" s="1"/>
  <c r="K382" i="8" s="1"/>
  <c r="K383" i="8" s="1"/>
  <c r="K384" i="8" s="1"/>
  <c r="K385" i="8" s="1"/>
  <c r="K386" i="8" s="1"/>
  <c r="K387" i="8" s="1"/>
  <c r="K388" i="8" s="1"/>
  <c r="K389" i="8" s="1"/>
  <c r="K390" i="8" s="1"/>
  <c r="K391" i="8" s="1"/>
  <c r="K392" i="8" s="1"/>
  <c r="K393" i="8" s="1"/>
  <c r="K394" i="8" s="1"/>
  <c r="K395" i="8" s="1"/>
  <c r="K396" i="8" s="1"/>
  <c r="K397" i="8" s="1"/>
  <c r="K398" i="8" s="1"/>
  <c r="K399" i="8" s="1"/>
  <c r="K400" i="8" s="1"/>
  <c r="K401" i="8" s="1"/>
  <c r="K402" i="8" s="1"/>
  <c r="K403" i="8" s="1"/>
  <c r="K404" i="8" s="1"/>
  <c r="K405" i="8" s="1"/>
  <c r="K406" i="8" s="1"/>
  <c r="K407" i="8" s="1"/>
  <c r="K408" i="8" s="1"/>
  <c r="K409" i="8" s="1"/>
  <c r="K410" i="8" s="1"/>
  <c r="K411" i="8" s="1"/>
  <c r="K412" i="8" s="1"/>
  <c r="K413" i="8" s="1"/>
  <c r="K414" i="8" s="1"/>
  <c r="K415" i="8" s="1"/>
  <c r="K416" i="8" s="1"/>
  <c r="K417" i="8" s="1"/>
  <c r="K418" i="8" s="1"/>
  <c r="K419" i="8" s="1"/>
  <c r="K420" i="8" s="1"/>
  <c r="K421" i="8" s="1"/>
  <c r="K422" i="8" s="1"/>
  <c r="K423" i="8" s="1"/>
  <c r="K424" i="8" s="1"/>
  <c r="K425" i="8" s="1"/>
  <c r="K426" i="8" s="1"/>
  <c r="K427" i="8" s="1"/>
  <c r="K428" i="8" s="1"/>
  <c r="K429" i="8" s="1"/>
  <c r="K430" i="8" s="1"/>
  <c r="K431" i="8" s="1"/>
  <c r="K432" i="8" s="1"/>
  <c r="K433" i="8" s="1"/>
  <c r="K434" i="8" s="1"/>
  <c r="K435" i="8" s="1"/>
  <c r="K436" i="8" s="1"/>
  <c r="K437" i="8" s="1"/>
  <c r="K438" i="8" s="1"/>
  <c r="K439" i="8" s="1"/>
  <c r="K440" i="8" s="1"/>
  <c r="K441" i="8" s="1"/>
  <c r="K442" i="8" s="1"/>
  <c r="K443" i="8" s="1"/>
  <c r="K444" i="8" s="1"/>
  <c r="K445" i="8" s="1"/>
  <c r="K446" i="8" s="1"/>
  <c r="K447" i="8" s="1"/>
  <c r="K448" i="8" s="1"/>
  <c r="K449" i="8" s="1"/>
  <c r="K450" i="8" s="1"/>
  <c r="K451" i="8" s="1"/>
  <c r="K452" i="8" s="1"/>
  <c r="K453" i="8" s="1"/>
  <c r="K454" i="8" s="1"/>
  <c r="K455" i="8" s="1"/>
  <c r="K456" i="8" s="1"/>
  <c r="K457" i="8" s="1"/>
  <c r="K458" i="8" s="1"/>
  <c r="K459" i="8" s="1"/>
  <c r="K460" i="8" s="1"/>
  <c r="K461" i="8" s="1"/>
  <c r="K462" i="8" s="1"/>
  <c r="K463" i="8" s="1"/>
  <c r="K464" i="8" s="1"/>
  <c r="K465" i="8" s="1"/>
  <c r="K466" i="8" s="1"/>
  <c r="K467" i="8" s="1"/>
  <c r="K468" i="8" s="1"/>
  <c r="K469" i="8" s="1"/>
  <c r="K470" i="8" s="1"/>
  <c r="K471" i="8" s="1"/>
  <c r="K472" i="8" s="1"/>
  <c r="K473" i="8" s="1"/>
  <c r="K474" i="8" s="1"/>
  <c r="K475" i="8" s="1"/>
  <c r="K476" i="8" s="1"/>
  <c r="K477" i="8" s="1"/>
  <c r="K478" i="8" s="1"/>
  <c r="K479" i="8" s="1"/>
  <c r="K480" i="8" s="1"/>
  <c r="K481" i="8" s="1"/>
  <c r="K482" i="8" s="1"/>
  <c r="K483" i="8" s="1"/>
  <c r="K484" i="8" s="1"/>
  <c r="K485" i="8" s="1"/>
  <c r="K486" i="8" s="1"/>
  <c r="K487" i="8" s="1"/>
  <c r="K488" i="8" s="1"/>
  <c r="K489" i="8" s="1"/>
  <c r="K490" i="8" s="1"/>
  <c r="K491" i="8" s="1"/>
  <c r="K492" i="8" s="1"/>
  <c r="K493" i="8" s="1"/>
  <c r="K494" i="8" s="1"/>
  <c r="K495" i="8" s="1"/>
  <c r="K496" i="8" s="1"/>
  <c r="K497" i="8" s="1"/>
  <c r="K498" i="8" s="1"/>
  <c r="K499" i="8" s="1"/>
  <c r="K500" i="8" s="1"/>
  <c r="K501" i="8" s="1"/>
  <c r="K502" i="8" s="1"/>
  <c r="K503" i="8" s="1"/>
  <c r="K504" i="8" s="1"/>
  <c r="K505" i="8" s="1"/>
  <c r="K506" i="8" s="1"/>
  <c r="K507" i="8" s="1"/>
  <c r="K508" i="8" s="1"/>
  <c r="K509" i="8" s="1"/>
  <c r="K510" i="8" s="1"/>
  <c r="K511" i="8" s="1"/>
  <c r="K512" i="8" s="1"/>
  <c r="K513" i="8" s="1"/>
  <c r="K514" i="8" s="1"/>
  <c r="K515" i="8" s="1"/>
  <c r="K516" i="8" s="1"/>
  <c r="K517" i="8" s="1"/>
  <c r="K518" i="8" s="1"/>
  <c r="K519" i="8" s="1"/>
  <c r="K520" i="8" s="1"/>
  <c r="K521" i="8" s="1"/>
  <c r="K522" i="8" s="1"/>
  <c r="K523" i="8" s="1"/>
  <c r="K524" i="8" s="1"/>
  <c r="K525" i="8" s="1"/>
  <c r="K526" i="8" s="1"/>
  <c r="K527" i="8" s="1"/>
  <c r="K528" i="8" s="1"/>
  <c r="K529" i="8" s="1"/>
  <c r="K530" i="8" s="1"/>
  <c r="K531" i="8" s="1"/>
  <c r="K532" i="8" s="1"/>
  <c r="K533" i="8" s="1"/>
  <c r="K534" i="8" s="1"/>
  <c r="K535" i="8" s="1"/>
  <c r="K536" i="8" s="1"/>
  <c r="K537" i="8" s="1"/>
  <c r="K538" i="8" s="1"/>
  <c r="K539" i="8" s="1"/>
  <c r="K540" i="8" s="1"/>
  <c r="K541" i="8" s="1"/>
  <c r="K542" i="8" s="1"/>
  <c r="K543" i="8" s="1"/>
  <c r="K544" i="8" s="1"/>
  <c r="K545" i="8" s="1"/>
  <c r="K546" i="8" s="1"/>
  <c r="K547" i="8" s="1"/>
  <c r="K548" i="8" s="1"/>
  <c r="K549" i="8" s="1"/>
  <c r="K550" i="8" s="1"/>
  <c r="K551" i="8" s="1"/>
  <c r="K552" i="8" s="1"/>
  <c r="K553" i="8" s="1"/>
  <c r="K554" i="8" s="1"/>
  <c r="K555" i="8" s="1"/>
  <c r="K556" i="8" s="1"/>
  <c r="K557" i="8" s="1"/>
  <c r="K558" i="8" s="1"/>
  <c r="K559" i="8" s="1"/>
  <c r="K560" i="8" s="1"/>
  <c r="K561" i="8" s="1"/>
  <c r="K562" i="8" s="1"/>
  <c r="K563" i="8" s="1"/>
  <c r="K564" i="8" s="1"/>
  <c r="K565" i="8" s="1"/>
  <c r="K566" i="8" s="1"/>
  <c r="K567" i="8" s="1"/>
  <c r="K568" i="8" s="1"/>
  <c r="K569" i="8" s="1"/>
  <c r="K570" i="8" s="1"/>
  <c r="K571" i="8" s="1"/>
  <c r="K572" i="8" s="1"/>
  <c r="K573" i="8" s="1"/>
  <c r="K574" i="8" s="1"/>
  <c r="K575" i="8" s="1"/>
  <c r="K576" i="8" s="1"/>
  <c r="K577" i="8" s="1"/>
  <c r="K578" i="8" s="1"/>
  <c r="K579" i="8" s="1"/>
  <c r="K580" i="8" s="1"/>
  <c r="K581" i="8" s="1"/>
  <c r="K582" i="8" s="1"/>
  <c r="K583" i="8" s="1"/>
  <c r="K584" i="8" s="1"/>
  <c r="K585" i="8" s="1"/>
  <c r="K586" i="8" s="1"/>
  <c r="K587" i="8" s="1"/>
  <c r="K588" i="8" s="1"/>
  <c r="K589" i="8" s="1"/>
  <c r="K590" i="8" s="1"/>
  <c r="K591" i="8" s="1"/>
  <c r="K592" i="8" s="1"/>
  <c r="K593" i="8" s="1"/>
  <c r="K594" i="8" s="1"/>
  <c r="K595" i="8" s="1"/>
  <c r="K596" i="8" s="1"/>
  <c r="K597" i="8" s="1"/>
  <c r="K598" i="8" s="1"/>
  <c r="K599" i="8" s="1"/>
  <c r="K600" i="8" s="1"/>
  <c r="K601" i="8" s="1"/>
  <c r="K602" i="8" s="1"/>
  <c r="K603" i="8" s="1"/>
  <c r="K604" i="8" s="1"/>
  <c r="K605" i="8" s="1"/>
  <c r="K606" i="8" s="1"/>
  <c r="K607" i="8" s="1"/>
  <c r="K608" i="8" s="1"/>
  <c r="K609" i="8" s="1"/>
  <c r="K610" i="8" s="1"/>
  <c r="K611" i="8" s="1"/>
  <c r="K612" i="8" s="1"/>
  <c r="K613" i="8" s="1"/>
  <c r="K614" i="8" s="1"/>
  <c r="K615" i="8" s="1"/>
  <c r="K616" i="8" s="1"/>
  <c r="K617" i="8" s="1"/>
  <c r="K618" i="8" s="1"/>
  <c r="K619" i="8" s="1"/>
  <c r="K620" i="8" s="1"/>
  <c r="K621" i="8" s="1"/>
  <c r="K622" i="8" s="1"/>
  <c r="K623" i="8" s="1"/>
  <c r="K624" i="8" s="1"/>
  <c r="K625" i="8" s="1"/>
  <c r="K626" i="8" s="1"/>
  <c r="K627" i="8" s="1"/>
  <c r="K628" i="8" s="1"/>
  <c r="K629" i="8" s="1"/>
  <c r="K630" i="8" s="1"/>
  <c r="K631" i="8" s="1"/>
  <c r="K632" i="8" s="1"/>
  <c r="K633" i="8" s="1"/>
  <c r="K634" i="8" s="1"/>
  <c r="K635" i="8" s="1"/>
  <c r="K636" i="8" s="1"/>
  <c r="K637" i="8" s="1"/>
  <c r="K638" i="8" s="1"/>
  <c r="K639" i="8" s="1"/>
  <c r="K640" i="8" s="1"/>
  <c r="K641" i="8" s="1"/>
  <c r="K642" i="8" s="1"/>
  <c r="K643" i="8" s="1"/>
  <c r="K644" i="8" s="1"/>
  <c r="K645" i="8" s="1"/>
  <c r="K646" i="8" s="1"/>
  <c r="K647" i="8" s="1"/>
  <c r="K648" i="8" s="1"/>
  <c r="K649" i="8" s="1"/>
  <c r="K650" i="8" s="1"/>
  <c r="K651" i="8" s="1"/>
  <c r="K652" i="8" s="1"/>
  <c r="K653" i="8" s="1"/>
  <c r="K654" i="8" s="1"/>
  <c r="K655" i="8" s="1"/>
  <c r="K656" i="8" s="1"/>
  <c r="K657" i="8" s="1"/>
  <c r="K658" i="8" s="1"/>
  <c r="K659" i="8" s="1"/>
  <c r="K660" i="8" s="1"/>
  <c r="K661" i="8" s="1"/>
  <c r="K662" i="8" s="1"/>
  <c r="K663" i="8" s="1"/>
  <c r="K664" i="8" s="1"/>
  <c r="K665" i="8" s="1"/>
  <c r="K666" i="8" s="1"/>
  <c r="K667" i="8" s="1"/>
  <c r="K668" i="8" s="1"/>
  <c r="K669" i="8" s="1"/>
  <c r="K670" i="8" s="1"/>
  <c r="K671" i="8" s="1"/>
  <c r="K672" i="8" s="1"/>
  <c r="K673" i="8" s="1"/>
  <c r="K674" i="8" s="1"/>
  <c r="K675" i="8" s="1"/>
  <c r="K676" i="8" s="1"/>
  <c r="K677" i="8" s="1"/>
  <c r="K678" i="8" s="1"/>
  <c r="K679" i="8" s="1"/>
  <c r="K680" i="8" s="1"/>
  <c r="K681" i="8" s="1"/>
  <c r="K682" i="8" s="1"/>
  <c r="K683" i="8" s="1"/>
  <c r="K684" i="8" s="1"/>
  <c r="K685" i="8" s="1"/>
  <c r="K686" i="8" s="1"/>
  <c r="K687" i="8" s="1"/>
  <c r="K688" i="8" s="1"/>
  <c r="K689" i="8" s="1"/>
  <c r="K690" i="8" s="1"/>
  <c r="K691" i="8" s="1"/>
  <c r="K692" i="8" s="1"/>
  <c r="K693" i="8" s="1"/>
  <c r="K694" i="8" s="1"/>
  <c r="K695" i="8" s="1"/>
  <c r="K696" i="8" s="1"/>
  <c r="K697" i="8" s="1"/>
  <c r="K698" i="8" s="1"/>
  <c r="K699" i="8" s="1"/>
  <c r="K700" i="8" s="1"/>
  <c r="K701" i="8" s="1"/>
  <c r="K702" i="8" s="1"/>
  <c r="K703" i="8" s="1"/>
  <c r="K704" i="8" s="1"/>
  <c r="K705" i="8" s="1"/>
  <c r="K706" i="8" s="1"/>
  <c r="K707" i="8" s="1"/>
  <c r="K708" i="8" s="1"/>
  <c r="K709" i="8" s="1"/>
  <c r="K710" i="8" s="1"/>
  <c r="K711" i="8" s="1"/>
  <c r="K712" i="8" s="1"/>
  <c r="K713" i="8" s="1"/>
  <c r="K714" i="8" s="1"/>
  <c r="K715" i="8" s="1"/>
  <c r="K716" i="8" s="1"/>
  <c r="K717" i="8" s="1"/>
  <c r="K718" i="8" s="1"/>
  <c r="K719" i="8" s="1"/>
  <c r="K720" i="8" s="1"/>
  <c r="K721" i="8" s="1"/>
  <c r="K722" i="8" s="1"/>
  <c r="K723" i="8" s="1"/>
  <c r="K724" i="8" s="1"/>
  <c r="K725" i="8" s="1"/>
  <c r="K726" i="8" s="1"/>
  <c r="K727" i="8" s="1"/>
  <c r="K728" i="8" s="1"/>
  <c r="K729" i="8" s="1"/>
  <c r="K730" i="8" s="1"/>
  <c r="K731" i="8" s="1"/>
  <c r="K732" i="8" s="1"/>
  <c r="K733" i="8" s="1"/>
  <c r="K734" i="8" s="1"/>
  <c r="K735" i="8" s="1"/>
  <c r="K736" i="8" s="1"/>
  <c r="K737" i="8" s="1"/>
  <c r="K738" i="8" s="1"/>
  <c r="K739" i="8" s="1"/>
  <c r="K740" i="8" s="1"/>
  <c r="K741" i="8" s="1"/>
  <c r="K742" i="8" s="1"/>
  <c r="K743" i="8" s="1"/>
  <c r="K744" i="8" s="1"/>
  <c r="K745" i="8" s="1"/>
  <c r="K746" i="8" s="1"/>
  <c r="K747" i="8" s="1"/>
  <c r="K748" i="8" s="1"/>
  <c r="K749" i="8" s="1"/>
  <c r="K750" i="8" s="1"/>
  <c r="K751" i="8" s="1"/>
  <c r="K752" i="8" s="1"/>
  <c r="K753" i="8" s="1"/>
  <c r="K754" i="8" s="1"/>
  <c r="K755" i="8" s="1"/>
  <c r="K756" i="8" s="1"/>
  <c r="K757" i="8" s="1"/>
  <c r="K758" i="8" s="1"/>
  <c r="K759" i="8" s="1"/>
  <c r="K760" i="8" s="1"/>
  <c r="K761" i="8" s="1"/>
  <c r="K762" i="8" s="1"/>
  <c r="K763" i="8" s="1"/>
  <c r="K764" i="8" s="1"/>
  <c r="K765" i="8" s="1"/>
  <c r="K766" i="8" s="1"/>
  <c r="K767" i="8" s="1"/>
  <c r="K768" i="8" s="1"/>
  <c r="K769" i="8" s="1"/>
  <c r="K770" i="8" s="1"/>
  <c r="K771" i="8" s="1"/>
  <c r="K772" i="8" s="1"/>
  <c r="K773" i="8" s="1"/>
  <c r="K774" i="8" s="1"/>
  <c r="K775" i="8" s="1"/>
  <c r="K776" i="8" s="1"/>
  <c r="K777" i="8" s="1"/>
  <c r="K778" i="8" s="1"/>
  <c r="K779" i="8" s="1"/>
  <c r="K780" i="8" s="1"/>
  <c r="K781" i="8" s="1"/>
  <c r="K782" i="8" s="1"/>
  <c r="K783" i="8" s="1"/>
  <c r="K784" i="8" s="1"/>
  <c r="K785" i="8" s="1"/>
  <c r="K786" i="8" s="1"/>
  <c r="K787" i="8" s="1"/>
  <c r="K788" i="8" s="1"/>
  <c r="K789" i="8" s="1"/>
  <c r="K790" i="8" s="1"/>
  <c r="K791" i="8" s="1"/>
  <c r="K792" i="8" s="1"/>
  <c r="K793" i="8" s="1"/>
  <c r="K794" i="8" s="1"/>
  <c r="K795" i="8" s="1"/>
  <c r="K796" i="8" s="1"/>
  <c r="K797" i="8" s="1"/>
  <c r="K798" i="8" s="1"/>
  <c r="K799" i="8" s="1"/>
  <c r="K800" i="8" s="1"/>
  <c r="K801" i="8" s="1"/>
  <c r="K802" i="8" s="1"/>
  <c r="K803" i="8" s="1"/>
  <c r="K804" i="8" s="1"/>
  <c r="K805" i="8" s="1"/>
  <c r="K806" i="8" s="1"/>
  <c r="K807" i="8" s="1"/>
  <c r="K808" i="8" s="1"/>
  <c r="K809" i="8" s="1"/>
  <c r="K810" i="8" s="1"/>
  <c r="K811" i="8" s="1"/>
  <c r="K812" i="8" s="1"/>
  <c r="K813" i="8" s="1"/>
  <c r="K814" i="8" s="1"/>
  <c r="K815" i="8" s="1"/>
  <c r="K816" i="8" s="1"/>
  <c r="K817" i="8" s="1"/>
  <c r="K818" i="8" s="1"/>
  <c r="K819" i="8" s="1"/>
  <c r="K820" i="8" s="1"/>
  <c r="K821" i="8" s="1"/>
  <c r="K822" i="8" s="1"/>
  <c r="K823" i="8" s="1"/>
  <c r="K824" i="8" s="1"/>
  <c r="K825" i="8" s="1"/>
  <c r="K826" i="8" s="1"/>
  <c r="K827" i="8" s="1"/>
  <c r="K828" i="8" s="1"/>
  <c r="K829" i="8" s="1"/>
  <c r="K830" i="8" s="1"/>
  <c r="K831" i="8" s="1"/>
  <c r="K832" i="8" s="1"/>
  <c r="K833" i="8" s="1"/>
  <c r="K834" i="8" s="1"/>
  <c r="K835" i="8" s="1"/>
  <c r="K836" i="8" s="1"/>
  <c r="K837" i="8" s="1"/>
  <c r="K838" i="8" s="1"/>
  <c r="K839" i="8" s="1"/>
  <c r="K840" i="8" s="1"/>
  <c r="K841" i="8" s="1"/>
  <c r="K842" i="8" s="1"/>
  <c r="K843" i="8" s="1"/>
  <c r="K844" i="8" s="1"/>
  <c r="K845" i="8" s="1"/>
  <c r="K846" i="8" s="1"/>
  <c r="K847" i="8" s="1"/>
  <c r="K848" i="8" s="1"/>
  <c r="K849" i="8" s="1"/>
  <c r="K850" i="8" s="1"/>
  <c r="K851" i="8" s="1"/>
  <c r="K852" i="8" s="1"/>
  <c r="K853" i="8" s="1"/>
  <c r="K854" i="8" s="1"/>
  <c r="K855" i="8" s="1"/>
  <c r="K856" i="8" s="1"/>
  <c r="K857" i="8" s="1"/>
  <c r="K858" i="8" s="1"/>
  <c r="K859" i="8" s="1"/>
  <c r="K860" i="8" s="1"/>
  <c r="K861" i="8" s="1"/>
  <c r="K862" i="8" s="1"/>
  <c r="K863" i="8" s="1"/>
  <c r="K864" i="8" s="1"/>
  <c r="K865" i="8" s="1"/>
  <c r="K866" i="8" s="1"/>
  <c r="K867" i="8" s="1"/>
  <c r="K868" i="8" s="1"/>
  <c r="K869" i="8" s="1"/>
  <c r="K870" i="8" s="1"/>
  <c r="K871" i="8" s="1"/>
  <c r="K872" i="8" s="1"/>
  <c r="K873" i="8" s="1"/>
  <c r="K874" i="8" s="1"/>
  <c r="K875" i="8" s="1"/>
  <c r="K876" i="8" s="1"/>
  <c r="K877" i="8" s="1"/>
  <c r="K878" i="8" s="1"/>
  <c r="K879" i="8" s="1"/>
  <c r="K880" i="8" s="1"/>
  <c r="K881" i="8" s="1"/>
  <c r="K882" i="8" s="1"/>
  <c r="K883" i="8" s="1"/>
  <c r="K884" i="8" s="1"/>
  <c r="K885" i="8" s="1"/>
  <c r="K886" i="8" s="1"/>
  <c r="K887" i="8" s="1"/>
  <c r="K888" i="8" s="1"/>
  <c r="K889" i="8" s="1"/>
  <c r="K890" i="8" s="1"/>
  <c r="K891" i="8" s="1"/>
  <c r="K892" i="8" s="1"/>
  <c r="K893" i="8" s="1"/>
  <c r="K894" i="8" s="1"/>
  <c r="K895" i="8" s="1"/>
  <c r="K896" i="8" s="1"/>
  <c r="K897" i="8" s="1"/>
  <c r="K898" i="8" s="1"/>
  <c r="K899" i="8" s="1"/>
  <c r="K900" i="8" s="1"/>
  <c r="K901" i="8" s="1"/>
  <c r="K902" i="8" s="1"/>
  <c r="K903" i="8" s="1"/>
  <c r="K904" i="8" s="1"/>
  <c r="K905" i="8" s="1"/>
  <c r="K906" i="8" s="1"/>
  <c r="K907" i="8" s="1"/>
  <c r="K908" i="8" s="1"/>
  <c r="K909" i="8" s="1"/>
  <c r="K910" i="8" s="1"/>
  <c r="K911" i="8" s="1"/>
  <c r="K912" i="8" s="1"/>
  <c r="K913" i="8" s="1"/>
  <c r="K914" i="8" s="1"/>
  <c r="K915" i="8" s="1"/>
  <c r="K916" i="8" s="1"/>
  <c r="K917" i="8" s="1"/>
  <c r="K918" i="8" s="1"/>
  <c r="K919" i="8" s="1"/>
  <c r="K920" i="8" s="1"/>
  <c r="K921" i="8" s="1"/>
  <c r="K922" i="8" s="1"/>
  <c r="K923" i="8" s="1"/>
  <c r="K924" i="8" s="1"/>
  <c r="K925" i="8" s="1"/>
  <c r="K926" i="8" s="1"/>
  <c r="K927" i="8" s="1"/>
  <c r="K928" i="8" s="1"/>
  <c r="K929" i="8" s="1"/>
  <c r="K930" i="8" s="1"/>
  <c r="K931" i="8" s="1"/>
  <c r="K932" i="8" s="1"/>
  <c r="K933" i="8" s="1"/>
  <c r="K934" i="8" s="1"/>
  <c r="K935" i="8" s="1"/>
  <c r="K936" i="8" s="1"/>
  <c r="K937" i="8" s="1"/>
  <c r="K938" i="8" s="1"/>
  <c r="K939" i="8" s="1"/>
  <c r="K940" i="8" s="1"/>
  <c r="K941" i="8" s="1"/>
  <c r="K942" i="8" s="1"/>
  <c r="K943" i="8" s="1"/>
  <c r="K944" i="8" s="1"/>
  <c r="K945" i="8" s="1"/>
  <c r="K946" i="8" s="1"/>
  <c r="K947" i="8" s="1"/>
  <c r="K948" i="8" s="1"/>
  <c r="K949" i="8" s="1"/>
  <c r="K950" i="8" s="1"/>
  <c r="K951" i="8" s="1"/>
  <c r="K952" i="8" s="1"/>
  <c r="K953" i="8" s="1"/>
  <c r="K954" i="8" s="1"/>
  <c r="K955" i="8" s="1"/>
  <c r="K956" i="8" s="1"/>
  <c r="K957" i="8" s="1"/>
  <c r="K958" i="8" s="1"/>
  <c r="K959" i="8" s="1"/>
  <c r="K960" i="8" s="1"/>
  <c r="K961" i="8" s="1"/>
  <c r="K962" i="8" s="1"/>
  <c r="K963" i="8" s="1"/>
  <c r="K964" i="8" s="1"/>
  <c r="K965" i="8" s="1"/>
  <c r="K966" i="8" s="1"/>
  <c r="K967" i="8" s="1"/>
  <c r="K968" i="8" s="1"/>
  <c r="K969" i="8" s="1"/>
  <c r="K970" i="8" s="1"/>
  <c r="K971" i="8" s="1"/>
  <c r="K972" i="8" s="1"/>
  <c r="K973" i="8" s="1"/>
  <c r="K974" i="8" s="1"/>
  <c r="K975" i="8" s="1"/>
  <c r="K976" i="8" s="1"/>
  <c r="K977" i="8" s="1"/>
  <c r="K978" i="8" s="1"/>
  <c r="K979" i="8" s="1"/>
  <c r="K980" i="8" s="1"/>
  <c r="K981" i="8" s="1"/>
  <c r="K982" i="8" s="1"/>
  <c r="K983" i="8" s="1"/>
  <c r="K984" i="8" s="1"/>
  <c r="K985" i="8" s="1"/>
  <c r="K986" i="8" s="1"/>
  <c r="K987" i="8" s="1"/>
  <c r="K988" i="8" s="1"/>
  <c r="K989" i="8" s="1"/>
  <c r="K990" i="8" s="1"/>
  <c r="K991" i="8" s="1"/>
  <c r="K992" i="8" s="1"/>
  <c r="K993" i="8" s="1"/>
  <c r="K994" i="8" s="1"/>
  <c r="K995" i="8" s="1"/>
  <c r="K996" i="8" s="1"/>
  <c r="K997" i="8" s="1"/>
  <c r="K998" i="8" s="1"/>
  <c r="K999" i="8" s="1"/>
  <c r="K1000" i="8" s="1"/>
  <c r="K1001" i="8" s="1"/>
  <c r="K1002" i="8" s="1"/>
  <c r="K1003" i="8" s="1"/>
  <c r="K1004" i="8" s="1"/>
  <c r="V9" i="8" s="1"/>
  <c r="V14" i="8" s="1"/>
  <c r="J4" i="8"/>
  <c r="J5" i="8" s="1"/>
  <c r="J6" i="8" s="1"/>
  <c r="J7" i="8" s="1"/>
  <c r="J8" i="8" s="1"/>
  <c r="J9" i="8" s="1"/>
  <c r="J10" i="8" s="1"/>
  <c r="J11" i="8" s="1"/>
  <c r="J12" i="8" s="1"/>
  <c r="J13" i="8" s="1"/>
  <c r="J14" i="8" s="1"/>
  <c r="J15" i="8" s="1"/>
  <c r="J16" i="8" s="1"/>
  <c r="J17" i="8" s="1"/>
  <c r="J18" i="8" s="1"/>
  <c r="J19" i="8" s="1"/>
  <c r="J20" i="8" s="1"/>
  <c r="J21" i="8" s="1"/>
  <c r="J22" i="8" s="1"/>
  <c r="J23" i="8" s="1"/>
  <c r="J24" i="8" s="1"/>
  <c r="J25" i="8" s="1"/>
  <c r="J26" i="8" s="1"/>
  <c r="J27" i="8" s="1"/>
  <c r="J28" i="8" s="1"/>
  <c r="J29" i="8" s="1"/>
  <c r="J30" i="8" s="1"/>
  <c r="J31" i="8" s="1"/>
  <c r="J32" i="8" s="1"/>
  <c r="J33" i="8" s="1"/>
  <c r="J34" i="8" s="1"/>
  <c r="J35" i="8" s="1"/>
  <c r="J36" i="8" s="1"/>
  <c r="J37" i="8" s="1"/>
  <c r="J38" i="8" s="1"/>
  <c r="J39" i="8" s="1"/>
  <c r="J40" i="8" s="1"/>
  <c r="J41" i="8" s="1"/>
  <c r="J42" i="8" s="1"/>
  <c r="J43" i="8" s="1"/>
  <c r="J44" i="8" s="1"/>
  <c r="J45" i="8" s="1"/>
  <c r="J46" i="8" s="1"/>
  <c r="J47" i="8" s="1"/>
  <c r="J48" i="8" s="1"/>
  <c r="J49" i="8" s="1"/>
  <c r="J50" i="8" s="1"/>
  <c r="J51" i="8" s="1"/>
  <c r="J52" i="8" s="1"/>
  <c r="J53" i="8" s="1"/>
  <c r="J54" i="8" s="1"/>
  <c r="J55" i="8" s="1"/>
  <c r="J56" i="8" s="1"/>
  <c r="J57" i="8" s="1"/>
  <c r="J58" i="8" s="1"/>
  <c r="J59" i="8" s="1"/>
  <c r="J60" i="8" s="1"/>
  <c r="J61" i="8" s="1"/>
  <c r="J62" i="8" s="1"/>
  <c r="J63" i="8" s="1"/>
  <c r="J64" i="8" s="1"/>
  <c r="J65" i="8" s="1"/>
  <c r="J66" i="8" s="1"/>
  <c r="J67" i="8" s="1"/>
  <c r="J68" i="8" s="1"/>
  <c r="J69" i="8" s="1"/>
  <c r="J70" i="8" s="1"/>
  <c r="J71" i="8" s="1"/>
  <c r="J72" i="8" s="1"/>
  <c r="J73" i="8" s="1"/>
  <c r="J74" i="8" s="1"/>
  <c r="J75" i="8" s="1"/>
  <c r="J76" i="8" s="1"/>
  <c r="J77" i="8" s="1"/>
  <c r="J78" i="8" s="1"/>
  <c r="J79" i="8" s="1"/>
  <c r="J80" i="8" s="1"/>
  <c r="J81" i="8" s="1"/>
  <c r="J82" i="8" s="1"/>
  <c r="J83" i="8" s="1"/>
  <c r="J84" i="8" s="1"/>
  <c r="J85" i="8" s="1"/>
  <c r="J86" i="8" s="1"/>
  <c r="J87" i="8" s="1"/>
  <c r="J88" i="8" s="1"/>
  <c r="J89" i="8" s="1"/>
  <c r="J90" i="8" s="1"/>
  <c r="J91" i="8" s="1"/>
  <c r="J92" i="8" s="1"/>
  <c r="J93" i="8" s="1"/>
  <c r="J94" i="8" s="1"/>
  <c r="J95" i="8" s="1"/>
  <c r="J96" i="8" s="1"/>
  <c r="J97" i="8" s="1"/>
  <c r="J98" i="8" s="1"/>
  <c r="J99" i="8" s="1"/>
  <c r="J100" i="8" s="1"/>
  <c r="J101" i="8" s="1"/>
  <c r="J102" i="8" s="1"/>
  <c r="J103" i="8" s="1"/>
  <c r="J104" i="8" s="1"/>
  <c r="J105" i="8" s="1"/>
  <c r="J106" i="8" s="1"/>
  <c r="J107" i="8" s="1"/>
  <c r="J108" i="8" s="1"/>
  <c r="J109" i="8" s="1"/>
  <c r="J110" i="8" s="1"/>
  <c r="J111" i="8" s="1"/>
  <c r="J112" i="8" s="1"/>
  <c r="J113" i="8" s="1"/>
  <c r="J114" i="8" s="1"/>
  <c r="J115" i="8" s="1"/>
  <c r="J116" i="8" s="1"/>
  <c r="J117" i="8" s="1"/>
  <c r="J118" i="8" s="1"/>
  <c r="J119" i="8" s="1"/>
  <c r="J120" i="8" s="1"/>
  <c r="J121" i="8" s="1"/>
  <c r="J122" i="8" s="1"/>
  <c r="J123" i="8" s="1"/>
  <c r="J124" i="8" s="1"/>
  <c r="J125" i="8" s="1"/>
  <c r="J126" i="8" s="1"/>
  <c r="J127" i="8" s="1"/>
  <c r="J128" i="8" s="1"/>
  <c r="J129" i="8" s="1"/>
  <c r="J130" i="8" s="1"/>
  <c r="J131" i="8" s="1"/>
  <c r="J132" i="8" s="1"/>
  <c r="J133" i="8" s="1"/>
  <c r="J134" i="8" s="1"/>
  <c r="J135" i="8" s="1"/>
  <c r="J136" i="8" s="1"/>
  <c r="J137" i="8" s="1"/>
  <c r="J138" i="8" s="1"/>
  <c r="J139" i="8" s="1"/>
  <c r="J140" i="8" s="1"/>
  <c r="J141" i="8" s="1"/>
  <c r="J142" i="8" s="1"/>
  <c r="J143" i="8" s="1"/>
  <c r="J144" i="8" s="1"/>
  <c r="J145" i="8" s="1"/>
  <c r="J146" i="8" s="1"/>
  <c r="J147" i="8" s="1"/>
  <c r="J148" i="8" s="1"/>
  <c r="J149" i="8" s="1"/>
  <c r="J150" i="8" s="1"/>
  <c r="J151" i="8" s="1"/>
  <c r="J152" i="8" s="1"/>
  <c r="J153" i="8" s="1"/>
  <c r="J154" i="8" s="1"/>
  <c r="J155" i="8" s="1"/>
  <c r="J156" i="8" s="1"/>
  <c r="J157" i="8" s="1"/>
  <c r="J158" i="8" s="1"/>
  <c r="J159" i="8" s="1"/>
  <c r="J160" i="8" s="1"/>
  <c r="J161" i="8" s="1"/>
  <c r="J162" i="8" s="1"/>
  <c r="J163" i="8" s="1"/>
  <c r="J164" i="8" s="1"/>
  <c r="J165" i="8" s="1"/>
  <c r="J166" i="8" s="1"/>
  <c r="J167" i="8" s="1"/>
  <c r="J168" i="8" s="1"/>
  <c r="J169" i="8" s="1"/>
  <c r="J170" i="8" s="1"/>
  <c r="J171" i="8" s="1"/>
  <c r="J172" i="8" s="1"/>
  <c r="J173" i="8" s="1"/>
  <c r="J174" i="8" s="1"/>
  <c r="J175" i="8" s="1"/>
  <c r="J176" i="8" s="1"/>
  <c r="J177" i="8" s="1"/>
  <c r="J178" i="8" s="1"/>
  <c r="J179" i="8" s="1"/>
  <c r="J180" i="8" s="1"/>
  <c r="J181" i="8" s="1"/>
  <c r="J182" i="8" s="1"/>
  <c r="J183" i="8" s="1"/>
  <c r="J184" i="8" s="1"/>
  <c r="J185" i="8" s="1"/>
  <c r="J186" i="8" s="1"/>
  <c r="J187" i="8" s="1"/>
  <c r="J188" i="8" s="1"/>
  <c r="J189" i="8" s="1"/>
  <c r="J190" i="8" s="1"/>
  <c r="J191" i="8" s="1"/>
  <c r="J192" i="8" s="1"/>
  <c r="J193" i="8" s="1"/>
  <c r="J194" i="8" s="1"/>
  <c r="J195" i="8" s="1"/>
  <c r="J196" i="8" s="1"/>
  <c r="J197" i="8" s="1"/>
  <c r="J198" i="8" s="1"/>
  <c r="J199" i="8" s="1"/>
  <c r="J200" i="8" s="1"/>
  <c r="J201" i="8" s="1"/>
  <c r="J202" i="8" s="1"/>
  <c r="J203" i="8" s="1"/>
  <c r="J204" i="8" s="1"/>
  <c r="J205" i="8" s="1"/>
  <c r="J206" i="8" s="1"/>
  <c r="J207" i="8" s="1"/>
  <c r="J208" i="8" s="1"/>
  <c r="J209" i="8" s="1"/>
  <c r="J210" i="8" s="1"/>
  <c r="J211" i="8" s="1"/>
  <c r="J212" i="8" s="1"/>
  <c r="J213" i="8" s="1"/>
  <c r="J214" i="8" s="1"/>
  <c r="J215" i="8" s="1"/>
  <c r="J216" i="8" s="1"/>
  <c r="J217" i="8" s="1"/>
  <c r="J218" i="8" s="1"/>
  <c r="J219" i="8" s="1"/>
  <c r="J220" i="8" s="1"/>
  <c r="J221" i="8" s="1"/>
  <c r="J222" i="8" s="1"/>
  <c r="J223" i="8" s="1"/>
  <c r="J224" i="8" s="1"/>
  <c r="J225" i="8" s="1"/>
  <c r="J226" i="8" s="1"/>
  <c r="J227" i="8" s="1"/>
  <c r="J228" i="8" s="1"/>
  <c r="J229" i="8" s="1"/>
  <c r="J230" i="8" s="1"/>
  <c r="J231" i="8" s="1"/>
  <c r="J232" i="8" s="1"/>
  <c r="J233" i="8" s="1"/>
  <c r="J234" i="8" s="1"/>
  <c r="J235" i="8" s="1"/>
  <c r="J236" i="8" s="1"/>
  <c r="J237" i="8" s="1"/>
  <c r="J238" i="8" s="1"/>
  <c r="J239" i="8" s="1"/>
  <c r="J240" i="8" s="1"/>
  <c r="J241" i="8" s="1"/>
  <c r="J242" i="8" s="1"/>
  <c r="J243" i="8" s="1"/>
  <c r="J244" i="8" s="1"/>
  <c r="J245" i="8" s="1"/>
  <c r="J246" i="8" s="1"/>
  <c r="J247" i="8" s="1"/>
  <c r="J248" i="8" s="1"/>
  <c r="J249" i="8" s="1"/>
  <c r="J250" i="8" s="1"/>
  <c r="J251" i="8" s="1"/>
  <c r="J252" i="8" s="1"/>
  <c r="J253" i="8" s="1"/>
  <c r="J254" i="8" s="1"/>
  <c r="J255" i="8" s="1"/>
  <c r="J256" i="8" s="1"/>
  <c r="J257" i="8" s="1"/>
  <c r="J258" i="8" s="1"/>
  <c r="J259" i="8" s="1"/>
  <c r="J260" i="8" s="1"/>
  <c r="J261" i="8" s="1"/>
  <c r="J262" i="8" s="1"/>
  <c r="J263" i="8" s="1"/>
  <c r="J264" i="8" s="1"/>
  <c r="J265" i="8" s="1"/>
  <c r="J266" i="8" s="1"/>
  <c r="J267" i="8" s="1"/>
  <c r="J268" i="8" s="1"/>
  <c r="J269" i="8" s="1"/>
  <c r="J270" i="8" s="1"/>
  <c r="J271" i="8" s="1"/>
  <c r="J272" i="8" s="1"/>
  <c r="J273" i="8" s="1"/>
  <c r="J274" i="8" s="1"/>
  <c r="J275" i="8" s="1"/>
  <c r="J276" i="8" s="1"/>
  <c r="J277" i="8" s="1"/>
  <c r="J278" i="8" s="1"/>
  <c r="J279" i="8" s="1"/>
  <c r="J280" i="8" s="1"/>
  <c r="J281" i="8" s="1"/>
  <c r="J282" i="8" s="1"/>
  <c r="J283" i="8" s="1"/>
  <c r="J284" i="8" s="1"/>
  <c r="J285" i="8" s="1"/>
  <c r="J286" i="8" s="1"/>
  <c r="J287" i="8" s="1"/>
  <c r="J288" i="8" s="1"/>
  <c r="J289" i="8" s="1"/>
  <c r="J290" i="8" s="1"/>
  <c r="J291" i="8" s="1"/>
  <c r="J292" i="8" s="1"/>
  <c r="J293" i="8" s="1"/>
  <c r="J294" i="8" s="1"/>
  <c r="J295" i="8" s="1"/>
  <c r="J296" i="8" s="1"/>
  <c r="J297" i="8" s="1"/>
  <c r="J298" i="8" s="1"/>
  <c r="J299" i="8" s="1"/>
  <c r="J300" i="8" s="1"/>
  <c r="J301" i="8" s="1"/>
  <c r="J302" i="8" s="1"/>
  <c r="J303" i="8" s="1"/>
  <c r="J304" i="8" s="1"/>
  <c r="J305" i="8" s="1"/>
  <c r="J306" i="8" s="1"/>
  <c r="J307" i="8" s="1"/>
  <c r="J308" i="8" s="1"/>
  <c r="J309" i="8" s="1"/>
  <c r="J310" i="8" s="1"/>
  <c r="J311" i="8" s="1"/>
  <c r="J312" i="8" s="1"/>
  <c r="J313" i="8" s="1"/>
  <c r="J314" i="8" s="1"/>
  <c r="J315" i="8" s="1"/>
  <c r="J316" i="8" s="1"/>
  <c r="J317" i="8" s="1"/>
  <c r="J318" i="8" s="1"/>
  <c r="J319" i="8" s="1"/>
  <c r="J320" i="8" s="1"/>
  <c r="J321" i="8" s="1"/>
  <c r="J322" i="8" s="1"/>
  <c r="J323" i="8" s="1"/>
  <c r="J324" i="8" s="1"/>
  <c r="J325" i="8" s="1"/>
  <c r="J326" i="8" s="1"/>
  <c r="J327" i="8" s="1"/>
  <c r="J328" i="8" s="1"/>
  <c r="J329" i="8" s="1"/>
  <c r="J330" i="8" s="1"/>
  <c r="J331" i="8" s="1"/>
  <c r="J332" i="8" s="1"/>
  <c r="J333" i="8" s="1"/>
  <c r="J334" i="8" s="1"/>
  <c r="J335" i="8" s="1"/>
  <c r="J336" i="8" s="1"/>
  <c r="J337" i="8" s="1"/>
  <c r="J338" i="8" s="1"/>
  <c r="J339" i="8" s="1"/>
  <c r="J340" i="8" s="1"/>
  <c r="J341" i="8" s="1"/>
  <c r="J342" i="8" s="1"/>
  <c r="J343" i="8" s="1"/>
  <c r="J344" i="8" s="1"/>
  <c r="J345" i="8" s="1"/>
  <c r="J346" i="8" s="1"/>
  <c r="J347" i="8" s="1"/>
  <c r="J348" i="8" s="1"/>
  <c r="J349" i="8" s="1"/>
  <c r="J350" i="8" s="1"/>
  <c r="J351" i="8" s="1"/>
  <c r="J352" i="8" s="1"/>
  <c r="J353" i="8" s="1"/>
  <c r="J354" i="8" s="1"/>
  <c r="J355" i="8" s="1"/>
  <c r="J356" i="8" s="1"/>
  <c r="J357" i="8" s="1"/>
  <c r="J358" i="8" s="1"/>
  <c r="J359" i="8" s="1"/>
  <c r="J360" i="8" s="1"/>
  <c r="J361" i="8" s="1"/>
  <c r="J362" i="8" s="1"/>
  <c r="J363" i="8" s="1"/>
  <c r="J364" i="8" s="1"/>
  <c r="J365" i="8" s="1"/>
  <c r="J366" i="8" s="1"/>
  <c r="J367" i="8" s="1"/>
  <c r="J368" i="8" s="1"/>
  <c r="J369" i="8" s="1"/>
  <c r="J370" i="8" s="1"/>
  <c r="J371" i="8" s="1"/>
  <c r="J372" i="8" s="1"/>
  <c r="J373" i="8" s="1"/>
  <c r="J374" i="8" s="1"/>
  <c r="J375" i="8" s="1"/>
  <c r="J376" i="8" s="1"/>
  <c r="J377" i="8" s="1"/>
  <c r="J378" i="8" s="1"/>
  <c r="J379" i="8" s="1"/>
  <c r="J380" i="8" s="1"/>
  <c r="J381" i="8" s="1"/>
  <c r="J382" i="8" s="1"/>
  <c r="J383" i="8" s="1"/>
  <c r="J384" i="8" s="1"/>
  <c r="J385" i="8" s="1"/>
  <c r="J386" i="8" s="1"/>
  <c r="J387" i="8" s="1"/>
  <c r="J388" i="8" s="1"/>
  <c r="J389" i="8" s="1"/>
  <c r="J390" i="8" s="1"/>
  <c r="J391" i="8" s="1"/>
  <c r="J392" i="8" s="1"/>
  <c r="J393" i="8" s="1"/>
  <c r="J394" i="8" s="1"/>
  <c r="J395" i="8" s="1"/>
  <c r="J396" i="8" s="1"/>
  <c r="J397" i="8" s="1"/>
  <c r="J398" i="8" s="1"/>
  <c r="J399" i="8" s="1"/>
  <c r="J400" i="8" s="1"/>
  <c r="J401" i="8" s="1"/>
  <c r="J402" i="8" s="1"/>
  <c r="J403" i="8" s="1"/>
  <c r="J404" i="8" s="1"/>
  <c r="J405" i="8" s="1"/>
  <c r="J406" i="8" s="1"/>
  <c r="J407" i="8" s="1"/>
  <c r="J408" i="8" s="1"/>
  <c r="J409" i="8" s="1"/>
  <c r="J410" i="8" s="1"/>
  <c r="J411" i="8" s="1"/>
  <c r="J412" i="8" s="1"/>
  <c r="J413" i="8" s="1"/>
  <c r="J414" i="8" s="1"/>
  <c r="J415" i="8" s="1"/>
  <c r="J416" i="8" s="1"/>
  <c r="J417" i="8" s="1"/>
  <c r="J418" i="8" s="1"/>
  <c r="J419" i="8" s="1"/>
  <c r="J420" i="8" s="1"/>
  <c r="J421" i="8" s="1"/>
  <c r="J422" i="8" s="1"/>
  <c r="J423" i="8" s="1"/>
  <c r="J424" i="8" s="1"/>
  <c r="J425" i="8" s="1"/>
  <c r="J426" i="8" s="1"/>
  <c r="J427" i="8" s="1"/>
  <c r="J428" i="8" s="1"/>
  <c r="J429" i="8" s="1"/>
  <c r="J430" i="8" s="1"/>
  <c r="J431" i="8" s="1"/>
  <c r="J432" i="8" s="1"/>
  <c r="J433" i="8" s="1"/>
  <c r="J434" i="8" s="1"/>
  <c r="J435" i="8" s="1"/>
  <c r="J436" i="8" s="1"/>
  <c r="J437" i="8" s="1"/>
  <c r="J438" i="8" s="1"/>
  <c r="J439" i="8" s="1"/>
  <c r="J440" i="8" s="1"/>
  <c r="J441" i="8" s="1"/>
  <c r="J442" i="8" s="1"/>
  <c r="J443" i="8" s="1"/>
  <c r="J444" i="8" s="1"/>
  <c r="J445" i="8" s="1"/>
  <c r="J446" i="8" s="1"/>
  <c r="J447" i="8" s="1"/>
  <c r="J448" i="8" s="1"/>
  <c r="J449" i="8" s="1"/>
  <c r="J450" i="8" s="1"/>
  <c r="J451" i="8" s="1"/>
  <c r="J452" i="8" s="1"/>
  <c r="J453" i="8" s="1"/>
  <c r="J454" i="8" s="1"/>
  <c r="J455" i="8" s="1"/>
  <c r="J456" i="8" s="1"/>
  <c r="J457" i="8" s="1"/>
  <c r="J458" i="8" s="1"/>
  <c r="J459" i="8" s="1"/>
  <c r="J460" i="8" s="1"/>
  <c r="J461" i="8" s="1"/>
  <c r="J462" i="8" s="1"/>
  <c r="J463" i="8" s="1"/>
  <c r="J464" i="8" s="1"/>
  <c r="J465" i="8" s="1"/>
  <c r="J466" i="8" s="1"/>
  <c r="J467" i="8" s="1"/>
  <c r="J468" i="8" s="1"/>
  <c r="J469" i="8" s="1"/>
  <c r="J470" i="8" s="1"/>
  <c r="J471" i="8" s="1"/>
  <c r="J472" i="8" s="1"/>
  <c r="J473" i="8" s="1"/>
  <c r="J474" i="8" s="1"/>
  <c r="J475" i="8" s="1"/>
  <c r="J476" i="8" s="1"/>
  <c r="J477" i="8" s="1"/>
  <c r="J478" i="8" s="1"/>
  <c r="J479" i="8" s="1"/>
  <c r="J480" i="8" s="1"/>
  <c r="J481" i="8" s="1"/>
  <c r="J482" i="8" s="1"/>
  <c r="J483" i="8" s="1"/>
  <c r="J484" i="8" s="1"/>
  <c r="J485" i="8" s="1"/>
  <c r="J486" i="8" s="1"/>
  <c r="J487" i="8" s="1"/>
  <c r="J488" i="8" s="1"/>
  <c r="J489" i="8" s="1"/>
  <c r="J490" i="8" s="1"/>
  <c r="J491" i="8" s="1"/>
  <c r="J492" i="8" s="1"/>
  <c r="J493" i="8" s="1"/>
  <c r="J494" i="8" s="1"/>
  <c r="J495" i="8" s="1"/>
  <c r="J496" i="8" s="1"/>
  <c r="J497" i="8" s="1"/>
  <c r="J498" i="8" s="1"/>
  <c r="J499" i="8" s="1"/>
  <c r="J500" i="8" s="1"/>
  <c r="J501" i="8" s="1"/>
  <c r="J502" i="8" s="1"/>
  <c r="J503" i="8" s="1"/>
  <c r="J504" i="8" s="1"/>
  <c r="J505" i="8" s="1"/>
  <c r="J506" i="8" s="1"/>
  <c r="J507" i="8" s="1"/>
  <c r="J508" i="8" s="1"/>
  <c r="J509" i="8" s="1"/>
  <c r="J510" i="8" s="1"/>
  <c r="J511" i="8" s="1"/>
  <c r="J512" i="8" s="1"/>
  <c r="J513" i="8" s="1"/>
  <c r="J514" i="8" s="1"/>
  <c r="J515" i="8" s="1"/>
  <c r="J516" i="8" s="1"/>
  <c r="J517" i="8" s="1"/>
  <c r="J518" i="8" s="1"/>
  <c r="J519" i="8" s="1"/>
  <c r="J520" i="8" s="1"/>
  <c r="J521" i="8" s="1"/>
  <c r="J522" i="8" s="1"/>
  <c r="J523" i="8" s="1"/>
  <c r="J524" i="8" s="1"/>
  <c r="J525" i="8" s="1"/>
  <c r="J526" i="8" s="1"/>
  <c r="J527" i="8" s="1"/>
  <c r="J528" i="8" s="1"/>
  <c r="J529" i="8" s="1"/>
  <c r="J530" i="8" s="1"/>
  <c r="J531" i="8" s="1"/>
  <c r="J532" i="8" s="1"/>
  <c r="J533" i="8" s="1"/>
  <c r="J534" i="8" s="1"/>
  <c r="J535" i="8" s="1"/>
  <c r="J536" i="8" s="1"/>
  <c r="J537" i="8" s="1"/>
  <c r="J538" i="8" s="1"/>
  <c r="J539" i="8" s="1"/>
  <c r="J540" i="8" s="1"/>
  <c r="J541" i="8" s="1"/>
  <c r="J542" i="8" s="1"/>
  <c r="J543" i="8" s="1"/>
  <c r="J544" i="8" s="1"/>
  <c r="J545" i="8" s="1"/>
  <c r="J546" i="8" s="1"/>
  <c r="J547" i="8" s="1"/>
  <c r="J548" i="8" s="1"/>
  <c r="J549" i="8" s="1"/>
  <c r="J550" i="8" s="1"/>
  <c r="J551" i="8" s="1"/>
  <c r="J552" i="8" s="1"/>
  <c r="J553" i="8" s="1"/>
  <c r="J554" i="8" s="1"/>
  <c r="J555" i="8" s="1"/>
  <c r="J556" i="8" s="1"/>
  <c r="J557" i="8" s="1"/>
  <c r="J558" i="8" s="1"/>
  <c r="J559" i="8" s="1"/>
  <c r="J560" i="8" s="1"/>
  <c r="J561" i="8" s="1"/>
  <c r="J562" i="8" s="1"/>
  <c r="J563" i="8" s="1"/>
  <c r="J564" i="8" s="1"/>
  <c r="J565" i="8" s="1"/>
  <c r="J566" i="8" s="1"/>
  <c r="J567" i="8" s="1"/>
  <c r="J568" i="8" s="1"/>
  <c r="J569" i="8" s="1"/>
  <c r="J570" i="8" s="1"/>
  <c r="J571" i="8" s="1"/>
  <c r="J572" i="8" s="1"/>
  <c r="J573" i="8" s="1"/>
  <c r="J574" i="8" s="1"/>
  <c r="J575" i="8" s="1"/>
  <c r="J576" i="8" s="1"/>
  <c r="J577" i="8" s="1"/>
  <c r="J578" i="8" s="1"/>
  <c r="J579" i="8" s="1"/>
  <c r="J580" i="8" s="1"/>
  <c r="J581" i="8" s="1"/>
  <c r="J582" i="8" s="1"/>
  <c r="J583" i="8" s="1"/>
  <c r="J584" i="8" s="1"/>
  <c r="J585" i="8" s="1"/>
  <c r="J586" i="8" s="1"/>
  <c r="J587" i="8" s="1"/>
  <c r="J588" i="8" s="1"/>
  <c r="J589" i="8" s="1"/>
  <c r="J590" i="8" s="1"/>
  <c r="J591" i="8" s="1"/>
  <c r="J592" i="8" s="1"/>
  <c r="J593" i="8" s="1"/>
  <c r="J594" i="8" s="1"/>
  <c r="J595" i="8" s="1"/>
  <c r="J596" i="8" s="1"/>
  <c r="J597" i="8" s="1"/>
  <c r="J598" i="8" s="1"/>
  <c r="J599" i="8" s="1"/>
  <c r="J600" i="8" s="1"/>
  <c r="J601" i="8" s="1"/>
  <c r="J602" i="8" s="1"/>
  <c r="J603" i="8" s="1"/>
  <c r="J604" i="8" s="1"/>
  <c r="J605" i="8" s="1"/>
  <c r="J606" i="8" s="1"/>
  <c r="J607" i="8" s="1"/>
  <c r="J608" i="8" s="1"/>
  <c r="J609" i="8" s="1"/>
  <c r="J610" i="8" s="1"/>
  <c r="J611" i="8" s="1"/>
  <c r="J612" i="8" s="1"/>
  <c r="J613" i="8" s="1"/>
  <c r="J614" i="8" s="1"/>
  <c r="J615" i="8" s="1"/>
  <c r="J616" i="8" s="1"/>
  <c r="J617" i="8" s="1"/>
  <c r="J618" i="8" s="1"/>
  <c r="J619" i="8" s="1"/>
  <c r="J620" i="8" s="1"/>
  <c r="J621" i="8" s="1"/>
  <c r="J622" i="8" s="1"/>
  <c r="J623" i="8" s="1"/>
  <c r="J624" i="8" s="1"/>
  <c r="J625" i="8" s="1"/>
  <c r="J626" i="8" s="1"/>
  <c r="J627" i="8" s="1"/>
  <c r="J628" i="8" s="1"/>
  <c r="J629" i="8" s="1"/>
  <c r="J630" i="8" s="1"/>
  <c r="J631" i="8" s="1"/>
  <c r="J632" i="8" s="1"/>
  <c r="J633" i="8" s="1"/>
  <c r="J634" i="8" s="1"/>
  <c r="J635" i="8" s="1"/>
  <c r="J636" i="8" s="1"/>
  <c r="J637" i="8" s="1"/>
  <c r="J638" i="8" s="1"/>
  <c r="J639" i="8" s="1"/>
  <c r="J640" i="8" s="1"/>
  <c r="J641" i="8" s="1"/>
  <c r="J642" i="8" s="1"/>
  <c r="J643" i="8" s="1"/>
  <c r="J644" i="8" s="1"/>
  <c r="J645" i="8" s="1"/>
  <c r="J646" i="8" s="1"/>
  <c r="J647" i="8" s="1"/>
  <c r="J648" i="8" s="1"/>
  <c r="J649" i="8" s="1"/>
  <c r="J650" i="8" s="1"/>
  <c r="J651" i="8" s="1"/>
  <c r="J652" i="8" s="1"/>
  <c r="J653" i="8" s="1"/>
  <c r="J654" i="8" s="1"/>
  <c r="J655" i="8" s="1"/>
  <c r="J656" i="8" s="1"/>
  <c r="J657" i="8" s="1"/>
  <c r="J658" i="8" s="1"/>
  <c r="J659" i="8" s="1"/>
  <c r="J660" i="8" s="1"/>
  <c r="J661" i="8" s="1"/>
  <c r="J662" i="8" s="1"/>
  <c r="J663" i="8" s="1"/>
  <c r="J664" i="8" s="1"/>
  <c r="J665" i="8" s="1"/>
  <c r="J666" i="8" s="1"/>
  <c r="J667" i="8" s="1"/>
  <c r="J668" i="8" s="1"/>
  <c r="J669" i="8" s="1"/>
  <c r="J670" i="8" s="1"/>
  <c r="J671" i="8" s="1"/>
  <c r="J672" i="8" s="1"/>
  <c r="J673" i="8" s="1"/>
  <c r="J674" i="8" s="1"/>
  <c r="J675" i="8" s="1"/>
  <c r="J676" i="8" s="1"/>
  <c r="J677" i="8" s="1"/>
  <c r="J678" i="8" s="1"/>
  <c r="J679" i="8" s="1"/>
  <c r="J680" i="8" s="1"/>
  <c r="J681" i="8" s="1"/>
  <c r="J682" i="8" s="1"/>
  <c r="J683" i="8" s="1"/>
  <c r="J684" i="8" s="1"/>
  <c r="J685" i="8" s="1"/>
  <c r="J686" i="8" s="1"/>
  <c r="J687" i="8" s="1"/>
  <c r="J688" i="8" s="1"/>
  <c r="J689" i="8" s="1"/>
  <c r="J690" i="8" s="1"/>
  <c r="J691" i="8" s="1"/>
  <c r="J692" i="8" s="1"/>
  <c r="J693" i="8" s="1"/>
  <c r="J694" i="8" s="1"/>
  <c r="J695" i="8" s="1"/>
  <c r="J696" i="8" s="1"/>
  <c r="J697" i="8" s="1"/>
  <c r="J698" i="8" s="1"/>
  <c r="J699" i="8" s="1"/>
  <c r="J700" i="8" s="1"/>
  <c r="J701" i="8" s="1"/>
  <c r="J702" i="8" s="1"/>
  <c r="J703" i="8" s="1"/>
  <c r="J704" i="8" s="1"/>
  <c r="J705" i="8" s="1"/>
  <c r="J706" i="8" s="1"/>
  <c r="J707" i="8" s="1"/>
  <c r="J708" i="8" s="1"/>
  <c r="J709" i="8" s="1"/>
  <c r="J710" i="8" s="1"/>
  <c r="J711" i="8" s="1"/>
  <c r="J712" i="8" s="1"/>
  <c r="J713" i="8" s="1"/>
  <c r="J714" i="8" s="1"/>
  <c r="J715" i="8" s="1"/>
  <c r="J716" i="8" s="1"/>
  <c r="J717" i="8" s="1"/>
  <c r="J718" i="8" s="1"/>
  <c r="J719" i="8" s="1"/>
  <c r="J720" i="8" s="1"/>
  <c r="J721" i="8" s="1"/>
  <c r="J722" i="8" s="1"/>
  <c r="J723" i="8" s="1"/>
  <c r="J724" i="8" s="1"/>
  <c r="J725" i="8" s="1"/>
  <c r="J726" i="8" s="1"/>
  <c r="J727" i="8" s="1"/>
  <c r="J728" i="8" s="1"/>
  <c r="J729" i="8" s="1"/>
  <c r="J730" i="8" s="1"/>
  <c r="J731" i="8" s="1"/>
  <c r="J732" i="8" s="1"/>
  <c r="J733" i="8" s="1"/>
  <c r="J734" i="8" s="1"/>
  <c r="J735" i="8" s="1"/>
  <c r="J736" i="8" s="1"/>
  <c r="J737" i="8" s="1"/>
  <c r="J738" i="8" s="1"/>
  <c r="J739" i="8" s="1"/>
  <c r="J740" i="8" s="1"/>
  <c r="J741" i="8" s="1"/>
  <c r="J742" i="8" s="1"/>
  <c r="J743" i="8" s="1"/>
  <c r="J744" i="8" s="1"/>
  <c r="J745" i="8" s="1"/>
  <c r="J746" i="8" s="1"/>
  <c r="J747" i="8" s="1"/>
  <c r="J748" i="8" s="1"/>
  <c r="J749" i="8" s="1"/>
  <c r="J750" i="8" s="1"/>
  <c r="J751" i="8" s="1"/>
  <c r="J752" i="8" s="1"/>
  <c r="J753" i="8" s="1"/>
  <c r="J754" i="8" s="1"/>
  <c r="J755" i="8" s="1"/>
  <c r="J756" i="8" s="1"/>
  <c r="J757" i="8" s="1"/>
  <c r="J758" i="8" s="1"/>
  <c r="J759" i="8" s="1"/>
  <c r="J760" i="8" s="1"/>
  <c r="J761" i="8" s="1"/>
  <c r="J762" i="8" s="1"/>
  <c r="J763" i="8" s="1"/>
  <c r="J764" i="8" s="1"/>
  <c r="J765" i="8" s="1"/>
  <c r="J766" i="8" s="1"/>
  <c r="J767" i="8" s="1"/>
  <c r="J768" i="8" s="1"/>
  <c r="J769" i="8" s="1"/>
  <c r="J770" i="8" s="1"/>
  <c r="J771" i="8" s="1"/>
  <c r="J772" i="8" s="1"/>
  <c r="J773" i="8" s="1"/>
  <c r="J774" i="8" s="1"/>
  <c r="J775" i="8" s="1"/>
  <c r="J776" i="8" s="1"/>
  <c r="J777" i="8" s="1"/>
  <c r="J778" i="8" s="1"/>
  <c r="J779" i="8" s="1"/>
  <c r="J780" i="8" s="1"/>
  <c r="J781" i="8" s="1"/>
  <c r="J782" i="8" s="1"/>
  <c r="J783" i="8" s="1"/>
  <c r="J784" i="8" s="1"/>
  <c r="J785" i="8" s="1"/>
  <c r="J786" i="8" s="1"/>
  <c r="J787" i="8" s="1"/>
  <c r="J788" i="8" s="1"/>
  <c r="J789" i="8" s="1"/>
  <c r="J790" i="8" s="1"/>
  <c r="J791" i="8" s="1"/>
  <c r="J792" i="8" s="1"/>
  <c r="J793" i="8" s="1"/>
  <c r="J794" i="8" s="1"/>
  <c r="J795" i="8" s="1"/>
  <c r="J796" i="8" s="1"/>
  <c r="J797" i="8" s="1"/>
  <c r="J798" i="8" s="1"/>
  <c r="J799" i="8" s="1"/>
  <c r="J800" i="8" s="1"/>
  <c r="J801" i="8" s="1"/>
  <c r="J802" i="8" s="1"/>
  <c r="J803" i="8" s="1"/>
  <c r="J804" i="8" s="1"/>
  <c r="J805" i="8" s="1"/>
  <c r="J806" i="8" s="1"/>
  <c r="J807" i="8" s="1"/>
  <c r="J808" i="8" s="1"/>
  <c r="J809" i="8" s="1"/>
  <c r="J810" i="8" s="1"/>
  <c r="J811" i="8" s="1"/>
  <c r="J812" i="8" s="1"/>
  <c r="J813" i="8" s="1"/>
  <c r="J814" i="8" s="1"/>
  <c r="J815" i="8" s="1"/>
  <c r="J816" i="8" s="1"/>
  <c r="J817" i="8" s="1"/>
  <c r="J818" i="8" s="1"/>
  <c r="J819" i="8" s="1"/>
  <c r="J820" i="8" s="1"/>
  <c r="J821" i="8" s="1"/>
  <c r="J822" i="8" s="1"/>
  <c r="J823" i="8" s="1"/>
  <c r="J824" i="8" s="1"/>
  <c r="J825" i="8" s="1"/>
  <c r="J826" i="8" s="1"/>
  <c r="J827" i="8" s="1"/>
  <c r="J828" i="8" s="1"/>
  <c r="J829" i="8" s="1"/>
  <c r="J830" i="8" s="1"/>
  <c r="J831" i="8" s="1"/>
  <c r="J832" i="8" s="1"/>
  <c r="J833" i="8" s="1"/>
  <c r="J834" i="8" s="1"/>
  <c r="J835" i="8" s="1"/>
  <c r="J836" i="8" s="1"/>
  <c r="J837" i="8" s="1"/>
  <c r="J838" i="8" s="1"/>
  <c r="J839" i="8" s="1"/>
  <c r="J840" i="8" s="1"/>
  <c r="J841" i="8" s="1"/>
  <c r="J842" i="8" s="1"/>
  <c r="J843" i="8" s="1"/>
  <c r="J844" i="8" s="1"/>
  <c r="J845" i="8" s="1"/>
  <c r="J846" i="8" s="1"/>
  <c r="J847" i="8" s="1"/>
  <c r="J848" i="8" s="1"/>
  <c r="J849" i="8" s="1"/>
  <c r="J850" i="8" s="1"/>
  <c r="J851" i="8" s="1"/>
  <c r="J852" i="8" s="1"/>
  <c r="J853" i="8" s="1"/>
  <c r="J854" i="8" s="1"/>
  <c r="J855" i="8" s="1"/>
  <c r="J856" i="8" s="1"/>
  <c r="J857" i="8" s="1"/>
  <c r="J858" i="8" s="1"/>
  <c r="J859" i="8" s="1"/>
  <c r="J860" i="8" s="1"/>
  <c r="J861" i="8" s="1"/>
  <c r="J862" i="8" s="1"/>
  <c r="J863" i="8" s="1"/>
  <c r="J864" i="8" s="1"/>
  <c r="J865" i="8" s="1"/>
  <c r="J866" i="8" s="1"/>
  <c r="J867" i="8" s="1"/>
  <c r="J868" i="8" s="1"/>
  <c r="J869" i="8" s="1"/>
  <c r="J870" i="8" s="1"/>
  <c r="J871" i="8" s="1"/>
  <c r="J872" i="8" s="1"/>
  <c r="J873" i="8" s="1"/>
  <c r="J874" i="8" s="1"/>
  <c r="J875" i="8" s="1"/>
  <c r="J876" i="8" s="1"/>
  <c r="J877" i="8" s="1"/>
  <c r="J878" i="8" s="1"/>
  <c r="J879" i="8" s="1"/>
  <c r="J880" i="8" s="1"/>
  <c r="J881" i="8" s="1"/>
  <c r="J882" i="8" s="1"/>
  <c r="J883" i="8" s="1"/>
  <c r="J884" i="8" s="1"/>
  <c r="J885" i="8" s="1"/>
  <c r="J886" i="8" s="1"/>
  <c r="J887" i="8" s="1"/>
  <c r="J888" i="8" s="1"/>
  <c r="J889" i="8" s="1"/>
  <c r="J890" i="8" s="1"/>
  <c r="J891" i="8" s="1"/>
  <c r="J892" i="8" s="1"/>
  <c r="J893" i="8" s="1"/>
  <c r="J894" i="8" s="1"/>
  <c r="J895" i="8" s="1"/>
  <c r="J896" i="8" s="1"/>
  <c r="J897" i="8" s="1"/>
  <c r="J898" i="8" s="1"/>
  <c r="J899" i="8" s="1"/>
  <c r="J900" i="8" s="1"/>
  <c r="J901" i="8" s="1"/>
  <c r="J902" i="8" s="1"/>
  <c r="J903" i="8" s="1"/>
  <c r="J904" i="8" s="1"/>
  <c r="J905" i="8" s="1"/>
  <c r="J906" i="8" s="1"/>
  <c r="J907" i="8" s="1"/>
  <c r="J908" i="8" s="1"/>
  <c r="J909" i="8" s="1"/>
  <c r="J910" i="8" s="1"/>
  <c r="J911" i="8" s="1"/>
  <c r="J912" i="8" s="1"/>
  <c r="J913" i="8" s="1"/>
  <c r="J914" i="8" s="1"/>
  <c r="J915" i="8" s="1"/>
  <c r="J916" i="8" s="1"/>
  <c r="J917" i="8" s="1"/>
  <c r="J918" i="8" s="1"/>
  <c r="J919" i="8" s="1"/>
  <c r="J920" i="8" s="1"/>
  <c r="J921" i="8" s="1"/>
  <c r="J922" i="8" s="1"/>
  <c r="J923" i="8" s="1"/>
  <c r="J924" i="8" s="1"/>
  <c r="J925" i="8" s="1"/>
  <c r="J926" i="8" s="1"/>
  <c r="J927" i="8" s="1"/>
  <c r="J928" i="8" s="1"/>
  <c r="J929" i="8" s="1"/>
  <c r="J930" i="8" s="1"/>
  <c r="J931" i="8" s="1"/>
  <c r="J932" i="8" s="1"/>
  <c r="J933" i="8" s="1"/>
  <c r="J934" i="8" s="1"/>
  <c r="J935" i="8" s="1"/>
  <c r="J936" i="8" s="1"/>
  <c r="J937" i="8" s="1"/>
  <c r="J938" i="8" s="1"/>
  <c r="J939" i="8" s="1"/>
  <c r="J940" i="8" s="1"/>
  <c r="J941" i="8" s="1"/>
  <c r="J942" i="8" s="1"/>
  <c r="J943" i="8" s="1"/>
  <c r="J944" i="8" s="1"/>
  <c r="J945" i="8" s="1"/>
  <c r="J946" i="8" s="1"/>
  <c r="J947" i="8" s="1"/>
  <c r="J948" i="8" s="1"/>
  <c r="J949" i="8" s="1"/>
  <c r="J950" i="8" s="1"/>
  <c r="J951" i="8" s="1"/>
  <c r="J952" i="8" s="1"/>
  <c r="J953" i="8" s="1"/>
  <c r="J954" i="8" s="1"/>
  <c r="J955" i="8" s="1"/>
  <c r="J956" i="8" s="1"/>
  <c r="J957" i="8" s="1"/>
  <c r="J958" i="8" s="1"/>
  <c r="J959" i="8" s="1"/>
  <c r="J960" i="8" s="1"/>
  <c r="J961" i="8" s="1"/>
  <c r="J962" i="8" s="1"/>
  <c r="J963" i="8" s="1"/>
  <c r="J964" i="8" s="1"/>
  <c r="J965" i="8" s="1"/>
  <c r="J966" i="8" s="1"/>
  <c r="J967" i="8" s="1"/>
  <c r="J968" i="8" s="1"/>
  <c r="J969" i="8" s="1"/>
  <c r="J970" i="8" s="1"/>
  <c r="J971" i="8" s="1"/>
  <c r="J972" i="8" s="1"/>
  <c r="J973" i="8" s="1"/>
  <c r="J974" i="8" s="1"/>
  <c r="J975" i="8" s="1"/>
  <c r="J976" i="8" s="1"/>
  <c r="J977" i="8" s="1"/>
  <c r="J978" i="8" s="1"/>
  <c r="J979" i="8" s="1"/>
  <c r="J980" i="8" s="1"/>
  <c r="J981" i="8" s="1"/>
  <c r="J982" i="8" s="1"/>
  <c r="J983" i="8" s="1"/>
  <c r="J984" i="8" s="1"/>
  <c r="J985" i="8" s="1"/>
  <c r="J986" i="8" s="1"/>
  <c r="J987" i="8" s="1"/>
  <c r="J988" i="8" s="1"/>
  <c r="J989" i="8" s="1"/>
  <c r="J990" i="8" s="1"/>
  <c r="J991" i="8" s="1"/>
  <c r="J992" i="8" s="1"/>
  <c r="J993" i="8" s="1"/>
  <c r="J994" i="8" s="1"/>
  <c r="J995" i="8" s="1"/>
  <c r="J996" i="8" s="1"/>
  <c r="J997" i="8" s="1"/>
  <c r="J998" i="8" s="1"/>
  <c r="J999" i="8" s="1"/>
  <c r="J1000" i="8" s="1"/>
  <c r="J1001" i="8" s="1"/>
  <c r="J1002" i="8" s="1"/>
  <c r="J1003" i="8" s="1"/>
  <c r="J1004" i="8" s="1"/>
  <c r="U8" i="8" s="1"/>
  <c r="U14" i="8" s="1"/>
  <c r="I4" i="8"/>
  <c r="J16" i="7"/>
  <c r="K14" i="7"/>
  <c r="J14" i="7"/>
  <c r="J13" i="7"/>
  <c r="K7" i="7"/>
  <c r="L14" i="7"/>
  <c r="L16" i="7" s="1"/>
  <c r="K13" i="7"/>
  <c r="K16" i="7" s="1"/>
  <c r="J12" i="7"/>
  <c r="J7" i="7"/>
  <c r="J6" i="7"/>
  <c r="D2" i="5"/>
  <c r="G1" i="5"/>
  <c r="D4" i="5"/>
  <c r="D6" i="5"/>
  <c r="D8" i="5"/>
  <c r="D9" i="5"/>
  <c r="D12" i="5"/>
  <c r="D13" i="5"/>
  <c r="D14" i="5"/>
  <c r="D17" i="5"/>
  <c r="D18" i="5"/>
  <c r="D20" i="5"/>
  <c r="D22" i="5"/>
  <c r="D24" i="5"/>
  <c r="D25" i="5"/>
  <c r="D28" i="5"/>
  <c r="D29" i="5"/>
  <c r="D30" i="5"/>
  <c r="D33" i="5"/>
  <c r="D34" i="5"/>
  <c r="D36" i="5"/>
  <c r="D38" i="5"/>
  <c r="D40" i="5"/>
  <c r="D41" i="5"/>
  <c r="D44" i="5"/>
  <c r="D45" i="5"/>
  <c r="D46" i="5"/>
  <c r="D49" i="5"/>
  <c r="D50" i="5"/>
  <c r="D52" i="5"/>
  <c r="D54" i="5"/>
  <c r="D56" i="5"/>
  <c r="D57" i="5"/>
  <c r="D60" i="5"/>
  <c r="D61" i="5"/>
  <c r="D62" i="5"/>
  <c r="D65" i="5"/>
  <c r="D66" i="5"/>
  <c r="D68" i="5"/>
  <c r="D70" i="5"/>
  <c r="D72" i="5"/>
  <c r="D73" i="5"/>
  <c r="D76" i="5"/>
  <c r="D77" i="5"/>
  <c r="D78" i="5"/>
  <c r="D81" i="5"/>
  <c r="D82" i="5"/>
  <c r="D84" i="5"/>
  <c r="D86" i="5"/>
  <c r="D88" i="5"/>
  <c r="D89" i="5"/>
  <c r="D92" i="5"/>
  <c r="D93" i="5"/>
  <c r="D94" i="5"/>
  <c r="D97" i="5"/>
  <c r="D98" i="5"/>
  <c r="D100" i="5"/>
  <c r="D102" i="5"/>
  <c r="D104" i="5"/>
  <c r="D105" i="5"/>
  <c r="D108" i="5"/>
  <c r="D109" i="5"/>
  <c r="D110" i="5"/>
  <c r="D113" i="5"/>
  <c r="D114" i="5"/>
  <c r="D116" i="5"/>
  <c r="D118" i="5"/>
  <c r="D120" i="5"/>
  <c r="D121" i="5"/>
  <c r="D124" i="5"/>
  <c r="D125" i="5"/>
  <c r="D126" i="5"/>
  <c r="D129" i="5"/>
  <c r="D130" i="5"/>
  <c r="D132" i="5"/>
  <c r="D134" i="5"/>
  <c r="D136" i="5"/>
  <c r="D137" i="5"/>
  <c r="D140" i="5"/>
  <c r="D141" i="5"/>
  <c r="D142" i="5"/>
  <c r="D145" i="5"/>
  <c r="D146" i="5"/>
  <c r="D148" i="5"/>
  <c r="D150" i="5"/>
  <c r="D152" i="5"/>
  <c r="D153" i="5"/>
  <c r="D156" i="5"/>
  <c r="D157" i="5"/>
  <c r="D158" i="5"/>
  <c r="D161" i="5"/>
  <c r="D162" i="5"/>
  <c r="D164" i="5"/>
  <c r="D166" i="5"/>
  <c r="D168" i="5"/>
  <c r="D169" i="5"/>
  <c r="D172" i="5"/>
  <c r="D173" i="5"/>
  <c r="D174" i="5"/>
  <c r="D177" i="5"/>
  <c r="D178" i="5"/>
  <c r="D180" i="5"/>
  <c r="D182" i="5"/>
  <c r="D184" i="5"/>
  <c r="D185" i="5"/>
  <c r="D188" i="5"/>
  <c r="D189" i="5"/>
  <c r="D190" i="5"/>
  <c r="D193" i="5"/>
  <c r="D194" i="5"/>
  <c r="D196" i="5"/>
  <c r="D198" i="5"/>
  <c r="D200" i="5"/>
  <c r="D201" i="5"/>
  <c r="D204" i="5"/>
  <c r="D205" i="5"/>
  <c r="D206" i="5"/>
  <c r="D209" i="5"/>
  <c r="D210" i="5"/>
  <c r="D212" i="5"/>
  <c r="D214" i="5"/>
  <c r="D216" i="5"/>
  <c r="D217" i="5"/>
  <c r="D220" i="5"/>
  <c r="D221" i="5"/>
  <c r="D222" i="5"/>
  <c r="D225" i="5"/>
  <c r="D226" i="5"/>
  <c r="D228" i="5"/>
  <c r="D230" i="5"/>
  <c r="D232" i="5"/>
  <c r="D233" i="5"/>
  <c r="D236" i="5"/>
  <c r="D237" i="5"/>
  <c r="D238" i="5"/>
  <c r="D241" i="5"/>
  <c r="D242" i="5"/>
  <c r="D244" i="5"/>
  <c r="D246" i="5"/>
  <c r="D248" i="5"/>
  <c r="D249" i="5"/>
  <c r="D252" i="5"/>
  <c r="D253" i="5"/>
  <c r="D254" i="5"/>
  <c r="D257" i="5"/>
  <c r="D258" i="5"/>
  <c r="D260" i="5"/>
  <c r="D262" i="5"/>
  <c r="D264" i="5"/>
  <c r="D265" i="5"/>
  <c r="D268" i="5"/>
  <c r="D269" i="5"/>
  <c r="D270" i="5"/>
  <c r="D273" i="5"/>
  <c r="D274" i="5"/>
  <c r="D276" i="5"/>
  <c r="D278" i="5"/>
  <c r="D280" i="5"/>
  <c r="D281" i="5"/>
  <c r="D284" i="5"/>
  <c r="D285" i="5"/>
  <c r="D286" i="5"/>
  <c r="D289" i="5"/>
  <c r="D290" i="5"/>
  <c r="D292" i="5"/>
  <c r="D294" i="5"/>
  <c r="D296" i="5"/>
  <c r="D297" i="5"/>
  <c r="D300" i="5"/>
  <c r="D301" i="5"/>
  <c r="D302" i="5"/>
  <c r="D305" i="5"/>
  <c r="D306" i="5"/>
  <c r="D308" i="5"/>
  <c r="D310" i="5"/>
  <c r="D312" i="5"/>
  <c r="D313" i="5"/>
  <c r="D316" i="5"/>
  <c r="D317" i="5"/>
  <c r="D318" i="5"/>
  <c r="D321" i="5"/>
  <c r="D322" i="5"/>
  <c r="D324" i="5"/>
  <c r="D326" i="5"/>
  <c r="D328" i="5"/>
  <c r="D329" i="5"/>
  <c r="D331" i="5"/>
  <c r="D332" i="5"/>
  <c r="D333" i="5"/>
  <c r="D335" i="5"/>
  <c r="D336" i="5"/>
  <c r="D337" i="5"/>
  <c r="D339" i="5"/>
  <c r="D340" i="5"/>
  <c r="D341" i="5"/>
  <c r="D343" i="5"/>
  <c r="D344" i="5"/>
  <c r="D345" i="5"/>
  <c r="D347" i="5"/>
  <c r="D348" i="5"/>
  <c r="D349" i="5"/>
  <c r="D351" i="5"/>
  <c r="D352" i="5"/>
  <c r="D353" i="5"/>
  <c r="D355" i="5"/>
  <c r="D356" i="5"/>
  <c r="D357" i="5"/>
  <c r="D359" i="5"/>
  <c r="D360" i="5"/>
  <c r="D361" i="5"/>
  <c r="D363" i="5"/>
  <c r="D364" i="5"/>
  <c r="D365" i="5"/>
  <c r="D367" i="5"/>
  <c r="D368" i="5"/>
  <c r="D369" i="5"/>
  <c r="D371" i="5"/>
  <c r="D372" i="5"/>
  <c r="D373" i="5"/>
  <c r="D375" i="5"/>
  <c r="D376" i="5"/>
  <c r="D377" i="5"/>
  <c r="D379" i="5"/>
  <c r="D380" i="5"/>
  <c r="D381" i="5"/>
  <c r="D383" i="5"/>
  <c r="D384" i="5"/>
  <c r="D385" i="5"/>
  <c r="D387" i="5"/>
  <c r="D388" i="5"/>
  <c r="D389" i="5"/>
  <c r="D391" i="5"/>
  <c r="D392" i="5"/>
  <c r="D393" i="5"/>
  <c r="D395" i="5"/>
  <c r="D396" i="5"/>
  <c r="D397" i="5"/>
  <c r="D399" i="5"/>
  <c r="D400" i="5"/>
  <c r="D401" i="5"/>
  <c r="D403" i="5"/>
  <c r="D404" i="5"/>
  <c r="D405" i="5"/>
  <c r="D407" i="5"/>
  <c r="D408" i="5"/>
  <c r="D409" i="5"/>
  <c r="D411" i="5"/>
  <c r="D412" i="5"/>
  <c r="D413" i="5"/>
  <c r="D415" i="5"/>
  <c r="D416" i="5"/>
  <c r="D417" i="5"/>
  <c r="D418" i="5"/>
  <c r="D419" i="5"/>
  <c r="D420" i="5"/>
  <c r="D421" i="5"/>
  <c r="D422" i="5"/>
  <c r="D423" i="5"/>
  <c r="D424" i="5"/>
  <c r="D425" i="5"/>
  <c r="D426" i="5"/>
  <c r="D427" i="5"/>
  <c r="D428" i="5"/>
  <c r="D429" i="5"/>
  <c r="D430" i="5"/>
  <c r="D431" i="5"/>
  <c r="D432" i="5"/>
  <c r="D433" i="5"/>
  <c r="D434" i="5"/>
  <c r="D435" i="5"/>
  <c r="D436" i="5"/>
  <c r="D437" i="5"/>
  <c r="D438" i="5"/>
  <c r="D439" i="5"/>
  <c r="D440" i="5"/>
  <c r="D441" i="5"/>
  <c r="D442" i="5"/>
  <c r="D443" i="5"/>
  <c r="D444" i="5"/>
  <c r="D445" i="5"/>
  <c r="D446" i="5"/>
  <c r="D447" i="5"/>
  <c r="D448" i="5"/>
  <c r="D449" i="5"/>
  <c r="D450" i="5"/>
  <c r="D451" i="5"/>
  <c r="D452" i="5"/>
  <c r="D453" i="5"/>
  <c r="D454" i="5"/>
  <c r="D455" i="5"/>
  <c r="D456" i="5"/>
  <c r="D457" i="5"/>
  <c r="D458" i="5"/>
  <c r="D459" i="5"/>
  <c r="D460" i="5"/>
  <c r="D461" i="5"/>
  <c r="D462" i="5"/>
  <c r="D463" i="5"/>
  <c r="D464" i="5"/>
  <c r="D465" i="5"/>
  <c r="D466" i="5"/>
  <c r="D467" i="5"/>
  <c r="D468" i="5"/>
  <c r="D469" i="5"/>
  <c r="D470" i="5"/>
  <c r="D471" i="5"/>
  <c r="D472" i="5"/>
  <c r="D473" i="5"/>
  <c r="D474" i="5"/>
  <c r="D475" i="5"/>
  <c r="D476" i="5"/>
  <c r="D477" i="5"/>
  <c r="D478" i="5"/>
  <c r="D479" i="5"/>
  <c r="D480" i="5"/>
  <c r="D481" i="5"/>
  <c r="D482" i="5"/>
  <c r="D483" i="5"/>
  <c r="D484" i="5"/>
  <c r="D485" i="5"/>
  <c r="D486" i="5"/>
  <c r="D487" i="5"/>
  <c r="D488" i="5"/>
  <c r="D489" i="5"/>
  <c r="D490" i="5"/>
  <c r="D491" i="5"/>
  <c r="D492" i="5"/>
  <c r="D493" i="5"/>
  <c r="D494" i="5"/>
  <c r="D495" i="5"/>
  <c r="D496" i="5"/>
  <c r="D497" i="5"/>
  <c r="D498" i="5"/>
  <c r="D499" i="5"/>
  <c r="D500" i="5"/>
  <c r="D501" i="5"/>
  <c r="D502" i="5"/>
  <c r="D503" i="5"/>
  <c r="D504" i="5"/>
  <c r="D505" i="5"/>
  <c r="D506" i="5"/>
  <c r="D507" i="5"/>
  <c r="D508" i="5"/>
  <c r="D509" i="5"/>
  <c r="D510" i="5"/>
  <c r="D511" i="5"/>
  <c r="D512" i="5"/>
  <c r="D513" i="5"/>
  <c r="D514" i="5"/>
  <c r="D515" i="5"/>
  <c r="D516" i="5"/>
  <c r="D517" i="5"/>
  <c r="D518" i="5"/>
  <c r="D519" i="5"/>
  <c r="D520" i="5"/>
  <c r="D521" i="5"/>
  <c r="D522" i="5"/>
  <c r="D523" i="5"/>
  <c r="D524" i="5"/>
  <c r="D525" i="5"/>
  <c r="D526" i="5"/>
  <c r="D527" i="5"/>
  <c r="D528" i="5"/>
  <c r="D529" i="5"/>
  <c r="D530" i="5"/>
  <c r="D531" i="5"/>
  <c r="D532" i="5"/>
  <c r="D533" i="5"/>
  <c r="D534" i="5"/>
  <c r="D535" i="5"/>
  <c r="D536" i="5"/>
  <c r="D537" i="5"/>
  <c r="D538" i="5"/>
  <c r="D539" i="5"/>
  <c r="D540" i="5"/>
  <c r="D541" i="5"/>
  <c r="D542" i="5"/>
  <c r="D543" i="5"/>
  <c r="D544" i="5"/>
  <c r="D545" i="5"/>
  <c r="D546" i="5"/>
  <c r="D547" i="5"/>
  <c r="D548" i="5"/>
  <c r="D549" i="5"/>
  <c r="D550" i="5"/>
  <c r="D551" i="5"/>
  <c r="D552" i="5"/>
  <c r="D553" i="5"/>
  <c r="D554" i="5"/>
  <c r="D555" i="5"/>
  <c r="D556" i="5"/>
  <c r="D557" i="5"/>
  <c r="D558" i="5"/>
  <c r="D559" i="5"/>
  <c r="D560" i="5"/>
  <c r="D561" i="5"/>
  <c r="D562" i="5"/>
  <c r="D563" i="5"/>
  <c r="D564" i="5"/>
  <c r="D565" i="5"/>
  <c r="D566" i="5"/>
  <c r="D567" i="5"/>
  <c r="D568" i="5"/>
  <c r="D569" i="5"/>
  <c r="D570" i="5"/>
  <c r="D571" i="5"/>
  <c r="D572" i="5"/>
  <c r="D573" i="5"/>
  <c r="D574" i="5"/>
  <c r="D575" i="5"/>
  <c r="D576" i="5"/>
  <c r="D577" i="5"/>
  <c r="D578" i="5"/>
  <c r="D579" i="5"/>
  <c r="D580" i="5"/>
  <c r="D581" i="5"/>
  <c r="D582" i="5"/>
  <c r="D583" i="5"/>
  <c r="D584" i="5"/>
  <c r="D585" i="5"/>
  <c r="D586" i="5"/>
  <c r="D587" i="5"/>
  <c r="D588" i="5"/>
  <c r="D589" i="5"/>
  <c r="D590" i="5"/>
  <c r="D591" i="5"/>
  <c r="D592" i="5"/>
  <c r="D593" i="5"/>
  <c r="D594" i="5"/>
  <c r="D595" i="5"/>
  <c r="D596" i="5"/>
  <c r="D597" i="5"/>
  <c r="D598" i="5"/>
  <c r="D599" i="5"/>
  <c r="D600" i="5"/>
  <c r="D601" i="5"/>
  <c r="D602" i="5"/>
  <c r="D603" i="5"/>
  <c r="D604" i="5"/>
  <c r="D605" i="5"/>
  <c r="D606" i="5"/>
  <c r="D607" i="5"/>
  <c r="D608" i="5"/>
  <c r="D609" i="5"/>
  <c r="D610" i="5"/>
  <c r="D611" i="5"/>
  <c r="D612" i="5"/>
  <c r="D613" i="5"/>
  <c r="D614" i="5"/>
  <c r="D615" i="5"/>
  <c r="D616" i="5"/>
  <c r="D617" i="5"/>
  <c r="D618" i="5"/>
  <c r="D619" i="5"/>
  <c r="D620" i="5"/>
  <c r="D621" i="5"/>
  <c r="D622" i="5"/>
  <c r="D623" i="5"/>
  <c r="D624" i="5"/>
  <c r="D625" i="5"/>
  <c r="D626" i="5"/>
  <c r="D627" i="5"/>
  <c r="D628" i="5"/>
  <c r="D629" i="5"/>
  <c r="D630" i="5"/>
  <c r="D631" i="5"/>
  <c r="D632" i="5"/>
  <c r="D633" i="5"/>
  <c r="D634" i="5"/>
  <c r="D635" i="5"/>
  <c r="D636" i="5"/>
  <c r="D637" i="5"/>
  <c r="D638" i="5"/>
  <c r="D639" i="5"/>
  <c r="D640" i="5"/>
  <c r="D641" i="5"/>
  <c r="D642" i="5"/>
  <c r="D643" i="5"/>
  <c r="D644" i="5"/>
  <c r="D645" i="5"/>
  <c r="D646" i="5"/>
  <c r="D647" i="5"/>
  <c r="D648" i="5"/>
  <c r="D649" i="5"/>
  <c r="D650" i="5"/>
  <c r="D651" i="5"/>
  <c r="D652" i="5"/>
  <c r="D653" i="5"/>
  <c r="D654" i="5"/>
  <c r="D655" i="5"/>
  <c r="D656" i="5"/>
  <c r="D657" i="5"/>
  <c r="D658" i="5"/>
  <c r="D659" i="5"/>
  <c r="D660" i="5"/>
  <c r="D661" i="5"/>
  <c r="D662" i="5"/>
  <c r="D663" i="5"/>
  <c r="D664" i="5"/>
  <c r="D665" i="5"/>
  <c r="D666" i="5"/>
  <c r="D667" i="5"/>
  <c r="D668" i="5"/>
  <c r="D669" i="5"/>
  <c r="D670" i="5"/>
  <c r="D671" i="5"/>
  <c r="D672" i="5"/>
  <c r="D673" i="5"/>
  <c r="D674" i="5"/>
  <c r="D675" i="5"/>
  <c r="D676" i="5"/>
  <c r="D677" i="5"/>
  <c r="D678" i="5"/>
  <c r="D679" i="5"/>
  <c r="D680" i="5"/>
  <c r="D681" i="5"/>
  <c r="D682" i="5"/>
  <c r="D683" i="5"/>
  <c r="D684" i="5"/>
  <c r="D685" i="5"/>
  <c r="D686" i="5"/>
  <c r="D687" i="5"/>
  <c r="D688" i="5"/>
  <c r="D689" i="5"/>
  <c r="D690" i="5"/>
  <c r="D691" i="5"/>
  <c r="D692" i="5"/>
  <c r="D693" i="5"/>
  <c r="D694" i="5"/>
  <c r="D695" i="5"/>
  <c r="D696" i="5"/>
  <c r="D697" i="5"/>
  <c r="D698" i="5"/>
  <c r="D699" i="5"/>
  <c r="D700" i="5"/>
  <c r="D701" i="5"/>
  <c r="D702" i="5"/>
  <c r="D703" i="5"/>
  <c r="D704" i="5"/>
  <c r="D705" i="5"/>
  <c r="D706" i="5"/>
  <c r="D707" i="5"/>
  <c r="D708" i="5"/>
  <c r="D709" i="5"/>
  <c r="D710" i="5"/>
  <c r="D711" i="5"/>
  <c r="D712" i="5"/>
  <c r="D713" i="5"/>
  <c r="D714" i="5"/>
  <c r="D715" i="5"/>
  <c r="D716" i="5"/>
  <c r="D717" i="5"/>
  <c r="D718" i="5"/>
  <c r="D719" i="5"/>
  <c r="D720" i="5"/>
  <c r="D721" i="5"/>
  <c r="D722" i="5"/>
  <c r="D723" i="5"/>
  <c r="D724" i="5"/>
  <c r="D725" i="5"/>
  <c r="D726" i="5"/>
  <c r="D727" i="5"/>
  <c r="D728" i="5"/>
  <c r="D729" i="5"/>
  <c r="D730" i="5"/>
  <c r="D731" i="5"/>
  <c r="D732" i="5"/>
  <c r="D733" i="5"/>
  <c r="D734" i="5"/>
  <c r="D735" i="5"/>
  <c r="D736" i="5"/>
  <c r="D737" i="5"/>
  <c r="D738" i="5"/>
  <c r="D739" i="5"/>
  <c r="D740" i="5"/>
  <c r="D741" i="5"/>
  <c r="D742" i="5"/>
  <c r="D743" i="5"/>
  <c r="D744" i="5"/>
  <c r="D745" i="5"/>
  <c r="D746" i="5"/>
  <c r="D747" i="5"/>
  <c r="D748" i="5"/>
  <c r="D749" i="5"/>
  <c r="D750" i="5"/>
  <c r="D751" i="5"/>
  <c r="D752" i="5"/>
  <c r="D753" i="5"/>
  <c r="D754" i="5"/>
  <c r="D755" i="5"/>
  <c r="D756" i="5"/>
  <c r="D757" i="5"/>
  <c r="D758" i="5"/>
  <c r="D759" i="5"/>
  <c r="D760" i="5"/>
  <c r="D761" i="5"/>
  <c r="D762" i="5"/>
  <c r="D763" i="5"/>
  <c r="D764" i="5"/>
  <c r="D765" i="5"/>
  <c r="D766" i="5"/>
  <c r="D767" i="5"/>
  <c r="D768" i="5"/>
  <c r="D769" i="5"/>
  <c r="D770" i="5"/>
  <c r="D771" i="5"/>
  <c r="D772" i="5"/>
  <c r="D773" i="5"/>
  <c r="D774" i="5"/>
  <c r="D775" i="5"/>
  <c r="D776" i="5"/>
  <c r="D777" i="5"/>
  <c r="D778" i="5"/>
  <c r="D779" i="5"/>
  <c r="D780" i="5"/>
  <c r="D781" i="5"/>
  <c r="D782" i="5"/>
  <c r="D783" i="5"/>
  <c r="D784" i="5"/>
  <c r="D785" i="5"/>
  <c r="D786" i="5"/>
  <c r="D787" i="5"/>
  <c r="D788" i="5"/>
  <c r="D789" i="5"/>
  <c r="D790" i="5"/>
  <c r="D791" i="5"/>
  <c r="D792" i="5"/>
  <c r="D793" i="5"/>
  <c r="D794" i="5"/>
  <c r="D795" i="5"/>
  <c r="D796" i="5"/>
  <c r="D797" i="5"/>
  <c r="D798" i="5"/>
  <c r="D799" i="5"/>
  <c r="D800" i="5"/>
  <c r="D801" i="5"/>
  <c r="D802" i="5"/>
  <c r="D803" i="5"/>
  <c r="D804" i="5"/>
  <c r="D805" i="5"/>
  <c r="D806" i="5"/>
  <c r="D807" i="5"/>
  <c r="D808" i="5"/>
  <c r="D809" i="5"/>
  <c r="D810" i="5"/>
  <c r="D811" i="5"/>
  <c r="D812" i="5"/>
  <c r="D813" i="5"/>
  <c r="D814" i="5"/>
  <c r="D815" i="5"/>
  <c r="D816" i="5"/>
  <c r="D817" i="5"/>
  <c r="D818" i="5"/>
  <c r="D819" i="5"/>
  <c r="D820" i="5"/>
  <c r="D821" i="5"/>
  <c r="D822" i="5"/>
  <c r="D823" i="5"/>
  <c r="D824" i="5"/>
  <c r="D825" i="5"/>
  <c r="D826" i="5"/>
  <c r="D827" i="5"/>
  <c r="D828" i="5"/>
  <c r="D829" i="5"/>
  <c r="D830" i="5"/>
  <c r="D831" i="5"/>
  <c r="D832" i="5"/>
  <c r="D833" i="5"/>
  <c r="D834" i="5"/>
  <c r="D835" i="5"/>
  <c r="D836" i="5"/>
  <c r="D837" i="5"/>
  <c r="D838" i="5"/>
  <c r="D839" i="5"/>
  <c r="D840" i="5"/>
  <c r="D841" i="5"/>
  <c r="D842" i="5"/>
  <c r="D843" i="5"/>
  <c r="D844" i="5"/>
  <c r="D845" i="5"/>
  <c r="D846" i="5"/>
  <c r="D847" i="5"/>
  <c r="D848" i="5"/>
  <c r="D849" i="5"/>
  <c r="D850" i="5"/>
  <c r="D851" i="5"/>
  <c r="D852" i="5"/>
  <c r="D853" i="5"/>
  <c r="D854" i="5"/>
  <c r="D855" i="5"/>
  <c r="D856" i="5"/>
  <c r="D857" i="5"/>
  <c r="D858" i="5"/>
  <c r="D859" i="5"/>
  <c r="D860" i="5"/>
  <c r="D861" i="5"/>
  <c r="D862" i="5"/>
  <c r="D863" i="5"/>
  <c r="D864" i="5"/>
  <c r="D865" i="5"/>
  <c r="D866" i="5"/>
  <c r="D867" i="5"/>
  <c r="D868" i="5"/>
  <c r="D869" i="5"/>
  <c r="D870" i="5"/>
  <c r="D871" i="5"/>
  <c r="D872" i="5"/>
  <c r="D873" i="5"/>
  <c r="D874" i="5"/>
  <c r="D875" i="5"/>
  <c r="D876" i="5"/>
  <c r="D877" i="5"/>
  <c r="D878" i="5"/>
  <c r="D879" i="5"/>
  <c r="D880" i="5"/>
  <c r="D881" i="5"/>
  <c r="D882" i="5"/>
  <c r="D883" i="5"/>
  <c r="D884" i="5"/>
  <c r="D885" i="5"/>
  <c r="D886" i="5"/>
  <c r="D887" i="5"/>
  <c r="D888" i="5"/>
  <c r="D889" i="5"/>
  <c r="D890" i="5"/>
  <c r="D891" i="5"/>
  <c r="D892" i="5"/>
  <c r="D893" i="5"/>
  <c r="D894" i="5"/>
  <c r="D895" i="5"/>
  <c r="D896" i="5"/>
  <c r="D897" i="5"/>
  <c r="D898" i="5"/>
  <c r="D899" i="5"/>
  <c r="D900" i="5"/>
  <c r="D901" i="5"/>
  <c r="D902" i="5"/>
  <c r="D903" i="5"/>
  <c r="D904" i="5"/>
  <c r="D905" i="5"/>
  <c r="D906" i="5"/>
  <c r="D907" i="5"/>
  <c r="D908" i="5"/>
  <c r="D909" i="5"/>
  <c r="D910" i="5"/>
  <c r="D911" i="5"/>
  <c r="D912" i="5"/>
  <c r="D913" i="5"/>
  <c r="D914" i="5"/>
  <c r="D915" i="5"/>
  <c r="D916" i="5"/>
  <c r="D917" i="5"/>
  <c r="D918" i="5"/>
  <c r="D919" i="5"/>
  <c r="D920" i="5"/>
  <c r="D921" i="5"/>
  <c r="D922" i="5"/>
  <c r="D923" i="5"/>
  <c r="D924" i="5"/>
  <c r="D925" i="5"/>
  <c r="D926" i="5"/>
  <c r="D927" i="5"/>
  <c r="D928" i="5"/>
  <c r="D929" i="5"/>
  <c r="D930" i="5"/>
  <c r="D931" i="5"/>
  <c r="D932" i="5"/>
  <c r="D933" i="5"/>
  <c r="D934" i="5"/>
  <c r="D935" i="5"/>
  <c r="D936" i="5"/>
  <c r="D937" i="5"/>
  <c r="D938" i="5"/>
  <c r="D939" i="5"/>
  <c r="D940" i="5"/>
  <c r="D941" i="5"/>
  <c r="D942" i="5"/>
  <c r="D943" i="5"/>
  <c r="D944" i="5"/>
  <c r="D945" i="5"/>
  <c r="D946" i="5"/>
  <c r="D947" i="5"/>
  <c r="D948" i="5"/>
  <c r="D949" i="5"/>
  <c r="D950" i="5"/>
  <c r="D951" i="5"/>
  <c r="D952" i="5"/>
  <c r="D953" i="5"/>
  <c r="D954" i="5"/>
  <c r="D955" i="5"/>
  <c r="D956" i="5"/>
  <c r="D957" i="5"/>
  <c r="D958" i="5"/>
  <c r="D959" i="5"/>
  <c r="D960" i="5"/>
  <c r="D961" i="5"/>
  <c r="D962" i="5"/>
  <c r="D963" i="5"/>
  <c r="D964" i="5"/>
  <c r="D965" i="5"/>
  <c r="D966" i="5"/>
  <c r="D967" i="5"/>
  <c r="D968" i="5"/>
  <c r="D969" i="5"/>
  <c r="D970" i="5"/>
  <c r="D971" i="5"/>
  <c r="D972" i="5"/>
  <c r="D973" i="5"/>
  <c r="D974" i="5"/>
  <c r="D975" i="5"/>
  <c r="D976" i="5"/>
  <c r="D977" i="5"/>
  <c r="D978" i="5"/>
  <c r="D979" i="5"/>
  <c r="D980" i="5"/>
  <c r="D981" i="5"/>
  <c r="D982" i="5"/>
  <c r="D983" i="5"/>
  <c r="D984" i="5"/>
  <c r="D985" i="5"/>
  <c r="D986" i="5"/>
  <c r="D987" i="5"/>
  <c r="D988" i="5"/>
  <c r="D989" i="5"/>
  <c r="D990" i="5"/>
  <c r="D991" i="5"/>
  <c r="D992" i="5"/>
  <c r="D993" i="5"/>
  <c r="D994" i="5"/>
  <c r="D995" i="5"/>
  <c r="D996" i="5"/>
  <c r="D997" i="5"/>
  <c r="D998" i="5"/>
  <c r="D999" i="5"/>
  <c r="D1000" i="5"/>
  <c r="D1001" i="5"/>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1002" i="3"/>
  <c r="M4" i="3"/>
  <c r="M3"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298" i="3"/>
  <c r="H299" i="3"/>
  <c r="H300" i="3"/>
  <c r="H301" i="3"/>
  <c r="H302" i="3"/>
  <c r="H303" i="3"/>
  <c r="H304" i="3"/>
  <c r="H305" i="3"/>
  <c r="H306" i="3"/>
  <c r="H307" i="3"/>
  <c r="H308" i="3"/>
  <c r="H309" i="3"/>
  <c r="H310" i="3"/>
  <c r="H311" i="3"/>
  <c r="H312" i="3"/>
  <c r="H313" i="3"/>
  <c r="H314" i="3"/>
  <c r="H315" i="3"/>
  <c r="H316" i="3"/>
  <c r="H317" i="3"/>
  <c r="H318" i="3"/>
  <c r="H319" i="3"/>
  <c r="H320" i="3"/>
  <c r="H321" i="3"/>
  <c r="H322" i="3"/>
  <c r="H323" i="3"/>
  <c r="H324" i="3"/>
  <c r="H325" i="3"/>
  <c r="H326" i="3"/>
  <c r="H327" i="3"/>
  <c r="H328" i="3"/>
  <c r="H329" i="3"/>
  <c r="H330" i="3"/>
  <c r="H331" i="3"/>
  <c r="H332" i="3"/>
  <c r="H333" i="3"/>
  <c r="H334" i="3"/>
  <c r="H335" i="3"/>
  <c r="H336" i="3"/>
  <c r="H337" i="3"/>
  <c r="H338" i="3"/>
  <c r="H339" i="3"/>
  <c r="H340" i="3"/>
  <c r="H341" i="3"/>
  <c r="H342" i="3"/>
  <c r="H343" i="3"/>
  <c r="H344" i="3"/>
  <c r="H345" i="3"/>
  <c r="H346" i="3"/>
  <c r="H347" i="3"/>
  <c r="H348" i="3"/>
  <c r="H349" i="3"/>
  <c r="H350" i="3"/>
  <c r="H351" i="3"/>
  <c r="H352" i="3"/>
  <c r="H353" i="3"/>
  <c r="H354" i="3"/>
  <c r="H355" i="3"/>
  <c r="H356" i="3"/>
  <c r="H357" i="3"/>
  <c r="H358" i="3"/>
  <c r="H359" i="3"/>
  <c r="H360" i="3"/>
  <c r="H361" i="3"/>
  <c r="H362" i="3"/>
  <c r="H363" i="3"/>
  <c r="H364" i="3"/>
  <c r="H365" i="3"/>
  <c r="H366" i="3"/>
  <c r="H367" i="3"/>
  <c r="H368" i="3"/>
  <c r="H369" i="3"/>
  <c r="H370" i="3"/>
  <c r="H371" i="3"/>
  <c r="H372" i="3"/>
  <c r="H373" i="3"/>
  <c r="H374" i="3"/>
  <c r="H375" i="3"/>
  <c r="H376" i="3"/>
  <c r="H377" i="3"/>
  <c r="H378" i="3"/>
  <c r="H379" i="3"/>
  <c r="H380" i="3"/>
  <c r="H381" i="3"/>
  <c r="H382" i="3"/>
  <c r="H383" i="3"/>
  <c r="H384" i="3"/>
  <c r="H385" i="3"/>
  <c r="H386" i="3"/>
  <c r="H387" i="3"/>
  <c r="H388" i="3"/>
  <c r="H389" i="3"/>
  <c r="H390" i="3"/>
  <c r="H391" i="3"/>
  <c r="H392" i="3"/>
  <c r="H393" i="3"/>
  <c r="H394" i="3"/>
  <c r="H395" i="3"/>
  <c r="H396" i="3"/>
  <c r="H397" i="3"/>
  <c r="H398" i="3"/>
  <c r="H399" i="3"/>
  <c r="H400" i="3"/>
  <c r="H401" i="3"/>
  <c r="H402" i="3"/>
  <c r="H403" i="3"/>
  <c r="H404" i="3"/>
  <c r="H405" i="3"/>
  <c r="H406" i="3"/>
  <c r="H407" i="3"/>
  <c r="H408" i="3"/>
  <c r="H409" i="3"/>
  <c r="H410" i="3"/>
  <c r="H411" i="3"/>
  <c r="H412" i="3"/>
  <c r="H413" i="3"/>
  <c r="H414" i="3"/>
  <c r="H415" i="3"/>
  <c r="H416" i="3"/>
  <c r="H417" i="3"/>
  <c r="H418" i="3"/>
  <c r="H419" i="3"/>
  <c r="H420" i="3"/>
  <c r="H421" i="3"/>
  <c r="H422" i="3"/>
  <c r="H423" i="3"/>
  <c r="H424" i="3"/>
  <c r="H425" i="3"/>
  <c r="H426" i="3"/>
  <c r="H427" i="3"/>
  <c r="H428" i="3"/>
  <c r="H429" i="3"/>
  <c r="H430" i="3"/>
  <c r="H431" i="3"/>
  <c r="H432" i="3"/>
  <c r="H433" i="3"/>
  <c r="H434" i="3"/>
  <c r="H435" i="3"/>
  <c r="H436" i="3"/>
  <c r="H437" i="3"/>
  <c r="H438" i="3"/>
  <c r="H439" i="3"/>
  <c r="H440" i="3"/>
  <c r="H441" i="3"/>
  <c r="H442" i="3"/>
  <c r="H443" i="3"/>
  <c r="H444" i="3"/>
  <c r="H445" i="3"/>
  <c r="H446" i="3"/>
  <c r="H447" i="3"/>
  <c r="H448" i="3"/>
  <c r="H449" i="3"/>
  <c r="H450" i="3"/>
  <c r="H451" i="3"/>
  <c r="H452" i="3"/>
  <c r="H453" i="3"/>
  <c r="H454" i="3"/>
  <c r="H455" i="3"/>
  <c r="H456" i="3"/>
  <c r="H457" i="3"/>
  <c r="H458" i="3"/>
  <c r="H459" i="3"/>
  <c r="H460" i="3"/>
  <c r="H461" i="3"/>
  <c r="H462" i="3"/>
  <c r="H463" i="3"/>
  <c r="H464" i="3"/>
  <c r="H465" i="3"/>
  <c r="H466" i="3"/>
  <c r="H467" i="3"/>
  <c r="H468" i="3"/>
  <c r="H469" i="3"/>
  <c r="H470" i="3"/>
  <c r="H471" i="3"/>
  <c r="H472" i="3"/>
  <c r="H473" i="3"/>
  <c r="H474" i="3"/>
  <c r="H475" i="3"/>
  <c r="H476" i="3"/>
  <c r="H477" i="3"/>
  <c r="H478" i="3"/>
  <c r="H479" i="3"/>
  <c r="H480" i="3"/>
  <c r="H481" i="3"/>
  <c r="H482" i="3"/>
  <c r="H483" i="3"/>
  <c r="H484" i="3"/>
  <c r="H485" i="3"/>
  <c r="H486" i="3"/>
  <c r="H487" i="3"/>
  <c r="H488" i="3"/>
  <c r="H489" i="3"/>
  <c r="H490" i="3"/>
  <c r="H491" i="3"/>
  <c r="H492" i="3"/>
  <c r="H493" i="3"/>
  <c r="H494" i="3"/>
  <c r="H495" i="3"/>
  <c r="H496" i="3"/>
  <c r="H497" i="3"/>
  <c r="H498" i="3"/>
  <c r="H499" i="3"/>
  <c r="H500" i="3"/>
  <c r="H501" i="3"/>
  <c r="H502" i="3"/>
  <c r="H503" i="3"/>
  <c r="H504" i="3"/>
  <c r="H505" i="3"/>
  <c r="H506" i="3"/>
  <c r="H507" i="3"/>
  <c r="H508" i="3"/>
  <c r="H509" i="3"/>
  <c r="H510" i="3"/>
  <c r="H511" i="3"/>
  <c r="H512" i="3"/>
  <c r="H513" i="3"/>
  <c r="H514" i="3"/>
  <c r="H515" i="3"/>
  <c r="H516" i="3"/>
  <c r="H517" i="3"/>
  <c r="H518" i="3"/>
  <c r="H519" i="3"/>
  <c r="H520" i="3"/>
  <c r="H521" i="3"/>
  <c r="H522" i="3"/>
  <c r="H523" i="3"/>
  <c r="H524" i="3"/>
  <c r="H525" i="3"/>
  <c r="H526" i="3"/>
  <c r="H527" i="3"/>
  <c r="H528" i="3"/>
  <c r="H529" i="3"/>
  <c r="H530" i="3"/>
  <c r="H531" i="3"/>
  <c r="H532" i="3"/>
  <c r="H533" i="3"/>
  <c r="H534" i="3"/>
  <c r="H535" i="3"/>
  <c r="H536" i="3"/>
  <c r="H537" i="3"/>
  <c r="H538" i="3"/>
  <c r="H539" i="3"/>
  <c r="H540" i="3"/>
  <c r="H541" i="3"/>
  <c r="H542" i="3"/>
  <c r="H543" i="3"/>
  <c r="H544" i="3"/>
  <c r="H545" i="3"/>
  <c r="H546" i="3"/>
  <c r="H547" i="3"/>
  <c r="H548" i="3"/>
  <c r="H549" i="3"/>
  <c r="H550" i="3"/>
  <c r="H551" i="3"/>
  <c r="H552" i="3"/>
  <c r="H553" i="3"/>
  <c r="H554" i="3"/>
  <c r="H555" i="3"/>
  <c r="H556" i="3"/>
  <c r="H557" i="3"/>
  <c r="H558" i="3"/>
  <c r="H559" i="3"/>
  <c r="H560" i="3"/>
  <c r="H561" i="3"/>
  <c r="H562" i="3"/>
  <c r="H563" i="3"/>
  <c r="H564" i="3"/>
  <c r="H565" i="3"/>
  <c r="H566" i="3"/>
  <c r="H567" i="3"/>
  <c r="H568" i="3"/>
  <c r="H569" i="3"/>
  <c r="H570" i="3"/>
  <c r="H571" i="3"/>
  <c r="H572" i="3"/>
  <c r="H573" i="3"/>
  <c r="H574" i="3"/>
  <c r="H575" i="3"/>
  <c r="H576" i="3"/>
  <c r="H577" i="3"/>
  <c r="H578" i="3"/>
  <c r="H579" i="3"/>
  <c r="H580" i="3"/>
  <c r="H581" i="3"/>
  <c r="H582" i="3"/>
  <c r="H583" i="3"/>
  <c r="H584" i="3"/>
  <c r="H585" i="3"/>
  <c r="H586" i="3"/>
  <c r="H587" i="3"/>
  <c r="H588" i="3"/>
  <c r="H589" i="3"/>
  <c r="H590" i="3"/>
  <c r="H591" i="3"/>
  <c r="H592" i="3"/>
  <c r="H593" i="3"/>
  <c r="H594" i="3"/>
  <c r="H595" i="3"/>
  <c r="H596" i="3"/>
  <c r="H597" i="3"/>
  <c r="H598" i="3"/>
  <c r="H599" i="3"/>
  <c r="H600" i="3"/>
  <c r="H601" i="3"/>
  <c r="H602" i="3"/>
  <c r="H603" i="3"/>
  <c r="H604" i="3"/>
  <c r="H605" i="3"/>
  <c r="H606" i="3"/>
  <c r="H607" i="3"/>
  <c r="H608" i="3"/>
  <c r="H609" i="3"/>
  <c r="H610" i="3"/>
  <c r="H611" i="3"/>
  <c r="H612" i="3"/>
  <c r="H613" i="3"/>
  <c r="H614" i="3"/>
  <c r="H615" i="3"/>
  <c r="H616" i="3"/>
  <c r="H617" i="3"/>
  <c r="H618" i="3"/>
  <c r="H619" i="3"/>
  <c r="H620" i="3"/>
  <c r="H621" i="3"/>
  <c r="H622" i="3"/>
  <c r="H623" i="3"/>
  <c r="H624" i="3"/>
  <c r="H625" i="3"/>
  <c r="H626" i="3"/>
  <c r="H627" i="3"/>
  <c r="H628" i="3"/>
  <c r="H629" i="3"/>
  <c r="H630" i="3"/>
  <c r="H631" i="3"/>
  <c r="H632" i="3"/>
  <c r="H633" i="3"/>
  <c r="H634" i="3"/>
  <c r="H635" i="3"/>
  <c r="H636" i="3"/>
  <c r="H637" i="3"/>
  <c r="H638" i="3"/>
  <c r="H639" i="3"/>
  <c r="H640" i="3"/>
  <c r="H641" i="3"/>
  <c r="H642" i="3"/>
  <c r="H643" i="3"/>
  <c r="H644" i="3"/>
  <c r="H645" i="3"/>
  <c r="H646" i="3"/>
  <c r="H647" i="3"/>
  <c r="H648" i="3"/>
  <c r="H649" i="3"/>
  <c r="H650" i="3"/>
  <c r="H651" i="3"/>
  <c r="H652" i="3"/>
  <c r="H653" i="3"/>
  <c r="H654" i="3"/>
  <c r="H655" i="3"/>
  <c r="H656" i="3"/>
  <c r="H657" i="3"/>
  <c r="H658" i="3"/>
  <c r="H659" i="3"/>
  <c r="H660" i="3"/>
  <c r="H661" i="3"/>
  <c r="H662" i="3"/>
  <c r="H663" i="3"/>
  <c r="H664" i="3"/>
  <c r="H665" i="3"/>
  <c r="H666" i="3"/>
  <c r="H667" i="3"/>
  <c r="H668" i="3"/>
  <c r="H669" i="3"/>
  <c r="H670" i="3"/>
  <c r="H671" i="3"/>
  <c r="H672" i="3"/>
  <c r="H673" i="3"/>
  <c r="H674" i="3"/>
  <c r="H675" i="3"/>
  <c r="H676" i="3"/>
  <c r="H677" i="3"/>
  <c r="H678" i="3"/>
  <c r="H679" i="3"/>
  <c r="H680" i="3"/>
  <c r="H681" i="3"/>
  <c r="H682" i="3"/>
  <c r="H683" i="3"/>
  <c r="H684" i="3"/>
  <c r="H685" i="3"/>
  <c r="H686" i="3"/>
  <c r="H687" i="3"/>
  <c r="H688" i="3"/>
  <c r="H689" i="3"/>
  <c r="H690" i="3"/>
  <c r="H691" i="3"/>
  <c r="H692" i="3"/>
  <c r="H693" i="3"/>
  <c r="H694" i="3"/>
  <c r="H695" i="3"/>
  <c r="H696" i="3"/>
  <c r="H697" i="3"/>
  <c r="H698" i="3"/>
  <c r="H699" i="3"/>
  <c r="H700" i="3"/>
  <c r="H701" i="3"/>
  <c r="H702" i="3"/>
  <c r="H703" i="3"/>
  <c r="H704" i="3"/>
  <c r="H705" i="3"/>
  <c r="H706" i="3"/>
  <c r="H707" i="3"/>
  <c r="H708" i="3"/>
  <c r="H709" i="3"/>
  <c r="H710" i="3"/>
  <c r="H711" i="3"/>
  <c r="H712" i="3"/>
  <c r="H713" i="3"/>
  <c r="H714" i="3"/>
  <c r="H715" i="3"/>
  <c r="H716" i="3"/>
  <c r="H717" i="3"/>
  <c r="H718" i="3"/>
  <c r="H719" i="3"/>
  <c r="H720" i="3"/>
  <c r="H721" i="3"/>
  <c r="H722" i="3"/>
  <c r="H723" i="3"/>
  <c r="H724" i="3"/>
  <c r="H725" i="3"/>
  <c r="H726" i="3"/>
  <c r="H727" i="3"/>
  <c r="H728" i="3"/>
  <c r="H729" i="3"/>
  <c r="H730" i="3"/>
  <c r="H731" i="3"/>
  <c r="H732" i="3"/>
  <c r="H733" i="3"/>
  <c r="H734" i="3"/>
  <c r="H735" i="3"/>
  <c r="H736" i="3"/>
  <c r="H737" i="3"/>
  <c r="H738" i="3"/>
  <c r="H739" i="3"/>
  <c r="H740" i="3"/>
  <c r="H741" i="3"/>
  <c r="H742" i="3"/>
  <c r="H743" i="3"/>
  <c r="H744" i="3"/>
  <c r="H745" i="3"/>
  <c r="H746" i="3"/>
  <c r="H747" i="3"/>
  <c r="H748" i="3"/>
  <c r="H749" i="3"/>
  <c r="H750" i="3"/>
  <c r="H751" i="3"/>
  <c r="H752" i="3"/>
  <c r="H753" i="3"/>
  <c r="H754" i="3"/>
  <c r="H755" i="3"/>
  <c r="H756" i="3"/>
  <c r="H757" i="3"/>
  <c r="H758" i="3"/>
  <c r="H759" i="3"/>
  <c r="H760" i="3"/>
  <c r="H761" i="3"/>
  <c r="H762" i="3"/>
  <c r="H763" i="3"/>
  <c r="H764" i="3"/>
  <c r="H765" i="3"/>
  <c r="H766" i="3"/>
  <c r="H767" i="3"/>
  <c r="H768" i="3"/>
  <c r="H769" i="3"/>
  <c r="H770" i="3"/>
  <c r="H771" i="3"/>
  <c r="H772" i="3"/>
  <c r="H773" i="3"/>
  <c r="H774" i="3"/>
  <c r="H775" i="3"/>
  <c r="H776" i="3"/>
  <c r="H777" i="3"/>
  <c r="H778" i="3"/>
  <c r="H779" i="3"/>
  <c r="H780" i="3"/>
  <c r="H781" i="3"/>
  <c r="H782" i="3"/>
  <c r="H783" i="3"/>
  <c r="H784" i="3"/>
  <c r="H785" i="3"/>
  <c r="H786" i="3"/>
  <c r="H787" i="3"/>
  <c r="H788" i="3"/>
  <c r="H789" i="3"/>
  <c r="H790" i="3"/>
  <c r="H791" i="3"/>
  <c r="H792" i="3"/>
  <c r="H793" i="3"/>
  <c r="H794" i="3"/>
  <c r="H795" i="3"/>
  <c r="H796" i="3"/>
  <c r="H797" i="3"/>
  <c r="H798" i="3"/>
  <c r="H799" i="3"/>
  <c r="H800" i="3"/>
  <c r="H801" i="3"/>
  <c r="H802" i="3"/>
  <c r="H803" i="3"/>
  <c r="H804" i="3"/>
  <c r="H805" i="3"/>
  <c r="H806" i="3"/>
  <c r="H807" i="3"/>
  <c r="H808" i="3"/>
  <c r="H809" i="3"/>
  <c r="H810" i="3"/>
  <c r="H811" i="3"/>
  <c r="H812" i="3"/>
  <c r="H813" i="3"/>
  <c r="H814" i="3"/>
  <c r="H815" i="3"/>
  <c r="H816" i="3"/>
  <c r="H817" i="3"/>
  <c r="H818" i="3"/>
  <c r="H819" i="3"/>
  <c r="H820" i="3"/>
  <c r="H821" i="3"/>
  <c r="H822" i="3"/>
  <c r="H823" i="3"/>
  <c r="H824" i="3"/>
  <c r="H825" i="3"/>
  <c r="H826" i="3"/>
  <c r="H827" i="3"/>
  <c r="H828" i="3"/>
  <c r="H829" i="3"/>
  <c r="H830" i="3"/>
  <c r="H831" i="3"/>
  <c r="H832" i="3"/>
  <c r="H833" i="3"/>
  <c r="H834" i="3"/>
  <c r="H835" i="3"/>
  <c r="H836" i="3"/>
  <c r="H837" i="3"/>
  <c r="H838" i="3"/>
  <c r="H839" i="3"/>
  <c r="H840" i="3"/>
  <c r="H841" i="3"/>
  <c r="H842" i="3"/>
  <c r="H843" i="3"/>
  <c r="H844" i="3"/>
  <c r="H845" i="3"/>
  <c r="H846" i="3"/>
  <c r="H847" i="3"/>
  <c r="H848" i="3"/>
  <c r="H849" i="3"/>
  <c r="H850" i="3"/>
  <c r="H851" i="3"/>
  <c r="H852" i="3"/>
  <c r="H853" i="3"/>
  <c r="H854" i="3"/>
  <c r="H855" i="3"/>
  <c r="H856" i="3"/>
  <c r="H857" i="3"/>
  <c r="H858" i="3"/>
  <c r="H859" i="3"/>
  <c r="H860" i="3"/>
  <c r="H861" i="3"/>
  <c r="H862" i="3"/>
  <c r="H863" i="3"/>
  <c r="H864" i="3"/>
  <c r="H865" i="3"/>
  <c r="H866" i="3"/>
  <c r="H867" i="3"/>
  <c r="H868" i="3"/>
  <c r="H869" i="3"/>
  <c r="H870" i="3"/>
  <c r="H871" i="3"/>
  <c r="H872" i="3"/>
  <c r="H873" i="3"/>
  <c r="H874" i="3"/>
  <c r="H875" i="3"/>
  <c r="H876" i="3"/>
  <c r="H877" i="3"/>
  <c r="H878" i="3"/>
  <c r="H879" i="3"/>
  <c r="H880" i="3"/>
  <c r="H881" i="3"/>
  <c r="H882" i="3"/>
  <c r="H883" i="3"/>
  <c r="H884" i="3"/>
  <c r="H885" i="3"/>
  <c r="H886" i="3"/>
  <c r="H887" i="3"/>
  <c r="H888" i="3"/>
  <c r="H889" i="3"/>
  <c r="H890" i="3"/>
  <c r="H891" i="3"/>
  <c r="H892" i="3"/>
  <c r="H893" i="3"/>
  <c r="H894" i="3"/>
  <c r="H895" i="3"/>
  <c r="H896" i="3"/>
  <c r="H897" i="3"/>
  <c r="H898" i="3"/>
  <c r="H899" i="3"/>
  <c r="H900" i="3"/>
  <c r="H901" i="3"/>
  <c r="H902" i="3"/>
  <c r="H903" i="3"/>
  <c r="H904" i="3"/>
  <c r="H905" i="3"/>
  <c r="H906" i="3"/>
  <c r="H907" i="3"/>
  <c r="H908" i="3"/>
  <c r="H909" i="3"/>
  <c r="H910" i="3"/>
  <c r="H911" i="3"/>
  <c r="H912" i="3"/>
  <c r="H913" i="3"/>
  <c r="H914" i="3"/>
  <c r="H915" i="3"/>
  <c r="H916" i="3"/>
  <c r="H917" i="3"/>
  <c r="H918" i="3"/>
  <c r="H919" i="3"/>
  <c r="H920" i="3"/>
  <c r="H921" i="3"/>
  <c r="H922" i="3"/>
  <c r="H923" i="3"/>
  <c r="H924" i="3"/>
  <c r="H925" i="3"/>
  <c r="H926" i="3"/>
  <c r="H927" i="3"/>
  <c r="H928" i="3"/>
  <c r="H929" i="3"/>
  <c r="H930" i="3"/>
  <c r="H931" i="3"/>
  <c r="H932" i="3"/>
  <c r="H933" i="3"/>
  <c r="H934" i="3"/>
  <c r="H935" i="3"/>
  <c r="H936" i="3"/>
  <c r="H937" i="3"/>
  <c r="H938" i="3"/>
  <c r="H939" i="3"/>
  <c r="H940" i="3"/>
  <c r="H941" i="3"/>
  <c r="H942" i="3"/>
  <c r="H943" i="3"/>
  <c r="H944" i="3"/>
  <c r="H945" i="3"/>
  <c r="H946" i="3"/>
  <c r="H947" i="3"/>
  <c r="H948" i="3"/>
  <c r="H949" i="3"/>
  <c r="H950" i="3"/>
  <c r="H951" i="3"/>
  <c r="H952" i="3"/>
  <c r="H953" i="3"/>
  <c r="H954" i="3"/>
  <c r="H955" i="3"/>
  <c r="H956" i="3"/>
  <c r="H957" i="3"/>
  <c r="H958" i="3"/>
  <c r="H959" i="3"/>
  <c r="H960" i="3"/>
  <c r="H961" i="3"/>
  <c r="H962" i="3"/>
  <c r="H963" i="3"/>
  <c r="H964" i="3"/>
  <c r="H965" i="3"/>
  <c r="H966" i="3"/>
  <c r="H967" i="3"/>
  <c r="H968" i="3"/>
  <c r="H969" i="3"/>
  <c r="H970" i="3"/>
  <c r="H971" i="3"/>
  <c r="H972" i="3"/>
  <c r="H973" i="3"/>
  <c r="H974" i="3"/>
  <c r="H975" i="3"/>
  <c r="H976" i="3"/>
  <c r="H977" i="3"/>
  <c r="H978" i="3"/>
  <c r="H979" i="3"/>
  <c r="H980" i="3"/>
  <c r="H981" i="3"/>
  <c r="H982" i="3"/>
  <c r="H983" i="3"/>
  <c r="H984" i="3"/>
  <c r="H985" i="3"/>
  <c r="H986" i="3"/>
  <c r="H987" i="3"/>
  <c r="H988" i="3"/>
  <c r="H989" i="3"/>
  <c r="H990" i="3"/>
  <c r="H991" i="3"/>
  <c r="H992" i="3"/>
  <c r="H993" i="3"/>
  <c r="H994" i="3"/>
  <c r="H995" i="3"/>
  <c r="H996" i="3"/>
  <c r="H997" i="3"/>
  <c r="H998" i="3"/>
  <c r="H999" i="3"/>
  <c r="H1000" i="3"/>
  <c r="H1001" i="3"/>
  <c r="H1002" i="3"/>
  <c r="H5" i="3"/>
  <c r="H4" i="3"/>
  <c r="H3"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562" i="3"/>
  <c r="C563" i="3"/>
  <c r="C564" i="3"/>
  <c r="C565" i="3"/>
  <c r="C566" i="3"/>
  <c r="C567" i="3"/>
  <c r="C568" i="3"/>
  <c r="C569" i="3"/>
  <c r="C570" i="3"/>
  <c r="C571" i="3"/>
  <c r="C572" i="3"/>
  <c r="C573" i="3"/>
  <c r="C574" i="3"/>
  <c r="C575" i="3"/>
  <c r="C576" i="3"/>
  <c r="C577" i="3"/>
  <c r="C578" i="3"/>
  <c r="C579" i="3"/>
  <c r="C580" i="3"/>
  <c r="C581" i="3"/>
  <c r="C582" i="3"/>
  <c r="C583" i="3"/>
  <c r="C584" i="3"/>
  <c r="C585" i="3"/>
  <c r="C586" i="3"/>
  <c r="C587" i="3"/>
  <c r="C588" i="3"/>
  <c r="C589" i="3"/>
  <c r="C590" i="3"/>
  <c r="C591" i="3"/>
  <c r="C592" i="3"/>
  <c r="C593" i="3"/>
  <c r="C594" i="3"/>
  <c r="C595" i="3"/>
  <c r="C596" i="3"/>
  <c r="C597" i="3"/>
  <c r="C598" i="3"/>
  <c r="C599" i="3"/>
  <c r="C600" i="3"/>
  <c r="C601" i="3"/>
  <c r="C602" i="3"/>
  <c r="C603" i="3"/>
  <c r="C604" i="3"/>
  <c r="C605" i="3"/>
  <c r="C606" i="3"/>
  <c r="C607" i="3"/>
  <c r="C608" i="3"/>
  <c r="C609" i="3"/>
  <c r="C610" i="3"/>
  <c r="C611" i="3"/>
  <c r="C612" i="3"/>
  <c r="C613" i="3"/>
  <c r="C614" i="3"/>
  <c r="C615" i="3"/>
  <c r="C616" i="3"/>
  <c r="C617" i="3"/>
  <c r="C618" i="3"/>
  <c r="C619" i="3"/>
  <c r="C620" i="3"/>
  <c r="C621" i="3"/>
  <c r="C622" i="3"/>
  <c r="C623" i="3"/>
  <c r="C624" i="3"/>
  <c r="C625" i="3"/>
  <c r="C626" i="3"/>
  <c r="C627" i="3"/>
  <c r="C628" i="3"/>
  <c r="C629" i="3"/>
  <c r="C630" i="3"/>
  <c r="C631" i="3"/>
  <c r="C632" i="3"/>
  <c r="C633" i="3"/>
  <c r="C634" i="3"/>
  <c r="C635" i="3"/>
  <c r="C636" i="3"/>
  <c r="C637" i="3"/>
  <c r="C638" i="3"/>
  <c r="C639" i="3"/>
  <c r="C640" i="3"/>
  <c r="C641" i="3"/>
  <c r="C642" i="3"/>
  <c r="C643" i="3"/>
  <c r="C644" i="3"/>
  <c r="C645" i="3"/>
  <c r="C646" i="3"/>
  <c r="C647" i="3"/>
  <c r="C648" i="3"/>
  <c r="C649" i="3"/>
  <c r="C650" i="3"/>
  <c r="C651" i="3"/>
  <c r="C652" i="3"/>
  <c r="C653" i="3"/>
  <c r="C654" i="3"/>
  <c r="C655" i="3"/>
  <c r="C656" i="3"/>
  <c r="C657" i="3"/>
  <c r="C658" i="3"/>
  <c r="C659" i="3"/>
  <c r="C660" i="3"/>
  <c r="C661" i="3"/>
  <c r="C662" i="3"/>
  <c r="C663" i="3"/>
  <c r="C664" i="3"/>
  <c r="C665" i="3"/>
  <c r="C666" i="3"/>
  <c r="C667" i="3"/>
  <c r="C668" i="3"/>
  <c r="C669" i="3"/>
  <c r="C670" i="3"/>
  <c r="C671" i="3"/>
  <c r="C672" i="3"/>
  <c r="C673" i="3"/>
  <c r="C674" i="3"/>
  <c r="C675" i="3"/>
  <c r="C676" i="3"/>
  <c r="C677" i="3"/>
  <c r="C678" i="3"/>
  <c r="C679" i="3"/>
  <c r="C680" i="3"/>
  <c r="C681" i="3"/>
  <c r="C682" i="3"/>
  <c r="C683" i="3"/>
  <c r="C684" i="3"/>
  <c r="C685" i="3"/>
  <c r="C686" i="3"/>
  <c r="C687" i="3"/>
  <c r="C688" i="3"/>
  <c r="C689" i="3"/>
  <c r="C690" i="3"/>
  <c r="C691" i="3"/>
  <c r="C692" i="3"/>
  <c r="C693" i="3"/>
  <c r="C694" i="3"/>
  <c r="C695" i="3"/>
  <c r="C696" i="3"/>
  <c r="C697" i="3"/>
  <c r="C698" i="3"/>
  <c r="C699" i="3"/>
  <c r="C700" i="3"/>
  <c r="C701" i="3"/>
  <c r="C702" i="3"/>
  <c r="C703" i="3"/>
  <c r="C704" i="3"/>
  <c r="C705" i="3"/>
  <c r="C706" i="3"/>
  <c r="C707" i="3"/>
  <c r="C708" i="3"/>
  <c r="C709" i="3"/>
  <c r="C710" i="3"/>
  <c r="C711" i="3"/>
  <c r="C712" i="3"/>
  <c r="C713" i="3"/>
  <c r="C714" i="3"/>
  <c r="C715" i="3"/>
  <c r="C716" i="3"/>
  <c r="C717" i="3"/>
  <c r="C718" i="3"/>
  <c r="C719" i="3"/>
  <c r="C720" i="3"/>
  <c r="C721" i="3"/>
  <c r="C722" i="3"/>
  <c r="C723" i="3"/>
  <c r="C724" i="3"/>
  <c r="C725" i="3"/>
  <c r="C726" i="3"/>
  <c r="C727" i="3"/>
  <c r="C728" i="3"/>
  <c r="C729" i="3"/>
  <c r="C730" i="3"/>
  <c r="C731" i="3"/>
  <c r="C732" i="3"/>
  <c r="C733" i="3"/>
  <c r="C734" i="3"/>
  <c r="C735" i="3"/>
  <c r="C736" i="3"/>
  <c r="C737" i="3"/>
  <c r="C738" i="3"/>
  <c r="C739" i="3"/>
  <c r="C740" i="3"/>
  <c r="C741" i="3"/>
  <c r="C742" i="3"/>
  <c r="C743" i="3"/>
  <c r="C744" i="3"/>
  <c r="C745" i="3"/>
  <c r="C746" i="3"/>
  <c r="C747" i="3"/>
  <c r="C748" i="3"/>
  <c r="C749" i="3"/>
  <c r="C750" i="3"/>
  <c r="C751" i="3"/>
  <c r="C752" i="3"/>
  <c r="C753" i="3"/>
  <c r="C754" i="3"/>
  <c r="C755" i="3"/>
  <c r="C756" i="3"/>
  <c r="C757" i="3"/>
  <c r="C758" i="3"/>
  <c r="C759" i="3"/>
  <c r="C760" i="3"/>
  <c r="C761" i="3"/>
  <c r="C762" i="3"/>
  <c r="C763" i="3"/>
  <c r="C764" i="3"/>
  <c r="C765" i="3"/>
  <c r="C766" i="3"/>
  <c r="C767" i="3"/>
  <c r="C768" i="3"/>
  <c r="C769" i="3"/>
  <c r="C770" i="3"/>
  <c r="C771" i="3"/>
  <c r="C772" i="3"/>
  <c r="C773" i="3"/>
  <c r="C774" i="3"/>
  <c r="C775" i="3"/>
  <c r="C776" i="3"/>
  <c r="C777" i="3"/>
  <c r="C778" i="3"/>
  <c r="C779" i="3"/>
  <c r="C780" i="3"/>
  <c r="C781" i="3"/>
  <c r="C782" i="3"/>
  <c r="C783" i="3"/>
  <c r="C784" i="3"/>
  <c r="C785" i="3"/>
  <c r="C786" i="3"/>
  <c r="C787" i="3"/>
  <c r="C788" i="3"/>
  <c r="C789" i="3"/>
  <c r="C790" i="3"/>
  <c r="C791" i="3"/>
  <c r="C792" i="3"/>
  <c r="C793" i="3"/>
  <c r="C794" i="3"/>
  <c r="C795" i="3"/>
  <c r="C796" i="3"/>
  <c r="C797" i="3"/>
  <c r="C798" i="3"/>
  <c r="C799" i="3"/>
  <c r="C800" i="3"/>
  <c r="C801" i="3"/>
  <c r="C802" i="3"/>
  <c r="C803" i="3"/>
  <c r="C804" i="3"/>
  <c r="C805" i="3"/>
  <c r="C806" i="3"/>
  <c r="C807" i="3"/>
  <c r="C808" i="3"/>
  <c r="C809" i="3"/>
  <c r="C810" i="3"/>
  <c r="C811" i="3"/>
  <c r="C812" i="3"/>
  <c r="C813" i="3"/>
  <c r="C814" i="3"/>
  <c r="C815" i="3"/>
  <c r="C816" i="3"/>
  <c r="C817" i="3"/>
  <c r="C818" i="3"/>
  <c r="C819" i="3"/>
  <c r="C820" i="3"/>
  <c r="C821" i="3"/>
  <c r="C822" i="3"/>
  <c r="C823" i="3"/>
  <c r="C824" i="3"/>
  <c r="C825" i="3"/>
  <c r="C826" i="3"/>
  <c r="C827" i="3"/>
  <c r="C828" i="3"/>
  <c r="C829" i="3"/>
  <c r="C830" i="3"/>
  <c r="C831" i="3"/>
  <c r="C832" i="3"/>
  <c r="C833" i="3"/>
  <c r="C834" i="3"/>
  <c r="C835" i="3"/>
  <c r="C836" i="3"/>
  <c r="C837" i="3"/>
  <c r="C838" i="3"/>
  <c r="C839" i="3"/>
  <c r="C840" i="3"/>
  <c r="C841" i="3"/>
  <c r="C842" i="3"/>
  <c r="C843" i="3"/>
  <c r="C844" i="3"/>
  <c r="C845" i="3"/>
  <c r="C846" i="3"/>
  <c r="C847" i="3"/>
  <c r="C848" i="3"/>
  <c r="C849" i="3"/>
  <c r="C850" i="3"/>
  <c r="C851" i="3"/>
  <c r="C852" i="3"/>
  <c r="C853" i="3"/>
  <c r="C854" i="3"/>
  <c r="C855" i="3"/>
  <c r="C856" i="3"/>
  <c r="C857" i="3"/>
  <c r="C858" i="3"/>
  <c r="C859" i="3"/>
  <c r="C860" i="3"/>
  <c r="C861" i="3"/>
  <c r="C862" i="3"/>
  <c r="C863" i="3"/>
  <c r="C864" i="3"/>
  <c r="C865" i="3"/>
  <c r="C866" i="3"/>
  <c r="C867" i="3"/>
  <c r="C868" i="3"/>
  <c r="C869" i="3"/>
  <c r="C870" i="3"/>
  <c r="C871" i="3"/>
  <c r="C872" i="3"/>
  <c r="C873" i="3"/>
  <c r="C874" i="3"/>
  <c r="C875" i="3"/>
  <c r="C876" i="3"/>
  <c r="C877" i="3"/>
  <c r="C878" i="3"/>
  <c r="C879" i="3"/>
  <c r="C880" i="3"/>
  <c r="C881" i="3"/>
  <c r="C882" i="3"/>
  <c r="C883" i="3"/>
  <c r="C884" i="3"/>
  <c r="C885" i="3"/>
  <c r="C886" i="3"/>
  <c r="C887" i="3"/>
  <c r="C888" i="3"/>
  <c r="C889" i="3"/>
  <c r="C890" i="3"/>
  <c r="C891" i="3"/>
  <c r="C892" i="3"/>
  <c r="C893" i="3"/>
  <c r="C894" i="3"/>
  <c r="C895" i="3"/>
  <c r="C896" i="3"/>
  <c r="C897" i="3"/>
  <c r="C898" i="3"/>
  <c r="C899" i="3"/>
  <c r="C900" i="3"/>
  <c r="C901" i="3"/>
  <c r="C902" i="3"/>
  <c r="C903" i="3"/>
  <c r="C904" i="3"/>
  <c r="C905" i="3"/>
  <c r="C906" i="3"/>
  <c r="C907" i="3"/>
  <c r="C908" i="3"/>
  <c r="C909" i="3"/>
  <c r="C910" i="3"/>
  <c r="C911" i="3"/>
  <c r="C912" i="3"/>
  <c r="C913" i="3"/>
  <c r="C914" i="3"/>
  <c r="C915" i="3"/>
  <c r="C916" i="3"/>
  <c r="C917" i="3"/>
  <c r="C918" i="3"/>
  <c r="C919" i="3"/>
  <c r="C920" i="3"/>
  <c r="C921" i="3"/>
  <c r="C922" i="3"/>
  <c r="C923" i="3"/>
  <c r="C924" i="3"/>
  <c r="C925" i="3"/>
  <c r="C926" i="3"/>
  <c r="C927" i="3"/>
  <c r="C928" i="3"/>
  <c r="C929" i="3"/>
  <c r="C930" i="3"/>
  <c r="C931" i="3"/>
  <c r="C932" i="3"/>
  <c r="C933" i="3"/>
  <c r="C934" i="3"/>
  <c r="C935" i="3"/>
  <c r="C936" i="3"/>
  <c r="C937" i="3"/>
  <c r="C938" i="3"/>
  <c r="C939" i="3"/>
  <c r="C940" i="3"/>
  <c r="C941" i="3"/>
  <c r="C942" i="3"/>
  <c r="C943" i="3"/>
  <c r="C944" i="3"/>
  <c r="C945" i="3"/>
  <c r="C946" i="3"/>
  <c r="C947" i="3"/>
  <c r="C948" i="3"/>
  <c r="C949" i="3"/>
  <c r="C950" i="3"/>
  <c r="C951" i="3"/>
  <c r="C952" i="3"/>
  <c r="C953" i="3"/>
  <c r="C954" i="3"/>
  <c r="C955" i="3"/>
  <c r="C956" i="3"/>
  <c r="C957" i="3"/>
  <c r="C958" i="3"/>
  <c r="C959" i="3"/>
  <c r="C960" i="3"/>
  <c r="C961" i="3"/>
  <c r="C962" i="3"/>
  <c r="C963" i="3"/>
  <c r="C964" i="3"/>
  <c r="C965" i="3"/>
  <c r="C966" i="3"/>
  <c r="C967" i="3"/>
  <c r="C968" i="3"/>
  <c r="C969" i="3"/>
  <c r="C970" i="3"/>
  <c r="C971" i="3"/>
  <c r="C972" i="3"/>
  <c r="C973" i="3"/>
  <c r="C974" i="3"/>
  <c r="C975" i="3"/>
  <c r="C976" i="3"/>
  <c r="C977" i="3"/>
  <c r="C978" i="3"/>
  <c r="C979" i="3"/>
  <c r="C980" i="3"/>
  <c r="C981" i="3"/>
  <c r="C982" i="3"/>
  <c r="C983" i="3"/>
  <c r="C984" i="3"/>
  <c r="C985" i="3"/>
  <c r="C986" i="3"/>
  <c r="C987" i="3"/>
  <c r="C988" i="3"/>
  <c r="C989" i="3"/>
  <c r="C990" i="3"/>
  <c r="C991" i="3"/>
  <c r="C992" i="3"/>
  <c r="C993" i="3"/>
  <c r="C994" i="3"/>
  <c r="C995" i="3"/>
  <c r="C996" i="3"/>
  <c r="C997" i="3"/>
  <c r="C998" i="3"/>
  <c r="C999" i="3"/>
  <c r="C1000" i="3"/>
  <c r="C1001" i="3"/>
  <c r="C1002" i="3"/>
  <c r="C5" i="3"/>
  <c r="C4" i="3"/>
  <c r="C3" i="3"/>
  <c r="Q13" i="9" l="1"/>
  <c r="R13" i="9"/>
  <c r="P13" i="9"/>
  <c r="R15" i="9"/>
  <c r="R16" i="9" s="1"/>
  <c r="R17" i="9" s="1"/>
  <c r="D3" i="3"/>
  <c r="E3" i="3" s="1"/>
  <c r="N3" i="3"/>
  <c r="D3" i="5"/>
  <c r="D7" i="5"/>
  <c r="D11" i="5"/>
  <c r="D15" i="5"/>
  <c r="D19" i="5"/>
  <c r="D23" i="5"/>
  <c r="D27" i="5"/>
  <c r="D31" i="5"/>
  <c r="D35" i="5"/>
  <c r="D39" i="5"/>
  <c r="D43" i="5"/>
  <c r="D47" i="5"/>
  <c r="D51" i="5"/>
  <c r="D55" i="5"/>
  <c r="D59" i="5"/>
  <c r="D63" i="5"/>
  <c r="D67" i="5"/>
  <c r="D71" i="5"/>
  <c r="D75" i="5"/>
  <c r="D79" i="5"/>
  <c r="D83" i="5"/>
  <c r="D87" i="5"/>
  <c r="D91" i="5"/>
  <c r="D95" i="5"/>
  <c r="D99" i="5"/>
  <c r="D103" i="5"/>
  <c r="D107" i="5"/>
  <c r="D111" i="5"/>
  <c r="D115" i="5"/>
  <c r="D119" i="5"/>
  <c r="D123" i="5"/>
  <c r="D127" i="5"/>
  <c r="D131" i="5"/>
  <c r="D135" i="5"/>
  <c r="D139" i="5"/>
  <c r="D143" i="5"/>
  <c r="D147" i="5"/>
  <c r="D151" i="5"/>
  <c r="D155" i="5"/>
  <c r="D159" i="5"/>
  <c r="D163" i="5"/>
  <c r="D167" i="5"/>
  <c r="D171" i="5"/>
  <c r="D175" i="5"/>
  <c r="D179" i="5"/>
  <c r="D183" i="5"/>
  <c r="D187" i="5"/>
  <c r="D191" i="5"/>
  <c r="D195" i="5"/>
  <c r="D199" i="5"/>
  <c r="D203" i="5"/>
  <c r="D207" i="5"/>
  <c r="D211" i="5"/>
  <c r="D215" i="5"/>
  <c r="D219" i="5"/>
  <c r="D223" i="5"/>
  <c r="D227" i="5"/>
  <c r="D231" i="5"/>
  <c r="D235" i="5"/>
  <c r="D239" i="5"/>
  <c r="D243" i="5"/>
  <c r="D247" i="5"/>
  <c r="D251" i="5"/>
  <c r="D255" i="5"/>
  <c r="D259" i="5"/>
  <c r="D263" i="5"/>
  <c r="D267" i="5"/>
  <c r="D271" i="5"/>
  <c r="D275" i="5"/>
  <c r="D279" i="5"/>
  <c r="D283" i="5"/>
  <c r="D287" i="5"/>
  <c r="D291" i="5"/>
  <c r="D295" i="5"/>
  <c r="D299" i="5"/>
  <c r="D303" i="5"/>
  <c r="D307" i="5"/>
  <c r="D311" i="5"/>
  <c r="D315" i="5"/>
  <c r="D319" i="5"/>
  <c r="D323" i="5"/>
  <c r="D327" i="5"/>
  <c r="D5" i="5"/>
  <c r="D10" i="5"/>
  <c r="D16" i="5"/>
  <c r="D21" i="5"/>
  <c r="D26" i="5"/>
  <c r="D32" i="5"/>
  <c r="D37" i="5"/>
  <c r="D42" i="5"/>
  <c r="D48" i="5"/>
  <c r="D53" i="5"/>
  <c r="D58" i="5"/>
  <c r="D64" i="5"/>
  <c r="D69" i="5"/>
  <c r="D74" i="5"/>
  <c r="D80" i="5"/>
  <c r="D85" i="5"/>
  <c r="D90" i="5"/>
  <c r="D96" i="5"/>
  <c r="D101" i="5"/>
  <c r="D106" i="5"/>
  <c r="D112" i="5"/>
  <c r="D117" i="5"/>
  <c r="D122" i="5"/>
  <c r="D128" i="5"/>
  <c r="D133" i="5"/>
  <c r="D138" i="5"/>
  <c r="D144" i="5"/>
  <c r="D149" i="5"/>
  <c r="D154" i="5"/>
  <c r="D160" i="5"/>
  <c r="D165" i="5"/>
  <c r="D170" i="5"/>
  <c r="D176" i="5"/>
  <c r="D181" i="5"/>
  <c r="D186" i="5"/>
  <c r="D192" i="5"/>
  <c r="D197" i="5"/>
  <c r="D202" i="5"/>
  <c r="D208" i="5"/>
  <c r="D213" i="5"/>
  <c r="D218" i="5"/>
  <c r="D224" i="5"/>
  <c r="D229" i="5"/>
  <c r="D234" i="5"/>
  <c r="D240" i="5"/>
  <c r="D245" i="5"/>
  <c r="D250" i="5"/>
  <c r="D256" i="5"/>
  <c r="D261" i="5"/>
  <c r="D266" i="5"/>
  <c r="D272" i="5"/>
  <c r="D277" i="5"/>
  <c r="D282" i="5"/>
  <c r="D288" i="5"/>
  <c r="D293" i="5"/>
  <c r="D298" i="5"/>
  <c r="D304" i="5"/>
  <c r="D309" i="5"/>
  <c r="D314" i="5"/>
  <c r="D320" i="5"/>
  <c r="D325" i="5"/>
  <c r="D330" i="5"/>
  <c r="D334" i="5"/>
  <c r="D338" i="5"/>
  <c r="D342" i="5"/>
  <c r="D346" i="5"/>
  <c r="D350" i="5"/>
  <c r="D354" i="5"/>
  <c r="D358" i="5"/>
  <c r="D362" i="5"/>
  <c r="D366" i="5"/>
  <c r="D370" i="5"/>
  <c r="D374" i="5"/>
  <c r="D378" i="5"/>
  <c r="D382" i="5"/>
  <c r="D386" i="5"/>
  <c r="D390" i="5"/>
  <c r="D394" i="5"/>
  <c r="D398" i="5"/>
  <c r="D402" i="5"/>
  <c r="D406" i="5"/>
  <c r="D410" i="5"/>
  <c r="D414" i="5"/>
  <c r="T14" i="8"/>
  <c r="T8" i="8"/>
  <c r="T17" i="8" s="1"/>
  <c r="T19" i="8" s="1"/>
  <c r="T21" i="8" s="1"/>
  <c r="U7" i="8"/>
  <c r="T9" i="8"/>
  <c r="V7" i="8"/>
  <c r="U9" i="8"/>
  <c r="V8" i="8"/>
  <c r="I3" i="3"/>
  <c r="S2" i="2"/>
  <c r="S3" i="2" s="1"/>
  <c r="S4" i="2" s="1"/>
  <c r="S5" i="2" s="1"/>
  <c r="S6" i="2" s="1"/>
  <c r="S7" i="2" s="1"/>
  <c r="S8" i="2" s="1"/>
  <c r="S9" i="2" s="1"/>
  <c r="S10" i="2" s="1"/>
  <c r="S11" i="2" s="1"/>
  <c r="S12" i="2" s="1"/>
  <c r="S13" i="2" s="1"/>
  <c r="S14" i="2" s="1"/>
  <c r="S15" i="2" s="1"/>
  <c r="S16" i="2" s="1"/>
  <c r="S17" i="2" s="1"/>
  <c r="S18" i="2" s="1"/>
  <c r="S19" i="2" s="1"/>
  <c r="S20" i="2" s="1"/>
  <c r="S21" i="2" s="1"/>
  <c r="S22" i="2" s="1"/>
  <c r="S23" i="2" s="1"/>
  <c r="S24" i="2" s="1"/>
  <c r="S25" i="2" s="1"/>
  <c r="S26" i="2" s="1"/>
  <c r="S27" i="2" s="1"/>
  <c r="S28" i="2" s="1"/>
  <c r="S29" i="2" s="1"/>
  <c r="S30" i="2" s="1"/>
  <c r="S31" i="2" s="1"/>
  <c r="S32" i="2" s="1"/>
  <c r="S33" i="2" s="1"/>
  <c r="S34" i="2" s="1"/>
  <c r="S35" i="2" s="1"/>
  <c r="S36" i="2" s="1"/>
  <c r="S37" i="2" s="1"/>
  <c r="S38" i="2" s="1"/>
  <c r="S39" i="2" s="1"/>
  <c r="S40" i="2" s="1"/>
  <c r="S41" i="2" s="1"/>
  <c r="S42" i="2" s="1"/>
  <c r="S43" i="2" s="1"/>
  <c r="S44" i="2" s="1"/>
  <c r="S45" i="2" s="1"/>
  <c r="S46" i="2" s="1"/>
  <c r="S47" i="2" s="1"/>
  <c r="S48" i="2" s="1"/>
  <c r="S49" i="2" s="1"/>
  <c r="S50" i="2" s="1"/>
  <c r="S51" i="2" s="1"/>
  <c r="S52" i="2" s="1"/>
  <c r="S53" i="2" s="1"/>
  <c r="S54" i="2" s="1"/>
  <c r="S55" i="2" s="1"/>
  <c r="S56" i="2" s="1"/>
  <c r="S57" i="2" s="1"/>
  <c r="S58" i="2" s="1"/>
  <c r="S59" i="2" s="1"/>
  <c r="S60" i="2" s="1"/>
  <c r="S61" i="2" s="1"/>
  <c r="S62" i="2" s="1"/>
  <c r="S63" i="2" s="1"/>
  <c r="S64" i="2" s="1"/>
  <c r="S65" i="2" s="1"/>
  <c r="S66" i="2" s="1"/>
  <c r="S67" i="2" s="1"/>
  <c r="S68" i="2" s="1"/>
  <c r="S69" i="2" s="1"/>
  <c r="S70" i="2" s="1"/>
  <c r="S71" i="2" s="1"/>
  <c r="S72" i="2" s="1"/>
  <c r="S73" i="2" s="1"/>
  <c r="S74" i="2" s="1"/>
  <c r="S75" i="2" s="1"/>
  <c r="S76" i="2" s="1"/>
  <c r="S77" i="2" s="1"/>
  <c r="S78" i="2" s="1"/>
  <c r="S79" i="2" s="1"/>
  <c r="S80" i="2" s="1"/>
  <c r="S81" i="2" s="1"/>
  <c r="S82" i="2" s="1"/>
  <c r="S83" i="2" s="1"/>
  <c r="S84" i="2" s="1"/>
  <c r="S85" i="2" s="1"/>
  <c r="S86" i="2" s="1"/>
  <c r="S87" i="2" s="1"/>
  <c r="S88" i="2" s="1"/>
  <c r="S89" i="2" s="1"/>
  <c r="S90" i="2" s="1"/>
  <c r="S91" i="2" s="1"/>
  <c r="S92" i="2" s="1"/>
  <c r="S93" i="2" s="1"/>
  <c r="S94" i="2" s="1"/>
  <c r="S95" i="2" s="1"/>
  <c r="S96" i="2" s="1"/>
  <c r="S97" i="2" s="1"/>
  <c r="S98" i="2" s="1"/>
  <c r="S99" i="2" s="1"/>
  <c r="S100" i="2" s="1"/>
  <c r="S101" i="2" s="1"/>
  <c r="S102" i="2" s="1"/>
  <c r="S103" i="2" s="1"/>
  <c r="S104" i="2" s="1"/>
  <c r="S105" i="2" s="1"/>
  <c r="S106" i="2" s="1"/>
  <c r="S107" i="2" s="1"/>
  <c r="S108" i="2" s="1"/>
  <c r="S109" i="2" s="1"/>
  <c r="S110" i="2" s="1"/>
  <c r="S111" i="2" s="1"/>
  <c r="S112" i="2" s="1"/>
  <c r="S113" i="2" s="1"/>
  <c r="S114" i="2" s="1"/>
  <c r="S115" i="2" s="1"/>
  <c r="S116" i="2" s="1"/>
  <c r="S117" i="2" s="1"/>
  <c r="S118" i="2" s="1"/>
  <c r="S119" i="2" s="1"/>
  <c r="S120" i="2" s="1"/>
  <c r="S121" i="2" s="1"/>
  <c r="S122" i="2" s="1"/>
  <c r="S123" i="2" s="1"/>
  <c r="S124" i="2" s="1"/>
  <c r="S125" i="2" s="1"/>
  <c r="S126" i="2" s="1"/>
  <c r="S127" i="2" s="1"/>
  <c r="S128" i="2" s="1"/>
  <c r="S129" i="2" s="1"/>
  <c r="S130" i="2" s="1"/>
  <c r="S131" i="2" s="1"/>
  <c r="S132" i="2" s="1"/>
  <c r="S133" i="2" s="1"/>
  <c r="S134" i="2" s="1"/>
  <c r="S135" i="2" s="1"/>
  <c r="S136" i="2" s="1"/>
  <c r="S137" i="2" s="1"/>
  <c r="S138" i="2" s="1"/>
  <c r="S139" i="2" s="1"/>
  <c r="S140" i="2" s="1"/>
  <c r="S141" i="2" s="1"/>
  <c r="S142" i="2" s="1"/>
  <c r="S143" i="2" s="1"/>
  <c r="S144" i="2" s="1"/>
  <c r="S145" i="2" s="1"/>
  <c r="S146" i="2" s="1"/>
  <c r="S147" i="2" s="1"/>
  <c r="S148" i="2" s="1"/>
  <c r="S149" i="2" s="1"/>
  <c r="S150" i="2" s="1"/>
  <c r="S151" i="2" s="1"/>
  <c r="S152" i="2" s="1"/>
  <c r="S153" i="2" s="1"/>
  <c r="S154" i="2" s="1"/>
  <c r="S155" i="2" s="1"/>
  <c r="S156" i="2" s="1"/>
  <c r="S157" i="2" s="1"/>
  <c r="S158" i="2" s="1"/>
  <c r="S159" i="2" s="1"/>
  <c r="S160" i="2" s="1"/>
  <c r="S161" i="2" s="1"/>
  <c r="S162" i="2" s="1"/>
  <c r="S163" i="2" s="1"/>
  <c r="S164" i="2" s="1"/>
  <c r="S165" i="2" s="1"/>
  <c r="S166" i="2" s="1"/>
  <c r="S167" i="2" s="1"/>
  <c r="S168" i="2" s="1"/>
  <c r="S169" i="2" s="1"/>
  <c r="S170" i="2" s="1"/>
  <c r="S171" i="2" s="1"/>
  <c r="S172" i="2" s="1"/>
  <c r="S173" i="2" s="1"/>
  <c r="S174" i="2" s="1"/>
  <c r="S175" i="2" s="1"/>
  <c r="S176" i="2" s="1"/>
  <c r="S177" i="2" s="1"/>
  <c r="S178" i="2" s="1"/>
  <c r="S179" i="2" s="1"/>
  <c r="S180" i="2" s="1"/>
  <c r="S181" i="2" s="1"/>
  <c r="S182" i="2" s="1"/>
  <c r="S183" i="2" s="1"/>
  <c r="S184" i="2" s="1"/>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742" i="2"/>
  <c r="H743" i="2"/>
  <c r="H744" i="2"/>
  <c r="H745" i="2"/>
  <c r="H746" i="2"/>
  <c r="H747" i="2"/>
  <c r="H748" i="2"/>
  <c r="H749" i="2"/>
  <c r="H750" i="2"/>
  <c r="H751" i="2"/>
  <c r="H752" i="2"/>
  <c r="H753" i="2"/>
  <c r="H754" i="2"/>
  <c r="H755" i="2"/>
  <c r="H756" i="2"/>
  <c r="H757" i="2"/>
  <c r="H758" i="2"/>
  <c r="H759" i="2"/>
  <c r="H760"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89" i="2"/>
  <c r="H790" i="2"/>
  <c r="H791" i="2"/>
  <c r="H792" i="2"/>
  <c r="H793" i="2"/>
  <c r="H794" i="2"/>
  <c r="H795" i="2"/>
  <c r="H796" i="2"/>
  <c r="H797" i="2"/>
  <c r="H798" i="2"/>
  <c r="H799" i="2"/>
  <c r="H800" i="2"/>
  <c r="H801" i="2"/>
  <c r="H802" i="2"/>
  <c r="H803" i="2"/>
  <c r="H804" i="2"/>
  <c r="H805" i="2"/>
  <c r="H806" i="2"/>
  <c r="H807" i="2"/>
  <c r="H808" i="2"/>
  <c r="H809" i="2"/>
  <c r="H810" i="2"/>
  <c r="H811" i="2"/>
  <c r="H812" i="2"/>
  <c r="H813" i="2"/>
  <c r="H814" i="2"/>
  <c r="H815" i="2"/>
  <c r="H816" i="2"/>
  <c r="H817" i="2"/>
  <c r="H818" i="2"/>
  <c r="H819" i="2"/>
  <c r="H820" i="2"/>
  <c r="H821" i="2"/>
  <c r="H822" i="2"/>
  <c r="H823" i="2"/>
  <c r="H824" i="2"/>
  <c r="H825" i="2"/>
  <c r="H826" i="2"/>
  <c r="H827" i="2"/>
  <c r="H828" i="2"/>
  <c r="H829" i="2"/>
  <c r="H830" i="2"/>
  <c r="H831" i="2"/>
  <c r="H832" i="2"/>
  <c r="H833" i="2"/>
  <c r="H834" i="2"/>
  <c r="H835" i="2"/>
  <c r="H836" i="2"/>
  <c r="H837" i="2"/>
  <c r="H838" i="2"/>
  <c r="H839" i="2"/>
  <c r="H840" i="2"/>
  <c r="H841" i="2"/>
  <c r="H842" i="2"/>
  <c r="H843" i="2"/>
  <c r="H844" i="2"/>
  <c r="H845" i="2"/>
  <c r="H846" i="2"/>
  <c r="H847" i="2"/>
  <c r="H848" i="2"/>
  <c r="H849" i="2"/>
  <c r="H850" i="2"/>
  <c r="H851" i="2"/>
  <c r="H852" i="2"/>
  <c r="H853" i="2"/>
  <c r="H854" i="2"/>
  <c r="H855" i="2"/>
  <c r="H856" i="2"/>
  <c r="H857" i="2"/>
  <c r="H858" i="2"/>
  <c r="H859" i="2"/>
  <c r="H860" i="2"/>
  <c r="H861" i="2"/>
  <c r="H862" i="2"/>
  <c r="H863" i="2"/>
  <c r="H864" i="2"/>
  <c r="H865" i="2"/>
  <c r="H866" i="2"/>
  <c r="H867" i="2"/>
  <c r="H868" i="2"/>
  <c r="H869" i="2"/>
  <c r="H870" i="2"/>
  <c r="H871" i="2"/>
  <c r="H872" i="2"/>
  <c r="H873" i="2"/>
  <c r="H874" i="2"/>
  <c r="H875" i="2"/>
  <c r="H876" i="2"/>
  <c r="H877" i="2"/>
  <c r="H878" i="2"/>
  <c r="H879" i="2"/>
  <c r="H880" i="2"/>
  <c r="H881" i="2"/>
  <c r="H882" i="2"/>
  <c r="H883" i="2"/>
  <c r="H884" i="2"/>
  <c r="H885" i="2"/>
  <c r="H886" i="2"/>
  <c r="H887" i="2"/>
  <c r="H888" i="2"/>
  <c r="H889" i="2"/>
  <c r="H890" i="2"/>
  <c r="H891" i="2"/>
  <c r="H892" i="2"/>
  <c r="H893" i="2"/>
  <c r="H894" i="2"/>
  <c r="H895" i="2"/>
  <c r="H896" i="2"/>
  <c r="H897" i="2"/>
  <c r="H898" i="2"/>
  <c r="H899" i="2"/>
  <c r="H900" i="2"/>
  <c r="H901" i="2"/>
  <c r="H902" i="2"/>
  <c r="H903" i="2"/>
  <c r="H904" i="2"/>
  <c r="H905" i="2"/>
  <c r="H906" i="2"/>
  <c r="H907" i="2"/>
  <c r="H908" i="2"/>
  <c r="H909" i="2"/>
  <c r="H910" i="2"/>
  <c r="H911" i="2"/>
  <c r="H912" i="2"/>
  <c r="H913" i="2"/>
  <c r="H914" i="2"/>
  <c r="H915" i="2"/>
  <c r="H916" i="2"/>
  <c r="H917" i="2"/>
  <c r="H918" i="2"/>
  <c r="H919" i="2"/>
  <c r="H920" i="2"/>
  <c r="H921" i="2"/>
  <c r="H922" i="2"/>
  <c r="H923" i="2"/>
  <c r="H924" i="2"/>
  <c r="H925" i="2"/>
  <c r="H926" i="2"/>
  <c r="H927" i="2"/>
  <c r="H928" i="2"/>
  <c r="H929" i="2"/>
  <c r="H930" i="2"/>
  <c r="H931" i="2"/>
  <c r="H932" i="2"/>
  <c r="H933" i="2"/>
  <c r="H934" i="2"/>
  <c r="H935" i="2"/>
  <c r="H936" i="2"/>
  <c r="H937" i="2"/>
  <c r="H938" i="2"/>
  <c r="H939" i="2"/>
  <c r="H940" i="2"/>
  <c r="H941" i="2"/>
  <c r="H942" i="2"/>
  <c r="H943" i="2"/>
  <c r="H944" i="2"/>
  <c r="H945" i="2"/>
  <c r="H946" i="2"/>
  <c r="H947" i="2"/>
  <c r="H948" i="2"/>
  <c r="H949" i="2"/>
  <c r="H950" i="2"/>
  <c r="H951" i="2"/>
  <c r="H952" i="2"/>
  <c r="H953" i="2"/>
  <c r="H954" i="2"/>
  <c r="H955" i="2"/>
  <c r="H956" i="2"/>
  <c r="H957" i="2"/>
  <c r="H958" i="2"/>
  <c r="H959" i="2"/>
  <c r="H960" i="2"/>
  <c r="H961" i="2"/>
  <c r="H962" i="2"/>
  <c r="H963" i="2"/>
  <c r="H964" i="2"/>
  <c r="H965" i="2"/>
  <c r="H966" i="2"/>
  <c r="H967" i="2"/>
  <c r="H968" i="2"/>
  <c r="H969" i="2"/>
  <c r="H970" i="2"/>
  <c r="H971" i="2"/>
  <c r="H972" i="2"/>
  <c r="H973" i="2"/>
  <c r="H974" i="2"/>
  <c r="H975" i="2"/>
  <c r="H976" i="2"/>
  <c r="H977" i="2"/>
  <c r="H978" i="2"/>
  <c r="H979" i="2"/>
  <c r="H980" i="2"/>
  <c r="H981" i="2"/>
  <c r="H982" i="2"/>
  <c r="H983" i="2"/>
  <c r="H984" i="2"/>
  <c r="H985" i="2"/>
  <c r="H986" i="2"/>
  <c r="H987" i="2"/>
  <c r="H988" i="2"/>
  <c r="H989" i="2"/>
  <c r="H990" i="2"/>
  <c r="H991" i="2"/>
  <c r="H992" i="2"/>
  <c r="H993" i="2"/>
  <c r="H994" i="2"/>
  <c r="H995" i="2"/>
  <c r="H996" i="2"/>
  <c r="H997" i="2"/>
  <c r="H998" i="2"/>
  <c r="H999" i="2"/>
  <c r="H1000" i="2"/>
  <c r="H1001" i="2"/>
  <c r="H1002" i="2"/>
  <c r="H4" i="2"/>
  <c r="H3" i="2"/>
  <c r="H2"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G834" i="2"/>
  <c r="G835" i="2"/>
  <c r="G836" i="2"/>
  <c r="G837" i="2"/>
  <c r="G838" i="2"/>
  <c r="G839" i="2"/>
  <c r="G840" i="2"/>
  <c r="G841" i="2"/>
  <c r="G842" i="2"/>
  <c r="G843" i="2"/>
  <c r="G844" i="2"/>
  <c r="G845" i="2"/>
  <c r="G846" i="2"/>
  <c r="G847" i="2"/>
  <c r="G848" i="2"/>
  <c r="G849" i="2"/>
  <c r="G850" i="2"/>
  <c r="G851" i="2"/>
  <c r="G852" i="2"/>
  <c r="G853" i="2"/>
  <c r="G854" i="2"/>
  <c r="G855" i="2"/>
  <c r="G856" i="2"/>
  <c r="G857" i="2"/>
  <c r="G858" i="2"/>
  <c r="G859" i="2"/>
  <c r="G860" i="2"/>
  <c r="G861" i="2"/>
  <c r="G862" i="2"/>
  <c r="G863" i="2"/>
  <c r="G864" i="2"/>
  <c r="G865" i="2"/>
  <c r="G866" i="2"/>
  <c r="G867" i="2"/>
  <c r="G868" i="2"/>
  <c r="G869" i="2"/>
  <c r="G870" i="2"/>
  <c r="G871" i="2"/>
  <c r="G872" i="2"/>
  <c r="G873" i="2"/>
  <c r="G874" i="2"/>
  <c r="G875" i="2"/>
  <c r="G876" i="2"/>
  <c r="G877" i="2"/>
  <c r="G878" i="2"/>
  <c r="G879" i="2"/>
  <c r="G880" i="2"/>
  <c r="G881" i="2"/>
  <c r="G882" i="2"/>
  <c r="G883" i="2"/>
  <c r="G884" i="2"/>
  <c r="G885" i="2"/>
  <c r="G886" i="2"/>
  <c r="G887" i="2"/>
  <c r="G888" i="2"/>
  <c r="G889" i="2"/>
  <c r="G890" i="2"/>
  <c r="G891" i="2"/>
  <c r="G892" i="2"/>
  <c r="G893" i="2"/>
  <c r="G894" i="2"/>
  <c r="G895" i="2"/>
  <c r="G896" i="2"/>
  <c r="G897" i="2"/>
  <c r="G898" i="2"/>
  <c r="G899" i="2"/>
  <c r="G900" i="2"/>
  <c r="G901" i="2"/>
  <c r="G902" i="2"/>
  <c r="G903" i="2"/>
  <c r="G904" i="2"/>
  <c r="G905" i="2"/>
  <c r="G906" i="2"/>
  <c r="G907" i="2"/>
  <c r="G908" i="2"/>
  <c r="G909" i="2"/>
  <c r="G910" i="2"/>
  <c r="G911" i="2"/>
  <c r="G912" i="2"/>
  <c r="G913" i="2"/>
  <c r="G914" i="2"/>
  <c r="G915" i="2"/>
  <c r="G916" i="2"/>
  <c r="G917" i="2"/>
  <c r="G918" i="2"/>
  <c r="G919" i="2"/>
  <c r="G920" i="2"/>
  <c r="G921" i="2"/>
  <c r="G922" i="2"/>
  <c r="G923" i="2"/>
  <c r="G924" i="2"/>
  <c r="G925" i="2"/>
  <c r="G926" i="2"/>
  <c r="G927" i="2"/>
  <c r="G928" i="2"/>
  <c r="G929" i="2"/>
  <c r="G930" i="2"/>
  <c r="G931" i="2"/>
  <c r="G932" i="2"/>
  <c r="G933" i="2"/>
  <c r="G934" i="2"/>
  <c r="G935" i="2"/>
  <c r="G936" i="2"/>
  <c r="G937" i="2"/>
  <c r="G938" i="2"/>
  <c r="G939" i="2"/>
  <c r="G940" i="2"/>
  <c r="G941" i="2"/>
  <c r="G942" i="2"/>
  <c r="G943" i="2"/>
  <c r="G944" i="2"/>
  <c r="G945" i="2"/>
  <c r="G946" i="2"/>
  <c r="G947" i="2"/>
  <c r="G948" i="2"/>
  <c r="G949" i="2"/>
  <c r="G950" i="2"/>
  <c r="G951" i="2"/>
  <c r="G952" i="2"/>
  <c r="G953" i="2"/>
  <c r="G954" i="2"/>
  <c r="G955" i="2"/>
  <c r="G956" i="2"/>
  <c r="G957" i="2"/>
  <c r="G958" i="2"/>
  <c r="G959" i="2"/>
  <c r="G960" i="2"/>
  <c r="G961" i="2"/>
  <c r="G962" i="2"/>
  <c r="G963" i="2"/>
  <c r="G964" i="2"/>
  <c r="G965" i="2"/>
  <c r="G966" i="2"/>
  <c r="G967" i="2"/>
  <c r="G968" i="2"/>
  <c r="G969" i="2"/>
  <c r="G970" i="2"/>
  <c r="G971" i="2"/>
  <c r="G972" i="2"/>
  <c r="G973" i="2"/>
  <c r="G974" i="2"/>
  <c r="G975" i="2"/>
  <c r="G976" i="2"/>
  <c r="G977" i="2"/>
  <c r="G978" i="2"/>
  <c r="G979" i="2"/>
  <c r="G980" i="2"/>
  <c r="G981" i="2"/>
  <c r="G982" i="2"/>
  <c r="G983" i="2"/>
  <c r="G984" i="2"/>
  <c r="G985" i="2"/>
  <c r="G986" i="2"/>
  <c r="G987" i="2"/>
  <c r="G988" i="2"/>
  <c r="G989" i="2"/>
  <c r="G990" i="2"/>
  <c r="G991" i="2"/>
  <c r="G992" i="2"/>
  <c r="G993" i="2"/>
  <c r="G994" i="2"/>
  <c r="G995" i="2"/>
  <c r="G996" i="2"/>
  <c r="G997" i="2"/>
  <c r="G998" i="2"/>
  <c r="G999" i="2"/>
  <c r="G1000" i="2"/>
  <c r="G1001" i="2"/>
  <c r="G1002" i="2"/>
  <c r="G2" i="2"/>
  <c r="G7" i="2"/>
  <c r="G6" i="2"/>
  <c r="G5" i="2"/>
  <c r="G4" i="2"/>
  <c r="G3"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1001" i="2"/>
  <c r="F1002" i="2"/>
  <c r="F7" i="2"/>
  <c r="F6" i="2"/>
  <c r="F5" i="2"/>
  <c r="F4" i="2"/>
  <c r="F3" i="2"/>
  <c r="F2" i="2"/>
  <c r="M3" i="2"/>
  <c r="N3" i="2"/>
  <c r="O3" i="2"/>
  <c r="D4" i="3" l="1"/>
  <c r="G7" i="5"/>
  <c r="G5" i="5"/>
  <c r="S185" i="2"/>
  <c r="S186" i="2" s="1"/>
  <c r="S187" i="2" s="1"/>
  <c r="S188" i="2" s="1"/>
  <c r="S189" i="2" s="1"/>
  <c r="S190" i="2" s="1"/>
  <c r="S191" i="2" s="1"/>
  <c r="S192" i="2" s="1"/>
  <c r="S193" i="2" s="1"/>
  <c r="S194" i="2" s="1"/>
  <c r="S195" i="2" s="1"/>
  <c r="S196" i="2" s="1"/>
  <c r="S197" i="2" s="1"/>
  <c r="S198" i="2" s="1"/>
  <c r="S199" i="2" s="1"/>
  <c r="S200" i="2" s="1"/>
  <c r="S201" i="2" s="1"/>
  <c r="S202" i="2" s="1"/>
  <c r="S203" i="2" s="1"/>
  <c r="S204" i="2" s="1"/>
  <c r="S205" i="2" s="1"/>
  <c r="S206" i="2" s="1"/>
  <c r="S207" i="2" s="1"/>
  <c r="S208" i="2" s="1"/>
  <c r="S209" i="2" s="1"/>
  <c r="S210" i="2" s="1"/>
  <c r="S211" i="2" s="1"/>
  <c r="S212" i="2" s="1"/>
  <c r="S213" i="2" s="1"/>
  <c r="S214" i="2" s="1"/>
  <c r="S215" i="2" s="1"/>
  <c r="S216" i="2" s="1"/>
  <c r="S217" i="2" s="1"/>
  <c r="S218" i="2" s="1"/>
  <c r="S219" i="2" s="1"/>
  <c r="S220" i="2" s="1"/>
  <c r="S221" i="2" s="1"/>
  <c r="S222" i="2" s="1"/>
  <c r="S223" i="2" s="1"/>
  <c r="S224" i="2" s="1"/>
  <c r="S225" i="2" s="1"/>
  <c r="S226" i="2" s="1"/>
  <c r="S227" i="2" s="1"/>
  <c r="S228" i="2" s="1"/>
  <c r="S229" i="2" s="1"/>
  <c r="S230" i="2" s="1"/>
  <c r="S231" i="2" s="1"/>
  <c r="S232" i="2" s="1"/>
  <c r="S233" i="2" s="1"/>
  <c r="S234" i="2" s="1"/>
  <c r="S235" i="2" s="1"/>
  <c r="S236" i="2" s="1"/>
  <c r="S237" i="2" s="1"/>
  <c r="S238" i="2" s="1"/>
  <c r="S239" i="2" s="1"/>
  <c r="S240" i="2" s="1"/>
  <c r="S241" i="2" s="1"/>
  <c r="S242" i="2" s="1"/>
  <c r="S243" i="2" s="1"/>
  <c r="S244" i="2" s="1"/>
  <c r="S245" i="2" s="1"/>
  <c r="S246" i="2" s="1"/>
  <c r="S247" i="2" s="1"/>
  <c r="S248" i="2" s="1"/>
  <c r="S249" i="2" s="1"/>
  <c r="S250" i="2" s="1"/>
  <c r="S251" i="2" s="1"/>
  <c r="S252" i="2" s="1"/>
  <c r="S253" i="2" s="1"/>
  <c r="S254" i="2" s="1"/>
  <c r="S255" i="2" s="1"/>
  <c r="S256" i="2" s="1"/>
  <c r="S257" i="2" s="1"/>
  <c r="S258" i="2" s="1"/>
  <c r="S259" i="2" s="1"/>
  <c r="S260" i="2" s="1"/>
  <c r="S261" i="2" s="1"/>
  <c r="S262" i="2" s="1"/>
  <c r="S263" i="2" s="1"/>
  <c r="S264" i="2" s="1"/>
  <c r="S265" i="2" s="1"/>
  <c r="S266" i="2" s="1"/>
  <c r="S267" i="2" s="1"/>
  <c r="S268" i="2" s="1"/>
  <c r="S269" i="2" s="1"/>
  <c r="S270" i="2" s="1"/>
  <c r="S271" i="2" s="1"/>
  <c r="S272" i="2" s="1"/>
  <c r="S273" i="2" s="1"/>
  <c r="S274" i="2" s="1"/>
  <c r="S275" i="2" s="1"/>
  <c r="S276" i="2" s="1"/>
  <c r="S277" i="2" s="1"/>
  <c r="S278" i="2" s="1"/>
  <c r="S279" i="2" s="1"/>
  <c r="S280" i="2" s="1"/>
  <c r="S281" i="2" s="1"/>
  <c r="S282" i="2" s="1"/>
  <c r="S283" i="2" s="1"/>
  <c r="S284" i="2" s="1"/>
  <c r="S285" i="2" s="1"/>
  <c r="S286" i="2" s="1"/>
  <c r="S287" i="2" s="1"/>
  <c r="S288" i="2" s="1"/>
  <c r="S289" i="2" s="1"/>
  <c r="S290" i="2" s="1"/>
  <c r="S291" i="2" s="1"/>
  <c r="S292" i="2" s="1"/>
  <c r="S293" i="2" s="1"/>
  <c r="S294" i="2" s="1"/>
  <c r="S295" i="2" s="1"/>
  <c r="S296" i="2" s="1"/>
  <c r="S297" i="2" s="1"/>
  <c r="S298" i="2" s="1"/>
  <c r="S299" i="2" s="1"/>
  <c r="S300" i="2" s="1"/>
  <c r="S301" i="2" s="1"/>
  <c r="S302" i="2" s="1"/>
  <c r="S303" i="2" s="1"/>
  <c r="S304" i="2" s="1"/>
  <c r="S305" i="2" s="1"/>
  <c r="S306" i="2" s="1"/>
  <c r="S307" i="2" s="1"/>
  <c r="S308" i="2" s="1"/>
  <c r="S309" i="2" s="1"/>
  <c r="S310" i="2" s="1"/>
  <c r="S311" i="2" s="1"/>
  <c r="S312" i="2" s="1"/>
  <c r="S313" i="2" s="1"/>
  <c r="S314" i="2" s="1"/>
  <c r="S315" i="2" s="1"/>
  <c r="S316" i="2" s="1"/>
  <c r="S317" i="2" s="1"/>
  <c r="S318" i="2" s="1"/>
  <c r="S319" i="2" s="1"/>
  <c r="S320" i="2" s="1"/>
  <c r="S321" i="2" s="1"/>
  <c r="S322" i="2" s="1"/>
  <c r="S323" i="2" s="1"/>
  <c r="S324" i="2" s="1"/>
  <c r="S325" i="2" s="1"/>
  <c r="S326" i="2" s="1"/>
  <c r="S327" i="2" s="1"/>
  <c r="S328" i="2" s="1"/>
  <c r="S329" i="2" s="1"/>
  <c r="S330" i="2" s="1"/>
  <c r="S331" i="2" s="1"/>
  <c r="S332" i="2" s="1"/>
  <c r="S333" i="2" s="1"/>
  <c r="S334" i="2" s="1"/>
  <c r="S335" i="2" s="1"/>
  <c r="S336" i="2" s="1"/>
  <c r="S337" i="2" s="1"/>
  <c r="S338" i="2" s="1"/>
  <c r="S339" i="2" s="1"/>
  <c r="S340" i="2" s="1"/>
  <c r="S341" i="2" s="1"/>
  <c r="S342" i="2" s="1"/>
  <c r="S343" i="2" s="1"/>
  <c r="S344" i="2" s="1"/>
  <c r="S345" i="2" s="1"/>
  <c r="S346" i="2" s="1"/>
  <c r="S347" i="2" s="1"/>
  <c r="S348" i="2" s="1"/>
  <c r="S349" i="2" s="1"/>
  <c r="S350" i="2" s="1"/>
  <c r="S351" i="2" s="1"/>
  <c r="S352" i="2" s="1"/>
  <c r="S353" i="2" s="1"/>
  <c r="S354" i="2" s="1"/>
  <c r="S355" i="2" s="1"/>
  <c r="S356" i="2" s="1"/>
  <c r="S357" i="2" s="1"/>
  <c r="S358" i="2" s="1"/>
  <c r="S359" i="2" s="1"/>
  <c r="S360" i="2" s="1"/>
  <c r="S361" i="2" s="1"/>
  <c r="S362" i="2" s="1"/>
  <c r="S363" i="2" s="1"/>
  <c r="S364" i="2" s="1"/>
  <c r="S365" i="2" s="1"/>
  <c r="S366" i="2" s="1"/>
  <c r="S367" i="2" s="1"/>
  <c r="S368" i="2" s="1"/>
  <c r="S369" i="2" s="1"/>
  <c r="S370" i="2" s="1"/>
  <c r="S371" i="2" s="1"/>
  <c r="S372" i="2" s="1"/>
  <c r="S373" i="2" s="1"/>
  <c r="S374" i="2" s="1"/>
  <c r="S375" i="2" s="1"/>
  <c r="S376" i="2" s="1"/>
  <c r="S377" i="2" s="1"/>
  <c r="S378" i="2" s="1"/>
  <c r="S379" i="2" s="1"/>
  <c r="S380" i="2" s="1"/>
  <c r="S381" i="2" s="1"/>
  <c r="S382" i="2" s="1"/>
  <c r="S383" i="2" s="1"/>
  <c r="S384" i="2" s="1"/>
  <c r="S385" i="2" s="1"/>
  <c r="S386" i="2" s="1"/>
  <c r="S387" i="2" s="1"/>
  <c r="S388" i="2" s="1"/>
  <c r="S389" i="2" s="1"/>
  <c r="S390" i="2" s="1"/>
  <c r="S391" i="2" s="1"/>
  <c r="S392" i="2" s="1"/>
  <c r="S393" i="2" s="1"/>
  <c r="S394" i="2" s="1"/>
  <c r="S395" i="2" s="1"/>
  <c r="S396" i="2" s="1"/>
  <c r="S397" i="2" s="1"/>
  <c r="S398" i="2" s="1"/>
  <c r="S399" i="2" s="1"/>
  <c r="S400" i="2" s="1"/>
  <c r="S401" i="2" s="1"/>
  <c r="S402" i="2" s="1"/>
  <c r="S403" i="2" s="1"/>
  <c r="S404" i="2" s="1"/>
  <c r="S405" i="2" s="1"/>
  <c r="S406" i="2" s="1"/>
  <c r="S407" i="2" s="1"/>
  <c r="S408" i="2" s="1"/>
  <c r="S409" i="2" s="1"/>
  <c r="S410" i="2" s="1"/>
  <c r="S411" i="2" s="1"/>
  <c r="S412" i="2" s="1"/>
  <c r="S413" i="2" s="1"/>
  <c r="S414" i="2" s="1"/>
  <c r="S415" i="2" s="1"/>
  <c r="S416" i="2" s="1"/>
  <c r="S417" i="2" s="1"/>
  <c r="S418" i="2" s="1"/>
  <c r="S419" i="2" s="1"/>
  <c r="S420" i="2" s="1"/>
  <c r="S421" i="2" s="1"/>
  <c r="S422" i="2" s="1"/>
  <c r="S423" i="2" s="1"/>
  <c r="S424" i="2" s="1"/>
  <c r="S425" i="2" s="1"/>
  <c r="S426" i="2" s="1"/>
  <c r="S427" i="2" s="1"/>
  <c r="S428" i="2" s="1"/>
  <c r="S429" i="2" s="1"/>
  <c r="S430" i="2" s="1"/>
  <c r="S431" i="2" s="1"/>
  <c r="S432" i="2" s="1"/>
  <c r="S433" i="2" s="1"/>
  <c r="S434" i="2" s="1"/>
  <c r="S435" i="2" s="1"/>
  <c r="S436" i="2" s="1"/>
  <c r="S437" i="2" s="1"/>
  <c r="S438" i="2" s="1"/>
  <c r="S439" i="2" s="1"/>
  <c r="S440" i="2" s="1"/>
  <c r="S441" i="2" s="1"/>
  <c r="S442" i="2" s="1"/>
  <c r="S443" i="2" s="1"/>
  <c r="S444" i="2" s="1"/>
  <c r="S445" i="2" s="1"/>
  <c r="S446" i="2" s="1"/>
  <c r="S447" i="2" s="1"/>
  <c r="S448" i="2" s="1"/>
  <c r="S449" i="2" s="1"/>
  <c r="S450" i="2" s="1"/>
  <c r="S451" i="2" s="1"/>
  <c r="S452" i="2" s="1"/>
  <c r="S453" i="2" s="1"/>
  <c r="S454" i="2" s="1"/>
  <c r="S455" i="2" s="1"/>
  <c r="S456" i="2" s="1"/>
  <c r="S457" i="2" s="1"/>
  <c r="S458" i="2" s="1"/>
  <c r="S459" i="2" s="1"/>
  <c r="S460" i="2" s="1"/>
  <c r="S461" i="2" s="1"/>
  <c r="S462" i="2" s="1"/>
  <c r="S463" i="2" s="1"/>
  <c r="S464" i="2" s="1"/>
  <c r="S465" i="2" s="1"/>
  <c r="S466" i="2" s="1"/>
  <c r="S467" i="2" s="1"/>
  <c r="S468" i="2" s="1"/>
  <c r="S469" i="2" s="1"/>
  <c r="S470" i="2" s="1"/>
  <c r="S471" i="2" s="1"/>
  <c r="S472" i="2" s="1"/>
  <c r="S473" i="2" s="1"/>
  <c r="S474" i="2" s="1"/>
  <c r="S475" i="2" s="1"/>
  <c r="S476" i="2" s="1"/>
  <c r="S477" i="2" s="1"/>
  <c r="S478" i="2" s="1"/>
  <c r="S479" i="2" s="1"/>
  <c r="S480" i="2" s="1"/>
  <c r="S481" i="2" s="1"/>
  <c r="S482" i="2" s="1"/>
  <c r="S483" i="2" s="1"/>
  <c r="S484" i="2" s="1"/>
  <c r="S485" i="2" s="1"/>
  <c r="S486" i="2" s="1"/>
  <c r="S487" i="2" s="1"/>
  <c r="S488" i="2" s="1"/>
  <c r="S489" i="2" s="1"/>
  <c r="S490" i="2" s="1"/>
  <c r="S491" i="2" s="1"/>
  <c r="S492" i="2" s="1"/>
  <c r="S493" i="2" s="1"/>
  <c r="S494" i="2" s="1"/>
  <c r="S495" i="2" s="1"/>
  <c r="S496" i="2" s="1"/>
  <c r="S497" i="2" s="1"/>
  <c r="S498" i="2" s="1"/>
  <c r="S499" i="2" s="1"/>
  <c r="S500" i="2" s="1"/>
  <c r="S501" i="2" s="1"/>
  <c r="S502" i="2" s="1"/>
  <c r="S503" i="2" s="1"/>
  <c r="S504" i="2" s="1"/>
  <c r="S505" i="2" s="1"/>
  <c r="S506" i="2" s="1"/>
  <c r="S507" i="2" s="1"/>
  <c r="S508" i="2" s="1"/>
  <c r="S509" i="2" s="1"/>
  <c r="S510" i="2" s="1"/>
  <c r="S511" i="2" s="1"/>
  <c r="S512" i="2" s="1"/>
  <c r="S513" i="2" s="1"/>
  <c r="S514" i="2" s="1"/>
  <c r="S515" i="2" s="1"/>
  <c r="S516" i="2" s="1"/>
  <c r="S517" i="2" s="1"/>
  <c r="S518" i="2" s="1"/>
  <c r="S519" i="2" s="1"/>
  <c r="S520" i="2" s="1"/>
  <c r="S521" i="2" s="1"/>
  <c r="S522" i="2" s="1"/>
  <c r="S523" i="2" s="1"/>
  <c r="S524" i="2" s="1"/>
  <c r="S525" i="2" s="1"/>
  <c r="S526" i="2" s="1"/>
  <c r="S527" i="2" s="1"/>
  <c r="S528" i="2" s="1"/>
  <c r="S529" i="2" s="1"/>
  <c r="S530" i="2" s="1"/>
  <c r="S531" i="2" s="1"/>
  <c r="S532" i="2" s="1"/>
  <c r="S533" i="2" s="1"/>
  <c r="S534" i="2" s="1"/>
  <c r="S535" i="2" s="1"/>
  <c r="S536" i="2" s="1"/>
  <c r="S537" i="2" s="1"/>
  <c r="S538" i="2" s="1"/>
  <c r="S539" i="2" s="1"/>
  <c r="S540" i="2" s="1"/>
  <c r="S541" i="2" s="1"/>
  <c r="S542" i="2" s="1"/>
  <c r="S543" i="2" s="1"/>
  <c r="S544" i="2" s="1"/>
  <c r="S545" i="2" s="1"/>
  <c r="S546" i="2" s="1"/>
  <c r="S547" i="2" s="1"/>
  <c r="S548" i="2" s="1"/>
  <c r="S549" i="2" s="1"/>
  <c r="S550" i="2" s="1"/>
  <c r="S551" i="2" s="1"/>
  <c r="S552" i="2" s="1"/>
  <c r="S553" i="2" s="1"/>
  <c r="S554" i="2" s="1"/>
  <c r="S555" i="2" s="1"/>
  <c r="S556" i="2" s="1"/>
  <c r="S557" i="2" s="1"/>
  <c r="S558" i="2" s="1"/>
  <c r="S559" i="2" s="1"/>
  <c r="S560" i="2" s="1"/>
  <c r="S561" i="2" s="1"/>
  <c r="S562" i="2" s="1"/>
  <c r="S563" i="2" s="1"/>
  <c r="S564" i="2" s="1"/>
  <c r="S565" i="2" s="1"/>
  <c r="S566" i="2" s="1"/>
  <c r="S567" i="2" s="1"/>
  <c r="S568" i="2" s="1"/>
  <c r="S569" i="2" s="1"/>
  <c r="S570" i="2" s="1"/>
  <c r="S571" i="2" s="1"/>
  <c r="S572" i="2" s="1"/>
  <c r="S573" i="2" s="1"/>
  <c r="S574" i="2" s="1"/>
  <c r="S575" i="2" s="1"/>
  <c r="S576" i="2" s="1"/>
  <c r="S577" i="2" s="1"/>
  <c r="S578" i="2" s="1"/>
  <c r="S579" i="2" s="1"/>
  <c r="S580" i="2" s="1"/>
  <c r="S581" i="2" s="1"/>
  <c r="S582" i="2" s="1"/>
  <c r="S583" i="2" s="1"/>
  <c r="S584" i="2" s="1"/>
  <c r="S585" i="2" s="1"/>
  <c r="S586" i="2" s="1"/>
  <c r="S587" i="2" s="1"/>
  <c r="S588" i="2" s="1"/>
  <c r="S589" i="2" s="1"/>
  <c r="S590" i="2" s="1"/>
  <c r="S591" i="2" s="1"/>
  <c r="S592" i="2" s="1"/>
  <c r="S593" i="2" s="1"/>
  <c r="S594" i="2" s="1"/>
  <c r="S595" i="2" s="1"/>
  <c r="S596" i="2" s="1"/>
  <c r="S597" i="2" s="1"/>
  <c r="S598" i="2" s="1"/>
  <c r="S599" i="2" s="1"/>
  <c r="S600" i="2" s="1"/>
  <c r="S601" i="2" s="1"/>
  <c r="S602" i="2" s="1"/>
  <c r="S603" i="2" s="1"/>
  <c r="S604" i="2" s="1"/>
  <c r="S605" i="2" s="1"/>
  <c r="S606" i="2" s="1"/>
  <c r="S607" i="2" s="1"/>
  <c r="S608" i="2" s="1"/>
  <c r="S609" i="2" s="1"/>
  <c r="S610" i="2" s="1"/>
  <c r="S611" i="2" s="1"/>
  <c r="S612" i="2" s="1"/>
  <c r="S613" i="2" s="1"/>
  <c r="S614" i="2" s="1"/>
  <c r="S615" i="2" s="1"/>
  <c r="S616" i="2" s="1"/>
  <c r="S617" i="2" s="1"/>
  <c r="S618" i="2" s="1"/>
  <c r="S619" i="2" s="1"/>
  <c r="S620" i="2" s="1"/>
  <c r="S621" i="2" s="1"/>
  <c r="S622" i="2" s="1"/>
  <c r="S623" i="2" s="1"/>
  <c r="S624" i="2" s="1"/>
  <c r="S625" i="2" s="1"/>
  <c r="S626" i="2" s="1"/>
  <c r="S627" i="2" s="1"/>
  <c r="S628" i="2" s="1"/>
  <c r="S629" i="2" s="1"/>
  <c r="S630" i="2" s="1"/>
  <c r="S631" i="2" s="1"/>
  <c r="S632" i="2" s="1"/>
  <c r="S633" i="2" s="1"/>
  <c r="S634" i="2" s="1"/>
  <c r="S635" i="2" s="1"/>
  <c r="S636" i="2" s="1"/>
  <c r="S637" i="2" s="1"/>
  <c r="S638" i="2" s="1"/>
  <c r="S639" i="2" s="1"/>
  <c r="S640" i="2" s="1"/>
  <c r="S641" i="2" s="1"/>
  <c r="S642" i="2" s="1"/>
  <c r="S643" i="2" s="1"/>
  <c r="S644" i="2" s="1"/>
  <c r="S645" i="2" s="1"/>
  <c r="S646" i="2" s="1"/>
  <c r="S647" i="2" s="1"/>
  <c r="S648" i="2" s="1"/>
  <c r="S649" i="2" s="1"/>
  <c r="S650" i="2" s="1"/>
  <c r="S651" i="2" s="1"/>
  <c r="S652" i="2" s="1"/>
  <c r="S653" i="2" s="1"/>
  <c r="S654" i="2" s="1"/>
  <c r="S655" i="2" s="1"/>
  <c r="S656" i="2" s="1"/>
  <c r="S657" i="2" s="1"/>
  <c r="S658" i="2" s="1"/>
  <c r="S659" i="2" s="1"/>
  <c r="S660" i="2" s="1"/>
  <c r="S661" i="2" s="1"/>
  <c r="S662" i="2" s="1"/>
  <c r="S663" i="2" s="1"/>
  <c r="S664" i="2" s="1"/>
  <c r="S665" i="2" s="1"/>
  <c r="S666" i="2" s="1"/>
  <c r="S667" i="2" s="1"/>
  <c r="S668" i="2" s="1"/>
  <c r="S669" i="2" s="1"/>
  <c r="S670" i="2" s="1"/>
  <c r="S671" i="2" s="1"/>
  <c r="S672" i="2" s="1"/>
  <c r="S673" i="2" s="1"/>
  <c r="S674" i="2" s="1"/>
  <c r="S675" i="2" s="1"/>
  <c r="S676" i="2" s="1"/>
  <c r="S677" i="2" s="1"/>
  <c r="S678" i="2" s="1"/>
  <c r="S679" i="2" s="1"/>
  <c r="S680" i="2" s="1"/>
  <c r="S681" i="2" s="1"/>
  <c r="S682" i="2" s="1"/>
  <c r="S683" i="2" s="1"/>
  <c r="S684" i="2" s="1"/>
  <c r="S685" i="2" s="1"/>
  <c r="S686" i="2" s="1"/>
  <c r="S687" i="2" s="1"/>
  <c r="S688" i="2" s="1"/>
  <c r="S689" i="2" s="1"/>
  <c r="S690" i="2" s="1"/>
  <c r="S691" i="2" s="1"/>
  <c r="S692" i="2" s="1"/>
  <c r="S693" i="2" s="1"/>
  <c r="S694" i="2" s="1"/>
  <c r="S695" i="2" s="1"/>
  <c r="S696" i="2" s="1"/>
  <c r="S697" i="2" s="1"/>
  <c r="S698" i="2" s="1"/>
  <c r="S699" i="2" s="1"/>
  <c r="S700" i="2" s="1"/>
  <c r="S701" i="2" s="1"/>
  <c r="S702" i="2" s="1"/>
  <c r="S703" i="2" s="1"/>
  <c r="S704" i="2" s="1"/>
  <c r="S705" i="2" s="1"/>
  <c r="S706" i="2" s="1"/>
  <c r="S707" i="2" s="1"/>
  <c r="S708" i="2" s="1"/>
  <c r="S709" i="2" s="1"/>
  <c r="S710" i="2" s="1"/>
  <c r="S711" i="2" s="1"/>
  <c r="S712" i="2" s="1"/>
  <c r="S713" i="2" s="1"/>
  <c r="S714" i="2" s="1"/>
  <c r="S715" i="2" s="1"/>
  <c r="S716" i="2" s="1"/>
  <c r="S717" i="2" s="1"/>
  <c r="S718" i="2" s="1"/>
  <c r="S719" i="2" s="1"/>
  <c r="S720" i="2" s="1"/>
  <c r="S721" i="2" s="1"/>
  <c r="S722" i="2" s="1"/>
  <c r="S723" i="2" s="1"/>
  <c r="S724" i="2" s="1"/>
  <c r="S725" i="2" s="1"/>
  <c r="S726" i="2" s="1"/>
  <c r="S727" i="2" s="1"/>
  <c r="S728" i="2" s="1"/>
  <c r="S729" i="2" s="1"/>
  <c r="S730" i="2" s="1"/>
  <c r="S731" i="2" s="1"/>
  <c r="S732" i="2" s="1"/>
  <c r="S733" i="2" s="1"/>
  <c r="S734" i="2" s="1"/>
  <c r="S735" i="2" s="1"/>
  <c r="S736" i="2" s="1"/>
  <c r="S737" i="2" s="1"/>
  <c r="S738" i="2" s="1"/>
  <c r="S739" i="2" s="1"/>
  <c r="S740" i="2" s="1"/>
  <c r="S741" i="2" s="1"/>
  <c r="S742" i="2" s="1"/>
  <c r="S743" i="2" s="1"/>
  <c r="S744" i="2" s="1"/>
  <c r="S745" i="2" s="1"/>
  <c r="S746" i="2" s="1"/>
  <c r="S747" i="2" s="1"/>
  <c r="S748" i="2" s="1"/>
  <c r="S749" i="2" s="1"/>
  <c r="S750" i="2" s="1"/>
  <c r="S751" i="2" s="1"/>
  <c r="S752" i="2" s="1"/>
  <c r="S753" i="2" s="1"/>
  <c r="S754" i="2" s="1"/>
  <c r="S755" i="2" s="1"/>
  <c r="S756" i="2" s="1"/>
  <c r="S757" i="2" s="1"/>
  <c r="S758" i="2" s="1"/>
  <c r="S759" i="2" s="1"/>
  <c r="S760" i="2" s="1"/>
  <c r="S761" i="2" s="1"/>
  <c r="S762" i="2" s="1"/>
  <c r="S763" i="2" s="1"/>
  <c r="S764" i="2" s="1"/>
  <c r="S765" i="2" s="1"/>
  <c r="S766" i="2" s="1"/>
  <c r="S767" i="2" s="1"/>
  <c r="S768" i="2" s="1"/>
  <c r="S769" i="2" s="1"/>
  <c r="S770" i="2" s="1"/>
  <c r="S771" i="2" s="1"/>
  <c r="S772" i="2" s="1"/>
  <c r="S773" i="2" s="1"/>
  <c r="S774" i="2" s="1"/>
  <c r="S775" i="2" s="1"/>
  <c r="S776" i="2" s="1"/>
  <c r="S777" i="2" s="1"/>
  <c r="S778" i="2" s="1"/>
  <c r="S779" i="2" s="1"/>
  <c r="S780" i="2" s="1"/>
  <c r="S781" i="2" s="1"/>
  <c r="S782" i="2" s="1"/>
  <c r="S783" i="2" s="1"/>
  <c r="S784" i="2" s="1"/>
  <c r="S785" i="2" s="1"/>
  <c r="S786" i="2" s="1"/>
  <c r="S787" i="2" s="1"/>
  <c r="S788" i="2" s="1"/>
  <c r="S789" i="2" s="1"/>
  <c r="S790" i="2" s="1"/>
  <c r="S791" i="2" s="1"/>
  <c r="S792" i="2" s="1"/>
  <c r="S793" i="2" s="1"/>
  <c r="S794" i="2" s="1"/>
  <c r="S795" i="2" s="1"/>
  <c r="S796" i="2" s="1"/>
  <c r="S797" i="2" s="1"/>
  <c r="S798" i="2" s="1"/>
  <c r="S799" i="2" s="1"/>
  <c r="S800" i="2" s="1"/>
  <c r="S801" i="2" s="1"/>
  <c r="S802" i="2" s="1"/>
  <c r="S803" i="2" s="1"/>
  <c r="S804" i="2" s="1"/>
  <c r="S805" i="2" s="1"/>
  <c r="S806" i="2" s="1"/>
  <c r="S807" i="2" s="1"/>
  <c r="S808" i="2" s="1"/>
  <c r="S809" i="2" s="1"/>
  <c r="S810" i="2" s="1"/>
  <c r="S811" i="2" s="1"/>
  <c r="S812" i="2" s="1"/>
  <c r="S813" i="2" s="1"/>
  <c r="S814" i="2" s="1"/>
  <c r="S815" i="2" s="1"/>
  <c r="S816" i="2" s="1"/>
  <c r="S817" i="2" s="1"/>
  <c r="S818" i="2" s="1"/>
  <c r="S819" i="2" s="1"/>
  <c r="S820" i="2" s="1"/>
  <c r="S821" i="2" s="1"/>
  <c r="S822" i="2" s="1"/>
  <c r="S823" i="2" s="1"/>
  <c r="S824" i="2" s="1"/>
  <c r="S825" i="2" s="1"/>
  <c r="S826" i="2" s="1"/>
  <c r="S827" i="2" s="1"/>
  <c r="S828" i="2" s="1"/>
  <c r="S829" i="2" s="1"/>
  <c r="S830" i="2" s="1"/>
  <c r="S831" i="2" s="1"/>
  <c r="S832" i="2" s="1"/>
  <c r="S833" i="2" s="1"/>
  <c r="S834" i="2" s="1"/>
  <c r="S835" i="2" s="1"/>
  <c r="S836" i="2" s="1"/>
  <c r="S837" i="2" s="1"/>
  <c r="S838" i="2" s="1"/>
  <c r="S839" i="2" s="1"/>
  <c r="S840" i="2" s="1"/>
  <c r="S841" i="2" s="1"/>
  <c r="S842" i="2" s="1"/>
  <c r="S843" i="2" s="1"/>
  <c r="S844" i="2" s="1"/>
  <c r="S845" i="2" s="1"/>
  <c r="S846" i="2" s="1"/>
  <c r="S847" i="2" s="1"/>
  <c r="S848" i="2" s="1"/>
  <c r="S849" i="2" s="1"/>
  <c r="S850" i="2" s="1"/>
  <c r="S851" i="2" s="1"/>
  <c r="S852" i="2" s="1"/>
  <c r="S853" i="2" s="1"/>
  <c r="S854" i="2" s="1"/>
  <c r="S855" i="2" s="1"/>
  <c r="S856" i="2" s="1"/>
  <c r="S857" i="2" s="1"/>
  <c r="S858" i="2" s="1"/>
  <c r="S859" i="2" s="1"/>
  <c r="S860" i="2" s="1"/>
  <c r="S861" i="2" s="1"/>
  <c r="S862" i="2" s="1"/>
  <c r="S863" i="2" s="1"/>
  <c r="S864" i="2" s="1"/>
  <c r="S865" i="2" s="1"/>
  <c r="S866" i="2" s="1"/>
  <c r="S867" i="2" s="1"/>
  <c r="S868" i="2" s="1"/>
  <c r="S869" i="2" s="1"/>
  <c r="S870" i="2" s="1"/>
  <c r="S871" i="2" s="1"/>
  <c r="S872" i="2" s="1"/>
  <c r="S873" i="2" s="1"/>
  <c r="S874" i="2" s="1"/>
  <c r="S875" i="2" s="1"/>
  <c r="S876" i="2" s="1"/>
  <c r="S877" i="2" s="1"/>
  <c r="S878" i="2" s="1"/>
  <c r="S879" i="2" s="1"/>
  <c r="S880" i="2" s="1"/>
  <c r="S881" i="2" s="1"/>
  <c r="S882" i="2" s="1"/>
  <c r="S883" i="2" s="1"/>
  <c r="S884" i="2" s="1"/>
  <c r="S885" i="2" s="1"/>
  <c r="S886" i="2" s="1"/>
  <c r="S887" i="2" s="1"/>
  <c r="S888" i="2" s="1"/>
  <c r="S889" i="2" s="1"/>
  <c r="S890" i="2" s="1"/>
  <c r="S891" i="2" s="1"/>
  <c r="S892" i="2" s="1"/>
  <c r="S893" i="2" s="1"/>
  <c r="S894" i="2" s="1"/>
  <c r="S895" i="2" s="1"/>
  <c r="S896" i="2" s="1"/>
  <c r="S897" i="2" s="1"/>
  <c r="S898" i="2" s="1"/>
  <c r="S899" i="2" s="1"/>
  <c r="S900" i="2" s="1"/>
  <c r="S901" i="2" s="1"/>
  <c r="S902" i="2" s="1"/>
  <c r="S903" i="2" s="1"/>
  <c r="S904" i="2" s="1"/>
  <c r="S905" i="2" s="1"/>
  <c r="S906" i="2" s="1"/>
  <c r="S907" i="2" s="1"/>
  <c r="S908" i="2" s="1"/>
  <c r="S909" i="2" s="1"/>
  <c r="S910" i="2" s="1"/>
  <c r="S911" i="2" s="1"/>
  <c r="S912" i="2" s="1"/>
  <c r="S913" i="2" s="1"/>
  <c r="S914" i="2" s="1"/>
  <c r="S915" i="2" s="1"/>
  <c r="S916" i="2" s="1"/>
  <c r="S917" i="2" s="1"/>
  <c r="S918" i="2" s="1"/>
  <c r="S919" i="2" s="1"/>
  <c r="S920" i="2" s="1"/>
  <c r="S921" i="2" s="1"/>
  <c r="S922" i="2" s="1"/>
  <c r="S923" i="2" s="1"/>
  <c r="S924" i="2" s="1"/>
  <c r="S925" i="2" s="1"/>
  <c r="S926" i="2" s="1"/>
  <c r="S927" i="2" s="1"/>
  <c r="S928" i="2" s="1"/>
  <c r="S929" i="2" s="1"/>
  <c r="S930" i="2" s="1"/>
  <c r="S931" i="2" s="1"/>
  <c r="S932" i="2" s="1"/>
  <c r="S933" i="2" s="1"/>
  <c r="S934" i="2" s="1"/>
  <c r="S935" i="2" s="1"/>
  <c r="S936" i="2" s="1"/>
  <c r="S937" i="2" s="1"/>
  <c r="S938" i="2" s="1"/>
  <c r="S939" i="2" s="1"/>
  <c r="S940" i="2" s="1"/>
  <c r="S941" i="2" s="1"/>
  <c r="S942" i="2" s="1"/>
  <c r="S943" i="2" s="1"/>
  <c r="S944" i="2" s="1"/>
  <c r="S945" i="2" s="1"/>
  <c r="S946" i="2" s="1"/>
  <c r="S947" i="2" s="1"/>
  <c r="S948" i="2" s="1"/>
  <c r="S949" i="2" s="1"/>
  <c r="S950" i="2" s="1"/>
  <c r="S951" i="2" s="1"/>
  <c r="S952" i="2" s="1"/>
  <c r="S953" i="2" s="1"/>
  <c r="S954" i="2" s="1"/>
  <c r="S955" i="2" s="1"/>
  <c r="S956" i="2" s="1"/>
  <c r="S957" i="2" s="1"/>
  <c r="S958" i="2" s="1"/>
  <c r="S959" i="2" s="1"/>
  <c r="S960" i="2" s="1"/>
  <c r="S961" i="2" s="1"/>
  <c r="S962" i="2" s="1"/>
  <c r="S963" i="2" s="1"/>
  <c r="S964" i="2" s="1"/>
  <c r="S965" i="2" s="1"/>
  <c r="S966" i="2" s="1"/>
  <c r="S967" i="2" s="1"/>
  <c r="S968" i="2" s="1"/>
  <c r="S969" i="2" s="1"/>
  <c r="S970" i="2" s="1"/>
  <c r="S971" i="2" s="1"/>
  <c r="S972" i="2" s="1"/>
  <c r="S973" i="2" s="1"/>
  <c r="S974" i="2" s="1"/>
  <c r="S975" i="2" s="1"/>
  <c r="S976" i="2" s="1"/>
  <c r="S977" i="2" s="1"/>
  <c r="S978" i="2" s="1"/>
  <c r="S979" i="2" s="1"/>
  <c r="S980" i="2" s="1"/>
  <c r="S981" i="2" s="1"/>
  <c r="S982" i="2" s="1"/>
  <c r="S983" i="2" s="1"/>
  <c r="S984" i="2" s="1"/>
  <c r="S985" i="2" s="1"/>
  <c r="S986" i="2" s="1"/>
  <c r="S987" i="2" s="1"/>
  <c r="S988" i="2" s="1"/>
  <c r="S989" i="2" s="1"/>
  <c r="S990" i="2" s="1"/>
  <c r="S991" i="2" s="1"/>
  <c r="S992" i="2" s="1"/>
  <c r="S993" i="2" s="1"/>
  <c r="S994" i="2" s="1"/>
  <c r="S995" i="2" s="1"/>
  <c r="S996" i="2" s="1"/>
  <c r="S997" i="2" s="1"/>
  <c r="S998" i="2" s="1"/>
  <c r="S999" i="2" s="1"/>
  <c r="S1000" i="2" s="1"/>
  <c r="S1001" i="2" s="1"/>
  <c r="U5" i="2"/>
  <c r="N4" i="3"/>
  <c r="O3" i="3"/>
  <c r="I4" i="3"/>
  <c r="J3" i="3"/>
  <c r="E4" i="3"/>
  <c r="D5" i="3"/>
  <c r="I133" i="2"/>
  <c r="J133" i="2" s="1"/>
  <c r="I9" i="2"/>
  <c r="J9" i="2" s="1"/>
  <c r="I5" i="2"/>
  <c r="J5" i="2" s="1"/>
  <c r="I1001" i="2"/>
  <c r="J1001" i="2" s="1"/>
  <c r="I997" i="2"/>
  <c r="J997" i="2" s="1"/>
  <c r="I993" i="2"/>
  <c r="J993" i="2" s="1"/>
  <c r="I989" i="2"/>
  <c r="J989" i="2" s="1"/>
  <c r="I985" i="2"/>
  <c r="J985" i="2" s="1"/>
  <c r="I981" i="2"/>
  <c r="J981" i="2" s="1"/>
  <c r="I977" i="2"/>
  <c r="J977" i="2" s="1"/>
  <c r="I973" i="2"/>
  <c r="J973" i="2" s="1"/>
  <c r="I969" i="2"/>
  <c r="J969" i="2" s="1"/>
  <c r="I965" i="2"/>
  <c r="J965" i="2" s="1"/>
  <c r="I961" i="2"/>
  <c r="J961" i="2" s="1"/>
  <c r="I957" i="2"/>
  <c r="J957" i="2" s="1"/>
  <c r="I953" i="2"/>
  <c r="J953" i="2" s="1"/>
  <c r="I949" i="2"/>
  <c r="J949" i="2" s="1"/>
  <c r="I945" i="2"/>
  <c r="J945" i="2" s="1"/>
  <c r="I941" i="2"/>
  <c r="J941" i="2" s="1"/>
  <c r="I937" i="2"/>
  <c r="J937" i="2" s="1"/>
  <c r="I933" i="2"/>
  <c r="J933" i="2" s="1"/>
  <c r="I929" i="2"/>
  <c r="J929" i="2" s="1"/>
  <c r="I925" i="2"/>
  <c r="J925" i="2" s="1"/>
  <c r="I921" i="2"/>
  <c r="J921" i="2" s="1"/>
  <c r="I917" i="2"/>
  <c r="J917" i="2" s="1"/>
  <c r="I913" i="2"/>
  <c r="J913" i="2" s="1"/>
  <c r="I909" i="2"/>
  <c r="J909" i="2" s="1"/>
  <c r="I905" i="2"/>
  <c r="J905" i="2" s="1"/>
  <c r="I901" i="2"/>
  <c r="J901" i="2" s="1"/>
  <c r="I897" i="2"/>
  <c r="J897" i="2" s="1"/>
  <c r="I893" i="2"/>
  <c r="J893" i="2" s="1"/>
  <c r="I889" i="2"/>
  <c r="J889" i="2" s="1"/>
  <c r="I885" i="2"/>
  <c r="J885" i="2" s="1"/>
  <c r="I881" i="2"/>
  <c r="J881" i="2" s="1"/>
  <c r="I877" i="2"/>
  <c r="J877" i="2" s="1"/>
  <c r="I873" i="2"/>
  <c r="J873" i="2" s="1"/>
  <c r="I869" i="2"/>
  <c r="J869" i="2" s="1"/>
  <c r="I865" i="2"/>
  <c r="J865" i="2" s="1"/>
  <c r="I861" i="2"/>
  <c r="J861" i="2" s="1"/>
  <c r="I857" i="2"/>
  <c r="J857" i="2" s="1"/>
  <c r="I853" i="2"/>
  <c r="J853" i="2" s="1"/>
  <c r="I849" i="2"/>
  <c r="J849" i="2" s="1"/>
  <c r="I845" i="2"/>
  <c r="J845" i="2" s="1"/>
  <c r="I841" i="2"/>
  <c r="J841" i="2" s="1"/>
  <c r="I837" i="2"/>
  <c r="J837" i="2" s="1"/>
  <c r="I833" i="2"/>
  <c r="J833" i="2" s="1"/>
  <c r="I829" i="2"/>
  <c r="J829" i="2" s="1"/>
  <c r="I825" i="2"/>
  <c r="J825" i="2" s="1"/>
  <c r="I821" i="2"/>
  <c r="J821" i="2" s="1"/>
  <c r="I817" i="2"/>
  <c r="J817" i="2" s="1"/>
  <c r="I813" i="2"/>
  <c r="J813" i="2" s="1"/>
  <c r="I809" i="2"/>
  <c r="J809" i="2" s="1"/>
  <c r="I805" i="2"/>
  <c r="J805" i="2" s="1"/>
  <c r="I801" i="2"/>
  <c r="J801" i="2" s="1"/>
  <c r="I795" i="2"/>
  <c r="J795" i="2" s="1"/>
  <c r="I790" i="2"/>
  <c r="J790" i="2" s="1"/>
  <c r="I785" i="2"/>
  <c r="J785" i="2" s="1"/>
  <c r="I779" i="2"/>
  <c r="J779" i="2" s="1"/>
  <c r="I773" i="2"/>
  <c r="J773" i="2" s="1"/>
  <c r="I757" i="2"/>
  <c r="J757" i="2" s="1"/>
  <c r="I741" i="2"/>
  <c r="J741" i="2" s="1"/>
  <c r="I725" i="2"/>
  <c r="J725" i="2" s="1"/>
  <c r="I709" i="2"/>
  <c r="J709" i="2" s="1"/>
  <c r="I693" i="2"/>
  <c r="J693" i="2" s="1"/>
  <c r="I677" i="2"/>
  <c r="J677" i="2" s="1"/>
  <c r="I661" i="2"/>
  <c r="J661" i="2" s="1"/>
  <c r="I645" i="2"/>
  <c r="J645" i="2" s="1"/>
  <c r="I629" i="2"/>
  <c r="J629" i="2" s="1"/>
  <c r="I613" i="2"/>
  <c r="J613" i="2" s="1"/>
  <c r="I597" i="2"/>
  <c r="J597" i="2" s="1"/>
  <c r="I581" i="2"/>
  <c r="J581" i="2" s="1"/>
  <c r="I565" i="2"/>
  <c r="J565" i="2" s="1"/>
  <c r="I549" i="2"/>
  <c r="J549" i="2" s="1"/>
  <c r="I533" i="2"/>
  <c r="J533" i="2" s="1"/>
  <c r="I517" i="2"/>
  <c r="J517" i="2" s="1"/>
  <c r="I501" i="2"/>
  <c r="J501" i="2" s="1"/>
  <c r="I485" i="2"/>
  <c r="J485" i="2" s="1"/>
  <c r="I469" i="2"/>
  <c r="J469" i="2" s="1"/>
  <c r="I453" i="2"/>
  <c r="J453" i="2" s="1"/>
  <c r="I437" i="2"/>
  <c r="J437" i="2" s="1"/>
  <c r="I421" i="2"/>
  <c r="J421" i="2" s="1"/>
  <c r="I405" i="2"/>
  <c r="J405" i="2" s="1"/>
  <c r="I389" i="2"/>
  <c r="J389" i="2" s="1"/>
  <c r="I373" i="2"/>
  <c r="J373" i="2" s="1"/>
  <c r="I357" i="2"/>
  <c r="J357" i="2" s="1"/>
  <c r="I341" i="2"/>
  <c r="J341" i="2" s="1"/>
  <c r="I325" i="2"/>
  <c r="J325" i="2" s="1"/>
  <c r="I309" i="2"/>
  <c r="J309" i="2" s="1"/>
  <c r="I293" i="2"/>
  <c r="J293" i="2" s="1"/>
  <c r="I277" i="2"/>
  <c r="J277" i="2" s="1"/>
  <c r="I261" i="2"/>
  <c r="J261" i="2" s="1"/>
  <c r="I245" i="2"/>
  <c r="J245" i="2" s="1"/>
  <c r="I229" i="2"/>
  <c r="J229" i="2" s="1"/>
  <c r="I213" i="2"/>
  <c r="J213" i="2" s="1"/>
  <c r="I197" i="2"/>
  <c r="J197" i="2" s="1"/>
  <c r="I181" i="2"/>
  <c r="J181" i="2" s="1"/>
  <c r="I165" i="2"/>
  <c r="J165" i="2" s="1"/>
  <c r="I149" i="2"/>
  <c r="J149" i="2" s="1"/>
  <c r="I12" i="2"/>
  <c r="J12" i="2" s="1"/>
  <c r="I16" i="2"/>
  <c r="J16" i="2" s="1"/>
  <c r="I20" i="2"/>
  <c r="J20" i="2" s="1"/>
  <c r="I24" i="2"/>
  <c r="J24" i="2" s="1"/>
  <c r="I28" i="2"/>
  <c r="J28" i="2" s="1"/>
  <c r="I32" i="2"/>
  <c r="J32" i="2" s="1"/>
  <c r="I36" i="2"/>
  <c r="J36" i="2" s="1"/>
  <c r="I40" i="2"/>
  <c r="J40" i="2" s="1"/>
  <c r="I44" i="2"/>
  <c r="J44" i="2" s="1"/>
  <c r="I48" i="2"/>
  <c r="J48" i="2" s="1"/>
  <c r="I52" i="2"/>
  <c r="J52" i="2" s="1"/>
  <c r="I56" i="2"/>
  <c r="J56" i="2" s="1"/>
  <c r="I60" i="2"/>
  <c r="J60" i="2" s="1"/>
  <c r="I64" i="2"/>
  <c r="J64" i="2" s="1"/>
  <c r="I68" i="2"/>
  <c r="J68" i="2" s="1"/>
  <c r="I72" i="2"/>
  <c r="J72" i="2" s="1"/>
  <c r="I76" i="2"/>
  <c r="J76" i="2" s="1"/>
  <c r="I80" i="2"/>
  <c r="J80" i="2" s="1"/>
  <c r="I84" i="2"/>
  <c r="J84" i="2" s="1"/>
  <c r="I88" i="2"/>
  <c r="J88" i="2" s="1"/>
  <c r="I92" i="2"/>
  <c r="J92" i="2" s="1"/>
  <c r="I96" i="2"/>
  <c r="J96" i="2" s="1"/>
  <c r="I100" i="2"/>
  <c r="J100" i="2" s="1"/>
  <c r="I104" i="2"/>
  <c r="J104" i="2" s="1"/>
  <c r="I108" i="2"/>
  <c r="J108" i="2" s="1"/>
  <c r="I112" i="2"/>
  <c r="J112" i="2" s="1"/>
  <c r="I116" i="2"/>
  <c r="J116" i="2" s="1"/>
  <c r="I120" i="2"/>
  <c r="J120" i="2" s="1"/>
  <c r="I13" i="2"/>
  <c r="J13" i="2" s="1"/>
  <c r="I17" i="2"/>
  <c r="J17" i="2" s="1"/>
  <c r="I21" i="2"/>
  <c r="J21" i="2" s="1"/>
  <c r="I25" i="2"/>
  <c r="J25" i="2" s="1"/>
  <c r="I29" i="2"/>
  <c r="J29" i="2" s="1"/>
  <c r="I33" i="2"/>
  <c r="J33" i="2" s="1"/>
  <c r="I37" i="2"/>
  <c r="J37" i="2" s="1"/>
  <c r="I41" i="2"/>
  <c r="J41" i="2" s="1"/>
  <c r="I45" i="2"/>
  <c r="J45" i="2" s="1"/>
  <c r="I49" i="2"/>
  <c r="J49" i="2" s="1"/>
  <c r="I53" i="2"/>
  <c r="J53" i="2" s="1"/>
  <c r="I57" i="2"/>
  <c r="J57" i="2" s="1"/>
  <c r="I61" i="2"/>
  <c r="J61" i="2" s="1"/>
  <c r="I65" i="2"/>
  <c r="J65" i="2" s="1"/>
  <c r="I69" i="2"/>
  <c r="J69" i="2" s="1"/>
  <c r="I73" i="2"/>
  <c r="J73" i="2" s="1"/>
  <c r="I77" i="2"/>
  <c r="J77" i="2" s="1"/>
  <c r="I81" i="2"/>
  <c r="J81" i="2" s="1"/>
  <c r="I85" i="2"/>
  <c r="J85" i="2" s="1"/>
  <c r="I89" i="2"/>
  <c r="J89" i="2" s="1"/>
  <c r="I93" i="2"/>
  <c r="J93" i="2" s="1"/>
  <c r="I97" i="2"/>
  <c r="J97" i="2" s="1"/>
  <c r="I101" i="2"/>
  <c r="J101" i="2" s="1"/>
  <c r="I105" i="2"/>
  <c r="J105" i="2" s="1"/>
  <c r="I109" i="2"/>
  <c r="J109" i="2" s="1"/>
  <c r="I113" i="2"/>
  <c r="J113" i="2" s="1"/>
  <c r="I117" i="2"/>
  <c r="J117" i="2" s="1"/>
  <c r="I121" i="2"/>
  <c r="J121" i="2" s="1"/>
  <c r="I14" i="2"/>
  <c r="J14" i="2" s="1"/>
  <c r="I18" i="2"/>
  <c r="J18" i="2" s="1"/>
  <c r="I22" i="2"/>
  <c r="J22" i="2" s="1"/>
  <c r="I26" i="2"/>
  <c r="J26" i="2" s="1"/>
  <c r="I30" i="2"/>
  <c r="J30" i="2" s="1"/>
  <c r="I34" i="2"/>
  <c r="J34" i="2" s="1"/>
  <c r="I38" i="2"/>
  <c r="J38" i="2" s="1"/>
  <c r="I42" i="2"/>
  <c r="J42" i="2" s="1"/>
  <c r="I46" i="2"/>
  <c r="J46" i="2" s="1"/>
  <c r="I50" i="2"/>
  <c r="J50" i="2" s="1"/>
  <c r="I54" i="2"/>
  <c r="J54" i="2" s="1"/>
  <c r="I58" i="2"/>
  <c r="J58" i="2" s="1"/>
  <c r="I62" i="2"/>
  <c r="J62" i="2" s="1"/>
  <c r="I66" i="2"/>
  <c r="J66" i="2" s="1"/>
  <c r="I70" i="2"/>
  <c r="J70" i="2" s="1"/>
  <c r="I74" i="2"/>
  <c r="J74" i="2" s="1"/>
  <c r="I78" i="2"/>
  <c r="J78" i="2" s="1"/>
  <c r="I82" i="2"/>
  <c r="J82" i="2" s="1"/>
  <c r="I86" i="2"/>
  <c r="J86" i="2" s="1"/>
  <c r="I90" i="2"/>
  <c r="J90" i="2" s="1"/>
  <c r="I94" i="2"/>
  <c r="J94" i="2" s="1"/>
  <c r="I98" i="2"/>
  <c r="J98" i="2" s="1"/>
  <c r="I102" i="2"/>
  <c r="J102" i="2" s="1"/>
  <c r="I106" i="2"/>
  <c r="J106" i="2" s="1"/>
  <c r="I110" i="2"/>
  <c r="J110" i="2" s="1"/>
  <c r="I114" i="2"/>
  <c r="J114" i="2" s="1"/>
  <c r="I118" i="2"/>
  <c r="J118" i="2" s="1"/>
  <c r="I122" i="2"/>
  <c r="J122" i="2" s="1"/>
  <c r="I11" i="2"/>
  <c r="J11" i="2" s="1"/>
  <c r="I15" i="2"/>
  <c r="J15" i="2" s="1"/>
  <c r="I19" i="2"/>
  <c r="J19" i="2" s="1"/>
  <c r="I23" i="2"/>
  <c r="J23" i="2" s="1"/>
  <c r="I27" i="2"/>
  <c r="J27" i="2" s="1"/>
  <c r="I31" i="2"/>
  <c r="J31" i="2" s="1"/>
  <c r="I35" i="2"/>
  <c r="J35" i="2" s="1"/>
  <c r="I39" i="2"/>
  <c r="J39" i="2" s="1"/>
  <c r="I43" i="2"/>
  <c r="J43" i="2" s="1"/>
  <c r="I47" i="2"/>
  <c r="J47" i="2" s="1"/>
  <c r="I51" i="2"/>
  <c r="J51" i="2" s="1"/>
  <c r="I55" i="2"/>
  <c r="J55" i="2" s="1"/>
  <c r="I59" i="2"/>
  <c r="J59" i="2" s="1"/>
  <c r="I63" i="2"/>
  <c r="J63" i="2" s="1"/>
  <c r="I67" i="2"/>
  <c r="J67" i="2" s="1"/>
  <c r="I71" i="2"/>
  <c r="J71" i="2" s="1"/>
  <c r="I75" i="2"/>
  <c r="J75" i="2" s="1"/>
  <c r="I79" i="2"/>
  <c r="J79" i="2" s="1"/>
  <c r="I83" i="2"/>
  <c r="J83" i="2" s="1"/>
  <c r="I87" i="2"/>
  <c r="J87" i="2" s="1"/>
  <c r="I91" i="2"/>
  <c r="J91" i="2" s="1"/>
  <c r="I95" i="2"/>
  <c r="J95" i="2" s="1"/>
  <c r="I99" i="2"/>
  <c r="J99" i="2" s="1"/>
  <c r="I103" i="2"/>
  <c r="J103" i="2" s="1"/>
  <c r="I107" i="2"/>
  <c r="J107" i="2" s="1"/>
  <c r="I111" i="2"/>
  <c r="J111" i="2" s="1"/>
  <c r="I115" i="2"/>
  <c r="J115" i="2" s="1"/>
  <c r="I119" i="2"/>
  <c r="J119" i="2" s="1"/>
  <c r="I126" i="2"/>
  <c r="J126" i="2" s="1"/>
  <c r="I130" i="2"/>
  <c r="J130" i="2" s="1"/>
  <c r="I134" i="2"/>
  <c r="J134" i="2" s="1"/>
  <c r="I138" i="2"/>
  <c r="J138" i="2" s="1"/>
  <c r="I142" i="2"/>
  <c r="J142" i="2" s="1"/>
  <c r="I146" i="2"/>
  <c r="J146" i="2" s="1"/>
  <c r="I150" i="2"/>
  <c r="J150" i="2" s="1"/>
  <c r="I154" i="2"/>
  <c r="J154" i="2" s="1"/>
  <c r="I158" i="2"/>
  <c r="J158" i="2" s="1"/>
  <c r="I162" i="2"/>
  <c r="J162" i="2" s="1"/>
  <c r="I166" i="2"/>
  <c r="J166" i="2" s="1"/>
  <c r="I170" i="2"/>
  <c r="J170" i="2" s="1"/>
  <c r="I174" i="2"/>
  <c r="J174" i="2" s="1"/>
  <c r="I178" i="2"/>
  <c r="J178" i="2" s="1"/>
  <c r="I182" i="2"/>
  <c r="J182" i="2" s="1"/>
  <c r="I186" i="2"/>
  <c r="J186" i="2" s="1"/>
  <c r="I190" i="2"/>
  <c r="J190" i="2" s="1"/>
  <c r="I194" i="2"/>
  <c r="J194" i="2" s="1"/>
  <c r="I198" i="2"/>
  <c r="J198" i="2" s="1"/>
  <c r="I202" i="2"/>
  <c r="J202" i="2" s="1"/>
  <c r="I206" i="2"/>
  <c r="J206" i="2" s="1"/>
  <c r="I210" i="2"/>
  <c r="J210" i="2" s="1"/>
  <c r="I214" i="2"/>
  <c r="J214" i="2" s="1"/>
  <c r="I218" i="2"/>
  <c r="J218" i="2" s="1"/>
  <c r="I222" i="2"/>
  <c r="J222" i="2" s="1"/>
  <c r="I226" i="2"/>
  <c r="J226" i="2" s="1"/>
  <c r="I230" i="2"/>
  <c r="J230" i="2" s="1"/>
  <c r="I234" i="2"/>
  <c r="J234" i="2" s="1"/>
  <c r="I238" i="2"/>
  <c r="J238" i="2" s="1"/>
  <c r="I242" i="2"/>
  <c r="J242" i="2" s="1"/>
  <c r="I246" i="2"/>
  <c r="J246" i="2" s="1"/>
  <c r="I250" i="2"/>
  <c r="J250" i="2" s="1"/>
  <c r="I254" i="2"/>
  <c r="J254" i="2" s="1"/>
  <c r="I258" i="2"/>
  <c r="J258" i="2" s="1"/>
  <c r="I262" i="2"/>
  <c r="J262" i="2" s="1"/>
  <c r="I266" i="2"/>
  <c r="J266" i="2" s="1"/>
  <c r="I270" i="2"/>
  <c r="J270" i="2" s="1"/>
  <c r="I274" i="2"/>
  <c r="J274" i="2" s="1"/>
  <c r="I278" i="2"/>
  <c r="J278" i="2" s="1"/>
  <c r="I282" i="2"/>
  <c r="J282" i="2" s="1"/>
  <c r="I286" i="2"/>
  <c r="J286" i="2" s="1"/>
  <c r="I290" i="2"/>
  <c r="J290" i="2" s="1"/>
  <c r="I294" i="2"/>
  <c r="J294" i="2" s="1"/>
  <c r="I298" i="2"/>
  <c r="J298" i="2" s="1"/>
  <c r="I302" i="2"/>
  <c r="J302" i="2" s="1"/>
  <c r="I306" i="2"/>
  <c r="J306" i="2" s="1"/>
  <c r="I310" i="2"/>
  <c r="J310" i="2" s="1"/>
  <c r="I314" i="2"/>
  <c r="J314" i="2" s="1"/>
  <c r="I318" i="2"/>
  <c r="J318" i="2" s="1"/>
  <c r="I322" i="2"/>
  <c r="J322" i="2" s="1"/>
  <c r="I326" i="2"/>
  <c r="J326" i="2" s="1"/>
  <c r="I330" i="2"/>
  <c r="J330" i="2" s="1"/>
  <c r="I334" i="2"/>
  <c r="J334" i="2" s="1"/>
  <c r="I338" i="2"/>
  <c r="J338" i="2" s="1"/>
  <c r="I342" i="2"/>
  <c r="J342" i="2" s="1"/>
  <c r="I346" i="2"/>
  <c r="J346" i="2" s="1"/>
  <c r="I350" i="2"/>
  <c r="J350" i="2" s="1"/>
  <c r="I354" i="2"/>
  <c r="J354" i="2" s="1"/>
  <c r="I358" i="2"/>
  <c r="J358" i="2" s="1"/>
  <c r="I362" i="2"/>
  <c r="J362" i="2" s="1"/>
  <c r="I366" i="2"/>
  <c r="J366" i="2" s="1"/>
  <c r="I370" i="2"/>
  <c r="J370" i="2" s="1"/>
  <c r="I374" i="2"/>
  <c r="J374" i="2" s="1"/>
  <c r="I378" i="2"/>
  <c r="J378" i="2" s="1"/>
  <c r="I382" i="2"/>
  <c r="J382" i="2" s="1"/>
  <c r="I386" i="2"/>
  <c r="J386" i="2" s="1"/>
  <c r="I390" i="2"/>
  <c r="J390" i="2" s="1"/>
  <c r="I394" i="2"/>
  <c r="J394" i="2" s="1"/>
  <c r="I398" i="2"/>
  <c r="J398" i="2" s="1"/>
  <c r="I402" i="2"/>
  <c r="J402" i="2" s="1"/>
  <c r="I406" i="2"/>
  <c r="J406" i="2" s="1"/>
  <c r="I410" i="2"/>
  <c r="J410" i="2" s="1"/>
  <c r="I414" i="2"/>
  <c r="J414" i="2" s="1"/>
  <c r="I418" i="2"/>
  <c r="J418" i="2" s="1"/>
  <c r="I422" i="2"/>
  <c r="J422" i="2" s="1"/>
  <c r="I426" i="2"/>
  <c r="J426" i="2" s="1"/>
  <c r="I430" i="2"/>
  <c r="J430" i="2" s="1"/>
  <c r="I434" i="2"/>
  <c r="J434" i="2" s="1"/>
  <c r="I438" i="2"/>
  <c r="J438" i="2" s="1"/>
  <c r="I442" i="2"/>
  <c r="J442" i="2" s="1"/>
  <c r="I446" i="2"/>
  <c r="J446" i="2" s="1"/>
  <c r="I450" i="2"/>
  <c r="J450" i="2" s="1"/>
  <c r="I454" i="2"/>
  <c r="J454" i="2" s="1"/>
  <c r="I458" i="2"/>
  <c r="J458" i="2" s="1"/>
  <c r="I462" i="2"/>
  <c r="J462" i="2" s="1"/>
  <c r="I466" i="2"/>
  <c r="J466" i="2" s="1"/>
  <c r="I470" i="2"/>
  <c r="J470" i="2" s="1"/>
  <c r="I474" i="2"/>
  <c r="J474" i="2" s="1"/>
  <c r="I478" i="2"/>
  <c r="J478" i="2" s="1"/>
  <c r="I482" i="2"/>
  <c r="J482" i="2" s="1"/>
  <c r="I486" i="2"/>
  <c r="J486" i="2" s="1"/>
  <c r="I490" i="2"/>
  <c r="J490" i="2" s="1"/>
  <c r="I494" i="2"/>
  <c r="J494" i="2" s="1"/>
  <c r="I498" i="2"/>
  <c r="J498" i="2" s="1"/>
  <c r="I502" i="2"/>
  <c r="J502" i="2" s="1"/>
  <c r="I506" i="2"/>
  <c r="J506" i="2" s="1"/>
  <c r="I510" i="2"/>
  <c r="J510" i="2" s="1"/>
  <c r="I514" i="2"/>
  <c r="J514" i="2" s="1"/>
  <c r="I518" i="2"/>
  <c r="J518" i="2" s="1"/>
  <c r="I522" i="2"/>
  <c r="J522" i="2" s="1"/>
  <c r="I526" i="2"/>
  <c r="J526" i="2" s="1"/>
  <c r="I530" i="2"/>
  <c r="J530" i="2" s="1"/>
  <c r="I534" i="2"/>
  <c r="J534" i="2" s="1"/>
  <c r="I538" i="2"/>
  <c r="J538" i="2" s="1"/>
  <c r="I542" i="2"/>
  <c r="J542" i="2" s="1"/>
  <c r="I546" i="2"/>
  <c r="J546" i="2" s="1"/>
  <c r="I550" i="2"/>
  <c r="J550" i="2" s="1"/>
  <c r="I554" i="2"/>
  <c r="J554" i="2" s="1"/>
  <c r="I558" i="2"/>
  <c r="J558" i="2" s="1"/>
  <c r="I562" i="2"/>
  <c r="J562" i="2" s="1"/>
  <c r="I566" i="2"/>
  <c r="J566" i="2" s="1"/>
  <c r="I570" i="2"/>
  <c r="J570" i="2" s="1"/>
  <c r="I574" i="2"/>
  <c r="J574" i="2" s="1"/>
  <c r="I578" i="2"/>
  <c r="J578" i="2" s="1"/>
  <c r="I582" i="2"/>
  <c r="J582" i="2" s="1"/>
  <c r="I586" i="2"/>
  <c r="J586" i="2" s="1"/>
  <c r="I590" i="2"/>
  <c r="J590" i="2" s="1"/>
  <c r="I594" i="2"/>
  <c r="J594" i="2" s="1"/>
  <c r="I598" i="2"/>
  <c r="J598" i="2" s="1"/>
  <c r="I602" i="2"/>
  <c r="J602" i="2" s="1"/>
  <c r="I606" i="2"/>
  <c r="J606" i="2" s="1"/>
  <c r="I610" i="2"/>
  <c r="J610" i="2" s="1"/>
  <c r="I614" i="2"/>
  <c r="J614" i="2" s="1"/>
  <c r="I618" i="2"/>
  <c r="J618" i="2" s="1"/>
  <c r="I622" i="2"/>
  <c r="J622" i="2" s="1"/>
  <c r="I626" i="2"/>
  <c r="J626" i="2" s="1"/>
  <c r="I630" i="2"/>
  <c r="J630" i="2" s="1"/>
  <c r="I634" i="2"/>
  <c r="J634" i="2" s="1"/>
  <c r="I638" i="2"/>
  <c r="J638" i="2" s="1"/>
  <c r="I642" i="2"/>
  <c r="J642" i="2" s="1"/>
  <c r="I646" i="2"/>
  <c r="J646" i="2" s="1"/>
  <c r="I650" i="2"/>
  <c r="J650" i="2" s="1"/>
  <c r="I654" i="2"/>
  <c r="J654" i="2" s="1"/>
  <c r="I658" i="2"/>
  <c r="J658" i="2" s="1"/>
  <c r="I662" i="2"/>
  <c r="J662" i="2" s="1"/>
  <c r="I666" i="2"/>
  <c r="J666" i="2" s="1"/>
  <c r="I670" i="2"/>
  <c r="J670" i="2" s="1"/>
  <c r="I674" i="2"/>
  <c r="J674" i="2" s="1"/>
  <c r="I678" i="2"/>
  <c r="J678" i="2" s="1"/>
  <c r="I682" i="2"/>
  <c r="J682" i="2" s="1"/>
  <c r="I686" i="2"/>
  <c r="J686" i="2" s="1"/>
  <c r="I690" i="2"/>
  <c r="J690" i="2" s="1"/>
  <c r="I694" i="2"/>
  <c r="J694" i="2" s="1"/>
  <c r="I698" i="2"/>
  <c r="J698" i="2" s="1"/>
  <c r="I702" i="2"/>
  <c r="J702" i="2" s="1"/>
  <c r="I706" i="2"/>
  <c r="J706" i="2" s="1"/>
  <c r="I710" i="2"/>
  <c r="J710" i="2" s="1"/>
  <c r="I714" i="2"/>
  <c r="J714" i="2" s="1"/>
  <c r="I718" i="2"/>
  <c r="J718" i="2" s="1"/>
  <c r="I722" i="2"/>
  <c r="J722" i="2" s="1"/>
  <c r="I726" i="2"/>
  <c r="J726" i="2" s="1"/>
  <c r="I730" i="2"/>
  <c r="J730" i="2" s="1"/>
  <c r="I734" i="2"/>
  <c r="J734" i="2" s="1"/>
  <c r="I738" i="2"/>
  <c r="J738" i="2" s="1"/>
  <c r="I742" i="2"/>
  <c r="J742" i="2" s="1"/>
  <c r="I746" i="2"/>
  <c r="J746" i="2" s="1"/>
  <c r="I750" i="2"/>
  <c r="J750" i="2" s="1"/>
  <c r="I754" i="2"/>
  <c r="J754" i="2" s="1"/>
  <c r="I758" i="2"/>
  <c r="J758" i="2" s="1"/>
  <c r="I762" i="2"/>
  <c r="J762" i="2" s="1"/>
  <c r="I766" i="2"/>
  <c r="J766" i="2" s="1"/>
  <c r="I770" i="2"/>
  <c r="J770" i="2" s="1"/>
  <c r="I774" i="2"/>
  <c r="J774" i="2" s="1"/>
  <c r="I123" i="2"/>
  <c r="J123" i="2" s="1"/>
  <c r="I127" i="2"/>
  <c r="J127" i="2" s="1"/>
  <c r="I131" i="2"/>
  <c r="J131" i="2" s="1"/>
  <c r="I135" i="2"/>
  <c r="J135" i="2" s="1"/>
  <c r="I139" i="2"/>
  <c r="J139" i="2" s="1"/>
  <c r="I143" i="2"/>
  <c r="J143" i="2" s="1"/>
  <c r="I147" i="2"/>
  <c r="J147" i="2" s="1"/>
  <c r="I151" i="2"/>
  <c r="J151" i="2" s="1"/>
  <c r="I155" i="2"/>
  <c r="J155" i="2" s="1"/>
  <c r="I159" i="2"/>
  <c r="J159" i="2" s="1"/>
  <c r="I163" i="2"/>
  <c r="J163" i="2" s="1"/>
  <c r="I167" i="2"/>
  <c r="J167" i="2" s="1"/>
  <c r="I171" i="2"/>
  <c r="J171" i="2" s="1"/>
  <c r="I175" i="2"/>
  <c r="J175" i="2" s="1"/>
  <c r="I179" i="2"/>
  <c r="J179" i="2" s="1"/>
  <c r="I183" i="2"/>
  <c r="J183" i="2" s="1"/>
  <c r="I187" i="2"/>
  <c r="J187" i="2" s="1"/>
  <c r="I191" i="2"/>
  <c r="J191" i="2" s="1"/>
  <c r="I195" i="2"/>
  <c r="J195" i="2" s="1"/>
  <c r="I199" i="2"/>
  <c r="J199" i="2" s="1"/>
  <c r="I203" i="2"/>
  <c r="J203" i="2" s="1"/>
  <c r="I207" i="2"/>
  <c r="J207" i="2" s="1"/>
  <c r="I211" i="2"/>
  <c r="J211" i="2" s="1"/>
  <c r="I215" i="2"/>
  <c r="J215" i="2" s="1"/>
  <c r="I219" i="2"/>
  <c r="J219" i="2" s="1"/>
  <c r="I223" i="2"/>
  <c r="J223" i="2" s="1"/>
  <c r="I227" i="2"/>
  <c r="J227" i="2" s="1"/>
  <c r="I231" i="2"/>
  <c r="J231" i="2" s="1"/>
  <c r="I235" i="2"/>
  <c r="J235" i="2" s="1"/>
  <c r="I239" i="2"/>
  <c r="J239" i="2" s="1"/>
  <c r="I243" i="2"/>
  <c r="J243" i="2" s="1"/>
  <c r="I247" i="2"/>
  <c r="J247" i="2" s="1"/>
  <c r="I251" i="2"/>
  <c r="J251" i="2" s="1"/>
  <c r="I255" i="2"/>
  <c r="J255" i="2" s="1"/>
  <c r="I259" i="2"/>
  <c r="J259" i="2" s="1"/>
  <c r="I263" i="2"/>
  <c r="J263" i="2" s="1"/>
  <c r="I267" i="2"/>
  <c r="J267" i="2" s="1"/>
  <c r="I271" i="2"/>
  <c r="J271" i="2" s="1"/>
  <c r="I275" i="2"/>
  <c r="J275" i="2" s="1"/>
  <c r="I279" i="2"/>
  <c r="J279" i="2" s="1"/>
  <c r="I283" i="2"/>
  <c r="J283" i="2" s="1"/>
  <c r="I287" i="2"/>
  <c r="J287" i="2" s="1"/>
  <c r="I291" i="2"/>
  <c r="J291" i="2" s="1"/>
  <c r="I295" i="2"/>
  <c r="J295" i="2" s="1"/>
  <c r="I299" i="2"/>
  <c r="J299" i="2" s="1"/>
  <c r="I303" i="2"/>
  <c r="J303" i="2" s="1"/>
  <c r="I307" i="2"/>
  <c r="J307" i="2" s="1"/>
  <c r="I311" i="2"/>
  <c r="J311" i="2" s="1"/>
  <c r="I315" i="2"/>
  <c r="J315" i="2" s="1"/>
  <c r="I319" i="2"/>
  <c r="J319" i="2" s="1"/>
  <c r="I323" i="2"/>
  <c r="J323" i="2" s="1"/>
  <c r="I327" i="2"/>
  <c r="J327" i="2" s="1"/>
  <c r="I331" i="2"/>
  <c r="J331" i="2" s="1"/>
  <c r="I335" i="2"/>
  <c r="J335" i="2" s="1"/>
  <c r="I339" i="2"/>
  <c r="J339" i="2" s="1"/>
  <c r="I343" i="2"/>
  <c r="J343" i="2" s="1"/>
  <c r="I347" i="2"/>
  <c r="J347" i="2" s="1"/>
  <c r="I351" i="2"/>
  <c r="J351" i="2" s="1"/>
  <c r="I355" i="2"/>
  <c r="J355" i="2" s="1"/>
  <c r="I359" i="2"/>
  <c r="J359" i="2" s="1"/>
  <c r="I363" i="2"/>
  <c r="J363" i="2" s="1"/>
  <c r="I367" i="2"/>
  <c r="J367" i="2" s="1"/>
  <c r="I371" i="2"/>
  <c r="J371" i="2" s="1"/>
  <c r="I375" i="2"/>
  <c r="J375" i="2" s="1"/>
  <c r="I379" i="2"/>
  <c r="J379" i="2" s="1"/>
  <c r="I383" i="2"/>
  <c r="J383" i="2" s="1"/>
  <c r="I387" i="2"/>
  <c r="J387" i="2" s="1"/>
  <c r="I391" i="2"/>
  <c r="J391" i="2" s="1"/>
  <c r="I395" i="2"/>
  <c r="J395" i="2" s="1"/>
  <c r="I399" i="2"/>
  <c r="J399" i="2" s="1"/>
  <c r="I403" i="2"/>
  <c r="J403" i="2" s="1"/>
  <c r="I407" i="2"/>
  <c r="J407" i="2" s="1"/>
  <c r="I411" i="2"/>
  <c r="J411" i="2" s="1"/>
  <c r="I415" i="2"/>
  <c r="J415" i="2" s="1"/>
  <c r="I419" i="2"/>
  <c r="J419" i="2" s="1"/>
  <c r="I423" i="2"/>
  <c r="J423" i="2" s="1"/>
  <c r="I427" i="2"/>
  <c r="J427" i="2" s="1"/>
  <c r="I431" i="2"/>
  <c r="J431" i="2" s="1"/>
  <c r="I435" i="2"/>
  <c r="J435" i="2" s="1"/>
  <c r="I439" i="2"/>
  <c r="J439" i="2" s="1"/>
  <c r="I443" i="2"/>
  <c r="J443" i="2" s="1"/>
  <c r="I447" i="2"/>
  <c r="J447" i="2" s="1"/>
  <c r="I451" i="2"/>
  <c r="J451" i="2" s="1"/>
  <c r="I455" i="2"/>
  <c r="J455" i="2" s="1"/>
  <c r="I459" i="2"/>
  <c r="J459" i="2" s="1"/>
  <c r="I463" i="2"/>
  <c r="J463" i="2" s="1"/>
  <c r="I467" i="2"/>
  <c r="J467" i="2" s="1"/>
  <c r="I471" i="2"/>
  <c r="J471" i="2" s="1"/>
  <c r="I475" i="2"/>
  <c r="J475" i="2" s="1"/>
  <c r="I479" i="2"/>
  <c r="J479" i="2" s="1"/>
  <c r="I483" i="2"/>
  <c r="J483" i="2" s="1"/>
  <c r="I487" i="2"/>
  <c r="J487" i="2" s="1"/>
  <c r="I491" i="2"/>
  <c r="J491" i="2" s="1"/>
  <c r="I495" i="2"/>
  <c r="J495" i="2" s="1"/>
  <c r="I499" i="2"/>
  <c r="J499" i="2" s="1"/>
  <c r="I503" i="2"/>
  <c r="J503" i="2" s="1"/>
  <c r="I507" i="2"/>
  <c r="J507" i="2" s="1"/>
  <c r="I511" i="2"/>
  <c r="J511" i="2" s="1"/>
  <c r="I515" i="2"/>
  <c r="J515" i="2" s="1"/>
  <c r="I519" i="2"/>
  <c r="J519" i="2" s="1"/>
  <c r="I523" i="2"/>
  <c r="J523" i="2" s="1"/>
  <c r="I527" i="2"/>
  <c r="J527" i="2" s="1"/>
  <c r="I531" i="2"/>
  <c r="J531" i="2" s="1"/>
  <c r="I535" i="2"/>
  <c r="J535" i="2" s="1"/>
  <c r="I539" i="2"/>
  <c r="J539" i="2" s="1"/>
  <c r="I543" i="2"/>
  <c r="J543" i="2" s="1"/>
  <c r="I547" i="2"/>
  <c r="J547" i="2" s="1"/>
  <c r="I551" i="2"/>
  <c r="J551" i="2" s="1"/>
  <c r="I555" i="2"/>
  <c r="J555" i="2" s="1"/>
  <c r="I559" i="2"/>
  <c r="J559" i="2" s="1"/>
  <c r="I563" i="2"/>
  <c r="J563" i="2" s="1"/>
  <c r="I567" i="2"/>
  <c r="J567" i="2" s="1"/>
  <c r="I571" i="2"/>
  <c r="J571" i="2" s="1"/>
  <c r="I575" i="2"/>
  <c r="J575" i="2" s="1"/>
  <c r="I579" i="2"/>
  <c r="J579" i="2" s="1"/>
  <c r="I583" i="2"/>
  <c r="J583" i="2" s="1"/>
  <c r="I587" i="2"/>
  <c r="J587" i="2" s="1"/>
  <c r="I591" i="2"/>
  <c r="J591" i="2" s="1"/>
  <c r="I595" i="2"/>
  <c r="J595" i="2" s="1"/>
  <c r="I599" i="2"/>
  <c r="J599" i="2" s="1"/>
  <c r="I603" i="2"/>
  <c r="J603" i="2" s="1"/>
  <c r="I607" i="2"/>
  <c r="J607" i="2" s="1"/>
  <c r="I611" i="2"/>
  <c r="J611" i="2" s="1"/>
  <c r="I615" i="2"/>
  <c r="J615" i="2" s="1"/>
  <c r="I619" i="2"/>
  <c r="J619" i="2" s="1"/>
  <c r="I623" i="2"/>
  <c r="J623" i="2" s="1"/>
  <c r="I627" i="2"/>
  <c r="J627" i="2" s="1"/>
  <c r="I631" i="2"/>
  <c r="J631" i="2" s="1"/>
  <c r="I635" i="2"/>
  <c r="J635" i="2" s="1"/>
  <c r="I639" i="2"/>
  <c r="J639" i="2" s="1"/>
  <c r="I643" i="2"/>
  <c r="J643" i="2" s="1"/>
  <c r="I647" i="2"/>
  <c r="J647" i="2" s="1"/>
  <c r="I651" i="2"/>
  <c r="J651" i="2" s="1"/>
  <c r="I655" i="2"/>
  <c r="J655" i="2" s="1"/>
  <c r="I659" i="2"/>
  <c r="J659" i="2" s="1"/>
  <c r="I663" i="2"/>
  <c r="J663" i="2" s="1"/>
  <c r="I667" i="2"/>
  <c r="J667" i="2" s="1"/>
  <c r="I671" i="2"/>
  <c r="J671" i="2" s="1"/>
  <c r="I675" i="2"/>
  <c r="J675" i="2" s="1"/>
  <c r="I679" i="2"/>
  <c r="J679" i="2" s="1"/>
  <c r="I683" i="2"/>
  <c r="J683" i="2" s="1"/>
  <c r="I687" i="2"/>
  <c r="J687" i="2" s="1"/>
  <c r="I691" i="2"/>
  <c r="J691" i="2" s="1"/>
  <c r="I695" i="2"/>
  <c r="J695" i="2" s="1"/>
  <c r="I699" i="2"/>
  <c r="J699" i="2" s="1"/>
  <c r="I703" i="2"/>
  <c r="J703" i="2" s="1"/>
  <c r="I707" i="2"/>
  <c r="J707" i="2" s="1"/>
  <c r="I711" i="2"/>
  <c r="J711" i="2" s="1"/>
  <c r="I715" i="2"/>
  <c r="J715" i="2" s="1"/>
  <c r="I719" i="2"/>
  <c r="J719" i="2" s="1"/>
  <c r="I723" i="2"/>
  <c r="J723" i="2" s="1"/>
  <c r="I727" i="2"/>
  <c r="J727" i="2" s="1"/>
  <c r="I731" i="2"/>
  <c r="J731" i="2" s="1"/>
  <c r="I735" i="2"/>
  <c r="J735" i="2" s="1"/>
  <c r="I739" i="2"/>
  <c r="J739" i="2" s="1"/>
  <c r="I743" i="2"/>
  <c r="J743" i="2" s="1"/>
  <c r="I747" i="2"/>
  <c r="J747" i="2" s="1"/>
  <c r="I751" i="2"/>
  <c r="J751" i="2" s="1"/>
  <c r="I755" i="2"/>
  <c r="J755" i="2" s="1"/>
  <c r="I759" i="2"/>
  <c r="J759" i="2" s="1"/>
  <c r="I763" i="2"/>
  <c r="J763" i="2" s="1"/>
  <c r="I767" i="2"/>
  <c r="J767" i="2" s="1"/>
  <c r="I771" i="2"/>
  <c r="J771" i="2" s="1"/>
  <c r="I124" i="2"/>
  <c r="J124" i="2" s="1"/>
  <c r="I128" i="2"/>
  <c r="J128" i="2" s="1"/>
  <c r="I132" i="2"/>
  <c r="J132" i="2" s="1"/>
  <c r="I136" i="2"/>
  <c r="J136" i="2" s="1"/>
  <c r="I140" i="2"/>
  <c r="J140" i="2" s="1"/>
  <c r="I144" i="2"/>
  <c r="J144" i="2" s="1"/>
  <c r="I148" i="2"/>
  <c r="J148" i="2" s="1"/>
  <c r="I152" i="2"/>
  <c r="J152" i="2" s="1"/>
  <c r="I156" i="2"/>
  <c r="J156" i="2" s="1"/>
  <c r="I160" i="2"/>
  <c r="J160" i="2" s="1"/>
  <c r="I164" i="2"/>
  <c r="J164" i="2" s="1"/>
  <c r="I168" i="2"/>
  <c r="J168" i="2" s="1"/>
  <c r="I172" i="2"/>
  <c r="J172" i="2" s="1"/>
  <c r="I176" i="2"/>
  <c r="J176" i="2" s="1"/>
  <c r="I180" i="2"/>
  <c r="J180" i="2" s="1"/>
  <c r="I184" i="2"/>
  <c r="J184" i="2" s="1"/>
  <c r="I188" i="2"/>
  <c r="J188" i="2" s="1"/>
  <c r="I192" i="2"/>
  <c r="J192" i="2" s="1"/>
  <c r="I196" i="2"/>
  <c r="J196" i="2" s="1"/>
  <c r="I200" i="2"/>
  <c r="J200" i="2" s="1"/>
  <c r="I204" i="2"/>
  <c r="J204" i="2" s="1"/>
  <c r="I208" i="2"/>
  <c r="J208" i="2" s="1"/>
  <c r="I212" i="2"/>
  <c r="J212" i="2" s="1"/>
  <c r="I216" i="2"/>
  <c r="J216" i="2" s="1"/>
  <c r="I220" i="2"/>
  <c r="J220" i="2" s="1"/>
  <c r="I224" i="2"/>
  <c r="J224" i="2" s="1"/>
  <c r="I228" i="2"/>
  <c r="J228" i="2" s="1"/>
  <c r="I232" i="2"/>
  <c r="J232" i="2" s="1"/>
  <c r="I236" i="2"/>
  <c r="J236" i="2" s="1"/>
  <c r="I240" i="2"/>
  <c r="J240" i="2" s="1"/>
  <c r="I244" i="2"/>
  <c r="J244" i="2" s="1"/>
  <c r="I248" i="2"/>
  <c r="J248" i="2" s="1"/>
  <c r="I252" i="2"/>
  <c r="J252" i="2" s="1"/>
  <c r="I256" i="2"/>
  <c r="J256" i="2" s="1"/>
  <c r="I260" i="2"/>
  <c r="J260" i="2" s="1"/>
  <c r="I264" i="2"/>
  <c r="J264" i="2" s="1"/>
  <c r="I268" i="2"/>
  <c r="J268" i="2" s="1"/>
  <c r="I272" i="2"/>
  <c r="J272" i="2" s="1"/>
  <c r="I276" i="2"/>
  <c r="J276" i="2" s="1"/>
  <c r="I280" i="2"/>
  <c r="J280" i="2" s="1"/>
  <c r="I284" i="2"/>
  <c r="J284" i="2" s="1"/>
  <c r="I288" i="2"/>
  <c r="J288" i="2" s="1"/>
  <c r="I292" i="2"/>
  <c r="J292" i="2" s="1"/>
  <c r="I296" i="2"/>
  <c r="J296" i="2" s="1"/>
  <c r="I300" i="2"/>
  <c r="J300" i="2" s="1"/>
  <c r="I304" i="2"/>
  <c r="J304" i="2" s="1"/>
  <c r="I308" i="2"/>
  <c r="J308" i="2" s="1"/>
  <c r="I312" i="2"/>
  <c r="J312" i="2" s="1"/>
  <c r="I316" i="2"/>
  <c r="J316" i="2" s="1"/>
  <c r="I320" i="2"/>
  <c r="J320" i="2" s="1"/>
  <c r="I324" i="2"/>
  <c r="J324" i="2" s="1"/>
  <c r="I328" i="2"/>
  <c r="J328" i="2" s="1"/>
  <c r="I332" i="2"/>
  <c r="J332" i="2" s="1"/>
  <c r="I336" i="2"/>
  <c r="J336" i="2" s="1"/>
  <c r="I340" i="2"/>
  <c r="J340" i="2" s="1"/>
  <c r="I344" i="2"/>
  <c r="J344" i="2" s="1"/>
  <c r="I348" i="2"/>
  <c r="J348" i="2" s="1"/>
  <c r="I352" i="2"/>
  <c r="J352" i="2" s="1"/>
  <c r="I356" i="2"/>
  <c r="J356" i="2" s="1"/>
  <c r="I360" i="2"/>
  <c r="J360" i="2" s="1"/>
  <c r="I364" i="2"/>
  <c r="J364" i="2" s="1"/>
  <c r="I368" i="2"/>
  <c r="J368" i="2" s="1"/>
  <c r="I372" i="2"/>
  <c r="J372" i="2" s="1"/>
  <c r="I376" i="2"/>
  <c r="J376" i="2" s="1"/>
  <c r="I380" i="2"/>
  <c r="J380" i="2" s="1"/>
  <c r="I384" i="2"/>
  <c r="J384" i="2" s="1"/>
  <c r="I388" i="2"/>
  <c r="J388" i="2" s="1"/>
  <c r="I392" i="2"/>
  <c r="J392" i="2" s="1"/>
  <c r="I396" i="2"/>
  <c r="J396" i="2" s="1"/>
  <c r="I400" i="2"/>
  <c r="J400" i="2" s="1"/>
  <c r="I404" i="2"/>
  <c r="J404" i="2" s="1"/>
  <c r="I408" i="2"/>
  <c r="J408" i="2" s="1"/>
  <c r="I412" i="2"/>
  <c r="J412" i="2" s="1"/>
  <c r="I416" i="2"/>
  <c r="J416" i="2" s="1"/>
  <c r="I420" i="2"/>
  <c r="J420" i="2" s="1"/>
  <c r="I424" i="2"/>
  <c r="J424" i="2" s="1"/>
  <c r="I428" i="2"/>
  <c r="J428" i="2" s="1"/>
  <c r="I432" i="2"/>
  <c r="J432" i="2" s="1"/>
  <c r="I436" i="2"/>
  <c r="J436" i="2" s="1"/>
  <c r="I440" i="2"/>
  <c r="J440" i="2" s="1"/>
  <c r="I444" i="2"/>
  <c r="J444" i="2" s="1"/>
  <c r="I448" i="2"/>
  <c r="J448" i="2" s="1"/>
  <c r="I452" i="2"/>
  <c r="J452" i="2" s="1"/>
  <c r="I456" i="2"/>
  <c r="J456" i="2" s="1"/>
  <c r="I460" i="2"/>
  <c r="J460" i="2" s="1"/>
  <c r="I464" i="2"/>
  <c r="J464" i="2" s="1"/>
  <c r="I468" i="2"/>
  <c r="J468" i="2" s="1"/>
  <c r="I472" i="2"/>
  <c r="J472" i="2" s="1"/>
  <c r="I476" i="2"/>
  <c r="J476" i="2" s="1"/>
  <c r="I480" i="2"/>
  <c r="J480" i="2" s="1"/>
  <c r="I484" i="2"/>
  <c r="J484" i="2" s="1"/>
  <c r="I488" i="2"/>
  <c r="J488" i="2" s="1"/>
  <c r="I492" i="2"/>
  <c r="J492" i="2" s="1"/>
  <c r="I496" i="2"/>
  <c r="J496" i="2" s="1"/>
  <c r="I500" i="2"/>
  <c r="J500" i="2" s="1"/>
  <c r="I504" i="2"/>
  <c r="J504" i="2" s="1"/>
  <c r="I508" i="2"/>
  <c r="J508" i="2" s="1"/>
  <c r="I512" i="2"/>
  <c r="J512" i="2" s="1"/>
  <c r="I516" i="2"/>
  <c r="J516" i="2" s="1"/>
  <c r="I520" i="2"/>
  <c r="J520" i="2" s="1"/>
  <c r="I524" i="2"/>
  <c r="J524" i="2" s="1"/>
  <c r="I528" i="2"/>
  <c r="J528" i="2" s="1"/>
  <c r="I532" i="2"/>
  <c r="J532" i="2" s="1"/>
  <c r="I536" i="2"/>
  <c r="J536" i="2" s="1"/>
  <c r="I540" i="2"/>
  <c r="J540" i="2" s="1"/>
  <c r="I544" i="2"/>
  <c r="J544" i="2" s="1"/>
  <c r="I548" i="2"/>
  <c r="J548" i="2" s="1"/>
  <c r="I552" i="2"/>
  <c r="J552" i="2" s="1"/>
  <c r="I556" i="2"/>
  <c r="J556" i="2" s="1"/>
  <c r="I560" i="2"/>
  <c r="J560" i="2" s="1"/>
  <c r="I564" i="2"/>
  <c r="J564" i="2" s="1"/>
  <c r="I568" i="2"/>
  <c r="J568" i="2" s="1"/>
  <c r="I572" i="2"/>
  <c r="J572" i="2" s="1"/>
  <c r="I576" i="2"/>
  <c r="J576" i="2" s="1"/>
  <c r="I580" i="2"/>
  <c r="J580" i="2" s="1"/>
  <c r="I584" i="2"/>
  <c r="J584" i="2" s="1"/>
  <c r="I588" i="2"/>
  <c r="J588" i="2" s="1"/>
  <c r="I592" i="2"/>
  <c r="J592" i="2" s="1"/>
  <c r="I596" i="2"/>
  <c r="J596" i="2" s="1"/>
  <c r="I600" i="2"/>
  <c r="J600" i="2" s="1"/>
  <c r="I604" i="2"/>
  <c r="J604" i="2" s="1"/>
  <c r="I608" i="2"/>
  <c r="J608" i="2" s="1"/>
  <c r="I612" i="2"/>
  <c r="J612" i="2" s="1"/>
  <c r="I616" i="2"/>
  <c r="J616" i="2" s="1"/>
  <c r="I620" i="2"/>
  <c r="J620" i="2" s="1"/>
  <c r="I624" i="2"/>
  <c r="J624" i="2" s="1"/>
  <c r="I628" i="2"/>
  <c r="J628" i="2" s="1"/>
  <c r="I632" i="2"/>
  <c r="J632" i="2" s="1"/>
  <c r="I636" i="2"/>
  <c r="J636" i="2" s="1"/>
  <c r="I640" i="2"/>
  <c r="J640" i="2" s="1"/>
  <c r="I644" i="2"/>
  <c r="J644" i="2" s="1"/>
  <c r="I648" i="2"/>
  <c r="J648" i="2" s="1"/>
  <c r="I652" i="2"/>
  <c r="J652" i="2" s="1"/>
  <c r="I656" i="2"/>
  <c r="J656" i="2" s="1"/>
  <c r="I660" i="2"/>
  <c r="J660" i="2" s="1"/>
  <c r="I664" i="2"/>
  <c r="J664" i="2" s="1"/>
  <c r="I668" i="2"/>
  <c r="J668" i="2" s="1"/>
  <c r="I672" i="2"/>
  <c r="J672" i="2" s="1"/>
  <c r="I676" i="2"/>
  <c r="J676" i="2" s="1"/>
  <c r="I680" i="2"/>
  <c r="J680" i="2" s="1"/>
  <c r="I684" i="2"/>
  <c r="J684" i="2" s="1"/>
  <c r="I688" i="2"/>
  <c r="J688" i="2" s="1"/>
  <c r="I692" i="2"/>
  <c r="J692" i="2" s="1"/>
  <c r="I696" i="2"/>
  <c r="J696" i="2" s="1"/>
  <c r="I700" i="2"/>
  <c r="J700" i="2" s="1"/>
  <c r="I704" i="2"/>
  <c r="J704" i="2" s="1"/>
  <c r="I708" i="2"/>
  <c r="J708" i="2" s="1"/>
  <c r="I712" i="2"/>
  <c r="J712" i="2" s="1"/>
  <c r="I716" i="2"/>
  <c r="J716" i="2" s="1"/>
  <c r="I720" i="2"/>
  <c r="J720" i="2" s="1"/>
  <c r="I724" i="2"/>
  <c r="J724" i="2" s="1"/>
  <c r="I728" i="2"/>
  <c r="J728" i="2" s="1"/>
  <c r="I732" i="2"/>
  <c r="J732" i="2" s="1"/>
  <c r="I736" i="2"/>
  <c r="J736" i="2" s="1"/>
  <c r="I740" i="2"/>
  <c r="J740" i="2" s="1"/>
  <c r="I744" i="2"/>
  <c r="J744" i="2" s="1"/>
  <c r="I748" i="2"/>
  <c r="J748" i="2" s="1"/>
  <c r="I752" i="2"/>
  <c r="J752" i="2" s="1"/>
  <c r="I756" i="2"/>
  <c r="J756" i="2" s="1"/>
  <c r="I760" i="2"/>
  <c r="J760" i="2" s="1"/>
  <c r="I764" i="2"/>
  <c r="J764" i="2" s="1"/>
  <c r="I768" i="2"/>
  <c r="J768" i="2" s="1"/>
  <c r="I772" i="2"/>
  <c r="J772" i="2" s="1"/>
  <c r="I776" i="2"/>
  <c r="J776" i="2" s="1"/>
  <c r="I780" i="2"/>
  <c r="J780" i="2" s="1"/>
  <c r="I784" i="2"/>
  <c r="J784" i="2" s="1"/>
  <c r="I788" i="2"/>
  <c r="J788" i="2" s="1"/>
  <c r="I792" i="2"/>
  <c r="J792" i="2" s="1"/>
  <c r="I796" i="2"/>
  <c r="J796" i="2" s="1"/>
  <c r="I800" i="2"/>
  <c r="J800" i="2" s="1"/>
  <c r="I8" i="2"/>
  <c r="J8" i="2" s="1"/>
  <c r="I4" i="2"/>
  <c r="J4" i="2" s="1"/>
  <c r="I1000" i="2"/>
  <c r="J1000" i="2" s="1"/>
  <c r="I996" i="2"/>
  <c r="J996" i="2" s="1"/>
  <c r="I992" i="2"/>
  <c r="J992" i="2" s="1"/>
  <c r="I988" i="2"/>
  <c r="J988" i="2" s="1"/>
  <c r="I984" i="2"/>
  <c r="J984" i="2" s="1"/>
  <c r="I980" i="2"/>
  <c r="J980" i="2" s="1"/>
  <c r="I976" i="2"/>
  <c r="J976" i="2" s="1"/>
  <c r="I972" i="2"/>
  <c r="J972" i="2" s="1"/>
  <c r="I968" i="2"/>
  <c r="J968" i="2" s="1"/>
  <c r="I964" i="2"/>
  <c r="J964" i="2" s="1"/>
  <c r="I960" i="2"/>
  <c r="J960" i="2" s="1"/>
  <c r="I956" i="2"/>
  <c r="J956" i="2" s="1"/>
  <c r="I952" i="2"/>
  <c r="J952" i="2" s="1"/>
  <c r="I948" i="2"/>
  <c r="J948" i="2" s="1"/>
  <c r="I944" i="2"/>
  <c r="J944" i="2" s="1"/>
  <c r="I940" i="2"/>
  <c r="J940" i="2" s="1"/>
  <c r="I936" i="2"/>
  <c r="J936" i="2" s="1"/>
  <c r="I932" i="2"/>
  <c r="J932" i="2" s="1"/>
  <c r="I928" i="2"/>
  <c r="J928" i="2" s="1"/>
  <c r="I924" i="2"/>
  <c r="J924" i="2" s="1"/>
  <c r="I920" i="2"/>
  <c r="J920" i="2" s="1"/>
  <c r="I916" i="2"/>
  <c r="J916" i="2" s="1"/>
  <c r="I912" i="2"/>
  <c r="J912" i="2" s="1"/>
  <c r="I908" i="2"/>
  <c r="J908" i="2" s="1"/>
  <c r="I904" i="2"/>
  <c r="J904" i="2" s="1"/>
  <c r="I900" i="2"/>
  <c r="J900" i="2" s="1"/>
  <c r="I896" i="2"/>
  <c r="J896" i="2" s="1"/>
  <c r="I892" i="2"/>
  <c r="J892" i="2" s="1"/>
  <c r="I888" i="2"/>
  <c r="J888" i="2" s="1"/>
  <c r="I884" i="2"/>
  <c r="J884" i="2" s="1"/>
  <c r="I880" i="2"/>
  <c r="J880" i="2" s="1"/>
  <c r="I876" i="2"/>
  <c r="J876" i="2" s="1"/>
  <c r="I872" i="2"/>
  <c r="J872" i="2" s="1"/>
  <c r="I868" i="2"/>
  <c r="J868" i="2" s="1"/>
  <c r="I864" i="2"/>
  <c r="J864" i="2" s="1"/>
  <c r="I860" i="2"/>
  <c r="J860" i="2" s="1"/>
  <c r="I856" i="2"/>
  <c r="J856" i="2" s="1"/>
  <c r="I852" i="2"/>
  <c r="J852" i="2" s="1"/>
  <c r="I848" i="2"/>
  <c r="J848" i="2" s="1"/>
  <c r="I844" i="2"/>
  <c r="J844" i="2" s="1"/>
  <c r="I840" i="2"/>
  <c r="J840" i="2" s="1"/>
  <c r="I836" i="2"/>
  <c r="J836" i="2" s="1"/>
  <c r="I832" i="2"/>
  <c r="J832" i="2" s="1"/>
  <c r="I828" i="2"/>
  <c r="J828" i="2" s="1"/>
  <c r="I824" i="2"/>
  <c r="J824" i="2" s="1"/>
  <c r="I820" i="2"/>
  <c r="J820" i="2" s="1"/>
  <c r="I816" i="2"/>
  <c r="J816" i="2" s="1"/>
  <c r="I812" i="2"/>
  <c r="J812" i="2" s="1"/>
  <c r="I808" i="2"/>
  <c r="J808" i="2" s="1"/>
  <c r="I804" i="2"/>
  <c r="J804" i="2" s="1"/>
  <c r="I799" i="2"/>
  <c r="J799" i="2" s="1"/>
  <c r="I794" i="2"/>
  <c r="J794" i="2" s="1"/>
  <c r="I789" i="2"/>
  <c r="J789" i="2" s="1"/>
  <c r="I783" i="2"/>
  <c r="J783" i="2" s="1"/>
  <c r="I778" i="2"/>
  <c r="J778" i="2" s="1"/>
  <c r="I769" i="2"/>
  <c r="J769" i="2" s="1"/>
  <c r="I753" i="2"/>
  <c r="J753" i="2" s="1"/>
  <c r="I737" i="2"/>
  <c r="J737" i="2" s="1"/>
  <c r="I721" i="2"/>
  <c r="J721" i="2" s="1"/>
  <c r="I705" i="2"/>
  <c r="J705" i="2" s="1"/>
  <c r="I689" i="2"/>
  <c r="J689" i="2" s="1"/>
  <c r="I673" i="2"/>
  <c r="J673" i="2" s="1"/>
  <c r="I657" i="2"/>
  <c r="J657" i="2" s="1"/>
  <c r="I641" i="2"/>
  <c r="J641" i="2" s="1"/>
  <c r="I625" i="2"/>
  <c r="J625" i="2" s="1"/>
  <c r="I609" i="2"/>
  <c r="J609" i="2" s="1"/>
  <c r="I593" i="2"/>
  <c r="J593" i="2" s="1"/>
  <c r="I577" i="2"/>
  <c r="J577" i="2" s="1"/>
  <c r="I561" i="2"/>
  <c r="J561" i="2" s="1"/>
  <c r="I545" i="2"/>
  <c r="J545" i="2" s="1"/>
  <c r="I529" i="2"/>
  <c r="J529" i="2" s="1"/>
  <c r="I513" i="2"/>
  <c r="J513" i="2" s="1"/>
  <c r="I497" i="2"/>
  <c r="J497" i="2" s="1"/>
  <c r="I481" i="2"/>
  <c r="J481" i="2" s="1"/>
  <c r="I465" i="2"/>
  <c r="J465" i="2" s="1"/>
  <c r="I449" i="2"/>
  <c r="J449" i="2" s="1"/>
  <c r="I433" i="2"/>
  <c r="J433" i="2" s="1"/>
  <c r="I417" i="2"/>
  <c r="J417" i="2" s="1"/>
  <c r="I401" i="2"/>
  <c r="J401" i="2" s="1"/>
  <c r="I385" i="2"/>
  <c r="J385" i="2" s="1"/>
  <c r="I369" i="2"/>
  <c r="J369" i="2" s="1"/>
  <c r="I353" i="2"/>
  <c r="J353" i="2" s="1"/>
  <c r="I337" i="2"/>
  <c r="J337" i="2" s="1"/>
  <c r="I321" i="2"/>
  <c r="J321" i="2" s="1"/>
  <c r="I305" i="2"/>
  <c r="J305" i="2" s="1"/>
  <c r="I289" i="2"/>
  <c r="J289" i="2" s="1"/>
  <c r="I273" i="2"/>
  <c r="J273" i="2" s="1"/>
  <c r="I257" i="2"/>
  <c r="J257" i="2" s="1"/>
  <c r="I241" i="2"/>
  <c r="J241" i="2" s="1"/>
  <c r="I225" i="2"/>
  <c r="J225" i="2" s="1"/>
  <c r="I209" i="2"/>
  <c r="J209" i="2" s="1"/>
  <c r="I193" i="2"/>
  <c r="J193" i="2" s="1"/>
  <c r="I177" i="2"/>
  <c r="J177" i="2" s="1"/>
  <c r="I161" i="2"/>
  <c r="J161" i="2" s="1"/>
  <c r="I145" i="2"/>
  <c r="J145" i="2" s="1"/>
  <c r="I129" i="2"/>
  <c r="J129" i="2" s="1"/>
  <c r="I2" i="2"/>
  <c r="J2" i="2" s="1"/>
  <c r="I7" i="2"/>
  <c r="J7" i="2" s="1"/>
  <c r="I3" i="2"/>
  <c r="J3" i="2" s="1"/>
  <c r="I999" i="2"/>
  <c r="J999" i="2" s="1"/>
  <c r="I995" i="2"/>
  <c r="J995" i="2" s="1"/>
  <c r="I991" i="2"/>
  <c r="J991" i="2" s="1"/>
  <c r="I987" i="2"/>
  <c r="J987" i="2" s="1"/>
  <c r="I983" i="2"/>
  <c r="J983" i="2" s="1"/>
  <c r="I979" i="2"/>
  <c r="J979" i="2" s="1"/>
  <c r="I975" i="2"/>
  <c r="J975" i="2" s="1"/>
  <c r="I971" i="2"/>
  <c r="J971" i="2" s="1"/>
  <c r="I967" i="2"/>
  <c r="J967" i="2" s="1"/>
  <c r="I963" i="2"/>
  <c r="J963" i="2" s="1"/>
  <c r="I959" i="2"/>
  <c r="J959" i="2" s="1"/>
  <c r="I955" i="2"/>
  <c r="J955" i="2" s="1"/>
  <c r="I951" i="2"/>
  <c r="J951" i="2" s="1"/>
  <c r="I947" i="2"/>
  <c r="J947" i="2" s="1"/>
  <c r="I943" i="2"/>
  <c r="J943" i="2" s="1"/>
  <c r="I939" i="2"/>
  <c r="J939" i="2" s="1"/>
  <c r="I935" i="2"/>
  <c r="J935" i="2" s="1"/>
  <c r="I931" i="2"/>
  <c r="J931" i="2" s="1"/>
  <c r="I927" i="2"/>
  <c r="J927" i="2" s="1"/>
  <c r="I923" i="2"/>
  <c r="J923" i="2" s="1"/>
  <c r="I919" i="2"/>
  <c r="J919" i="2" s="1"/>
  <c r="I915" i="2"/>
  <c r="J915" i="2" s="1"/>
  <c r="I911" i="2"/>
  <c r="J911" i="2" s="1"/>
  <c r="I907" i="2"/>
  <c r="J907" i="2" s="1"/>
  <c r="I903" i="2"/>
  <c r="J903" i="2" s="1"/>
  <c r="I899" i="2"/>
  <c r="J899" i="2" s="1"/>
  <c r="I895" i="2"/>
  <c r="J895" i="2" s="1"/>
  <c r="I891" i="2"/>
  <c r="J891" i="2" s="1"/>
  <c r="I887" i="2"/>
  <c r="J887" i="2" s="1"/>
  <c r="I883" i="2"/>
  <c r="J883" i="2" s="1"/>
  <c r="I879" i="2"/>
  <c r="J879" i="2" s="1"/>
  <c r="I875" i="2"/>
  <c r="J875" i="2" s="1"/>
  <c r="I871" i="2"/>
  <c r="J871" i="2" s="1"/>
  <c r="I867" i="2"/>
  <c r="J867" i="2" s="1"/>
  <c r="I863" i="2"/>
  <c r="J863" i="2" s="1"/>
  <c r="I859" i="2"/>
  <c r="J859" i="2" s="1"/>
  <c r="I855" i="2"/>
  <c r="J855" i="2" s="1"/>
  <c r="I851" i="2"/>
  <c r="J851" i="2" s="1"/>
  <c r="I847" i="2"/>
  <c r="J847" i="2" s="1"/>
  <c r="I843" i="2"/>
  <c r="J843" i="2" s="1"/>
  <c r="I839" i="2"/>
  <c r="J839" i="2" s="1"/>
  <c r="I835" i="2"/>
  <c r="J835" i="2" s="1"/>
  <c r="I831" i="2"/>
  <c r="J831" i="2" s="1"/>
  <c r="I827" i="2"/>
  <c r="J827" i="2" s="1"/>
  <c r="I823" i="2"/>
  <c r="J823" i="2" s="1"/>
  <c r="I819" i="2"/>
  <c r="J819" i="2" s="1"/>
  <c r="I815" i="2"/>
  <c r="J815" i="2" s="1"/>
  <c r="I811" i="2"/>
  <c r="J811" i="2" s="1"/>
  <c r="I807" i="2"/>
  <c r="J807" i="2" s="1"/>
  <c r="I803" i="2"/>
  <c r="J803" i="2" s="1"/>
  <c r="I798" i="2"/>
  <c r="J798" i="2" s="1"/>
  <c r="I793" i="2"/>
  <c r="J793" i="2" s="1"/>
  <c r="I787" i="2"/>
  <c r="J787" i="2" s="1"/>
  <c r="I782" i="2"/>
  <c r="J782" i="2" s="1"/>
  <c r="I777" i="2"/>
  <c r="J777" i="2" s="1"/>
  <c r="I765" i="2"/>
  <c r="J765" i="2" s="1"/>
  <c r="I749" i="2"/>
  <c r="J749" i="2" s="1"/>
  <c r="I733" i="2"/>
  <c r="J733" i="2" s="1"/>
  <c r="I717" i="2"/>
  <c r="J717" i="2" s="1"/>
  <c r="I701" i="2"/>
  <c r="J701" i="2" s="1"/>
  <c r="I685" i="2"/>
  <c r="J685" i="2" s="1"/>
  <c r="I669" i="2"/>
  <c r="J669" i="2" s="1"/>
  <c r="I653" i="2"/>
  <c r="J653" i="2" s="1"/>
  <c r="I637" i="2"/>
  <c r="J637" i="2" s="1"/>
  <c r="I621" i="2"/>
  <c r="J621" i="2" s="1"/>
  <c r="I605" i="2"/>
  <c r="J605" i="2" s="1"/>
  <c r="I589" i="2"/>
  <c r="J589" i="2" s="1"/>
  <c r="I573" i="2"/>
  <c r="J573" i="2" s="1"/>
  <c r="I557" i="2"/>
  <c r="J557" i="2" s="1"/>
  <c r="I541" i="2"/>
  <c r="J541" i="2" s="1"/>
  <c r="I525" i="2"/>
  <c r="J525" i="2" s="1"/>
  <c r="I509" i="2"/>
  <c r="J509" i="2" s="1"/>
  <c r="I493" i="2"/>
  <c r="J493" i="2" s="1"/>
  <c r="I477" i="2"/>
  <c r="J477" i="2" s="1"/>
  <c r="I461" i="2"/>
  <c r="J461" i="2" s="1"/>
  <c r="I445" i="2"/>
  <c r="J445" i="2" s="1"/>
  <c r="I429" i="2"/>
  <c r="J429" i="2" s="1"/>
  <c r="I413" i="2"/>
  <c r="J413" i="2" s="1"/>
  <c r="I397" i="2"/>
  <c r="J397" i="2" s="1"/>
  <c r="I381" i="2"/>
  <c r="J381" i="2" s="1"/>
  <c r="I365" i="2"/>
  <c r="J365" i="2" s="1"/>
  <c r="I349" i="2"/>
  <c r="J349" i="2" s="1"/>
  <c r="I333" i="2"/>
  <c r="J333" i="2" s="1"/>
  <c r="I317" i="2"/>
  <c r="J317" i="2" s="1"/>
  <c r="I301" i="2"/>
  <c r="J301" i="2" s="1"/>
  <c r="I285" i="2"/>
  <c r="J285" i="2" s="1"/>
  <c r="I269" i="2"/>
  <c r="J269" i="2" s="1"/>
  <c r="I253" i="2"/>
  <c r="J253" i="2" s="1"/>
  <c r="I237" i="2"/>
  <c r="J237" i="2" s="1"/>
  <c r="I221" i="2"/>
  <c r="J221" i="2" s="1"/>
  <c r="I205" i="2"/>
  <c r="J205" i="2" s="1"/>
  <c r="I189" i="2"/>
  <c r="J189" i="2" s="1"/>
  <c r="I173" i="2"/>
  <c r="J173" i="2" s="1"/>
  <c r="I157" i="2"/>
  <c r="J157" i="2" s="1"/>
  <c r="I141" i="2"/>
  <c r="J141" i="2" s="1"/>
  <c r="I125" i="2"/>
  <c r="J125" i="2" s="1"/>
  <c r="I10" i="2"/>
  <c r="J10" i="2" s="1"/>
  <c r="I6" i="2"/>
  <c r="J6" i="2" s="1"/>
  <c r="I1002" i="2"/>
  <c r="J1002" i="2" s="1"/>
  <c r="I998" i="2"/>
  <c r="J998" i="2" s="1"/>
  <c r="I994" i="2"/>
  <c r="J994" i="2" s="1"/>
  <c r="I990" i="2"/>
  <c r="J990" i="2" s="1"/>
  <c r="I986" i="2"/>
  <c r="J986" i="2" s="1"/>
  <c r="I982" i="2"/>
  <c r="J982" i="2" s="1"/>
  <c r="I978" i="2"/>
  <c r="J978" i="2" s="1"/>
  <c r="I974" i="2"/>
  <c r="J974" i="2" s="1"/>
  <c r="I970" i="2"/>
  <c r="J970" i="2" s="1"/>
  <c r="I966" i="2"/>
  <c r="J966" i="2" s="1"/>
  <c r="I962" i="2"/>
  <c r="J962" i="2" s="1"/>
  <c r="I958" i="2"/>
  <c r="J958" i="2" s="1"/>
  <c r="I954" i="2"/>
  <c r="J954" i="2" s="1"/>
  <c r="I950" i="2"/>
  <c r="J950" i="2" s="1"/>
  <c r="I946" i="2"/>
  <c r="J946" i="2" s="1"/>
  <c r="I942" i="2"/>
  <c r="J942" i="2" s="1"/>
  <c r="I938" i="2"/>
  <c r="J938" i="2" s="1"/>
  <c r="I934" i="2"/>
  <c r="J934" i="2" s="1"/>
  <c r="I930" i="2"/>
  <c r="J930" i="2" s="1"/>
  <c r="I926" i="2"/>
  <c r="J926" i="2" s="1"/>
  <c r="I922" i="2"/>
  <c r="J922" i="2" s="1"/>
  <c r="I918" i="2"/>
  <c r="J918" i="2" s="1"/>
  <c r="I914" i="2"/>
  <c r="J914" i="2" s="1"/>
  <c r="I910" i="2"/>
  <c r="J910" i="2" s="1"/>
  <c r="I906" i="2"/>
  <c r="J906" i="2" s="1"/>
  <c r="I902" i="2"/>
  <c r="J902" i="2" s="1"/>
  <c r="I898" i="2"/>
  <c r="J898" i="2" s="1"/>
  <c r="I894" i="2"/>
  <c r="J894" i="2" s="1"/>
  <c r="I890" i="2"/>
  <c r="J890" i="2" s="1"/>
  <c r="I886" i="2"/>
  <c r="J886" i="2" s="1"/>
  <c r="I882" i="2"/>
  <c r="J882" i="2" s="1"/>
  <c r="I878" i="2"/>
  <c r="J878" i="2" s="1"/>
  <c r="I874" i="2"/>
  <c r="J874" i="2" s="1"/>
  <c r="I870" i="2"/>
  <c r="J870" i="2" s="1"/>
  <c r="I866" i="2"/>
  <c r="J866" i="2" s="1"/>
  <c r="I862" i="2"/>
  <c r="J862" i="2" s="1"/>
  <c r="I858" i="2"/>
  <c r="J858" i="2" s="1"/>
  <c r="I854" i="2"/>
  <c r="J854" i="2" s="1"/>
  <c r="I850" i="2"/>
  <c r="J850" i="2" s="1"/>
  <c r="I846" i="2"/>
  <c r="J846" i="2" s="1"/>
  <c r="I842" i="2"/>
  <c r="J842" i="2" s="1"/>
  <c r="I838" i="2"/>
  <c r="J838" i="2" s="1"/>
  <c r="I834" i="2"/>
  <c r="J834" i="2" s="1"/>
  <c r="I830" i="2"/>
  <c r="J830" i="2" s="1"/>
  <c r="I826" i="2"/>
  <c r="J826" i="2" s="1"/>
  <c r="I822" i="2"/>
  <c r="J822" i="2" s="1"/>
  <c r="I818" i="2"/>
  <c r="J818" i="2" s="1"/>
  <c r="I814" i="2"/>
  <c r="J814" i="2" s="1"/>
  <c r="I810" i="2"/>
  <c r="J810" i="2" s="1"/>
  <c r="I806" i="2"/>
  <c r="J806" i="2" s="1"/>
  <c r="I802" i="2"/>
  <c r="J802" i="2" s="1"/>
  <c r="I797" i="2"/>
  <c r="J797" i="2" s="1"/>
  <c r="I791" i="2"/>
  <c r="J791" i="2" s="1"/>
  <c r="I786" i="2"/>
  <c r="J786" i="2" s="1"/>
  <c r="I781" i="2"/>
  <c r="J781" i="2" s="1"/>
  <c r="I775" i="2"/>
  <c r="J775" i="2" s="1"/>
  <c r="I761" i="2"/>
  <c r="J761" i="2" s="1"/>
  <c r="I745" i="2"/>
  <c r="J745" i="2" s="1"/>
  <c r="I729" i="2"/>
  <c r="J729" i="2" s="1"/>
  <c r="I713" i="2"/>
  <c r="J713" i="2" s="1"/>
  <c r="I697" i="2"/>
  <c r="J697" i="2" s="1"/>
  <c r="I681" i="2"/>
  <c r="J681" i="2" s="1"/>
  <c r="I665" i="2"/>
  <c r="J665" i="2" s="1"/>
  <c r="I649" i="2"/>
  <c r="J649" i="2" s="1"/>
  <c r="I633" i="2"/>
  <c r="J633" i="2" s="1"/>
  <c r="I617" i="2"/>
  <c r="J617" i="2" s="1"/>
  <c r="I601" i="2"/>
  <c r="J601" i="2" s="1"/>
  <c r="I585" i="2"/>
  <c r="J585" i="2" s="1"/>
  <c r="I569" i="2"/>
  <c r="J569" i="2" s="1"/>
  <c r="I553" i="2"/>
  <c r="J553" i="2" s="1"/>
  <c r="I537" i="2"/>
  <c r="J537" i="2" s="1"/>
  <c r="I521" i="2"/>
  <c r="J521" i="2" s="1"/>
  <c r="I505" i="2"/>
  <c r="J505" i="2" s="1"/>
  <c r="I489" i="2"/>
  <c r="J489" i="2" s="1"/>
  <c r="I473" i="2"/>
  <c r="J473" i="2" s="1"/>
  <c r="I457" i="2"/>
  <c r="J457" i="2" s="1"/>
  <c r="I441" i="2"/>
  <c r="J441" i="2" s="1"/>
  <c r="I425" i="2"/>
  <c r="J425" i="2" s="1"/>
  <c r="I409" i="2"/>
  <c r="J409" i="2" s="1"/>
  <c r="I393" i="2"/>
  <c r="J393" i="2" s="1"/>
  <c r="I377" i="2"/>
  <c r="J377" i="2" s="1"/>
  <c r="I361" i="2"/>
  <c r="J361" i="2" s="1"/>
  <c r="I345" i="2"/>
  <c r="J345" i="2" s="1"/>
  <c r="I329" i="2"/>
  <c r="J329" i="2" s="1"/>
  <c r="I313" i="2"/>
  <c r="J313" i="2" s="1"/>
  <c r="I297" i="2"/>
  <c r="J297" i="2" s="1"/>
  <c r="I281" i="2"/>
  <c r="J281" i="2" s="1"/>
  <c r="I265" i="2"/>
  <c r="J265" i="2" s="1"/>
  <c r="I249" i="2"/>
  <c r="J249" i="2" s="1"/>
  <c r="I233" i="2"/>
  <c r="J233" i="2" s="1"/>
  <c r="I217" i="2"/>
  <c r="J217" i="2" s="1"/>
  <c r="I201" i="2"/>
  <c r="J201" i="2" s="1"/>
  <c r="I185" i="2"/>
  <c r="J185" i="2" s="1"/>
  <c r="I169" i="2"/>
  <c r="J169" i="2" s="1"/>
  <c r="I153" i="2"/>
  <c r="J153" i="2" s="1"/>
  <c r="I137" i="2"/>
  <c r="J137" i="2" s="1"/>
  <c r="K3" i="5" l="1"/>
  <c r="I3" i="5"/>
  <c r="J3" i="5"/>
  <c r="O4" i="3"/>
  <c r="N5" i="3"/>
  <c r="I5" i="3"/>
  <c r="J4" i="3"/>
  <c r="E5" i="3"/>
  <c r="D6" i="3"/>
  <c r="J5" i="3" l="1"/>
  <c r="I6" i="3"/>
  <c r="O5" i="3"/>
  <c r="N6" i="3"/>
  <c r="E6" i="3"/>
  <c r="D7" i="3"/>
  <c r="O6" i="3" l="1"/>
  <c r="N7" i="3"/>
  <c r="J6" i="3"/>
  <c r="I7" i="3"/>
  <c r="D8" i="3"/>
  <c r="E7" i="3"/>
  <c r="J7" i="3" l="1"/>
  <c r="I8" i="3"/>
  <c r="O7" i="3"/>
  <c r="N8" i="3"/>
  <c r="D9" i="3"/>
  <c r="E8" i="3"/>
  <c r="O8" i="3" l="1"/>
  <c r="N9" i="3"/>
  <c r="J8" i="3"/>
  <c r="I9" i="3"/>
  <c r="D10" i="3"/>
  <c r="E9" i="3"/>
  <c r="I10" i="3" l="1"/>
  <c r="J9" i="3"/>
  <c r="N10" i="3"/>
  <c r="O9" i="3"/>
  <c r="D11" i="3"/>
  <c r="E10" i="3"/>
  <c r="N11" i="3" l="1"/>
  <c r="O10" i="3"/>
  <c r="I11" i="3"/>
  <c r="J10" i="3"/>
  <c r="D12" i="3"/>
  <c r="E11" i="3"/>
  <c r="I12" i="3" l="1"/>
  <c r="J11" i="3"/>
  <c r="N12" i="3"/>
  <c r="O11" i="3"/>
  <c r="D13" i="3"/>
  <c r="E12" i="3"/>
  <c r="N13" i="3" l="1"/>
  <c r="O12" i="3"/>
  <c r="I13" i="3"/>
  <c r="J12" i="3"/>
  <c r="D14" i="3"/>
  <c r="E13" i="3"/>
  <c r="I14" i="3" l="1"/>
  <c r="J13" i="3"/>
  <c r="N14" i="3"/>
  <c r="O13" i="3"/>
  <c r="D15" i="3"/>
  <c r="E14" i="3"/>
  <c r="N15" i="3" l="1"/>
  <c r="O14" i="3"/>
  <c r="I15" i="3"/>
  <c r="J14" i="3"/>
  <c r="D16" i="3"/>
  <c r="E15" i="3"/>
  <c r="I16" i="3" l="1"/>
  <c r="J15" i="3"/>
  <c r="N16" i="3"/>
  <c r="O15" i="3"/>
  <c r="D17" i="3"/>
  <c r="E16" i="3"/>
  <c r="N17" i="3" l="1"/>
  <c r="O16" i="3"/>
  <c r="I17" i="3"/>
  <c r="J16" i="3"/>
  <c r="D18" i="3"/>
  <c r="E17" i="3"/>
  <c r="I18" i="3" l="1"/>
  <c r="J17" i="3"/>
  <c r="N18" i="3"/>
  <c r="O17" i="3"/>
  <c r="D19" i="3"/>
  <c r="E18" i="3"/>
  <c r="N19" i="3" l="1"/>
  <c r="O18" i="3"/>
  <c r="I19" i="3"/>
  <c r="J18" i="3"/>
  <c r="D20" i="3"/>
  <c r="E19" i="3"/>
  <c r="I20" i="3" l="1"/>
  <c r="J19" i="3"/>
  <c r="N20" i="3"/>
  <c r="O19" i="3"/>
  <c r="D21" i="3"/>
  <c r="E20" i="3"/>
  <c r="N21" i="3" l="1"/>
  <c r="O20" i="3"/>
  <c r="I21" i="3"/>
  <c r="J20" i="3"/>
  <c r="D22" i="3"/>
  <c r="E21" i="3"/>
  <c r="I22" i="3" l="1"/>
  <c r="J21" i="3"/>
  <c r="N22" i="3"/>
  <c r="O21" i="3"/>
  <c r="D23" i="3"/>
  <c r="E22" i="3"/>
  <c r="N23" i="3" l="1"/>
  <c r="O22" i="3"/>
  <c r="I23" i="3"/>
  <c r="J22" i="3"/>
  <c r="D24" i="3"/>
  <c r="E23" i="3"/>
  <c r="I24" i="3" l="1"/>
  <c r="J23" i="3"/>
  <c r="N24" i="3"/>
  <c r="O23" i="3"/>
  <c r="D25" i="3"/>
  <c r="E24" i="3"/>
  <c r="N25" i="3" l="1"/>
  <c r="O24" i="3"/>
  <c r="I25" i="3"/>
  <c r="J24" i="3"/>
  <c r="D26" i="3"/>
  <c r="E25" i="3"/>
  <c r="I26" i="3" l="1"/>
  <c r="J25" i="3"/>
  <c r="N26" i="3"/>
  <c r="O25" i="3"/>
  <c r="D27" i="3"/>
  <c r="E26" i="3"/>
  <c r="N27" i="3" l="1"/>
  <c r="O26" i="3"/>
  <c r="I27" i="3"/>
  <c r="J26" i="3"/>
  <c r="D28" i="3"/>
  <c r="E27" i="3"/>
  <c r="I28" i="3" l="1"/>
  <c r="J27" i="3"/>
  <c r="N28" i="3"/>
  <c r="O27" i="3"/>
  <c r="D29" i="3"/>
  <c r="E28" i="3"/>
  <c r="N29" i="3" l="1"/>
  <c r="O28" i="3"/>
  <c r="I29" i="3"/>
  <c r="J28" i="3"/>
  <c r="D30" i="3"/>
  <c r="E29" i="3"/>
  <c r="I30" i="3" l="1"/>
  <c r="J29" i="3"/>
  <c r="N30" i="3"/>
  <c r="O29" i="3"/>
  <c r="D31" i="3"/>
  <c r="E30" i="3"/>
  <c r="N31" i="3" l="1"/>
  <c r="O30" i="3"/>
  <c r="I31" i="3"/>
  <c r="J30" i="3"/>
  <c r="D32" i="3"/>
  <c r="E31" i="3"/>
  <c r="I32" i="3" l="1"/>
  <c r="J31" i="3"/>
  <c r="N32" i="3"/>
  <c r="O31" i="3"/>
  <c r="D33" i="3"/>
  <c r="E32" i="3"/>
  <c r="N33" i="3" l="1"/>
  <c r="O32" i="3"/>
  <c r="I33" i="3"/>
  <c r="J32" i="3"/>
  <c r="D34" i="3"/>
  <c r="E33" i="3"/>
  <c r="I34" i="3" l="1"/>
  <c r="J33" i="3"/>
  <c r="N34" i="3"/>
  <c r="O33" i="3"/>
  <c r="D35" i="3"/>
  <c r="E34" i="3"/>
  <c r="N35" i="3" l="1"/>
  <c r="O34" i="3"/>
  <c r="I35" i="3"/>
  <c r="J34" i="3"/>
  <c r="D36" i="3"/>
  <c r="E35" i="3"/>
  <c r="I36" i="3" l="1"/>
  <c r="J35" i="3"/>
  <c r="N36" i="3"/>
  <c r="O35" i="3"/>
  <c r="D37" i="3"/>
  <c r="E36" i="3"/>
  <c r="N37" i="3" l="1"/>
  <c r="O36" i="3"/>
  <c r="I37" i="3"/>
  <c r="J36" i="3"/>
  <c r="D38" i="3"/>
  <c r="E37" i="3"/>
  <c r="I38" i="3" l="1"/>
  <c r="J37" i="3"/>
  <c r="N38" i="3"/>
  <c r="O37" i="3"/>
  <c r="D39" i="3"/>
  <c r="E38" i="3"/>
  <c r="N39" i="3" l="1"/>
  <c r="O38" i="3"/>
  <c r="I39" i="3"/>
  <c r="J38" i="3"/>
  <c r="D40" i="3"/>
  <c r="E39" i="3"/>
  <c r="I40" i="3" l="1"/>
  <c r="J39" i="3"/>
  <c r="N40" i="3"/>
  <c r="O39" i="3"/>
  <c r="D41" i="3"/>
  <c r="E40" i="3"/>
  <c r="N41" i="3" l="1"/>
  <c r="O40" i="3"/>
  <c r="I41" i="3"/>
  <c r="J40" i="3"/>
  <c r="D42" i="3"/>
  <c r="E41" i="3"/>
  <c r="I42" i="3" l="1"/>
  <c r="J41" i="3"/>
  <c r="N42" i="3"/>
  <c r="O41" i="3"/>
  <c r="D43" i="3"/>
  <c r="E42" i="3"/>
  <c r="N43" i="3" l="1"/>
  <c r="O42" i="3"/>
  <c r="I43" i="3"/>
  <c r="J42" i="3"/>
  <c r="D44" i="3"/>
  <c r="E43" i="3"/>
  <c r="I44" i="3" l="1"/>
  <c r="J43" i="3"/>
  <c r="N44" i="3"/>
  <c r="O43" i="3"/>
  <c r="D45" i="3"/>
  <c r="E44" i="3"/>
  <c r="N45" i="3" l="1"/>
  <c r="O44" i="3"/>
  <c r="I45" i="3"/>
  <c r="J44" i="3"/>
  <c r="D46" i="3"/>
  <c r="E45" i="3"/>
  <c r="I46" i="3" l="1"/>
  <c r="J45" i="3"/>
  <c r="N46" i="3"/>
  <c r="O45" i="3"/>
  <c r="D47" i="3"/>
  <c r="E46" i="3"/>
  <c r="N47" i="3" l="1"/>
  <c r="O46" i="3"/>
  <c r="I47" i="3"/>
  <c r="J46" i="3"/>
  <c r="D48" i="3"/>
  <c r="E47" i="3"/>
  <c r="I48" i="3" l="1"/>
  <c r="J47" i="3"/>
  <c r="N48" i="3"/>
  <c r="O47" i="3"/>
  <c r="D49" i="3"/>
  <c r="E48" i="3"/>
  <c r="N49" i="3" l="1"/>
  <c r="O48" i="3"/>
  <c r="I49" i="3"/>
  <c r="J48" i="3"/>
  <c r="D50" i="3"/>
  <c r="E49" i="3"/>
  <c r="I50" i="3" l="1"/>
  <c r="J49" i="3"/>
  <c r="N50" i="3"/>
  <c r="O49" i="3"/>
  <c r="D51" i="3"/>
  <c r="E50" i="3"/>
  <c r="N51" i="3" l="1"/>
  <c r="O50" i="3"/>
  <c r="I51" i="3"/>
  <c r="J50" i="3"/>
  <c r="D52" i="3"/>
  <c r="E51" i="3"/>
  <c r="I52" i="3" l="1"/>
  <c r="J51" i="3"/>
  <c r="N52" i="3"/>
  <c r="O51" i="3"/>
  <c r="D53" i="3"/>
  <c r="E52" i="3"/>
  <c r="N53" i="3" l="1"/>
  <c r="O52" i="3"/>
  <c r="I53" i="3"/>
  <c r="J52" i="3"/>
  <c r="D54" i="3"/>
  <c r="E53" i="3"/>
  <c r="I54" i="3" l="1"/>
  <c r="J53" i="3"/>
  <c r="N54" i="3"/>
  <c r="O53" i="3"/>
  <c r="D55" i="3"/>
  <c r="E54" i="3"/>
  <c r="N55" i="3" l="1"/>
  <c r="O54" i="3"/>
  <c r="I55" i="3"/>
  <c r="J54" i="3"/>
  <c r="D56" i="3"/>
  <c r="E55" i="3"/>
  <c r="I56" i="3" l="1"/>
  <c r="J55" i="3"/>
  <c r="N56" i="3"/>
  <c r="O55" i="3"/>
  <c r="D57" i="3"/>
  <c r="E56" i="3"/>
  <c r="N57" i="3" l="1"/>
  <c r="O56" i="3"/>
  <c r="I57" i="3"/>
  <c r="J56" i="3"/>
  <c r="D58" i="3"/>
  <c r="E57" i="3"/>
  <c r="I58" i="3" l="1"/>
  <c r="J57" i="3"/>
  <c r="N58" i="3"/>
  <c r="O57" i="3"/>
  <c r="D59" i="3"/>
  <c r="E58" i="3"/>
  <c r="N59" i="3" l="1"/>
  <c r="O58" i="3"/>
  <c r="I59" i="3"/>
  <c r="J58" i="3"/>
  <c r="D60" i="3"/>
  <c r="E59" i="3"/>
  <c r="I60" i="3" l="1"/>
  <c r="J59" i="3"/>
  <c r="N60" i="3"/>
  <c r="O59" i="3"/>
  <c r="D61" i="3"/>
  <c r="E60" i="3"/>
  <c r="N61" i="3" l="1"/>
  <c r="O60" i="3"/>
  <c r="I61" i="3"/>
  <c r="J60" i="3"/>
  <c r="D62" i="3"/>
  <c r="E61" i="3"/>
  <c r="I62" i="3" l="1"/>
  <c r="J61" i="3"/>
  <c r="N62" i="3"/>
  <c r="O61" i="3"/>
  <c r="D63" i="3"/>
  <c r="E62" i="3"/>
  <c r="N63" i="3" l="1"/>
  <c r="O62" i="3"/>
  <c r="I63" i="3"/>
  <c r="J62" i="3"/>
  <c r="D64" i="3"/>
  <c r="E63" i="3"/>
  <c r="I64" i="3" l="1"/>
  <c r="J63" i="3"/>
  <c r="N64" i="3"/>
  <c r="O63" i="3"/>
  <c r="D65" i="3"/>
  <c r="E64" i="3"/>
  <c r="N65" i="3" l="1"/>
  <c r="O64" i="3"/>
  <c r="I65" i="3"/>
  <c r="J64" i="3"/>
  <c r="D66" i="3"/>
  <c r="E65" i="3"/>
  <c r="I66" i="3" l="1"/>
  <c r="J65" i="3"/>
  <c r="N66" i="3"/>
  <c r="O65" i="3"/>
  <c r="D67" i="3"/>
  <c r="E66" i="3"/>
  <c r="N67" i="3" l="1"/>
  <c r="O66" i="3"/>
  <c r="I67" i="3"/>
  <c r="J66" i="3"/>
  <c r="D68" i="3"/>
  <c r="E67" i="3"/>
  <c r="I68" i="3" l="1"/>
  <c r="J67" i="3"/>
  <c r="N68" i="3"/>
  <c r="O67" i="3"/>
  <c r="D69" i="3"/>
  <c r="E68" i="3"/>
  <c r="N69" i="3" l="1"/>
  <c r="O68" i="3"/>
  <c r="I69" i="3"/>
  <c r="J68" i="3"/>
  <c r="D70" i="3"/>
  <c r="E69" i="3"/>
  <c r="I70" i="3" l="1"/>
  <c r="J69" i="3"/>
  <c r="N70" i="3"/>
  <c r="O69" i="3"/>
  <c r="D71" i="3"/>
  <c r="E70" i="3"/>
  <c r="N71" i="3" l="1"/>
  <c r="O70" i="3"/>
  <c r="I71" i="3"/>
  <c r="J70" i="3"/>
  <c r="D72" i="3"/>
  <c r="E71" i="3"/>
  <c r="I72" i="3" l="1"/>
  <c r="J71" i="3"/>
  <c r="N72" i="3"/>
  <c r="O71" i="3"/>
  <c r="D73" i="3"/>
  <c r="E72" i="3"/>
  <c r="N73" i="3" l="1"/>
  <c r="O72" i="3"/>
  <c r="I73" i="3"/>
  <c r="J72" i="3"/>
  <c r="D74" i="3"/>
  <c r="E73" i="3"/>
  <c r="I74" i="3" l="1"/>
  <c r="J73" i="3"/>
  <c r="N74" i="3"/>
  <c r="O73" i="3"/>
  <c r="D75" i="3"/>
  <c r="E74" i="3"/>
  <c r="N75" i="3" l="1"/>
  <c r="O74" i="3"/>
  <c r="I75" i="3"/>
  <c r="J74" i="3"/>
  <c r="D76" i="3"/>
  <c r="E75" i="3"/>
  <c r="I76" i="3" l="1"/>
  <c r="J75" i="3"/>
  <c r="N76" i="3"/>
  <c r="O75" i="3"/>
  <c r="D77" i="3"/>
  <c r="E76" i="3"/>
  <c r="N77" i="3" l="1"/>
  <c r="O76" i="3"/>
  <c r="I77" i="3"/>
  <c r="J76" i="3"/>
  <c r="D78" i="3"/>
  <c r="E77" i="3"/>
  <c r="N78" i="3" l="1"/>
  <c r="O77" i="3"/>
  <c r="I78" i="3"/>
  <c r="J77" i="3"/>
  <c r="D79" i="3"/>
  <c r="E78" i="3"/>
  <c r="I79" i="3" l="1"/>
  <c r="J78" i="3"/>
  <c r="N79" i="3"/>
  <c r="O78" i="3"/>
  <c r="D80" i="3"/>
  <c r="E79" i="3"/>
  <c r="N80" i="3" l="1"/>
  <c r="O79" i="3"/>
  <c r="I80" i="3"/>
  <c r="J79" i="3"/>
  <c r="D81" i="3"/>
  <c r="E80" i="3"/>
  <c r="I81" i="3" l="1"/>
  <c r="J80" i="3"/>
  <c r="N81" i="3"/>
  <c r="O80" i="3"/>
  <c r="D82" i="3"/>
  <c r="E81" i="3"/>
  <c r="N82" i="3" l="1"/>
  <c r="O81" i="3"/>
  <c r="I82" i="3"/>
  <c r="J81" i="3"/>
  <c r="D83" i="3"/>
  <c r="E82" i="3"/>
  <c r="I83" i="3" l="1"/>
  <c r="J82" i="3"/>
  <c r="N83" i="3"/>
  <c r="O82" i="3"/>
  <c r="D84" i="3"/>
  <c r="E83" i="3"/>
  <c r="N84" i="3" l="1"/>
  <c r="O83" i="3"/>
  <c r="I84" i="3"/>
  <c r="J83" i="3"/>
  <c r="D85" i="3"/>
  <c r="E84" i="3"/>
  <c r="I85" i="3" l="1"/>
  <c r="J84" i="3"/>
  <c r="N85" i="3"/>
  <c r="O84" i="3"/>
  <c r="D86" i="3"/>
  <c r="E85" i="3"/>
  <c r="N86" i="3" l="1"/>
  <c r="O85" i="3"/>
  <c r="I86" i="3"/>
  <c r="J85" i="3"/>
  <c r="D87" i="3"/>
  <c r="E86" i="3"/>
  <c r="I87" i="3" l="1"/>
  <c r="J86" i="3"/>
  <c r="N87" i="3"/>
  <c r="O86" i="3"/>
  <c r="D88" i="3"/>
  <c r="E87" i="3"/>
  <c r="N88" i="3" l="1"/>
  <c r="O87" i="3"/>
  <c r="I88" i="3"/>
  <c r="J87" i="3"/>
  <c r="D89" i="3"/>
  <c r="E88" i="3"/>
  <c r="I89" i="3" l="1"/>
  <c r="J88" i="3"/>
  <c r="N89" i="3"/>
  <c r="O88" i="3"/>
  <c r="D90" i="3"/>
  <c r="E89" i="3"/>
  <c r="N90" i="3" l="1"/>
  <c r="O89" i="3"/>
  <c r="I90" i="3"/>
  <c r="J89" i="3"/>
  <c r="D91" i="3"/>
  <c r="E90" i="3"/>
  <c r="I91" i="3" l="1"/>
  <c r="J90" i="3"/>
  <c r="N91" i="3"/>
  <c r="O90" i="3"/>
  <c r="D92" i="3"/>
  <c r="E91" i="3"/>
  <c r="N92" i="3" l="1"/>
  <c r="O91" i="3"/>
  <c r="I92" i="3"/>
  <c r="J91" i="3"/>
  <c r="D93" i="3"/>
  <c r="E92" i="3"/>
  <c r="I93" i="3" l="1"/>
  <c r="J92" i="3"/>
  <c r="N93" i="3"/>
  <c r="O92" i="3"/>
  <c r="D94" i="3"/>
  <c r="E93" i="3"/>
  <c r="N94" i="3" l="1"/>
  <c r="O93" i="3"/>
  <c r="I94" i="3"/>
  <c r="J93" i="3"/>
  <c r="D95" i="3"/>
  <c r="E94" i="3"/>
  <c r="I95" i="3" l="1"/>
  <c r="J94" i="3"/>
  <c r="N95" i="3"/>
  <c r="O94" i="3"/>
  <c r="D96" i="3"/>
  <c r="E95" i="3"/>
  <c r="N96" i="3" l="1"/>
  <c r="O95" i="3"/>
  <c r="I96" i="3"/>
  <c r="J95" i="3"/>
  <c r="D97" i="3"/>
  <c r="E96" i="3"/>
  <c r="I97" i="3" l="1"/>
  <c r="J96" i="3"/>
  <c r="N97" i="3"/>
  <c r="O96" i="3"/>
  <c r="D98" i="3"/>
  <c r="E97" i="3"/>
  <c r="N98" i="3" l="1"/>
  <c r="O97" i="3"/>
  <c r="I98" i="3"/>
  <c r="J97" i="3"/>
  <c r="D99" i="3"/>
  <c r="E98" i="3"/>
  <c r="I99" i="3" l="1"/>
  <c r="J98" i="3"/>
  <c r="N99" i="3"/>
  <c r="O98" i="3"/>
  <c r="D100" i="3"/>
  <c r="E99" i="3"/>
  <c r="N100" i="3" l="1"/>
  <c r="O99" i="3"/>
  <c r="I100" i="3"/>
  <c r="J99" i="3"/>
  <c r="D101" i="3"/>
  <c r="E100" i="3"/>
  <c r="I101" i="3" l="1"/>
  <c r="J100" i="3"/>
  <c r="N101" i="3"/>
  <c r="O100" i="3"/>
  <c r="D102" i="3"/>
  <c r="E101" i="3"/>
  <c r="N102" i="3" l="1"/>
  <c r="O101" i="3"/>
  <c r="I102" i="3"/>
  <c r="J101" i="3"/>
  <c r="D103" i="3"/>
  <c r="E102" i="3"/>
  <c r="I103" i="3" l="1"/>
  <c r="J102" i="3"/>
  <c r="N103" i="3"/>
  <c r="O102" i="3"/>
  <c r="D104" i="3"/>
  <c r="E103" i="3"/>
  <c r="N104" i="3" l="1"/>
  <c r="O103" i="3"/>
  <c r="I104" i="3"/>
  <c r="J103" i="3"/>
  <c r="D105" i="3"/>
  <c r="E104" i="3"/>
  <c r="I105" i="3" l="1"/>
  <c r="J104" i="3"/>
  <c r="N105" i="3"/>
  <c r="O104" i="3"/>
  <c r="D106" i="3"/>
  <c r="E105" i="3"/>
  <c r="N106" i="3" l="1"/>
  <c r="O105" i="3"/>
  <c r="I106" i="3"/>
  <c r="J105" i="3"/>
  <c r="D107" i="3"/>
  <c r="E106" i="3"/>
  <c r="I107" i="3" l="1"/>
  <c r="J106" i="3"/>
  <c r="N107" i="3"/>
  <c r="O106" i="3"/>
  <c r="D108" i="3"/>
  <c r="E107" i="3"/>
  <c r="N108" i="3" l="1"/>
  <c r="O107" i="3"/>
  <c r="I108" i="3"/>
  <c r="J107" i="3"/>
  <c r="D109" i="3"/>
  <c r="E108" i="3"/>
  <c r="I109" i="3" l="1"/>
  <c r="J108" i="3"/>
  <c r="N109" i="3"/>
  <c r="O108" i="3"/>
  <c r="D110" i="3"/>
  <c r="E109" i="3"/>
  <c r="N110" i="3" l="1"/>
  <c r="O109" i="3"/>
  <c r="I110" i="3"/>
  <c r="J109" i="3"/>
  <c r="D111" i="3"/>
  <c r="E110" i="3"/>
  <c r="I111" i="3" l="1"/>
  <c r="J110" i="3"/>
  <c r="N111" i="3"/>
  <c r="O110" i="3"/>
  <c r="D112" i="3"/>
  <c r="E111" i="3"/>
  <c r="N112" i="3" l="1"/>
  <c r="O111" i="3"/>
  <c r="I112" i="3"/>
  <c r="J111" i="3"/>
  <c r="D113" i="3"/>
  <c r="E112" i="3"/>
  <c r="I113" i="3" l="1"/>
  <c r="J112" i="3"/>
  <c r="N113" i="3"/>
  <c r="O112" i="3"/>
  <c r="D114" i="3"/>
  <c r="E113" i="3"/>
  <c r="N114" i="3" l="1"/>
  <c r="O113" i="3"/>
  <c r="I114" i="3"/>
  <c r="J113" i="3"/>
  <c r="D115" i="3"/>
  <c r="E114" i="3"/>
  <c r="I115" i="3" l="1"/>
  <c r="J114" i="3"/>
  <c r="N115" i="3"/>
  <c r="O114" i="3"/>
  <c r="D116" i="3"/>
  <c r="E115" i="3"/>
  <c r="N116" i="3" l="1"/>
  <c r="O115" i="3"/>
  <c r="I116" i="3"/>
  <c r="J115" i="3"/>
  <c r="D117" i="3"/>
  <c r="E116" i="3"/>
  <c r="I117" i="3" l="1"/>
  <c r="J116" i="3"/>
  <c r="N117" i="3"/>
  <c r="O116" i="3"/>
  <c r="D118" i="3"/>
  <c r="E117" i="3"/>
  <c r="I118" i="3" l="1"/>
  <c r="J117" i="3"/>
  <c r="N118" i="3"/>
  <c r="O117" i="3"/>
  <c r="D119" i="3"/>
  <c r="E118" i="3"/>
  <c r="N119" i="3" l="1"/>
  <c r="O118" i="3"/>
  <c r="I119" i="3"/>
  <c r="J118" i="3"/>
  <c r="D120" i="3"/>
  <c r="E119" i="3"/>
  <c r="I120" i="3" l="1"/>
  <c r="J119" i="3"/>
  <c r="N120" i="3"/>
  <c r="O119" i="3"/>
  <c r="D121" i="3"/>
  <c r="E120" i="3"/>
  <c r="N121" i="3" l="1"/>
  <c r="O120" i="3"/>
  <c r="I121" i="3"/>
  <c r="J120" i="3"/>
  <c r="D122" i="3"/>
  <c r="E121" i="3"/>
  <c r="I122" i="3" l="1"/>
  <c r="J121" i="3"/>
  <c r="N122" i="3"/>
  <c r="O121" i="3"/>
  <c r="D123" i="3"/>
  <c r="E122" i="3"/>
  <c r="I123" i="3" l="1"/>
  <c r="J122" i="3"/>
  <c r="N123" i="3"/>
  <c r="O122" i="3"/>
  <c r="D124" i="3"/>
  <c r="E123" i="3"/>
  <c r="N124" i="3" l="1"/>
  <c r="O123" i="3"/>
  <c r="I124" i="3"/>
  <c r="J123" i="3"/>
  <c r="D125" i="3"/>
  <c r="E124" i="3"/>
  <c r="I125" i="3" l="1"/>
  <c r="J124" i="3"/>
  <c r="N125" i="3"/>
  <c r="O124" i="3"/>
  <c r="D126" i="3"/>
  <c r="E125" i="3"/>
  <c r="N126" i="3" l="1"/>
  <c r="O125" i="3"/>
  <c r="I126" i="3"/>
  <c r="J125" i="3"/>
  <c r="D127" i="3"/>
  <c r="E126" i="3"/>
  <c r="I127" i="3" l="1"/>
  <c r="J126" i="3"/>
  <c r="N127" i="3"/>
  <c r="O126" i="3"/>
  <c r="D128" i="3"/>
  <c r="E127" i="3"/>
  <c r="N128" i="3" l="1"/>
  <c r="O127" i="3"/>
  <c r="I128" i="3"/>
  <c r="J127" i="3"/>
  <c r="D129" i="3"/>
  <c r="E128" i="3"/>
  <c r="I129" i="3" l="1"/>
  <c r="J128" i="3"/>
  <c r="N129" i="3"/>
  <c r="O128" i="3"/>
  <c r="D130" i="3"/>
  <c r="E129" i="3"/>
  <c r="N130" i="3" l="1"/>
  <c r="O129" i="3"/>
  <c r="I130" i="3"/>
  <c r="J129" i="3"/>
  <c r="D131" i="3"/>
  <c r="E130" i="3"/>
  <c r="I131" i="3" l="1"/>
  <c r="J130" i="3"/>
  <c r="N131" i="3"/>
  <c r="O130" i="3"/>
  <c r="D132" i="3"/>
  <c r="E131" i="3"/>
  <c r="N132" i="3" l="1"/>
  <c r="O131" i="3"/>
  <c r="I132" i="3"/>
  <c r="J131" i="3"/>
  <c r="D133" i="3"/>
  <c r="E132" i="3"/>
  <c r="I133" i="3" l="1"/>
  <c r="J132" i="3"/>
  <c r="N133" i="3"/>
  <c r="O132" i="3"/>
  <c r="D134" i="3"/>
  <c r="E133" i="3"/>
  <c r="N134" i="3" l="1"/>
  <c r="O133" i="3"/>
  <c r="I134" i="3"/>
  <c r="J133" i="3"/>
  <c r="D135" i="3"/>
  <c r="E134" i="3"/>
  <c r="I135" i="3" l="1"/>
  <c r="J134" i="3"/>
  <c r="N135" i="3"/>
  <c r="O134" i="3"/>
  <c r="D136" i="3"/>
  <c r="E135" i="3"/>
  <c r="N136" i="3" l="1"/>
  <c r="O135" i="3"/>
  <c r="I136" i="3"/>
  <c r="J135" i="3"/>
  <c r="D137" i="3"/>
  <c r="E136" i="3"/>
  <c r="I137" i="3" l="1"/>
  <c r="J136" i="3"/>
  <c r="N137" i="3"/>
  <c r="O136" i="3"/>
  <c r="D138" i="3"/>
  <c r="E137" i="3"/>
  <c r="N138" i="3" l="1"/>
  <c r="O137" i="3"/>
  <c r="I138" i="3"/>
  <c r="J137" i="3"/>
  <c r="D139" i="3"/>
  <c r="E138" i="3"/>
  <c r="I139" i="3" l="1"/>
  <c r="J138" i="3"/>
  <c r="N139" i="3"/>
  <c r="O138" i="3"/>
  <c r="D140" i="3"/>
  <c r="E139" i="3"/>
  <c r="N140" i="3" l="1"/>
  <c r="O139" i="3"/>
  <c r="I140" i="3"/>
  <c r="J139" i="3"/>
  <c r="D141" i="3"/>
  <c r="E140" i="3"/>
  <c r="I141" i="3" l="1"/>
  <c r="J140" i="3"/>
  <c r="N141" i="3"/>
  <c r="O140" i="3"/>
  <c r="D142" i="3"/>
  <c r="E141" i="3"/>
  <c r="N142" i="3" l="1"/>
  <c r="O141" i="3"/>
  <c r="I142" i="3"/>
  <c r="J141" i="3"/>
  <c r="D143" i="3"/>
  <c r="E142" i="3"/>
  <c r="I143" i="3" l="1"/>
  <c r="J142" i="3"/>
  <c r="N143" i="3"/>
  <c r="O142" i="3"/>
  <c r="D144" i="3"/>
  <c r="E143" i="3"/>
  <c r="N144" i="3" l="1"/>
  <c r="O143" i="3"/>
  <c r="I144" i="3"/>
  <c r="J143" i="3"/>
  <c r="D145" i="3"/>
  <c r="E144" i="3"/>
  <c r="I145" i="3" l="1"/>
  <c r="J144" i="3"/>
  <c r="N145" i="3"/>
  <c r="O144" i="3"/>
  <c r="D146" i="3"/>
  <c r="E145" i="3"/>
  <c r="N146" i="3" l="1"/>
  <c r="O145" i="3"/>
  <c r="I146" i="3"/>
  <c r="J145" i="3"/>
  <c r="D147" i="3"/>
  <c r="E146" i="3"/>
  <c r="I147" i="3" l="1"/>
  <c r="J146" i="3"/>
  <c r="N147" i="3"/>
  <c r="O146" i="3"/>
  <c r="D148" i="3"/>
  <c r="E147" i="3"/>
  <c r="N148" i="3" l="1"/>
  <c r="O147" i="3"/>
  <c r="I148" i="3"/>
  <c r="J147" i="3"/>
  <c r="D149" i="3"/>
  <c r="E148" i="3"/>
  <c r="I149" i="3" l="1"/>
  <c r="J148" i="3"/>
  <c r="N149" i="3"/>
  <c r="O148" i="3"/>
  <c r="D150" i="3"/>
  <c r="E149" i="3"/>
  <c r="N150" i="3" l="1"/>
  <c r="O149" i="3"/>
  <c r="I150" i="3"/>
  <c r="J149" i="3"/>
  <c r="D151" i="3"/>
  <c r="E150" i="3"/>
  <c r="I151" i="3" l="1"/>
  <c r="J150" i="3"/>
  <c r="N151" i="3"/>
  <c r="O150" i="3"/>
  <c r="D152" i="3"/>
  <c r="E151" i="3"/>
  <c r="N152" i="3" l="1"/>
  <c r="O151" i="3"/>
  <c r="I152" i="3"/>
  <c r="J151" i="3"/>
  <c r="D153" i="3"/>
  <c r="E152" i="3"/>
  <c r="I153" i="3" l="1"/>
  <c r="J152" i="3"/>
  <c r="N153" i="3"/>
  <c r="O152" i="3"/>
  <c r="D154" i="3"/>
  <c r="E153" i="3"/>
  <c r="N154" i="3" l="1"/>
  <c r="O153" i="3"/>
  <c r="I154" i="3"/>
  <c r="J153" i="3"/>
  <c r="D155" i="3"/>
  <c r="E154" i="3"/>
  <c r="I155" i="3" l="1"/>
  <c r="J154" i="3"/>
  <c r="N155" i="3"/>
  <c r="O154" i="3"/>
  <c r="D156" i="3"/>
  <c r="E155" i="3"/>
  <c r="N156" i="3" l="1"/>
  <c r="O155" i="3"/>
  <c r="I156" i="3"/>
  <c r="J155" i="3"/>
  <c r="D157" i="3"/>
  <c r="E156" i="3"/>
  <c r="I157" i="3" l="1"/>
  <c r="J156" i="3"/>
  <c r="N157" i="3"/>
  <c r="O156" i="3"/>
  <c r="D158" i="3"/>
  <c r="E157" i="3"/>
  <c r="N158" i="3" l="1"/>
  <c r="O157" i="3"/>
  <c r="I158" i="3"/>
  <c r="J157" i="3"/>
  <c r="D159" i="3"/>
  <c r="E158" i="3"/>
  <c r="I159" i="3" l="1"/>
  <c r="J158" i="3"/>
  <c r="N159" i="3"/>
  <c r="O158" i="3"/>
  <c r="D160" i="3"/>
  <c r="E159" i="3"/>
  <c r="N160" i="3" l="1"/>
  <c r="O159" i="3"/>
  <c r="I160" i="3"/>
  <c r="J159" i="3"/>
  <c r="D161" i="3"/>
  <c r="E160" i="3"/>
  <c r="I161" i="3" l="1"/>
  <c r="J160" i="3"/>
  <c r="N161" i="3"/>
  <c r="O160" i="3"/>
  <c r="D162" i="3"/>
  <c r="E161" i="3"/>
  <c r="N162" i="3" l="1"/>
  <c r="O161" i="3"/>
  <c r="I162" i="3"/>
  <c r="J161" i="3"/>
  <c r="D163" i="3"/>
  <c r="E162" i="3"/>
  <c r="I163" i="3" l="1"/>
  <c r="J162" i="3"/>
  <c r="N163" i="3"/>
  <c r="O162" i="3"/>
  <c r="D164" i="3"/>
  <c r="E163" i="3"/>
  <c r="N164" i="3" l="1"/>
  <c r="O163" i="3"/>
  <c r="I164" i="3"/>
  <c r="J163" i="3"/>
  <c r="D165" i="3"/>
  <c r="E164" i="3"/>
  <c r="I165" i="3" l="1"/>
  <c r="J164" i="3"/>
  <c r="N165" i="3"/>
  <c r="O164" i="3"/>
  <c r="D166" i="3"/>
  <c r="E165" i="3"/>
  <c r="N166" i="3" l="1"/>
  <c r="O165" i="3"/>
  <c r="I166" i="3"/>
  <c r="J165" i="3"/>
  <c r="D167" i="3"/>
  <c r="E166" i="3"/>
  <c r="I167" i="3" l="1"/>
  <c r="J166" i="3"/>
  <c r="N167" i="3"/>
  <c r="O166" i="3"/>
  <c r="D168" i="3"/>
  <c r="E167" i="3"/>
  <c r="N168" i="3" l="1"/>
  <c r="O167" i="3"/>
  <c r="I168" i="3"/>
  <c r="J167" i="3"/>
  <c r="D169" i="3"/>
  <c r="E168" i="3"/>
  <c r="I169" i="3" l="1"/>
  <c r="J168" i="3"/>
  <c r="N169" i="3"/>
  <c r="O168" i="3"/>
  <c r="D170" i="3"/>
  <c r="E169" i="3"/>
  <c r="N170" i="3" l="1"/>
  <c r="O169" i="3"/>
  <c r="I170" i="3"/>
  <c r="J169" i="3"/>
  <c r="D171" i="3"/>
  <c r="E170" i="3"/>
  <c r="I171" i="3" l="1"/>
  <c r="J170" i="3"/>
  <c r="N171" i="3"/>
  <c r="O170" i="3"/>
  <c r="D172" i="3"/>
  <c r="E171" i="3"/>
  <c r="N172" i="3" l="1"/>
  <c r="O171" i="3"/>
  <c r="I172" i="3"/>
  <c r="J171" i="3"/>
  <c r="D173" i="3"/>
  <c r="E172" i="3"/>
  <c r="I173" i="3" l="1"/>
  <c r="J172" i="3"/>
  <c r="N173" i="3"/>
  <c r="O172" i="3"/>
  <c r="D174" i="3"/>
  <c r="E173" i="3"/>
  <c r="N174" i="3" l="1"/>
  <c r="O173" i="3"/>
  <c r="I174" i="3"/>
  <c r="J173" i="3"/>
  <c r="D175" i="3"/>
  <c r="E174" i="3"/>
  <c r="I175" i="3" l="1"/>
  <c r="J174" i="3"/>
  <c r="N175" i="3"/>
  <c r="O174" i="3"/>
  <c r="D176" i="3"/>
  <c r="E175" i="3"/>
  <c r="N176" i="3" l="1"/>
  <c r="O175" i="3"/>
  <c r="I176" i="3"/>
  <c r="J175" i="3"/>
  <c r="D177" i="3"/>
  <c r="E176" i="3"/>
  <c r="I177" i="3" l="1"/>
  <c r="J176" i="3"/>
  <c r="N177" i="3"/>
  <c r="O176" i="3"/>
  <c r="D178" i="3"/>
  <c r="E177" i="3"/>
  <c r="N178" i="3" l="1"/>
  <c r="O177" i="3"/>
  <c r="I178" i="3"/>
  <c r="J177" i="3"/>
  <c r="D179" i="3"/>
  <c r="E178" i="3"/>
  <c r="I179" i="3" l="1"/>
  <c r="J178" i="3"/>
  <c r="N179" i="3"/>
  <c r="O178" i="3"/>
  <c r="D180" i="3"/>
  <c r="E179" i="3"/>
  <c r="N180" i="3" l="1"/>
  <c r="O179" i="3"/>
  <c r="I180" i="3"/>
  <c r="J179" i="3"/>
  <c r="D181" i="3"/>
  <c r="E180" i="3"/>
  <c r="I181" i="3" l="1"/>
  <c r="J180" i="3"/>
  <c r="N181" i="3"/>
  <c r="O180" i="3"/>
  <c r="D182" i="3"/>
  <c r="E181" i="3"/>
  <c r="N182" i="3" l="1"/>
  <c r="O181" i="3"/>
  <c r="I182" i="3"/>
  <c r="J181" i="3"/>
  <c r="D183" i="3"/>
  <c r="E182" i="3"/>
  <c r="I183" i="3" l="1"/>
  <c r="J182" i="3"/>
  <c r="N183" i="3"/>
  <c r="O182" i="3"/>
  <c r="D184" i="3"/>
  <c r="E183" i="3"/>
  <c r="N184" i="3" l="1"/>
  <c r="O183" i="3"/>
  <c r="I184" i="3"/>
  <c r="J183" i="3"/>
  <c r="D185" i="3"/>
  <c r="E184" i="3"/>
  <c r="I185" i="3" l="1"/>
  <c r="J184" i="3"/>
  <c r="N185" i="3"/>
  <c r="O184" i="3"/>
  <c r="D186" i="3"/>
  <c r="E185" i="3"/>
  <c r="N186" i="3" l="1"/>
  <c r="O185" i="3"/>
  <c r="I186" i="3"/>
  <c r="J185" i="3"/>
  <c r="D187" i="3"/>
  <c r="E186" i="3"/>
  <c r="I187" i="3" l="1"/>
  <c r="J186" i="3"/>
  <c r="N187" i="3"/>
  <c r="O186" i="3"/>
  <c r="D188" i="3"/>
  <c r="E187" i="3"/>
  <c r="N188" i="3" l="1"/>
  <c r="O187" i="3"/>
  <c r="I188" i="3"/>
  <c r="J187" i="3"/>
  <c r="D189" i="3"/>
  <c r="E188" i="3"/>
  <c r="I189" i="3" l="1"/>
  <c r="J188" i="3"/>
  <c r="N189" i="3"/>
  <c r="O188" i="3"/>
  <c r="D190" i="3"/>
  <c r="E189" i="3"/>
  <c r="N190" i="3" l="1"/>
  <c r="O189" i="3"/>
  <c r="I190" i="3"/>
  <c r="J189" i="3"/>
  <c r="D191" i="3"/>
  <c r="E190" i="3"/>
  <c r="I191" i="3" l="1"/>
  <c r="J190" i="3"/>
  <c r="N191" i="3"/>
  <c r="O190" i="3"/>
  <c r="D192" i="3"/>
  <c r="E191" i="3"/>
  <c r="N192" i="3" l="1"/>
  <c r="O191" i="3"/>
  <c r="I192" i="3"/>
  <c r="J191" i="3"/>
  <c r="D193" i="3"/>
  <c r="E192" i="3"/>
  <c r="I193" i="3" l="1"/>
  <c r="J192" i="3"/>
  <c r="N193" i="3"/>
  <c r="O192" i="3"/>
  <c r="D194" i="3"/>
  <c r="E193" i="3"/>
  <c r="N194" i="3" l="1"/>
  <c r="O193" i="3"/>
  <c r="I194" i="3"/>
  <c r="J193" i="3"/>
  <c r="D195" i="3"/>
  <c r="E194" i="3"/>
  <c r="I195" i="3" l="1"/>
  <c r="J194" i="3"/>
  <c r="N195" i="3"/>
  <c r="O194" i="3"/>
  <c r="D196" i="3"/>
  <c r="E195" i="3"/>
  <c r="N196" i="3" l="1"/>
  <c r="O195" i="3"/>
  <c r="I196" i="3"/>
  <c r="J195" i="3"/>
  <c r="D197" i="3"/>
  <c r="E196" i="3"/>
  <c r="I197" i="3" l="1"/>
  <c r="J196" i="3"/>
  <c r="N197" i="3"/>
  <c r="O196" i="3"/>
  <c r="D198" i="3"/>
  <c r="E197" i="3"/>
  <c r="N198" i="3" l="1"/>
  <c r="O197" i="3"/>
  <c r="I198" i="3"/>
  <c r="J197" i="3"/>
  <c r="D199" i="3"/>
  <c r="E198" i="3"/>
  <c r="I199" i="3" l="1"/>
  <c r="J198" i="3"/>
  <c r="N199" i="3"/>
  <c r="O198" i="3"/>
  <c r="D200" i="3"/>
  <c r="E199" i="3"/>
  <c r="N200" i="3" l="1"/>
  <c r="O199" i="3"/>
  <c r="I200" i="3"/>
  <c r="J199" i="3"/>
  <c r="D201" i="3"/>
  <c r="E200" i="3"/>
  <c r="I201" i="3" l="1"/>
  <c r="J200" i="3"/>
  <c r="N201" i="3"/>
  <c r="O200" i="3"/>
  <c r="D202" i="3"/>
  <c r="E201" i="3"/>
  <c r="N202" i="3" l="1"/>
  <c r="O201" i="3"/>
  <c r="I202" i="3"/>
  <c r="J201" i="3"/>
  <c r="D203" i="3"/>
  <c r="E202" i="3"/>
  <c r="I203" i="3" l="1"/>
  <c r="J202" i="3"/>
  <c r="N203" i="3"/>
  <c r="O202" i="3"/>
  <c r="D204" i="3"/>
  <c r="E203" i="3"/>
  <c r="N204" i="3" l="1"/>
  <c r="O203" i="3"/>
  <c r="I204" i="3"/>
  <c r="J203" i="3"/>
  <c r="D205" i="3"/>
  <c r="E204" i="3"/>
  <c r="I205" i="3" l="1"/>
  <c r="J204" i="3"/>
  <c r="N205" i="3"/>
  <c r="O204" i="3"/>
  <c r="D206" i="3"/>
  <c r="E205" i="3"/>
  <c r="N206" i="3" l="1"/>
  <c r="O205" i="3"/>
  <c r="I206" i="3"/>
  <c r="J205" i="3"/>
  <c r="D207" i="3"/>
  <c r="E206" i="3"/>
  <c r="I207" i="3" l="1"/>
  <c r="J206" i="3"/>
  <c r="N207" i="3"/>
  <c r="O206" i="3"/>
  <c r="D208" i="3"/>
  <c r="E207" i="3"/>
  <c r="N208" i="3" l="1"/>
  <c r="O207" i="3"/>
  <c r="I208" i="3"/>
  <c r="J207" i="3"/>
  <c r="D209" i="3"/>
  <c r="E208" i="3"/>
  <c r="I209" i="3" l="1"/>
  <c r="J208" i="3"/>
  <c r="N209" i="3"/>
  <c r="O208" i="3"/>
  <c r="D210" i="3"/>
  <c r="E209" i="3"/>
  <c r="N210" i="3" l="1"/>
  <c r="O209" i="3"/>
  <c r="I210" i="3"/>
  <c r="J209" i="3"/>
  <c r="D211" i="3"/>
  <c r="E210" i="3"/>
  <c r="I211" i="3" l="1"/>
  <c r="J210" i="3"/>
  <c r="N211" i="3"/>
  <c r="O210" i="3"/>
  <c r="D212" i="3"/>
  <c r="E211" i="3"/>
  <c r="N212" i="3" l="1"/>
  <c r="O211" i="3"/>
  <c r="I212" i="3"/>
  <c r="J211" i="3"/>
  <c r="D213" i="3"/>
  <c r="E212" i="3"/>
  <c r="I213" i="3" l="1"/>
  <c r="J212" i="3"/>
  <c r="N213" i="3"/>
  <c r="O212" i="3"/>
  <c r="D214" i="3"/>
  <c r="E213" i="3"/>
  <c r="N214" i="3" l="1"/>
  <c r="O213" i="3"/>
  <c r="I214" i="3"/>
  <c r="J213" i="3"/>
  <c r="D215" i="3"/>
  <c r="E214" i="3"/>
  <c r="I215" i="3" l="1"/>
  <c r="J214" i="3"/>
  <c r="N215" i="3"/>
  <c r="O214" i="3"/>
  <c r="D216" i="3"/>
  <c r="E215" i="3"/>
  <c r="N216" i="3" l="1"/>
  <c r="O215" i="3"/>
  <c r="I216" i="3"/>
  <c r="J215" i="3"/>
  <c r="D217" i="3"/>
  <c r="E216" i="3"/>
  <c r="I217" i="3" l="1"/>
  <c r="J216" i="3"/>
  <c r="N217" i="3"/>
  <c r="O216" i="3"/>
  <c r="D218" i="3"/>
  <c r="E217" i="3"/>
  <c r="N218" i="3" l="1"/>
  <c r="O217" i="3"/>
  <c r="I218" i="3"/>
  <c r="J217" i="3"/>
  <c r="D219" i="3"/>
  <c r="E218" i="3"/>
  <c r="I219" i="3" l="1"/>
  <c r="J218" i="3"/>
  <c r="N219" i="3"/>
  <c r="O218" i="3"/>
  <c r="D220" i="3"/>
  <c r="E219" i="3"/>
  <c r="N220" i="3" l="1"/>
  <c r="O219" i="3"/>
  <c r="I220" i="3"/>
  <c r="J219" i="3"/>
  <c r="D221" i="3"/>
  <c r="E220" i="3"/>
  <c r="I221" i="3" l="1"/>
  <c r="J220" i="3"/>
  <c r="N221" i="3"/>
  <c r="O220" i="3"/>
  <c r="D222" i="3"/>
  <c r="E221" i="3"/>
  <c r="N222" i="3" l="1"/>
  <c r="O221" i="3"/>
  <c r="I222" i="3"/>
  <c r="J221" i="3"/>
  <c r="D223" i="3"/>
  <c r="E222" i="3"/>
  <c r="I223" i="3" l="1"/>
  <c r="J222" i="3"/>
  <c r="N223" i="3"/>
  <c r="O222" i="3"/>
  <c r="D224" i="3"/>
  <c r="E223" i="3"/>
  <c r="N224" i="3" l="1"/>
  <c r="O223" i="3"/>
  <c r="I224" i="3"/>
  <c r="J223" i="3"/>
  <c r="D225" i="3"/>
  <c r="E224" i="3"/>
  <c r="I225" i="3" l="1"/>
  <c r="J224" i="3"/>
  <c r="N225" i="3"/>
  <c r="O224" i="3"/>
  <c r="D226" i="3"/>
  <c r="E225" i="3"/>
  <c r="N226" i="3" l="1"/>
  <c r="O225" i="3"/>
  <c r="I226" i="3"/>
  <c r="J225" i="3"/>
  <c r="D227" i="3"/>
  <c r="E226" i="3"/>
  <c r="I227" i="3" l="1"/>
  <c r="J226" i="3"/>
  <c r="N227" i="3"/>
  <c r="O226" i="3"/>
  <c r="D228" i="3"/>
  <c r="E227" i="3"/>
  <c r="N228" i="3" l="1"/>
  <c r="O227" i="3"/>
  <c r="I228" i="3"/>
  <c r="J227" i="3"/>
  <c r="D229" i="3"/>
  <c r="E228" i="3"/>
  <c r="I229" i="3" l="1"/>
  <c r="J228" i="3"/>
  <c r="N229" i="3"/>
  <c r="O228" i="3"/>
  <c r="D230" i="3"/>
  <c r="E229" i="3"/>
  <c r="N230" i="3" l="1"/>
  <c r="O229" i="3"/>
  <c r="I230" i="3"/>
  <c r="J229" i="3"/>
  <c r="D231" i="3"/>
  <c r="E230" i="3"/>
  <c r="I231" i="3" l="1"/>
  <c r="J230" i="3"/>
  <c r="N231" i="3"/>
  <c r="O230" i="3"/>
  <c r="D232" i="3"/>
  <c r="E231" i="3"/>
  <c r="N232" i="3" l="1"/>
  <c r="O231" i="3"/>
  <c r="I232" i="3"/>
  <c r="J231" i="3"/>
  <c r="D233" i="3"/>
  <c r="E232" i="3"/>
  <c r="I233" i="3" l="1"/>
  <c r="J232" i="3"/>
  <c r="N233" i="3"/>
  <c r="O232" i="3"/>
  <c r="D234" i="3"/>
  <c r="E233" i="3"/>
  <c r="N234" i="3" l="1"/>
  <c r="O233" i="3"/>
  <c r="I234" i="3"/>
  <c r="J233" i="3"/>
  <c r="D235" i="3"/>
  <c r="E234" i="3"/>
  <c r="I235" i="3" l="1"/>
  <c r="J234" i="3"/>
  <c r="N235" i="3"/>
  <c r="O234" i="3"/>
  <c r="D236" i="3"/>
  <c r="E235" i="3"/>
  <c r="N236" i="3" l="1"/>
  <c r="O235" i="3"/>
  <c r="I236" i="3"/>
  <c r="J235" i="3"/>
  <c r="D237" i="3"/>
  <c r="E236" i="3"/>
  <c r="I237" i="3" l="1"/>
  <c r="J236" i="3"/>
  <c r="N237" i="3"/>
  <c r="O236" i="3"/>
  <c r="D238" i="3"/>
  <c r="E237" i="3"/>
  <c r="N238" i="3" l="1"/>
  <c r="O237" i="3"/>
  <c r="I238" i="3"/>
  <c r="J237" i="3"/>
  <c r="D239" i="3"/>
  <c r="E238" i="3"/>
  <c r="I239" i="3" l="1"/>
  <c r="J238" i="3"/>
  <c r="N239" i="3"/>
  <c r="O238" i="3"/>
  <c r="D240" i="3"/>
  <c r="E239" i="3"/>
  <c r="N240" i="3" l="1"/>
  <c r="O239" i="3"/>
  <c r="I240" i="3"/>
  <c r="J239" i="3"/>
  <c r="D241" i="3"/>
  <c r="E240" i="3"/>
  <c r="I241" i="3" l="1"/>
  <c r="J240" i="3"/>
  <c r="N241" i="3"/>
  <c r="O240" i="3"/>
  <c r="D242" i="3"/>
  <c r="E241" i="3"/>
  <c r="N242" i="3" l="1"/>
  <c r="O241" i="3"/>
  <c r="I242" i="3"/>
  <c r="J241" i="3"/>
  <c r="D243" i="3"/>
  <c r="E242" i="3"/>
  <c r="I243" i="3" l="1"/>
  <c r="J242" i="3"/>
  <c r="N243" i="3"/>
  <c r="O242" i="3"/>
  <c r="D244" i="3"/>
  <c r="E243" i="3"/>
  <c r="N244" i="3" l="1"/>
  <c r="O243" i="3"/>
  <c r="I244" i="3"/>
  <c r="J243" i="3"/>
  <c r="D245" i="3"/>
  <c r="E244" i="3"/>
  <c r="I245" i="3" l="1"/>
  <c r="J244" i="3"/>
  <c r="N245" i="3"/>
  <c r="O244" i="3"/>
  <c r="D246" i="3"/>
  <c r="E245" i="3"/>
  <c r="N246" i="3" l="1"/>
  <c r="O245" i="3"/>
  <c r="I246" i="3"/>
  <c r="J245" i="3"/>
  <c r="D247" i="3"/>
  <c r="E246" i="3"/>
  <c r="I247" i="3" l="1"/>
  <c r="J246" i="3"/>
  <c r="N247" i="3"/>
  <c r="O246" i="3"/>
  <c r="D248" i="3"/>
  <c r="E247" i="3"/>
  <c r="N248" i="3" l="1"/>
  <c r="O247" i="3"/>
  <c r="I248" i="3"/>
  <c r="J247" i="3"/>
  <c r="D249" i="3"/>
  <c r="E248" i="3"/>
  <c r="I249" i="3" l="1"/>
  <c r="J248" i="3"/>
  <c r="N249" i="3"/>
  <c r="O248" i="3"/>
  <c r="D250" i="3"/>
  <c r="E249" i="3"/>
  <c r="N250" i="3" l="1"/>
  <c r="O249" i="3"/>
  <c r="I250" i="3"/>
  <c r="J249" i="3"/>
  <c r="D251" i="3"/>
  <c r="E250" i="3"/>
  <c r="I251" i="3" l="1"/>
  <c r="J250" i="3"/>
  <c r="N251" i="3"/>
  <c r="O250" i="3"/>
  <c r="D252" i="3"/>
  <c r="E251" i="3"/>
  <c r="N252" i="3" l="1"/>
  <c r="O251" i="3"/>
  <c r="I252" i="3"/>
  <c r="J251" i="3"/>
  <c r="D253" i="3"/>
  <c r="E252" i="3"/>
  <c r="I253" i="3" l="1"/>
  <c r="J252" i="3"/>
  <c r="N253" i="3"/>
  <c r="O252" i="3"/>
  <c r="D254" i="3"/>
  <c r="E253" i="3"/>
  <c r="N254" i="3" l="1"/>
  <c r="O253" i="3"/>
  <c r="I254" i="3"/>
  <c r="J253" i="3"/>
  <c r="D255" i="3"/>
  <c r="E254" i="3"/>
  <c r="I255" i="3" l="1"/>
  <c r="J254" i="3"/>
  <c r="N255" i="3"/>
  <c r="O254" i="3"/>
  <c r="D256" i="3"/>
  <c r="E255" i="3"/>
  <c r="I256" i="3" l="1"/>
  <c r="J255" i="3"/>
  <c r="N256" i="3"/>
  <c r="O255" i="3"/>
  <c r="D257" i="3"/>
  <c r="E256" i="3"/>
  <c r="N257" i="3" l="1"/>
  <c r="O256" i="3"/>
  <c r="I257" i="3"/>
  <c r="J256" i="3"/>
  <c r="D258" i="3"/>
  <c r="E257" i="3"/>
  <c r="I258" i="3" l="1"/>
  <c r="J257" i="3"/>
  <c r="N258" i="3"/>
  <c r="O257" i="3"/>
  <c r="D259" i="3"/>
  <c r="E258" i="3"/>
  <c r="N259" i="3" l="1"/>
  <c r="O258" i="3"/>
  <c r="I259" i="3"/>
  <c r="J258" i="3"/>
  <c r="D260" i="3"/>
  <c r="E259" i="3"/>
  <c r="I260" i="3" l="1"/>
  <c r="J259" i="3"/>
  <c r="N260" i="3"/>
  <c r="O259" i="3"/>
  <c r="D261" i="3"/>
  <c r="E260" i="3"/>
  <c r="N261" i="3" l="1"/>
  <c r="O260" i="3"/>
  <c r="I261" i="3"/>
  <c r="J260" i="3"/>
  <c r="D262" i="3"/>
  <c r="E261" i="3"/>
  <c r="N262" i="3" l="1"/>
  <c r="O261" i="3"/>
  <c r="I262" i="3"/>
  <c r="J261" i="3"/>
  <c r="D263" i="3"/>
  <c r="E262" i="3"/>
  <c r="N263" i="3" l="1"/>
  <c r="O262" i="3"/>
  <c r="I263" i="3"/>
  <c r="J262" i="3"/>
  <c r="D264" i="3"/>
  <c r="E263" i="3"/>
  <c r="I264" i="3" l="1"/>
  <c r="J263" i="3"/>
  <c r="N264" i="3"/>
  <c r="O263" i="3"/>
  <c r="D265" i="3"/>
  <c r="E264" i="3"/>
  <c r="N265" i="3" l="1"/>
  <c r="O264" i="3"/>
  <c r="I265" i="3"/>
  <c r="J264" i="3"/>
  <c r="D266" i="3"/>
  <c r="E265" i="3"/>
  <c r="I266" i="3" l="1"/>
  <c r="J265" i="3"/>
  <c r="N266" i="3"/>
  <c r="O265" i="3"/>
  <c r="D267" i="3"/>
  <c r="E266" i="3"/>
  <c r="I267" i="3" l="1"/>
  <c r="J266" i="3"/>
  <c r="N267" i="3"/>
  <c r="O266" i="3"/>
  <c r="D268" i="3"/>
  <c r="E267" i="3"/>
  <c r="N268" i="3" l="1"/>
  <c r="O267" i="3"/>
  <c r="I268" i="3"/>
  <c r="J267" i="3"/>
  <c r="D269" i="3"/>
  <c r="E268" i="3"/>
  <c r="I269" i="3" l="1"/>
  <c r="J268" i="3"/>
  <c r="N269" i="3"/>
  <c r="O268" i="3"/>
  <c r="D270" i="3"/>
  <c r="E269" i="3"/>
  <c r="N270" i="3" l="1"/>
  <c r="O269" i="3"/>
  <c r="I270" i="3"/>
  <c r="J269" i="3"/>
  <c r="D271" i="3"/>
  <c r="E270" i="3"/>
  <c r="I271" i="3" l="1"/>
  <c r="J270" i="3"/>
  <c r="N271" i="3"/>
  <c r="O270" i="3"/>
  <c r="D272" i="3"/>
  <c r="E271" i="3"/>
  <c r="N272" i="3" l="1"/>
  <c r="O271" i="3"/>
  <c r="I272" i="3"/>
  <c r="J271" i="3"/>
  <c r="D273" i="3"/>
  <c r="E272" i="3"/>
  <c r="I273" i="3" l="1"/>
  <c r="J272" i="3"/>
  <c r="N273" i="3"/>
  <c r="O272" i="3"/>
  <c r="D274" i="3"/>
  <c r="E273" i="3"/>
  <c r="N274" i="3" l="1"/>
  <c r="O273" i="3"/>
  <c r="I274" i="3"/>
  <c r="J273" i="3"/>
  <c r="D275" i="3"/>
  <c r="E274" i="3"/>
  <c r="I275" i="3" l="1"/>
  <c r="J274" i="3"/>
  <c r="N275" i="3"/>
  <c r="O274" i="3"/>
  <c r="D276" i="3"/>
  <c r="E275" i="3"/>
  <c r="N276" i="3" l="1"/>
  <c r="O275" i="3"/>
  <c r="I276" i="3"/>
  <c r="J275" i="3"/>
  <c r="D277" i="3"/>
  <c r="E276" i="3"/>
  <c r="I277" i="3" l="1"/>
  <c r="J276" i="3"/>
  <c r="N277" i="3"/>
  <c r="O276" i="3"/>
  <c r="D278" i="3"/>
  <c r="E277" i="3"/>
  <c r="N278" i="3" l="1"/>
  <c r="O277" i="3"/>
  <c r="I278" i="3"/>
  <c r="J277" i="3"/>
  <c r="D279" i="3"/>
  <c r="E278" i="3"/>
  <c r="I279" i="3" l="1"/>
  <c r="J278" i="3"/>
  <c r="N279" i="3"/>
  <c r="O278" i="3"/>
  <c r="D280" i="3"/>
  <c r="E279" i="3"/>
  <c r="N280" i="3" l="1"/>
  <c r="O279" i="3"/>
  <c r="I280" i="3"/>
  <c r="J279" i="3"/>
  <c r="D281" i="3"/>
  <c r="E280" i="3"/>
  <c r="I281" i="3" l="1"/>
  <c r="J280" i="3"/>
  <c r="N281" i="3"/>
  <c r="O280" i="3"/>
  <c r="D282" i="3"/>
  <c r="E281" i="3"/>
  <c r="N282" i="3" l="1"/>
  <c r="O281" i="3"/>
  <c r="I282" i="3"/>
  <c r="J281" i="3"/>
  <c r="D283" i="3"/>
  <c r="E282" i="3"/>
  <c r="I283" i="3" l="1"/>
  <c r="J282" i="3"/>
  <c r="N283" i="3"/>
  <c r="O282" i="3"/>
  <c r="D284" i="3"/>
  <c r="E283" i="3"/>
  <c r="N284" i="3" l="1"/>
  <c r="O283" i="3"/>
  <c r="I284" i="3"/>
  <c r="J283" i="3"/>
  <c r="D285" i="3"/>
  <c r="E284" i="3"/>
  <c r="I285" i="3" l="1"/>
  <c r="J284" i="3"/>
  <c r="N285" i="3"/>
  <c r="O284" i="3"/>
  <c r="D286" i="3"/>
  <c r="E285" i="3"/>
  <c r="N286" i="3" l="1"/>
  <c r="O285" i="3"/>
  <c r="I286" i="3"/>
  <c r="J285" i="3"/>
  <c r="D287" i="3"/>
  <c r="E286" i="3"/>
  <c r="I287" i="3" l="1"/>
  <c r="J286" i="3"/>
  <c r="N287" i="3"/>
  <c r="O286" i="3"/>
  <c r="D288" i="3"/>
  <c r="E287" i="3"/>
  <c r="N288" i="3" l="1"/>
  <c r="O287" i="3"/>
  <c r="I288" i="3"/>
  <c r="J287" i="3"/>
  <c r="D289" i="3"/>
  <c r="E288" i="3"/>
  <c r="I289" i="3" l="1"/>
  <c r="J288" i="3"/>
  <c r="N289" i="3"/>
  <c r="O288" i="3"/>
  <c r="D290" i="3"/>
  <c r="E289" i="3"/>
  <c r="N290" i="3" l="1"/>
  <c r="O289" i="3"/>
  <c r="I290" i="3"/>
  <c r="J289" i="3"/>
  <c r="D291" i="3"/>
  <c r="E290" i="3"/>
  <c r="I291" i="3" l="1"/>
  <c r="J290" i="3"/>
  <c r="N291" i="3"/>
  <c r="O290" i="3"/>
  <c r="D292" i="3"/>
  <c r="E291" i="3"/>
  <c r="N292" i="3" l="1"/>
  <c r="O291" i="3"/>
  <c r="I292" i="3"/>
  <c r="J291" i="3"/>
  <c r="D293" i="3"/>
  <c r="E292" i="3"/>
  <c r="I293" i="3" l="1"/>
  <c r="J292" i="3"/>
  <c r="N293" i="3"/>
  <c r="O292" i="3"/>
  <c r="D294" i="3"/>
  <c r="E293" i="3"/>
  <c r="N294" i="3" l="1"/>
  <c r="O293" i="3"/>
  <c r="I294" i="3"/>
  <c r="J293" i="3"/>
  <c r="D295" i="3"/>
  <c r="E294" i="3"/>
  <c r="I295" i="3" l="1"/>
  <c r="J294" i="3"/>
  <c r="N295" i="3"/>
  <c r="O294" i="3"/>
  <c r="D296" i="3"/>
  <c r="E295" i="3"/>
  <c r="N296" i="3" l="1"/>
  <c r="O295" i="3"/>
  <c r="I296" i="3"/>
  <c r="J295" i="3"/>
  <c r="D297" i="3"/>
  <c r="E296" i="3"/>
  <c r="I297" i="3" l="1"/>
  <c r="J296" i="3"/>
  <c r="N297" i="3"/>
  <c r="O296" i="3"/>
  <c r="D298" i="3"/>
  <c r="E297" i="3"/>
  <c r="N298" i="3" l="1"/>
  <c r="O297" i="3"/>
  <c r="I298" i="3"/>
  <c r="J297" i="3"/>
  <c r="D299" i="3"/>
  <c r="E298" i="3"/>
  <c r="I299" i="3" l="1"/>
  <c r="J298" i="3"/>
  <c r="N299" i="3"/>
  <c r="O298" i="3"/>
  <c r="D300" i="3"/>
  <c r="E299" i="3"/>
  <c r="N300" i="3" l="1"/>
  <c r="O299" i="3"/>
  <c r="I300" i="3"/>
  <c r="J299" i="3"/>
  <c r="D301" i="3"/>
  <c r="E300" i="3"/>
  <c r="I301" i="3" l="1"/>
  <c r="J300" i="3"/>
  <c r="N301" i="3"/>
  <c r="O300" i="3"/>
  <c r="D302" i="3"/>
  <c r="E301" i="3"/>
  <c r="N302" i="3" l="1"/>
  <c r="O301" i="3"/>
  <c r="I302" i="3"/>
  <c r="J301" i="3"/>
  <c r="D303" i="3"/>
  <c r="E302" i="3"/>
  <c r="I303" i="3" l="1"/>
  <c r="J302" i="3"/>
  <c r="N303" i="3"/>
  <c r="O302" i="3"/>
  <c r="D304" i="3"/>
  <c r="E303" i="3"/>
  <c r="N304" i="3" l="1"/>
  <c r="O303" i="3"/>
  <c r="I304" i="3"/>
  <c r="J303" i="3"/>
  <c r="D305" i="3"/>
  <c r="E304" i="3"/>
  <c r="I305" i="3" l="1"/>
  <c r="J304" i="3"/>
  <c r="N305" i="3"/>
  <c r="O304" i="3"/>
  <c r="D306" i="3"/>
  <c r="E305" i="3"/>
  <c r="N306" i="3" l="1"/>
  <c r="O305" i="3"/>
  <c r="I306" i="3"/>
  <c r="J305" i="3"/>
  <c r="D307" i="3"/>
  <c r="E306" i="3"/>
  <c r="I307" i="3" l="1"/>
  <c r="J306" i="3"/>
  <c r="N307" i="3"/>
  <c r="O306" i="3"/>
  <c r="D308" i="3"/>
  <c r="E307" i="3"/>
  <c r="N308" i="3" l="1"/>
  <c r="O307" i="3"/>
  <c r="I308" i="3"/>
  <c r="J307" i="3"/>
  <c r="D309" i="3"/>
  <c r="E308" i="3"/>
  <c r="I309" i="3" l="1"/>
  <c r="J308" i="3"/>
  <c r="N309" i="3"/>
  <c r="O308" i="3"/>
  <c r="D310" i="3"/>
  <c r="E309" i="3"/>
  <c r="N310" i="3" l="1"/>
  <c r="O309" i="3"/>
  <c r="I310" i="3"/>
  <c r="J309" i="3"/>
  <c r="D311" i="3"/>
  <c r="E310" i="3"/>
  <c r="I311" i="3" l="1"/>
  <c r="J310" i="3"/>
  <c r="N311" i="3"/>
  <c r="O310" i="3"/>
  <c r="D312" i="3"/>
  <c r="E311" i="3"/>
  <c r="N312" i="3" l="1"/>
  <c r="O311" i="3"/>
  <c r="I312" i="3"/>
  <c r="J311" i="3"/>
  <c r="D313" i="3"/>
  <c r="E312" i="3"/>
  <c r="N313" i="3" l="1"/>
  <c r="O312" i="3"/>
  <c r="I313" i="3"/>
  <c r="J312" i="3"/>
  <c r="D314" i="3"/>
  <c r="E313" i="3"/>
  <c r="I314" i="3" l="1"/>
  <c r="J313" i="3"/>
  <c r="N314" i="3"/>
  <c r="O313" i="3"/>
  <c r="D315" i="3"/>
  <c r="E314" i="3"/>
  <c r="N315" i="3" l="1"/>
  <c r="O314" i="3"/>
  <c r="I315" i="3"/>
  <c r="J314" i="3"/>
  <c r="D316" i="3"/>
  <c r="E315" i="3"/>
  <c r="I316" i="3" l="1"/>
  <c r="J315" i="3"/>
  <c r="N316" i="3"/>
  <c r="O315" i="3"/>
  <c r="D317" i="3"/>
  <c r="E316" i="3"/>
  <c r="N317" i="3" l="1"/>
  <c r="O316" i="3"/>
  <c r="I317" i="3"/>
  <c r="J316" i="3"/>
  <c r="D318" i="3"/>
  <c r="E317" i="3"/>
  <c r="I318" i="3" l="1"/>
  <c r="J317" i="3"/>
  <c r="N318" i="3"/>
  <c r="O317" i="3"/>
  <c r="D319" i="3"/>
  <c r="E318" i="3"/>
  <c r="N319" i="3" l="1"/>
  <c r="O318" i="3"/>
  <c r="I319" i="3"/>
  <c r="J318" i="3"/>
  <c r="D320" i="3"/>
  <c r="E319" i="3"/>
  <c r="I320" i="3" l="1"/>
  <c r="J319" i="3"/>
  <c r="N320" i="3"/>
  <c r="O319" i="3"/>
  <c r="D321" i="3"/>
  <c r="E320" i="3"/>
  <c r="N321" i="3" l="1"/>
  <c r="O320" i="3"/>
  <c r="I321" i="3"/>
  <c r="J320" i="3"/>
  <c r="D322" i="3"/>
  <c r="E321" i="3"/>
  <c r="I322" i="3" l="1"/>
  <c r="J321" i="3"/>
  <c r="N322" i="3"/>
  <c r="O321" i="3"/>
  <c r="D323" i="3"/>
  <c r="E322" i="3"/>
  <c r="N323" i="3" l="1"/>
  <c r="O322" i="3"/>
  <c r="I323" i="3"/>
  <c r="J322" i="3"/>
  <c r="D324" i="3"/>
  <c r="E323" i="3"/>
  <c r="I324" i="3" l="1"/>
  <c r="J323" i="3"/>
  <c r="N324" i="3"/>
  <c r="O323" i="3"/>
  <c r="D325" i="3"/>
  <c r="E324" i="3"/>
  <c r="N325" i="3" l="1"/>
  <c r="O324" i="3"/>
  <c r="I325" i="3"/>
  <c r="J324" i="3"/>
  <c r="D326" i="3"/>
  <c r="E325" i="3"/>
  <c r="I326" i="3" l="1"/>
  <c r="J325" i="3"/>
  <c r="N326" i="3"/>
  <c r="O325" i="3"/>
  <c r="D327" i="3"/>
  <c r="E326" i="3"/>
  <c r="N327" i="3" l="1"/>
  <c r="O326" i="3"/>
  <c r="I327" i="3"/>
  <c r="J326" i="3"/>
  <c r="D328" i="3"/>
  <c r="E327" i="3"/>
  <c r="I328" i="3" l="1"/>
  <c r="J327" i="3"/>
  <c r="N328" i="3"/>
  <c r="O327" i="3"/>
  <c r="D329" i="3"/>
  <c r="E328" i="3"/>
  <c r="N329" i="3" l="1"/>
  <c r="O328" i="3"/>
  <c r="I329" i="3"/>
  <c r="J328" i="3"/>
  <c r="D330" i="3"/>
  <c r="E329" i="3"/>
  <c r="I330" i="3" l="1"/>
  <c r="J329" i="3"/>
  <c r="N330" i="3"/>
  <c r="O329" i="3"/>
  <c r="D331" i="3"/>
  <c r="E330" i="3"/>
  <c r="N331" i="3" l="1"/>
  <c r="O330" i="3"/>
  <c r="I331" i="3"/>
  <c r="J330" i="3"/>
  <c r="D332" i="3"/>
  <c r="E331" i="3"/>
  <c r="I332" i="3" l="1"/>
  <c r="J331" i="3"/>
  <c r="N332" i="3"/>
  <c r="O331" i="3"/>
  <c r="D333" i="3"/>
  <c r="E332" i="3"/>
  <c r="N333" i="3" l="1"/>
  <c r="O332" i="3"/>
  <c r="I333" i="3"/>
  <c r="J332" i="3"/>
  <c r="D334" i="3"/>
  <c r="E333" i="3"/>
  <c r="I334" i="3" l="1"/>
  <c r="J333" i="3"/>
  <c r="N334" i="3"/>
  <c r="O333" i="3"/>
  <c r="D335" i="3"/>
  <c r="E334" i="3"/>
  <c r="N335" i="3" l="1"/>
  <c r="O334" i="3"/>
  <c r="I335" i="3"/>
  <c r="J334" i="3"/>
  <c r="D336" i="3"/>
  <c r="E335" i="3"/>
  <c r="I336" i="3" l="1"/>
  <c r="J335" i="3"/>
  <c r="N336" i="3"/>
  <c r="O335" i="3"/>
  <c r="D337" i="3"/>
  <c r="E336" i="3"/>
  <c r="N337" i="3" l="1"/>
  <c r="O336" i="3"/>
  <c r="I337" i="3"/>
  <c r="J336" i="3"/>
  <c r="D338" i="3"/>
  <c r="E337" i="3"/>
  <c r="I338" i="3" l="1"/>
  <c r="J337" i="3"/>
  <c r="N338" i="3"/>
  <c r="O337" i="3"/>
  <c r="D339" i="3"/>
  <c r="E338" i="3"/>
  <c r="N339" i="3" l="1"/>
  <c r="O338" i="3"/>
  <c r="I339" i="3"/>
  <c r="J338" i="3"/>
  <c r="D340" i="3"/>
  <c r="E339" i="3"/>
  <c r="I340" i="3" l="1"/>
  <c r="J339" i="3"/>
  <c r="N340" i="3"/>
  <c r="O339" i="3"/>
  <c r="D341" i="3"/>
  <c r="E340" i="3"/>
  <c r="N341" i="3" l="1"/>
  <c r="O340" i="3"/>
  <c r="I341" i="3"/>
  <c r="J340" i="3"/>
  <c r="D342" i="3"/>
  <c r="E341" i="3"/>
  <c r="I342" i="3" l="1"/>
  <c r="J341" i="3"/>
  <c r="N342" i="3"/>
  <c r="O341" i="3"/>
  <c r="D343" i="3"/>
  <c r="E342" i="3"/>
  <c r="N343" i="3" l="1"/>
  <c r="O342" i="3"/>
  <c r="I343" i="3"/>
  <c r="J342" i="3"/>
  <c r="D344" i="3"/>
  <c r="E343" i="3"/>
  <c r="I344" i="3" l="1"/>
  <c r="J343" i="3"/>
  <c r="N344" i="3"/>
  <c r="O343" i="3"/>
  <c r="D345" i="3"/>
  <c r="E344" i="3"/>
  <c r="N345" i="3" l="1"/>
  <c r="O344" i="3"/>
  <c r="I345" i="3"/>
  <c r="J344" i="3"/>
  <c r="D346" i="3"/>
  <c r="E345" i="3"/>
  <c r="I346" i="3" l="1"/>
  <c r="J345" i="3"/>
  <c r="N346" i="3"/>
  <c r="O345" i="3"/>
  <c r="D347" i="3"/>
  <c r="E346" i="3"/>
  <c r="N347" i="3" l="1"/>
  <c r="O346" i="3"/>
  <c r="I347" i="3"/>
  <c r="J346" i="3"/>
  <c r="D348" i="3"/>
  <c r="E347" i="3"/>
  <c r="I348" i="3" l="1"/>
  <c r="J347" i="3"/>
  <c r="N348" i="3"/>
  <c r="O347" i="3"/>
  <c r="D349" i="3"/>
  <c r="E348" i="3"/>
  <c r="N349" i="3" l="1"/>
  <c r="O348" i="3"/>
  <c r="I349" i="3"/>
  <c r="J348" i="3"/>
  <c r="D350" i="3"/>
  <c r="E349" i="3"/>
  <c r="I350" i="3" l="1"/>
  <c r="J349" i="3"/>
  <c r="N350" i="3"/>
  <c r="O349" i="3"/>
  <c r="D351" i="3"/>
  <c r="E350" i="3"/>
  <c r="N351" i="3" l="1"/>
  <c r="O350" i="3"/>
  <c r="I351" i="3"/>
  <c r="J350" i="3"/>
  <c r="D352" i="3"/>
  <c r="E351" i="3"/>
  <c r="I352" i="3" l="1"/>
  <c r="J351" i="3"/>
  <c r="N352" i="3"/>
  <c r="O351" i="3"/>
  <c r="D353" i="3"/>
  <c r="E352" i="3"/>
  <c r="N353" i="3" l="1"/>
  <c r="O352" i="3"/>
  <c r="I353" i="3"/>
  <c r="J352" i="3"/>
  <c r="D354" i="3"/>
  <c r="E353" i="3"/>
  <c r="I354" i="3" l="1"/>
  <c r="J353" i="3"/>
  <c r="N354" i="3"/>
  <c r="O353" i="3"/>
  <c r="D355" i="3"/>
  <c r="E354" i="3"/>
  <c r="N355" i="3" l="1"/>
  <c r="O354" i="3"/>
  <c r="I355" i="3"/>
  <c r="J354" i="3"/>
  <c r="D356" i="3"/>
  <c r="E355" i="3"/>
  <c r="I356" i="3" l="1"/>
  <c r="J355" i="3"/>
  <c r="N356" i="3"/>
  <c r="O355" i="3"/>
  <c r="D357" i="3"/>
  <c r="E356" i="3"/>
  <c r="N357" i="3" l="1"/>
  <c r="O356" i="3"/>
  <c r="I357" i="3"/>
  <c r="J356" i="3"/>
  <c r="D358" i="3"/>
  <c r="E357" i="3"/>
  <c r="I358" i="3" l="1"/>
  <c r="J357" i="3"/>
  <c r="N358" i="3"/>
  <c r="O357" i="3"/>
  <c r="D359" i="3"/>
  <c r="E358" i="3"/>
  <c r="N359" i="3" l="1"/>
  <c r="O358" i="3"/>
  <c r="I359" i="3"/>
  <c r="J358" i="3"/>
  <c r="D360" i="3"/>
  <c r="E359" i="3"/>
  <c r="I360" i="3" l="1"/>
  <c r="J359" i="3"/>
  <c r="N360" i="3"/>
  <c r="O359" i="3"/>
  <c r="D361" i="3"/>
  <c r="E360" i="3"/>
  <c r="N361" i="3" l="1"/>
  <c r="O360" i="3"/>
  <c r="I361" i="3"/>
  <c r="J360" i="3"/>
  <c r="D362" i="3"/>
  <c r="E361" i="3"/>
  <c r="I362" i="3" l="1"/>
  <c r="J361" i="3"/>
  <c r="N362" i="3"/>
  <c r="O361" i="3"/>
  <c r="D363" i="3"/>
  <c r="E362" i="3"/>
  <c r="N363" i="3" l="1"/>
  <c r="O362" i="3"/>
  <c r="I363" i="3"/>
  <c r="J362" i="3"/>
  <c r="D364" i="3"/>
  <c r="E363" i="3"/>
  <c r="I364" i="3" l="1"/>
  <c r="J363" i="3"/>
  <c r="N364" i="3"/>
  <c r="O363" i="3"/>
  <c r="D365" i="3"/>
  <c r="E364" i="3"/>
  <c r="N365" i="3" l="1"/>
  <c r="O364" i="3"/>
  <c r="I365" i="3"/>
  <c r="J364" i="3"/>
  <c r="D366" i="3"/>
  <c r="E365" i="3"/>
  <c r="I366" i="3" l="1"/>
  <c r="J365" i="3"/>
  <c r="N366" i="3"/>
  <c r="O365" i="3"/>
  <c r="D367" i="3"/>
  <c r="E366" i="3"/>
  <c r="N367" i="3" l="1"/>
  <c r="O366" i="3"/>
  <c r="I367" i="3"/>
  <c r="J366" i="3"/>
  <c r="D368" i="3"/>
  <c r="E367" i="3"/>
  <c r="I368" i="3" l="1"/>
  <c r="J367" i="3"/>
  <c r="N368" i="3"/>
  <c r="O367" i="3"/>
  <c r="D369" i="3"/>
  <c r="E368" i="3"/>
  <c r="N369" i="3" l="1"/>
  <c r="O368" i="3"/>
  <c r="I369" i="3"/>
  <c r="J368" i="3"/>
  <c r="D370" i="3"/>
  <c r="E369" i="3"/>
  <c r="I370" i="3" l="1"/>
  <c r="J369" i="3"/>
  <c r="N370" i="3"/>
  <c r="O369" i="3"/>
  <c r="D371" i="3"/>
  <c r="E370" i="3"/>
  <c r="N371" i="3" l="1"/>
  <c r="O370" i="3"/>
  <c r="I371" i="3"/>
  <c r="J370" i="3"/>
  <c r="D372" i="3"/>
  <c r="E371" i="3"/>
  <c r="I372" i="3" l="1"/>
  <c r="J371" i="3"/>
  <c r="N372" i="3"/>
  <c r="O371" i="3"/>
  <c r="D373" i="3"/>
  <c r="E372" i="3"/>
  <c r="N373" i="3" l="1"/>
  <c r="O372" i="3"/>
  <c r="I373" i="3"/>
  <c r="J372" i="3"/>
  <c r="D374" i="3"/>
  <c r="E373" i="3"/>
  <c r="I374" i="3" l="1"/>
  <c r="J373" i="3"/>
  <c r="N374" i="3"/>
  <c r="O373" i="3"/>
  <c r="D375" i="3"/>
  <c r="E374" i="3"/>
  <c r="N375" i="3" l="1"/>
  <c r="O374" i="3"/>
  <c r="I375" i="3"/>
  <c r="J374" i="3"/>
  <c r="D376" i="3"/>
  <c r="E375" i="3"/>
  <c r="I376" i="3" l="1"/>
  <c r="J375" i="3"/>
  <c r="N376" i="3"/>
  <c r="O375" i="3"/>
  <c r="D377" i="3"/>
  <c r="E376" i="3"/>
  <c r="N377" i="3" l="1"/>
  <c r="O376" i="3"/>
  <c r="I377" i="3"/>
  <c r="J376" i="3"/>
  <c r="D378" i="3"/>
  <c r="E377" i="3"/>
  <c r="I378" i="3" l="1"/>
  <c r="J377" i="3"/>
  <c r="N378" i="3"/>
  <c r="O377" i="3"/>
  <c r="D379" i="3"/>
  <c r="E378" i="3"/>
  <c r="N379" i="3" l="1"/>
  <c r="O378" i="3"/>
  <c r="I379" i="3"/>
  <c r="J378" i="3"/>
  <c r="D380" i="3"/>
  <c r="E379" i="3"/>
  <c r="I380" i="3" l="1"/>
  <c r="J379" i="3"/>
  <c r="N380" i="3"/>
  <c r="O379" i="3"/>
  <c r="D381" i="3"/>
  <c r="E380" i="3"/>
  <c r="N381" i="3" l="1"/>
  <c r="O380" i="3"/>
  <c r="I381" i="3"/>
  <c r="J380" i="3"/>
  <c r="D382" i="3"/>
  <c r="E381" i="3"/>
  <c r="I382" i="3" l="1"/>
  <c r="J381" i="3"/>
  <c r="N382" i="3"/>
  <c r="O381" i="3"/>
  <c r="D383" i="3"/>
  <c r="E382" i="3"/>
  <c r="N383" i="3" l="1"/>
  <c r="O382" i="3"/>
  <c r="I383" i="3"/>
  <c r="J382" i="3"/>
  <c r="D384" i="3"/>
  <c r="E383" i="3"/>
  <c r="I384" i="3" l="1"/>
  <c r="J383" i="3"/>
  <c r="N384" i="3"/>
  <c r="O383" i="3"/>
  <c r="D385" i="3"/>
  <c r="E384" i="3"/>
  <c r="N385" i="3" l="1"/>
  <c r="O384" i="3"/>
  <c r="I385" i="3"/>
  <c r="J384" i="3"/>
  <c r="D386" i="3"/>
  <c r="E385" i="3"/>
  <c r="I386" i="3" l="1"/>
  <c r="J385" i="3"/>
  <c r="N386" i="3"/>
  <c r="O385" i="3"/>
  <c r="D387" i="3"/>
  <c r="E386" i="3"/>
  <c r="N387" i="3" l="1"/>
  <c r="O386" i="3"/>
  <c r="I387" i="3"/>
  <c r="J386" i="3"/>
  <c r="D388" i="3"/>
  <c r="E387" i="3"/>
  <c r="I388" i="3" l="1"/>
  <c r="J387" i="3"/>
  <c r="N388" i="3"/>
  <c r="O387" i="3"/>
  <c r="D389" i="3"/>
  <c r="E388" i="3"/>
  <c r="N389" i="3" l="1"/>
  <c r="O388" i="3"/>
  <c r="I389" i="3"/>
  <c r="J388" i="3"/>
  <c r="D390" i="3"/>
  <c r="E389" i="3"/>
  <c r="I390" i="3" l="1"/>
  <c r="J389" i="3"/>
  <c r="N390" i="3"/>
  <c r="O389" i="3"/>
  <c r="D391" i="3"/>
  <c r="E390" i="3"/>
  <c r="N391" i="3" l="1"/>
  <c r="O390" i="3"/>
  <c r="I391" i="3"/>
  <c r="J390" i="3"/>
  <c r="D392" i="3"/>
  <c r="E391" i="3"/>
  <c r="I392" i="3" l="1"/>
  <c r="J391" i="3"/>
  <c r="N392" i="3"/>
  <c r="O391" i="3"/>
  <c r="D393" i="3"/>
  <c r="E392" i="3"/>
  <c r="N393" i="3" l="1"/>
  <c r="O392" i="3"/>
  <c r="I393" i="3"/>
  <c r="J392" i="3"/>
  <c r="D394" i="3"/>
  <c r="E393" i="3"/>
  <c r="I394" i="3" l="1"/>
  <c r="J393" i="3"/>
  <c r="N394" i="3"/>
  <c r="O393" i="3"/>
  <c r="D395" i="3"/>
  <c r="E394" i="3"/>
  <c r="N395" i="3" l="1"/>
  <c r="O394" i="3"/>
  <c r="I395" i="3"/>
  <c r="J394" i="3"/>
  <c r="D396" i="3"/>
  <c r="E395" i="3"/>
  <c r="I396" i="3" l="1"/>
  <c r="J395" i="3"/>
  <c r="N396" i="3"/>
  <c r="O395" i="3"/>
  <c r="D397" i="3"/>
  <c r="E396" i="3"/>
  <c r="N397" i="3" l="1"/>
  <c r="O396" i="3"/>
  <c r="I397" i="3"/>
  <c r="J396" i="3"/>
  <c r="D398" i="3"/>
  <c r="E397" i="3"/>
  <c r="I398" i="3" l="1"/>
  <c r="J397" i="3"/>
  <c r="N398" i="3"/>
  <c r="O397" i="3"/>
  <c r="D399" i="3"/>
  <c r="E398" i="3"/>
  <c r="N399" i="3" l="1"/>
  <c r="O398" i="3"/>
  <c r="I399" i="3"/>
  <c r="J398" i="3"/>
  <c r="D400" i="3"/>
  <c r="E399" i="3"/>
  <c r="I400" i="3" l="1"/>
  <c r="J399" i="3"/>
  <c r="N400" i="3"/>
  <c r="O399" i="3"/>
  <c r="D401" i="3"/>
  <c r="E400" i="3"/>
  <c r="N401" i="3" l="1"/>
  <c r="O400" i="3"/>
  <c r="I401" i="3"/>
  <c r="J400" i="3"/>
  <c r="D402" i="3"/>
  <c r="E401" i="3"/>
  <c r="I402" i="3" l="1"/>
  <c r="J401" i="3"/>
  <c r="N402" i="3"/>
  <c r="O401" i="3"/>
  <c r="D403" i="3"/>
  <c r="E402" i="3"/>
  <c r="N403" i="3" l="1"/>
  <c r="O402" i="3"/>
  <c r="I403" i="3"/>
  <c r="J402" i="3"/>
  <c r="D404" i="3"/>
  <c r="E403" i="3"/>
  <c r="I404" i="3" l="1"/>
  <c r="J403" i="3"/>
  <c r="N404" i="3"/>
  <c r="O403" i="3"/>
  <c r="D405" i="3"/>
  <c r="E404" i="3"/>
  <c r="N405" i="3" l="1"/>
  <c r="O404" i="3"/>
  <c r="I405" i="3"/>
  <c r="J404" i="3"/>
  <c r="D406" i="3"/>
  <c r="E405" i="3"/>
  <c r="I406" i="3" l="1"/>
  <c r="J405" i="3"/>
  <c r="N406" i="3"/>
  <c r="O405" i="3"/>
  <c r="D407" i="3"/>
  <c r="E406" i="3"/>
  <c r="N407" i="3" l="1"/>
  <c r="O406" i="3"/>
  <c r="I407" i="3"/>
  <c r="J406" i="3"/>
  <c r="D408" i="3"/>
  <c r="E407" i="3"/>
  <c r="I408" i="3" l="1"/>
  <c r="J407" i="3"/>
  <c r="N408" i="3"/>
  <c r="O407" i="3"/>
  <c r="D409" i="3"/>
  <c r="E408" i="3"/>
  <c r="N409" i="3" l="1"/>
  <c r="O408" i="3"/>
  <c r="I409" i="3"/>
  <c r="J408" i="3"/>
  <c r="D410" i="3"/>
  <c r="E409" i="3"/>
  <c r="I410" i="3" l="1"/>
  <c r="J409" i="3"/>
  <c r="N410" i="3"/>
  <c r="O409" i="3"/>
  <c r="D411" i="3"/>
  <c r="E410" i="3"/>
  <c r="N411" i="3" l="1"/>
  <c r="O410" i="3"/>
  <c r="I411" i="3"/>
  <c r="J410" i="3"/>
  <c r="D412" i="3"/>
  <c r="E411" i="3"/>
  <c r="I412" i="3" l="1"/>
  <c r="J411" i="3"/>
  <c r="N412" i="3"/>
  <c r="O411" i="3"/>
  <c r="D413" i="3"/>
  <c r="E412" i="3"/>
  <c r="N413" i="3" l="1"/>
  <c r="O412" i="3"/>
  <c r="I413" i="3"/>
  <c r="J412" i="3"/>
  <c r="D414" i="3"/>
  <c r="E413" i="3"/>
  <c r="I414" i="3" l="1"/>
  <c r="J413" i="3"/>
  <c r="N414" i="3"/>
  <c r="O413" i="3"/>
  <c r="D415" i="3"/>
  <c r="E414" i="3"/>
  <c r="N415" i="3" l="1"/>
  <c r="O414" i="3"/>
  <c r="I415" i="3"/>
  <c r="J414" i="3"/>
  <c r="D416" i="3"/>
  <c r="E415" i="3"/>
  <c r="I416" i="3" l="1"/>
  <c r="J415" i="3"/>
  <c r="N416" i="3"/>
  <c r="O415" i="3"/>
  <c r="D417" i="3"/>
  <c r="E416" i="3"/>
  <c r="N417" i="3" l="1"/>
  <c r="O416" i="3"/>
  <c r="I417" i="3"/>
  <c r="J416" i="3"/>
  <c r="D418" i="3"/>
  <c r="E417" i="3"/>
  <c r="I418" i="3" l="1"/>
  <c r="J417" i="3"/>
  <c r="N418" i="3"/>
  <c r="O417" i="3"/>
  <c r="D419" i="3"/>
  <c r="E418" i="3"/>
  <c r="N419" i="3" l="1"/>
  <c r="O418" i="3"/>
  <c r="I419" i="3"/>
  <c r="J418" i="3"/>
  <c r="D420" i="3"/>
  <c r="E419" i="3"/>
  <c r="I420" i="3" l="1"/>
  <c r="J419" i="3"/>
  <c r="N420" i="3"/>
  <c r="O419" i="3"/>
  <c r="D421" i="3"/>
  <c r="E420" i="3"/>
  <c r="N421" i="3" l="1"/>
  <c r="O420" i="3"/>
  <c r="I421" i="3"/>
  <c r="J420" i="3"/>
  <c r="D422" i="3"/>
  <c r="E421" i="3"/>
  <c r="I422" i="3" l="1"/>
  <c r="J421" i="3"/>
  <c r="N422" i="3"/>
  <c r="O421" i="3"/>
  <c r="D423" i="3"/>
  <c r="E422" i="3"/>
  <c r="N423" i="3" l="1"/>
  <c r="O422" i="3"/>
  <c r="I423" i="3"/>
  <c r="J422" i="3"/>
  <c r="D424" i="3"/>
  <c r="E423" i="3"/>
  <c r="I424" i="3" l="1"/>
  <c r="J423" i="3"/>
  <c r="N424" i="3"/>
  <c r="O423" i="3"/>
  <c r="D425" i="3"/>
  <c r="E424" i="3"/>
  <c r="N425" i="3" l="1"/>
  <c r="O424" i="3"/>
  <c r="I425" i="3"/>
  <c r="J424" i="3"/>
  <c r="D426" i="3"/>
  <c r="E425" i="3"/>
  <c r="I426" i="3" l="1"/>
  <c r="J425" i="3"/>
  <c r="N426" i="3"/>
  <c r="O425" i="3"/>
  <c r="D427" i="3"/>
  <c r="E426" i="3"/>
  <c r="N427" i="3" l="1"/>
  <c r="O426" i="3"/>
  <c r="I427" i="3"/>
  <c r="J426" i="3"/>
  <c r="D428" i="3"/>
  <c r="E427" i="3"/>
  <c r="I428" i="3" l="1"/>
  <c r="J427" i="3"/>
  <c r="N428" i="3"/>
  <c r="O427" i="3"/>
  <c r="D429" i="3"/>
  <c r="E428" i="3"/>
  <c r="N429" i="3" l="1"/>
  <c r="O428" i="3"/>
  <c r="I429" i="3"/>
  <c r="J428" i="3"/>
  <c r="D430" i="3"/>
  <c r="E429" i="3"/>
  <c r="I430" i="3" l="1"/>
  <c r="J429" i="3"/>
  <c r="N430" i="3"/>
  <c r="O429" i="3"/>
  <c r="D431" i="3"/>
  <c r="E430" i="3"/>
  <c r="N431" i="3" l="1"/>
  <c r="O430" i="3"/>
  <c r="I431" i="3"/>
  <c r="J430" i="3"/>
  <c r="D432" i="3"/>
  <c r="E431" i="3"/>
  <c r="I432" i="3" l="1"/>
  <c r="J431" i="3"/>
  <c r="N432" i="3"/>
  <c r="O431" i="3"/>
  <c r="D433" i="3"/>
  <c r="E432" i="3"/>
  <c r="N433" i="3" l="1"/>
  <c r="O432" i="3"/>
  <c r="I433" i="3"/>
  <c r="J432" i="3"/>
  <c r="D434" i="3"/>
  <c r="E433" i="3"/>
  <c r="I434" i="3" l="1"/>
  <c r="J433" i="3"/>
  <c r="N434" i="3"/>
  <c r="O433" i="3"/>
  <c r="D435" i="3"/>
  <c r="E434" i="3"/>
  <c r="N435" i="3" l="1"/>
  <c r="O434" i="3"/>
  <c r="I435" i="3"/>
  <c r="J434" i="3"/>
  <c r="D436" i="3"/>
  <c r="E435" i="3"/>
  <c r="I436" i="3" l="1"/>
  <c r="J435" i="3"/>
  <c r="N436" i="3"/>
  <c r="O435" i="3"/>
  <c r="D437" i="3"/>
  <c r="E436" i="3"/>
  <c r="N437" i="3" l="1"/>
  <c r="O436" i="3"/>
  <c r="I437" i="3"/>
  <c r="J436" i="3"/>
  <c r="D438" i="3"/>
  <c r="E437" i="3"/>
  <c r="I438" i="3" l="1"/>
  <c r="J437" i="3"/>
  <c r="N438" i="3"/>
  <c r="O437" i="3"/>
  <c r="D439" i="3"/>
  <c r="E438" i="3"/>
  <c r="N439" i="3" l="1"/>
  <c r="O438" i="3"/>
  <c r="I439" i="3"/>
  <c r="J438" i="3"/>
  <c r="D440" i="3"/>
  <c r="E439" i="3"/>
  <c r="I440" i="3" l="1"/>
  <c r="J439" i="3"/>
  <c r="N440" i="3"/>
  <c r="O439" i="3"/>
  <c r="D441" i="3"/>
  <c r="E440" i="3"/>
  <c r="N441" i="3" l="1"/>
  <c r="O440" i="3"/>
  <c r="I441" i="3"/>
  <c r="J440" i="3"/>
  <c r="D442" i="3"/>
  <c r="E441" i="3"/>
  <c r="I442" i="3" l="1"/>
  <c r="J441" i="3"/>
  <c r="N442" i="3"/>
  <c r="O441" i="3"/>
  <c r="D443" i="3"/>
  <c r="E442" i="3"/>
  <c r="N443" i="3" l="1"/>
  <c r="O442" i="3"/>
  <c r="I443" i="3"/>
  <c r="J442" i="3"/>
  <c r="D444" i="3"/>
  <c r="E443" i="3"/>
  <c r="I444" i="3" l="1"/>
  <c r="J443" i="3"/>
  <c r="N444" i="3"/>
  <c r="O443" i="3"/>
  <c r="D445" i="3"/>
  <c r="E444" i="3"/>
  <c r="N445" i="3" l="1"/>
  <c r="O444" i="3"/>
  <c r="I445" i="3"/>
  <c r="J444" i="3"/>
  <c r="D446" i="3"/>
  <c r="E445" i="3"/>
  <c r="I446" i="3" l="1"/>
  <c r="J445" i="3"/>
  <c r="N446" i="3"/>
  <c r="O445" i="3"/>
  <c r="D447" i="3"/>
  <c r="E446" i="3"/>
  <c r="N447" i="3" l="1"/>
  <c r="O446" i="3"/>
  <c r="I447" i="3"/>
  <c r="J446" i="3"/>
  <c r="D448" i="3"/>
  <c r="E447" i="3"/>
  <c r="I448" i="3" l="1"/>
  <c r="J447" i="3"/>
  <c r="N448" i="3"/>
  <c r="O447" i="3"/>
  <c r="D449" i="3"/>
  <c r="E448" i="3"/>
  <c r="N449" i="3" l="1"/>
  <c r="O448" i="3"/>
  <c r="I449" i="3"/>
  <c r="J448" i="3"/>
  <c r="D450" i="3"/>
  <c r="E449" i="3"/>
  <c r="I450" i="3" l="1"/>
  <c r="J449" i="3"/>
  <c r="N450" i="3"/>
  <c r="O449" i="3"/>
  <c r="D451" i="3"/>
  <c r="E450" i="3"/>
  <c r="N451" i="3" l="1"/>
  <c r="O450" i="3"/>
  <c r="I451" i="3"/>
  <c r="J450" i="3"/>
  <c r="D452" i="3"/>
  <c r="E451" i="3"/>
  <c r="I452" i="3" l="1"/>
  <c r="J451" i="3"/>
  <c r="N452" i="3"/>
  <c r="O451" i="3"/>
  <c r="D453" i="3"/>
  <c r="E452" i="3"/>
  <c r="N453" i="3" l="1"/>
  <c r="O452" i="3"/>
  <c r="I453" i="3"/>
  <c r="J452" i="3"/>
  <c r="D454" i="3"/>
  <c r="E453" i="3"/>
  <c r="I454" i="3" l="1"/>
  <c r="J453" i="3"/>
  <c r="N454" i="3"/>
  <c r="O453" i="3"/>
  <c r="D455" i="3"/>
  <c r="E454" i="3"/>
  <c r="N455" i="3" l="1"/>
  <c r="O454" i="3"/>
  <c r="I455" i="3"/>
  <c r="J454" i="3"/>
  <c r="D456" i="3"/>
  <c r="E455" i="3"/>
  <c r="I456" i="3" l="1"/>
  <c r="J455" i="3"/>
  <c r="N456" i="3"/>
  <c r="O455" i="3"/>
  <c r="D457" i="3"/>
  <c r="E456" i="3"/>
  <c r="N457" i="3" l="1"/>
  <c r="O456" i="3"/>
  <c r="I457" i="3"/>
  <c r="J456" i="3"/>
  <c r="D458" i="3"/>
  <c r="E457" i="3"/>
  <c r="I458" i="3" l="1"/>
  <c r="J457" i="3"/>
  <c r="N458" i="3"/>
  <c r="O457" i="3"/>
  <c r="D459" i="3"/>
  <c r="E458" i="3"/>
  <c r="N459" i="3" l="1"/>
  <c r="O458" i="3"/>
  <c r="I459" i="3"/>
  <c r="J458" i="3"/>
  <c r="D460" i="3"/>
  <c r="E459" i="3"/>
  <c r="I460" i="3" l="1"/>
  <c r="J459" i="3"/>
  <c r="N460" i="3"/>
  <c r="O459" i="3"/>
  <c r="D461" i="3"/>
  <c r="E460" i="3"/>
  <c r="N461" i="3" l="1"/>
  <c r="O460" i="3"/>
  <c r="I461" i="3"/>
  <c r="J460" i="3"/>
  <c r="D462" i="3"/>
  <c r="E461" i="3"/>
  <c r="I462" i="3" l="1"/>
  <c r="J461" i="3"/>
  <c r="N462" i="3"/>
  <c r="O461" i="3"/>
  <c r="D463" i="3"/>
  <c r="E462" i="3"/>
  <c r="N463" i="3" l="1"/>
  <c r="O462" i="3"/>
  <c r="I463" i="3"/>
  <c r="J462" i="3"/>
  <c r="D464" i="3"/>
  <c r="E463" i="3"/>
  <c r="I464" i="3" l="1"/>
  <c r="J463" i="3"/>
  <c r="N464" i="3"/>
  <c r="O463" i="3"/>
  <c r="D465" i="3"/>
  <c r="E464" i="3"/>
  <c r="N465" i="3" l="1"/>
  <c r="O464" i="3"/>
  <c r="I465" i="3"/>
  <c r="J464" i="3"/>
  <c r="D466" i="3"/>
  <c r="E465" i="3"/>
  <c r="I466" i="3" l="1"/>
  <c r="J465" i="3"/>
  <c r="N466" i="3"/>
  <c r="O465" i="3"/>
  <c r="D467" i="3"/>
  <c r="E466" i="3"/>
  <c r="N467" i="3" l="1"/>
  <c r="O466" i="3"/>
  <c r="I467" i="3"/>
  <c r="J466" i="3"/>
  <c r="D468" i="3"/>
  <c r="E467" i="3"/>
  <c r="I468" i="3" l="1"/>
  <c r="J467" i="3"/>
  <c r="N468" i="3"/>
  <c r="O467" i="3"/>
  <c r="D469" i="3"/>
  <c r="E468" i="3"/>
  <c r="I469" i="3" l="1"/>
  <c r="J468" i="3"/>
  <c r="N469" i="3"/>
  <c r="O468" i="3"/>
  <c r="D470" i="3"/>
  <c r="E469" i="3"/>
  <c r="N470" i="3" l="1"/>
  <c r="O469" i="3"/>
  <c r="I470" i="3"/>
  <c r="J469" i="3"/>
  <c r="D471" i="3"/>
  <c r="E470" i="3"/>
  <c r="N471" i="3" l="1"/>
  <c r="O470" i="3"/>
  <c r="I471" i="3"/>
  <c r="J470" i="3"/>
  <c r="D472" i="3"/>
  <c r="E471" i="3"/>
  <c r="I472" i="3" l="1"/>
  <c r="J471" i="3"/>
  <c r="N472" i="3"/>
  <c r="O471" i="3"/>
  <c r="D473" i="3"/>
  <c r="E472" i="3"/>
  <c r="N473" i="3" l="1"/>
  <c r="O472" i="3"/>
  <c r="I473" i="3"/>
  <c r="J472" i="3"/>
  <c r="D474" i="3"/>
  <c r="E473" i="3"/>
  <c r="I474" i="3" l="1"/>
  <c r="J473" i="3"/>
  <c r="N474" i="3"/>
  <c r="O473" i="3"/>
  <c r="D475" i="3"/>
  <c r="E474" i="3"/>
  <c r="N475" i="3" l="1"/>
  <c r="O474" i="3"/>
  <c r="I475" i="3"/>
  <c r="J474" i="3"/>
  <c r="D476" i="3"/>
  <c r="E475" i="3"/>
  <c r="I476" i="3" l="1"/>
  <c r="J475" i="3"/>
  <c r="N476" i="3"/>
  <c r="O475" i="3"/>
  <c r="D477" i="3"/>
  <c r="E476" i="3"/>
  <c r="N477" i="3" l="1"/>
  <c r="O476" i="3"/>
  <c r="I477" i="3"/>
  <c r="J476" i="3"/>
  <c r="D478" i="3"/>
  <c r="E477" i="3"/>
  <c r="I478" i="3" l="1"/>
  <c r="J477" i="3"/>
  <c r="N478" i="3"/>
  <c r="O477" i="3"/>
  <c r="D479" i="3"/>
  <c r="E478" i="3"/>
  <c r="N479" i="3" l="1"/>
  <c r="O478" i="3"/>
  <c r="I479" i="3"/>
  <c r="J478" i="3"/>
  <c r="D480" i="3"/>
  <c r="E479" i="3"/>
  <c r="I480" i="3" l="1"/>
  <c r="J479" i="3"/>
  <c r="N480" i="3"/>
  <c r="O479" i="3"/>
  <c r="D481" i="3"/>
  <c r="E480" i="3"/>
  <c r="N481" i="3" l="1"/>
  <c r="O480" i="3"/>
  <c r="I481" i="3"/>
  <c r="J480" i="3"/>
  <c r="D482" i="3"/>
  <c r="E481" i="3"/>
  <c r="I482" i="3" l="1"/>
  <c r="J481" i="3"/>
  <c r="N482" i="3"/>
  <c r="O481" i="3"/>
  <c r="D483" i="3"/>
  <c r="E482" i="3"/>
  <c r="N483" i="3" l="1"/>
  <c r="O482" i="3"/>
  <c r="I483" i="3"/>
  <c r="J482" i="3"/>
  <c r="D484" i="3"/>
  <c r="E483" i="3"/>
  <c r="I484" i="3" l="1"/>
  <c r="J483" i="3"/>
  <c r="N484" i="3"/>
  <c r="O483" i="3"/>
  <c r="D485" i="3"/>
  <c r="E484" i="3"/>
  <c r="N485" i="3" l="1"/>
  <c r="O484" i="3"/>
  <c r="I485" i="3"/>
  <c r="J484" i="3"/>
  <c r="D486" i="3"/>
  <c r="E485" i="3"/>
  <c r="I486" i="3" l="1"/>
  <c r="J485" i="3"/>
  <c r="N486" i="3"/>
  <c r="O485" i="3"/>
  <c r="D487" i="3"/>
  <c r="E486" i="3"/>
  <c r="N487" i="3" l="1"/>
  <c r="O486" i="3"/>
  <c r="I487" i="3"/>
  <c r="J486" i="3"/>
  <c r="D488" i="3"/>
  <c r="E487" i="3"/>
  <c r="I488" i="3" l="1"/>
  <c r="J487" i="3"/>
  <c r="N488" i="3"/>
  <c r="O487" i="3"/>
  <c r="D489" i="3"/>
  <c r="E488" i="3"/>
  <c r="N489" i="3" l="1"/>
  <c r="O488" i="3"/>
  <c r="I489" i="3"/>
  <c r="J488" i="3"/>
  <c r="D490" i="3"/>
  <c r="E489" i="3"/>
  <c r="I490" i="3" l="1"/>
  <c r="J489" i="3"/>
  <c r="N490" i="3"/>
  <c r="O489" i="3"/>
  <c r="D491" i="3"/>
  <c r="E490" i="3"/>
  <c r="N491" i="3" l="1"/>
  <c r="O490" i="3"/>
  <c r="I491" i="3"/>
  <c r="J490" i="3"/>
  <c r="D492" i="3"/>
  <c r="E491" i="3"/>
  <c r="I492" i="3" l="1"/>
  <c r="J491" i="3"/>
  <c r="N492" i="3"/>
  <c r="O491" i="3"/>
  <c r="D493" i="3"/>
  <c r="E492" i="3"/>
  <c r="N493" i="3" l="1"/>
  <c r="O492" i="3"/>
  <c r="I493" i="3"/>
  <c r="J492" i="3"/>
  <c r="D494" i="3"/>
  <c r="E493" i="3"/>
  <c r="I494" i="3" l="1"/>
  <c r="J493" i="3"/>
  <c r="N494" i="3"/>
  <c r="O493" i="3"/>
  <c r="D495" i="3"/>
  <c r="E494" i="3"/>
  <c r="N495" i="3" l="1"/>
  <c r="O494" i="3"/>
  <c r="I495" i="3"/>
  <c r="J494" i="3"/>
  <c r="D496" i="3"/>
  <c r="E495" i="3"/>
  <c r="I496" i="3" l="1"/>
  <c r="J495" i="3"/>
  <c r="N496" i="3"/>
  <c r="O495" i="3"/>
  <c r="D497" i="3"/>
  <c r="E496" i="3"/>
  <c r="N497" i="3" l="1"/>
  <c r="O496" i="3"/>
  <c r="I497" i="3"/>
  <c r="J496" i="3"/>
  <c r="D498" i="3"/>
  <c r="E497" i="3"/>
  <c r="I498" i="3" l="1"/>
  <c r="J497" i="3"/>
  <c r="N498" i="3"/>
  <c r="O497" i="3"/>
  <c r="D499" i="3"/>
  <c r="E498" i="3"/>
  <c r="N499" i="3" l="1"/>
  <c r="O498" i="3"/>
  <c r="I499" i="3"/>
  <c r="J498" i="3"/>
  <c r="D500" i="3"/>
  <c r="E499" i="3"/>
  <c r="I500" i="3" l="1"/>
  <c r="J499" i="3"/>
  <c r="N500" i="3"/>
  <c r="O499" i="3"/>
  <c r="D501" i="3"/>
  <c r="E500" i="3"/>
  <c r="N501" i="3" l="1"/>
  <c r="O500" i="3"/>
  <c r="I501" i="3"/>
  <c r="J500" i="3"/>
  <c r="D502" i="3"/>
  <c r="E501" i="3"/>
  <c r="I502" i="3" l="1"/>
  <c r="J501" i="3"/>
  <c r="N502" i="3"/>
  <c r="O501" i="3"/>
  <c r="D503" i="3"/>
  <c r="E502" i="3"/>
  <c r="N503" i="3" l="1"/>
  <c r="O502" i="3"/>
  <c r="I503" i="3"/>
  <c r="J502" i="3"/>
  <c r="D504" i="3"/>
  <c r="E503" i="3"/>
  <c r="I504" i="3" l="1"/>
  <c r="J503" i="3"/>
  <c r="N504" i="3"/>
  <c r="O503" i="3"/>
  <c r="D505" i="3"/>
  <c r="E504" i="3"/>
  <c r="N505" i="3" l="1"/>
  <c r="O504" i="3"/>
  <c r="I505" i="3"/>
  <c r="J504" i="3"/>
  <c r="D506" i="3"/>
  <c r="E505" i="3"/>
  <c r="I506" i="3" l="1"/>
  <c r="J505" i="3"/>
  <c r="N506" i="3"/>
  <c r="O505" i="3"/>
  <c r="D507" i="3"/>
  <c r="E506" i="3"/>
  <c r="N507" i="3" l="1"/>
  <c r="O506" i="3"/>
  <c r="I507" i="3"/>
  <c r="J506" i="3"/>
  <c r="D508" i="3"/>
  <c r="E507" i="3"/>
  <c r="I508" i="3" l="1"/>
  <c r="J507" i="3"/>
  <c r="N508" i="3"/>
  <c r="O507" i="3"/>
  <c r="D509" i="3"/>
  <c r="E508" i="3"/>
  <c r="N509" i="3" l="1"/>
  <c r="O508" i="3"/>
  <c r="I509" i="3"/>
  <c r="J508" i="3"/>
  <c r="D510" i="3"/>
  <c r="E509" i="3"/>
  <c r="I510" i="3" l="1"/>
  <c r="J509" i="3"/>
  <c r="N510" i="3"/>
  <c r="O509" i="3"/>
  <c r="D511" i="3"/>
  <c r="E510" i="3"/>
  <c r="N511" i="3" l="1"/>
  <c r="O510" i="3"/>
  <c r="I511" i="3"/>
  <c r="J510" i="3"/>
  <c r="D512" i="3"/>
  <c r="E511" i="3"/>
  <c r="I512" i="3" l="1"/>
  <c r="J511" i="3"/>
  <c r="N512" i="3"/>
  <c r="O511" i="3"/>
  <c r="D513" i="3"/>
  <c r="E512" i="3"/>
  <c r="N513" i="3" l="1"/>
  <c r="O512" i="3"/>
  <c r="I513" i="3"/>
  <c r="J512" i="3"/>
  <c r="D514" i="3"/>
  <c r="E513" i="3"/>
  <c r="I514" i="3" l="1"/>
  <c r="J513" i="3"/>
  <c r="N514" i="3"/>
  <c r="O513" i="3"/>
  <c r="D515" i="3"/>
  <c r="E514" i="3"/>
  <c r="N515" i="3" l="1"/>
  <c r="O514" i="3"/>
  <c r="I515" i="3"/>
  <c r="J514" i="3"/>
  <c r="D516" i="3"/>
  <c r="E515" i="3"/>
  <c r="I516" i="3" l="1"/>
  <c r="J515" i="3"/>
  <c r="N516" i="3"/>
  <c r="O515" i="3"/>
  <c r="D517" i="3"/>
  <c r="E516" i="3"/>
  <c r="N517" i="3" l="1"/>
  <c r="O516" i="3"/>
  <c r="I517" i="3"/>
  <c r="J516" i="3"/>
  <c r="D518" i="3"/>
  <c r="E517" i="3"/>
  <c r="I518" i="3" l="1"/>
  <c r="J517" i="3"/>
  <c r="N518" i="3"/>
  <c r="O517" i="3"/>
  <c r="D519" i="3"/>
  <c r="E518" i="3"/>
  <c r="N519" i="3" l="1"/>
  <c r="O518" i="3"/>
  <c r="I519" i="3"/>
  <c r="J518" i="3"/>
  <c r="D520" i="3"/>
  <c r="E519" i="3"/>
  <c r="I520" i="3" l="1"/>
  <c r="J519" i="3"/>
  <c r="N520" i="3"/>
  <c r="O519" i="3"/>
  <c r="D521" i="3"/>
  <c r="E520" i="3"/>
  <c r="N521" i="3" l="1"/>
  <c r="O520" i="3"/>
  <c r="I521" i="3"/>
  <c r="J520" i="3"/>
  <c r="D522" i="3"/>
  <c r="E521" i="3"/>
  <c r="I522" i="3" l="1"/>
  <c r="J521" i="3"/>
  <c r="N522" i="3"/>
  <c r="O521" i="3"/>
  <c r="D523" i="3"/>
  <c r="E522" i="3"/>
  <c r="N523" i="3" l="1"/>
  <c r="O522" i="3"/>
  <c r="I523" i="3"/>
  <c r="J522" i="3"/>
  <c r="D524" i="3"/>
  <c r="E523" i="3"/>
  <c r="I524" i="3" l="1"/>
  <c r="J523" i="3"/>
  <c r="N524" i="3"/>
  <c r="O523" i="3"/>
  <c r="D525" i="3"/>
  <c r="E524" i="3"/>
  <c r="N525" i="3" l="1"/>
  <c r="O524" i="3"/>
  <c r="I525" i="3"/>
  <c r="J524" i="3"/>
  <c r="D526" i="3"/>
  <c r="E525" i="3"/>
  <c r="N526" i="3" l="1"/>
  <c r="O525" i="3"/>
  <c r="I526" i="3"/>
  <c r="J525" i="3"/>
  <c r="D527" i="3"/>
  <c r="E526" i="3"/>
  <c r="I527" i="3" l="1"/>
  <c r="J526" i="3"/>
  <c r="N527" i="3"/>
  <c r="O526" i="3"/>
  <c r="D528" i="3"/>
  <c r="E527" i="3"/>
  <c r="N528" i="3" l="1"/>
  <c r="O527" i="3"/>
  <c r="I528" i="3"/>
  <c r="J527" i="3"/>
  <c r="D529" i="3"/>
  <c r="E528" i="3"/>
  <c r="I529" i="3" l="1"/>
  <c r="J528" i="3"/>
  <c r="N529" i="3"/>
  <c r="O528" i="3"/>
  <c r="D530" i="3"/>
  <c r="E529" i="3"/>
  <c r="N530" i="3" l="1"/>
  <c r="O529" i="3"/>
  <c r="I530" i="3"/>
  <c r="J529" i="3"/>
  <c r="D531" i="3"/>
  <c r="E530" i="3"/>
  <c r="I531" i="3" l="1"/>
  <c r="J530" i="3"/>
  <c r="N531" i="3"/>
  <c r="O530" i="3"/>
  <c r="D532" i="3"/>
  <c r="E531" i="3"/>
  <c r="N532" i="3" l="1"/>
  <c r="O531" i="3"/>
  <c r="I532" i="3"/>
  <c r="J531" i="3"/>
  <c r="D533" i="3"/>
  <c r="E532" i="3"/>
  <c r="I533" i="3" l="1"/>
  <c r="J532" i="3"/>
  <c r="N533" i="3"/>
  <c r="O532" i="3"/>
  <c r="D534" i="3"/>
  <c r="E533" i="3"/>
  <c r="N534" i="3" l="1"/>
  <c r="O533" i="3"/>
  <c r="I534" i="3"/>
  <c r="J533" i="3"/>
  <c r="D535" i="3"/>
  <c r="E534" i="3"/>
  <c r="I535" i="3" l="1"/>
  <c r="J534" i="3"/>
  <c r="N535" i="3"/>
  <c r="O534" i="3"/>
  <c r="D536" i="3"/>
  <c r="E535" i="3"/>
  <c r="N536" i="3" l="1"/>
  <c r="O535" i="3"/>
  <c r="I536" i="3"/>
  <c r="J535" i="3"/>
  <c r="D537" i="3"/>
  <c r="E536" i="3"/>
  <c r="I537" i="3" l="1"/>
  <c r="J536" i="3"/>
  <c r="N537" i="3"/>
  <c r="O536" i="3"/>
  <c r="D538" i="3"/>
  <c r="E537" i="3"/>
  <c r="N538" i="3" l="1"/>
  <c r="O537" i="3"/>
  <c r="I538" i="3"/>
  <c r="J537" i="3"/>
  <c r="D539" i="3"/>
  <c r="E538" i="3"/>
  <c r="I539" i="3" l="1"/>
  <c r="J538" i="3"/>
  <c r="N539" i="3"/>
  <c r="O538" i="3"/>
  <c r="D540" i="3"/>
  <c r="E539" i="3"/>
  <c r="N540" i="3" l="1"/>
  <c r="O539" i="3"/>
  <c r="I540" i="3"/>
  <c r="J539" i="3"/>
  <c r="D541" i="3"/>
  <c r="E540" i="3"/>
  <c r="I541" i="3" l="1"/>
  <c r="J540" i="3"/>
  <c r="N541" i="3"/>
  <c r="O540" i="3"/>
  <c r="D542" i="3"/>
  <c r="E541" i="3"/>
  <c r="I542" i="3" l="1"/>
  <c r="J541" i="3"/>
  <c r="N542" i="3"/>
  <c r="O541" i="3"/>
  <c r="D543" i="3"/>
  <c r="E542" i="3"/>
  <c r="N543" i="3" l="1"/>
  <c r="O542" i="3"/>
  <c r="I543" i="3"/>
  <c r="J542" i="3"/>
  <c r="D544" i="3"/>
  <c r="E543" i="3"/>
  <c r="I544" i="3" l="1"/>
  <c r="J543" i="3"/>
  <c r="N544" i="3"/>
  <c r="O543" i="3"/>
  <c r="D545" i="3"/>
  <c r="E544" i="3"/>
  <c r="N545" i="3" l="1"/>
  <c r="O544" i="3"/>
  <c r="I545" i="3"/>
  <c r="J544" i="3"/>
  <c r="D546" i="3"/>
  <c r="E545" i="3"/>
  <c r="I546" i="3" l="1"/>
  <c r="J545" i="3"/>
  <c r="N546" i="3"/>
  <c r="O545" i="3"/>
  <c r="D547" i="3"/>
  <c r="E546" i="3"/>
  <c r="N547" i="3" l="1"/>
  <c r="O546" i="3"/>
  <c r="I547" i="3"/>
  <c r="J546" i="3"/>
  <c r="D548" i="3"/>
  <c r="E547" i="3"/>
  <c r="I548" i="3" l="1"/>
  <c r="J547" i="3"/>
  <c r="N548" i="3"/>
  <c r="O547" i="3"/>
  <c r="D549" i="3"/>
  <c r="E548" i="3"/>
  <c r="N549" i="3" l="1"/>
  <c r="O548" i="3"/>
  <c r="I549" i="3"/>
  <c r="J548" i="3"/>
  <c r="D550" i="3"/>
  <c r="E549" i="3"/>
  <c r="I550" i="3" l="1"/>
  <c r="J549" i="3"/>
  <c r="N550" i="3"/>
  <c r="O549" i="3"/>
  <c r="D551" i="3"/>
  <c r="E550" i="3"/>
  <c r="N551" i="3" l="1"/>
  <c r="O550" i="3"/>
  <c r="I551" i="3"/>
  <c r="J550" i="3"/>
  <c r="D552" i="3"/>
  <c r="E551" i="3"/>
  <c r="I552" i="3" l="1"/>
  <c r="J551" i="3"/>
  <c r="N552" i="3"/>
  <c r="O551" i="3"/>
  <c r="D553" i="3"/>
  <c r="E552" i="3"/>
  <c r="N553" i="3" l="1"/>
  <c r="O552" i="3"/>
  <c r="I553" i="3"/>
  <c r="J552" i="3"/>
  <c r="D554" i="3"/>
  <c r="E553" i="3"/>
  <c r="I554" i="3" l="1"/>
  <c r="J553" i="3"/>
  <c r="N554" i="3"/>
  <c r="O553" i="3"/>
  <c r="D555" i="3"/>
  <c r="E554" i="3"/>
  <c r="N555" i="3" l="1"/>
  <c r="O554" i="3"/>
  <c r="I555" i="3"/>
  <c r="J554" i="3"/>
  <c r="D556" i="3"/>
  <c r="E555" i="3"/>
  <c r="I556" i="3" l="1"/>
  <c r="J555" i="3"/>
  <c r="N556" i="3"/>
  <c r="O555" i="3"/>
  <c r="D557" i="3"/>
  <c r="E556" i="3"/>
  <c r="N557" i="3" l="1"/>
  <c r="O556" i="3"/>
  <c r="I557" i="3"/>
  <c r="J556" i="3"/>
  <c r="D558" i="3"/>
  <c r="E557" i="3"/>
  <c r="I558" i="3" l="1"/>
  <c r="J557" i="3"/>
  <c r="N558" i="3"/>
  <c r="O557" i="3"/>
  <c r="D559" i="3"/>
  <c r="E558" i="3"/>
  <c r="N559" i="3" l="1"/>
  <c r="O558" i="3"/>
  <c r="I559" i="3"/>
  <c r="J558" i="3"/>
  <c r="D560" i="3"/>
  <c r="E559" i="3"/>
  <c r="I560" i="3" l="1"/>
  <c r="J559" i="3"/>
  <c r="N560" i="3"/>
  <c r="O559" i="3"/>
  <c r="D561" i="3"/>
  <c r="E560" i="3"/>
  <c r="N561" i="3" l="1"/>
  <c r="O560" i="3"/>
  <c r="I561" i="3"/>
  <c r="J560" i="3"/>
  <c r="D562" i="3"/>
  <c r="E561" i="3"/>
  <c r="I562" i="3" l="1"/>
  <c r="J561" i="3"/>
  <c r="N562" i="3"/>
  <c r="O561" i="3"/>
  <c r="D563" i="3"/>
  <c r="E562" i="3"/>
  <c r="N563" i="3" l="1"/>
  <c r="O562" i="3"/>
  <c r="I563" i="3"/>
  <c r="J562" i="3"/>
  <c r="D564" i="3"/>
  <c r="E563" i="3"/>
  <c r="I564" i="3" l="1"/>
  <c r="J563" i="3"/>
  <c r="N564" i="3"/>
  <c r="O563" i="3"/>
  <c r="D565" i="3"/>
  <c r="E564" i="3"/>
  <c r="N565" i="3" l="1"/>
  <c r="O564" i="3"/>
  <c r="I565" i="3"/>
  <c r="J564" i="3"/>
  <c r="D566" i="3"/>
  <c r="E565" i="3"/>
  <c r="I566" i="3" l="1"/>
  <c r="J565" i="3"/>
  <c r="N566" i="3"/>
  <c r="O565" i="3"/>
  <c r="D567" i="3"/>
  <c r="E566" i="3"/>
  <c r="N567" i="3" l="1"/>
  <c r="O566" i="3"/>
  <c r="I567" i="3"/>
  <c r="J566" i="3"/>
  <c r="D568" i="3"/>
  <c r="E567" i="3"/>
  <c r="I568" i="3" l="1"/>
  <c r="J567" i="3"/>
  <c r="N568" i="3"/>
  <c r="O567" i="3"/>
  <c r="D569" i="3"/>
  <c r="E568" i="3"/>
  <c r="N569" i="3" l="1"/>
  <c r="O568" i="3"/>
  <c r="I569" i="3"/>
  <c r="J568" i="3"/>
  <c r="D570" i="3"/>
  <c r="E569" i="3"/>
  <c r="I570" i="3" l="1"/>
  <c r="J569" i="3"/>
  <c r="N570" i="3"/>
  <c r="O569" i="3"/>
  <c r="D571" i="3"/>
  <c r="E570" i="3"/>
  <c r="N571" i="3" l="1"/>
  <c r="O570" i="3"/>
  <c r="I571" i="3"/>
  <c r="J570" i="3"/>
  <c r="D572" i="3"/>
  <c r="E571" i="3"/>
  <c r="I572" i="3" l="1"/>
  <c r="J571" i="3"/>
  <c r="N572" i="3"/>
  <c r="O571" i="3"/>
  <c r="D573" i="3"/>
  <c r="E572" i="3"/>
  <c r="N573" i="3" l="1"/>
  <c r="O572" i="3"/>
  <c r="I573" i="3"/>
  <c r="J572" i="3"/>
  <c r="D574" i="3"/>
  <c r="E573" i="3"/>
  <c r="N574" i="3" l="1"/>
  <c r="O573" i="3"/>
  <c r="I574" i="3"/>
  <c r="J573" i="3"/>
  <c r="D575" i="3"/>
  <c r="E574" i="3"/>
  <c r="I575" i="3" l="1"/>
  <c r="J574" i="3"/>
  <c r="N575" i="3"/>
  <c r="O574" i="3"/>
  <c r="D576" i="3"/>
  <c r="E575" i="3"/>
  <c r="N576" i="3" l="1"/>
  <c r="O575" i="3"/>
  <c r="I576" i="3"/>
  <c r="J575" i="3"/>
  <c r="D577" i="3"/>
  <c r="E576" i="3"/>
  <c r="I577" i="3" l="1"/>
  <c r="J576" i="3"/>
  <c r="N577" i="3"/>
  <c r="O576" i="3"/>
  <c r="D578" i="3"/>
  <c r="E577" i="3"/>
  <c r="N578" i="3" l="1"/>
  <c r="O577" i="3"/>
  <c r="I578" i="3"/>
  <c r="J577" i="3"/>
  <c r="D579" i="3"/>
  <c r="E578" i="3"/>
  <c r="I579" i="3" l="1"/>
  <c r="J578" i="3"/>
  <c r="N579" i="3"/>
  <c r="O578" i="3"/>
  <c r="D580" i="3"/>
  <c r="E579" i="3"/>
  <c r="N580" i="3" l="1"/>
  <c r="O579" i="3"/>
  <c r="I580" i="3"/>
  <c r="J579" i="3"/>
  <c r="D581" i="3"/>
  <c r="E580" i="3"/>
  <c r="I581" i="3" l="1"/>
  <c r="J580" i="3"/>
  <c r="N581" i="3"/>
  <c r="O580" i="3"/>
  <c r="D582" i="3"/>
  <c r="E581" i="3"/>
  <c r="N582" i="3" l="1"/>
  <c r="O581" i="3"/>
  <c r="I582" i="3"/>
  <c r="J581" i="3"/>
  <c r="D583" i="3"/>
  <c r="E582" i="3"/>
  <c r="I583" i="3" l="1"/>
  <c r="J582" i="3"/>
  <c r="N583" i="3"/>
  <c r="O582" i="3"/>
  <c r="D584" i="3"/>
  <c r="E583" i="3"/>
  <c r="N584" i="3" l="1"/>
  <c r="O583" i="3"/>
  <c r="I584" i="3"/>
  <c r="J583" i="3"/>
  <c r="D585" i="3"/>
  <c r="E584" i="3"/>
  <c r="I585" i="3" l="1"/>
  <c r="J584" i="3"/>
  <c r="N585" i="3"/>
  <c r="O584" i="3"/>
  <c r="D586" i="3"/>
  <c r="E585" i="3"/>
  <c r="N586" i="3" l="1"/>
  <c r="O585" i="3"/>
  <c r="I586" i="3"/>
  <c r="J585" i="3"/>
  <c r="D587" i="3"/>
  <c r="E586" i="3"/>
  <c r="I587" i="3" l="1"/>
  <c r="J586" i="3"/>
  <c r="N587" i="3"/>
  <c r="O586" i="3"/>
  <c r="D588" i="3"/>
  <c r="E587" i="3"/>
  <c r="N588" i="3" l="1"/>
  <c r="O587" i="3"/>
  <c r="I588" i="3"/>
  <c r="J587" i="3"/>
  <c r="D589" i="3"/>
  <c r="E588" i="3"/>
  <c r="I589" i="3" l="1"/>
  <c r="J588" i="3"/>
  <c r="N589" i="3"/>
  <c r="O588" i="3"/>
  <c r="D590" i="3"/>
  <c r="E589" i="3"/>
  <c r="N590" i="3" l="1"/>
  <c r="O589" i="3"/>
  <c r="I590" i="3"/>
  <c r="J589" i="3"/>
  <c r="D591" i="3"/>
  <c r="E590" i="3"/>
  <c r="I591" i="3" l="1"/>
  <c r="J590" i="3"/>
  <c r="N591" i="3"/>
  <c r="O590" i="3"/>
  <c r="D592" i="3"/>
  <c r="E591" i="3"/>
  <c r="N592" i="3" l="1"/>
  <c r="O591" i="3"/>
  <c r="I592" i="3"/>
  <c r="J591" i="3"/>
  <c r="D593" i="3"/>
  <c r="E592" i="3"/>
  <c r="I593" i="3" l="1"/>
  <c r="J592" i="3"/>
  <c r="N593" i="3"/>
  <c r="O592" i="3"/>
  <c r="D594" i="3"/>
  <c r="E593" i="3"/>
  <c r="N594" i="3" l="1"/>
  <c r="O593" i="3"/>
  <c r="I594" i="3"/>
  <c r="J593" i="3"/>
  <c r="D595" i="3"/>
  <c r="E594" i="3"/>
  <c r="I595" i="3" l="1"/>
  <c r="J594" i="3"/>
  <c r="N595" i="3"/>
  <c r="O594" i="3"/>
  <c r="D596" i="3"/>
  <c r="E595" i="3"/>
  <c r="N596" i="3" l="1"/>
  <c r="O595" i="3"/>
  <c r="I596" i="3"/>
  <c r="J595" i="3"/>
  <c r="D597" i="3"/>
  <c r="E596" i="3"/>
  <c r="I597" i="3" l="1"/>
  <c r="J596" i="3"/>
  <c r="N597" i="3"/>
  <c r="O596" i="3"/>
  <c r="D598" i="3"/>
  <c r="E597" i="3"/>
  <c r="N598" i="3" l="1"/>
  <c r="O597" i="3"/>
  <c r="I598" i="3"/>
  <c r="J597" i="3"/>
  <c r="D599" i="3"/>
  <c r="E598" i="3"/>
  <c r="I599" i="3" l="1"/>
  <c r="J598" i="3"/>
  <c r="N599" i="3"/>
  <c r="O598" i="3"/>
  <c r="D600" i="3"/>
  <c r="E599" i="3"/>
  <c r="N600" i="3" l="1"/>
  <c r="O599" i="3"/>
  <c r="I600" i="3"/>
  <c r="J599" i="3"/>
  <c r="D601" i="3"/>
  <c r="E600" i="3"/>
  <c r="I601" i="3" l="1"/>
  <c r="J600" i="3"/>
  <c r="N601" i="3"/>
  <c r="O600" i="3"/>
  <c r="D602" i="3"/>
  <c r="E601" i="3"/>
  <c r="N602" i="3" l="1"/>
  <c r="O601" i="3"/>
  <c r="I602" i="3"/>
  <c r="J601" i="3"/>
  <c r="D603" i="3"/>
  <c r="E602" i="3"/>
  <c r="I603" i="3" l="1"/>
  <c r="J602" i="3"/>
  <c r="N603" i="3"/>
  <c r="O602" i="3"/>
  <c r="D604" i="3"/>
  <c r="E603" i="3"/>
  <c r="N604" i="3" l="1"/>
  <c r="O603" i="3"/>
  <c r="I604" i="3"/>
  <c r="J603" i="3"/>
  <c r="D605" i="3"/>
  <c r="E604" i="3"/>
  <c r="I605" i="3" l="1"/>
  <c r="J604" i="3"/>
  <c r="N605" i="3"/>
  <c r="O604" i="3"/>
  <c r="D606" i="3"/>
  <c r="E605" i="3"/>
  <c r="N606" i="3" l="1"/>
  <c r="O605" i="3"/>
  <c r="I606" i="3"/>
  <c r="J605" i="3"/>
  <c r="D607" i="3"/>
  <c r="E606" i="3"/>
  <c r="I607" i="3" l="1"/>
  <c r="J606" i="3"/>
  <c r="N607" i="3"/>
  <c r="O606" i="3"/>
  <c r="D608" i="3"/>
  <c r="E607" i="3"/>
  <c r="N608" i="3" l="1"/>
  <c r="O607" i="3"/>
  <c r="I608" i="3"/>
  <c r="J607" i="3"/>
  <c r="D609" i="3"/>
  <c r="E608" i="3"/>
  <c r="I609" i="3" l="1"/>
  <c r="J608" i="3"/>
  <c r="N609" i="3"/>
  <c r="O608" i="3"/>
  <c r="D610" i="3"/>
  <c r="E609" i="3"/>
  <c r="N610" i="3" l="1"/>
  <c r="O609" i="3"/>
  <c r="I610" i="3"/>
  <c r="J609" i="3"/>
  <c r="D611" i="3"/>
  <c r="E610" i="3"/>
  <c r="I611" i="3" l="1"/>
  <c r="J610" i="3"/>
  <c r="N611" i="3"/>
  <c r="O610" i="3"/>
  <c r="D612" i="3"/>
  <c r="E611" i="3"/>
  <c r="N612" i="3" l="1"/>
  <c r="O611" i="3"/>
  <c r="I612" i="3"/>
  <c r="J611" i="3"/>
  <c r="D613" i="3"/>
  <c r="E612" i="3"/>
  <c r="I613" i="3" l="1"/>
  <c r="J612" i="3"/>
  <c r="N613" i="3"/>
  <c r="O612" i="3"/>
  <c r="D614" i="3"/>
  <c r="E613" i="3"/>
  <c r="N614" i="3" l="1"/>
  <c r="O613" i="3"/>
  <c r="I614" i="3"/>
  <c r="J613" i="3"/>
  <c r="D615" i="3"/>
  <c r="E614" i="3"/>
  <c r="I615" i="3" l="1"/>
  <c r="J614" i="3"/>
  <c r="N615" i="3"/>
  <c r="O614" i="3"/>
  <c r="D616" i="3"/>
  <c r="E615" i="3"/>
  <c r="N616" i="3" l="1"/>
  <c r="O615" i="3"/>
  <c r="I616" i="3"/>
  <c r="J615" i="3"/>
  <c r="D617" i="3"/>
  <c r="E616" i="3"/>
  <c r="I617" i="3" l="1"/>
  <c r="J616" i="3"/>
  <c r="N617" i="3"/>
  <c r="O616" i="3"/>
  <c r="D618" i="3"/>
  <c r="E617" i="3"/>
  <c r="N618" i="3" l="1"/>
  <c r="O617" i="3"/>
  <c r="I618" i="3"/>
  <c r="J617" i="3"/>
  <c r="D619" i="3"/>
  <c r="E618" i="3"/>
  <c r="I619" i="3" l="1"/>
  <c r="J618" i="3"/>
  <c r="N619" i="3"/>
  <c r="O618" i="3"/>
  <c r="D620" i="3"/>
  <c r="E619" i="3"/>
  <c r="N620" i="3" l="1"/>
  <c r="O619" i="3"/>
  <c r="I620" i="3"/>
  <c r="J619" i="3"/>
  <c r="D621" i="3"/>
  <c r="E620" i="3"/>
  <c r="I621" i="3" l="1"/>
  <c r="J620" i="3"/>
  <c r="N621" i="3"/>
  <c r="O620" i="3"/>
  <c r="D622" i="3"/>
  <c r="E621" i="3"/>
  <c r="N622" i="3" l="1"/>
  <c r="O621" i="3"/>
  <c r="I622" i="3"/>
  <c r="J621" i="3"/>
  <c r="D623" i="3"/>
  <c r="E622" i="3"/>
  <c r="I623" i="3" l="1"/>
  <c r="J622" i="3"/>
  <c r="N623" i="3"/>
  <c r="O622" i="3"/>
  <c r="D624" i="3"/>
  <c r="E623" i="3"/>
  <c r="N624" i="3" l="1"/>
  <c r="O623" i="3"/>
  <c r="I624" i="3"/>
  <c r="J623" i="3"/>
  <c r="D625" i="3"/>
  <c r="E624" i="3"/>
  <c r="I625" i="3" l="1"/>
  <c r="J624" i="3"/>
  <c r="N625" i="3"/>
  <c r="O624" i="3"/>
  <c r="D626" i="3"/>
  <c r="E625" i="3"/>
  <c r="N626" i="3" l="1"/>
  <c r="O625" i="3"/>
  <c r="I626" i="3"/>
  <c r="J625" i="3"/>
  <c r="D627" i="3"/>
  <c r="E626" i="3"/>
  <c r="I627" i="3" l="1"/>
  <c r="J626" i="3"/>
  <c r="N627" i="3"/>
  <c r="O626" i="3"/>
  <c r="D628" i="3"/>
  <c r="E627" i="3"/>
  <c r="N628" i="3" l="1"/>
  <c r="O627" i="3"/>
  <c r="I628" i="3"/>
  <c r="J627" i="3"/>
  <c r="D629" i="3"/>
  <c r="E628" i="3"/>
  <c r="I629" i="3" l="1"/>
  <c r="J628" i="3"/>
  <c r="N629" i="3"/>
  <c r="O628" i="3"/>
  <c r="D630" i="3"/>
  <c r="E629" i="3"/>
  <c r="N630" i="3" l="1"/>
  <c r="O629" i="3"/>
  <c r="I630" i="3"/>
  <c r="J629" i="3"/>
  <c r="D631" i="3"/>
  <c r="E630" i="3"/>
  <c r="I631" i="3" l="1"/>
  <c r="J630" i="3"/>
  <c r="N631" i="3"/>
  <c r="O630" i="3"/>
  <c r="D632" i="3"/>
  <c r="E631" i="3"/>
  <c r="N632" i="3" l="1"/>
  <c r="O631" i="3"/>
  <c r="I632" i="3"/>
  <c r="J631" i="3"/>
  <c r="D633" i="3"/>
  <c r="E632" i="3"/>
  <c r="I633" i="3" l="1"/>
  <c r="J632" i="3"/>
  <c r="N633" i="3"/>
  <c r="O632" i="3"/>
  <c r="D634" i="3"/>
  <c r="E633" i="3"/>
  <c r="N634" i="3" l="1"/>
  <c r="O633" i="3"/>
  <c r="I634" i="3"/>
  <c r="J633" i="3"/>
  <c r="D635" i="3"/>
  <c r="E634" i="3"/>
  <c r="I635" i="3" l="1"/>
  <c r="J634" i="3"/>
  <c r="N635" i="3"/>
  <c r="O634" i="3"/>
  <c r="D636" i="3"/>
  <c r="E635" i="3"/>
  <c r="N636" i="3" l="1"/>
  <c r="O635" i="3"/>
  <c r="I636" i="3"/>
  <c r="J635" i="3"/>
  <c r="D637" i="3"/>
  <c r="E636" i="3"/>
  <c r="I637" i="3" l="1"/>
  <c r="J636" i="3"/>
  <c r="N637" i="3"/>
  <c r="O636" i="3"/>
  <c r="D638" i="3"/>
  <c r="E637" i="3"/>
  <c r="N638" i="3" l="1"/>
  <c r="O637" i="3"/>
  <c r="I638" i="3"/>
  <c r="J637" i="3"/>
  <c r="D639" i="3"/>
  <c r="E638" i="3"/>
  <c r="I639" i="3" l="1"/>
  <c r="J638" i="3"/>
  <c r="N639" i="3"/>
  <c r="O638" i="3"/>
  <c r="D640" i="3"/>
  <c r="E639" i="3"/>
  <c r="N640" i="3" l="1"/>
  <c r="O639" i="3"/>
  <c r="I640" i="3"/>
  <c r="J639" i="3"/>
  <c r="D641" i="3"/>
  <c r="E640" i="3"/>
  <c r="I641" i="3" l="1"/>
  <c r="J640" i="3"/>
  <c r="N641" i="3"/>
  <c r="O640" i="3"/>
  <c r="D642" i="3"/>
  <c r="E641" i="3"/>
  <c r="N642" i="3" l="1"/>
  <c r="O641" i="3"/>
  <c r="I642" i="3"/>
  <c r="J641" i="3"/>
  <c r="D643" i="3"/>
  <c r="E642" i="3"/>
  <c r="I643" i="3" l="1"/>
  <c r="J642" i="3"/>
  <c r="N643" i="3"/>
  <c r="O642" i="3"/>
  <c r="D644" i="3"/>
  <c r="E643" i="3"/>
  <c r="N644" i="3" l="1"/>
  <c r="O643" i="3"/>
  <c r="I644" i="3"/>
  <c r="J643" i="3"/>
  <c r="D645" i="3"/>
  <c r="E644" i="3"/>
  <c r="I645" i="3" l="1"/>
  <c r="J644" i="3"/>
  <c r="N645" i="3"/>
  <c r="O644" i="3"/>
  <c r="D646" i="3"/>
  <c r="E645" i="3"/>
  <c r="N646" i="3" l="1"/>
  <c r="O645" i="3"/>
  <c r="I646" i="3"/>
  <c r="J645" i="3"/>
  <c r="D647" i="3"/>
  <c r="E646" i="3"/>
  <c r="I647" i="3" l="1"/>
  <c r="J646" i="3"/>
  <c r="N647" i="3"/>
  <c r="O646" i="3"/>
  <c r="D648" i="3"/>
  <c r="E647" i="3"/>
  <c r="N648" i="3" l="1"/>
  <c r="O647" i="3"/>
  <c r="I648" i="3"/>
  <c r="J647" i="3"/>
  <c r="D649" i="3"/>
  <c r="E648" i="3"/>
  <c r="I649" i="3" l="1"/>
  <c r="J648" i="3"/>
  <c r="N649" i="3"/>
  <c r="O648" i="3"/>
  <c r="D650" i="3"/>
  <c r="E649" i="3"/>
  <c r="N650" i="3" l="1"/>
  <c r="O649" i="3"/>
  <c r="I650" i="3"/>
  <c r="J649" i="3"/>
  <c r="D651" i="3"/>
  <c r="E650" i="3"/>
  <c r="I651" i="3" l="1"/>
  <c r="J650" i="3"/>
  <c r="N651" i="3"/>
  <c r="O650" i="3"/>
  <c r="D652" i="3"/>
  <c r="E651" i="3"/>
  <c r="N652" i="3" l="1"/>
  <c r="O651" i="3"/>
  <c r="I652" i="3"/>
  <c r="J651" i="3"/>
  <c r="D653" i="3"/>
  <c r="E652" i="3"/>
  <c r="N653" i="3" l="1"/>
  <c r="O652" i="3"/>
  <c r="I653" i="3"/>
  <c r="J652" i="3"/>
  <c r="D654" i="3"/>
  <c r="E653" i="3"/>
  <c r="I654" i="3" l="1"/>
  <c r="J653" i="3"/>
  <c r="N654" i="3"/>
  <c r="O653" i="3"/>
  <c r="D655" i="3"/>
  <c r="E654" i="3"/>
  <c r="N655" i="3" l="1"/>
  <c r="O654" i="3"/>
  <c r="I655" i="3"/>
  <c r="J654" i="3"/>
  <c r="D656" i="3"/>
  <c r="E655" i="3"/>
  <c r="I656" i="3" l="1"/>
  <c r="J655" i="3"/>
  <c r="N656" i="3"/>
  <c r="O655" i="3"/>
  <c r="D657" i="3"/>
  <c r="E656" i="3"/>
  <c r="N657" i="3" l="1"/>
  <c r="O656" i="3"/>
  <c r="I657" i="3"/>
  <c r="J656" i="3"/>
  <c r="D658" i="3"/>
  <c r="E657" i="3"/>
  <c r="I658" i="3" l="1"/>
  <c r="J657" i="3"/>
  <c r="N658" i="3"/>
  <c r="O657" i="3"/>
  <c r="D659" i="3"/>
  <c r="E658" i="3"/>
  <c r="N659" i="3" l="1"/>
  <c r="O658" i="3"/>
  <c r="I659" i="3"/>
  <c r="J658" i="3"/>
  <c r="D660" i="3"/>
  <c r="E659" i="3"/>
  <c r="I660" i="3" l="1"/>
  <c r="J659" i="3"/>
  <c r="N660" i="3"/>
  <c r="O659" i="3"/>
  <c r="D661" i="3"/>
  <c r="E660" i="3"/>
  <c r="N661" i="3" l="1"/>
  <c r="O660" i="3"/>
  <c r="I661" i="3"/>
  <c r="J660" i="3"/>
  <c r="D662" i="3"/>
  <c r="E661" i="3"/>
  <c r="I662" i="3" l="1"/>
  <c r="J661" i="3"/>
  <c r="N662" i="3"/>
  <c r="O661" i="3"/>
  <c r="D663" i="3"/>
  <c r="E662" i="3"/>
  <c r="N663" i="3" l="1"/>
  <c r="O662" i="3"/>
  <c r="I663" i="3"/>
  <c r="J662" i="3"/>
  <c r="D664" i="3"/>
  <c r="E663" i="3"/>
  <c r="I664" i="3" l="1"/>
  <c r="J663" i="3"/>
  <c r="N664" i="3"/>
  <c r="O663" i="3"/>
  <c r="D665" i="3"/>
  <c r="E664" i="3"/>
  <c r="N665" i="3" l="1"/>
  <c r="O664" i="3"/>
  <c r="I665" i="3"/>
  <c r="J664" i="3"/>
  <c r="D666" i="3"/>
  <c r="E665" i="3"/>
  <c r="I666" i="3" l="1"/>
  <c r="J665" i="3"/>
  <c r="N666" i="3"/>
  <c r="O665" i="3"/>
  <c r="D667" i="3"/>
  <c r="E666" i="3"/>
  <c r="N667" i="3" l="1"/>
  <c r="O666" i="3"/>
  <c r="I667" i="3"/>
  <c r="J666" i="3"/>
  <c r="D668" i="3"/>
  <c r="E667" i="3"/>
  <c r="I668" i="3" l="1"/>
  <c r="J667" i="3"/>
  <c r="N668" i="3"/>
  <c r="O667" i="3"/>
  <c r="D669" i="3"/>
  <c r="E668" i="3"/>
  <c r="N669" i="3" l="1"/>
  <c r="O668" i="3"/>
  <c r="I669" i="3"/>
  <c r="J668" i="3"/>
  <c r="D670" i="3"/>
  <c r="E669" i="3"/>
  <c r="I670" i="3" l="1"/>
  <c r="J669" i="3"/>
  <c r="N670" i="3"/>
  <c r="O669" i="3"/>
  <c r="D671" i="3"/>
  <c r="E670" i="3"/>
  <c r="N671" i="3" l="1"/>
  <c r="O670" i="3"/>
  <c r="I671" i="3"/>
  <c r="J670" i="3"/>
  <c r="D672" i="3"/>
  <c r="E671" i="3"/>
  <c r="I672" i="3" l="1"/>
  <c r="J671" i="3"/>
  <c r="N672" i="3"/>
  <c r="O671" i="3"/>
  <c r="D673" i="3"/>
  <c r="E672" i="3"/>
  <c r="N673" i="3" l="1"/>
  <c r="O672" i="3"/>
  <c r="I673" i="3"/>
  <c r="J672" i="3"/>
  <c r="D674" i="3"/>
  <c r="E673" i="3"/>
  <c r="I674" i="3" l="1"/>
  <c r="J673" i="3"/>
  <c r="N674" i="3"/>
  <c r="O673" i="3"/>
  <c r="D675" i="3"/>
  <c r="E674" i="3"/>
  <c r="N675" i="3" l="1"/>
  <c r="O674" i="3"/>
  <c r="I675" i="3"/>
  <c r="J674" i="3"/>
  <c r="D676" i="3"/>
  <c r="E675" i="3"/>
  <c r="I676" i="3" l="1"/>
  <c r="J675" i="3"/>
  <c r="N676" i="3"/>
  <c r="O675" i="3"/>
  <c r="D677" i="3"/>
  <c r="E676" i="3"/>
  <c r="N677" i="3" l="1"/>
  <c r="O676" i="3"/>
  <c r="I677" i="3"/>
  <c r="J676" i="3"/>
  <c r="D678" i="3"/>
  <c r="E677" i="3"/>
  <c r="I678" i="3" l="1"/>
  <c r="J677" i="3"/>
  <c r="N678" i="3"/>
  <c r="O677" i="3"/>
  <c r="D679" i="3"/>
  <c r="E678" i="3"/>
  <c r="N679" i="3" l="1"/>
  <c r="O678" i="3"/>
  <c r="I679" i="3"/>
  <c r="J678" i="3"/>
  <c r="D680" i="3"/>
  <c r="E679" i="3"/>
  <c r="I680" i="3" l="1"/>
  <c r="J679" i="3"/>
  <c r="N680" i="3"/>
  <c r="O679" i="3"/>
  <c r="D681" i="3"/>
  <c r="E680" i="3"/>
  <c r="N681" i="3" l="1"/>
  <c r="O680" i="3"/>
  <c r="I681" i="3"/>
  <c r="J680" i="3"/>
  <c r="D682" i="3"/>
  <c r="E681" i="3"/>
  <c r="I682" i="3" l="1"/>
  <c r="J681" i="3"/>
  <c r="N682" i="3"/>
  <c r="O681" i="3"/>
  <c r="D683" i="3"/>
  <c r="E682" i="3"/>
  <c r="N683" i="3" l="1"/>
  <c r="O682" i="3"/>
  <c r="I683" i="3"/>
  <c r="J682" i="3"/>
  <c r="D684" i="3"/>
  <c r="E683" i="3"/>
  <c r="I684" i="3" l="1"/>
  <c r="J683" i="3"/>
  <c r="N684" i="3"/>
  <c r="O683" i="3"/>
  <c r="D685" i="3"/>
  <c r="E684" i="3"/>
  <c r="N685" i="3" l="1"/>
  <c r="O684" i="3"/>
  <c r="I685" i="3"/>
  <c r="J684" i="3"/>
  <c r="D686" i="3"/>
  <c r="E685" i="3"/>
  <c r="I686" i="3" l="1"/>
  <c r="J685" i="3"/>
  <c r="N686" i="3"/>
  <c r="O685" i="3"/>
  <c r="D687" i="3"/>
  <c r="E686" i="3"/>
  <c r="N687" i="3" l="1"/>
  <c r="O686" i="3"/>
  <c r="I687" i="3"/>
  <c r="J686" i="3"/>
  <c r="D688" i="3"/>
  <c r="E687" i="3"/>
  <c r="I688" i="3" l="1"/>
  <c r="J687" i="3"/>
  <c r="N688" i="3"/>
  <c r="O687" i="3"/>
  <c r="D689" i="3"/>
  <c r="E688" i="3"/>
  <c r="N689" i="3" l="1"/>
  <c r="O688" i="3"/>
  <c r="I689" i="3"/>
  <c r="J688" i="3"/>
  <c r="D690" i="3"/>
  <c r="E689" i="3"/>
  <c r="I690" i="3" l="1"/>
  <c r="J689" i="3"/>
  <c r="N690" i="3"/>
  <c r="O689" i="3"/>
  <c r="D691" i="3"/>
  <c r="E690" i="3"/>
  <c r="N691" i="3" l="1"/>
  <c r="O690" i="3"/>
  <c r="I691" i="3"/>
  <c r="J690" i="3"/>
  <c r="D692" i="3"/>
  <c r="E691" i="3"/>
  <c r="I692" i="3" l="1"/>
  <c r="J691" i="3"/>
  <c r="N692" i="3"/>
  <c r="O691" i="3"/>
  <c r="D693" i="3"/>
  <c r="E692" i="3"/>
  <c r="N693" i="3" l="1"/>
  <c r="O692" i="3"/>
  <c r="I693" i="3"/>
  <c r="J692" i="3"/>
  <c r="D694" i="3"/>
  <c r="E693" i="3"/>
  <c r="I694" i="3" l="1"/>
  <c r="J693" i="3"/>
  <c r="N694" i="3"/>
  <c r="O693" i="3"/>
  <c r="D695" i="3"/>
  <c r="E694" i="3"/>
  <c r="N695" i="3" l="1"/>
  <c r="O694" i="3"/>
  <c r="I695" i="3"/>
  <c r="J694" i="3"/>
  <c r="D696" i="3"/>
  <c r="E695" i="3"/>
  <c r="I696" i="3" l="1"/>
  <c r="J695" i="3"/>
  <c r="N696" i="3"/>
  <c r="O695" i="3"/>
  <c r="D697" i="3"/>
  <c r="E696" i="3"/>
  <c r="N697" i="3" l="1"/>
  <c r="O696" i="3"/>
  <c r="I697" i="3"/>
  <c r="J696" i="3"/>
  <c r="D698" i="3"/>
  <c r="E697" i="3"/>
  <c r="I698" i="3" l="1"/>
  <c r="J697" i="3"/>
  <c r="N698" i="3"/>
  <c r="O697" i="3"/>
  <c r="D699" i="3"/>
  <c r="E698" i="3"/>
  <c r="N699" i="3" l="1"/>
  <c r="O698" i="3"/>
  <c r="I699" i="3"/>
  <c r="J698" i="3"/>
  <c r="D700" i="3"/>
  <c r="E699" i="3"/>
  <c r="I700" i="3" l="1"/>
  <c r="J699" i="3"/>
  <c r="N700" i="3"/>
  <c r="O699" i="3"/>
  <c r="D701" i="3"/>
  <c r="E700" i="3"/>
  <c r="N701" i="3" l="1"/>
  <c r="O700" i="3"/>
  <c r="I701" i="3"/>
  <c r="J700" i="3"/>
  <c r="D702" i="3"/>
  <c r="E701" i="3"/>
  <c r="I702" i="3" l="1"/>
  <c r="J701" i="3"/>
  <c r="N702" i="3"/>
  <c r="O701" i="3"/>
  <c r="D703" i="3"/>
  <c r="E702" i="3"/>
  <c r="N703" i="3" l="1"/>
  <c r="O702" i="3"/>
  <c r="I703" i="3"/>
  <c r="J702" i="3"/>
  <c r="D704" i="3"/>
  <c r="E703" i="3"/>
  <c r="I704" i="3" l="1"/>
  <c r="J703" i="3"/>
  <c r="N704" i="3"/>
  <c r="O703" i="3"/>
  <c r="D705" i="3"/>
  <c r="E704" i="3"/>
  <c r="N705" i="3" l="1"/>
  <c r="O704" i="3"/>
  <c r="I705" i="3"/>
  <c r="J704" i="3"/>
  <c r="D706" i="3"/>
  <c r="E705" i="3"/>
  <c r="I706" i="3" l="1"/>
  <c r="J705" i="3"/>
  <c r="N706" i="3"/>
  <c r="O705" i="3"/>
  <c r="D707" i="3"/>
  <c r="E706" i="3"/>
  <c r="N707" i="3" l="1"/>
  <c r="O706" i="3"/>
  <c r="I707" i="3"/>
  <c r="J706" i="3"/>
  <c r="D708" i="3"/>
  <c r="E707" i="3"/>
  <c r="I708" i="3" l="1"/>
  <c r="J707" i="3"/>
  <c r="N708" i="3"/>
  <c r="O707" i="3"/>
  <c r="D709" i="3"/>
  <c r="E708" i="3"/>
  <c r="N709" i="3" l="1"/>
  <c r="O708" i="3"/>
  <c r="I709" i="3"/>
  <c r="J708" i="3"/>
  <c r="D710" i="3"/>
  <c r="E709" i="3"/>
  <c r="I710" i="3" l="1"/>
  <c r="J709" i="3"/>
  <c r="N710" i="3"/>
  <c r="O709" i="3"/>
  <c r="D711" i="3"/>
  <c r="E710" i="3"/>
  <c r="N711" i="3" l="1"/>
  <c r="O710" i="3"/>
  <c r="I711" i="3"/>
  <c r="J710" i="3"/>
  <c r="D712" i="3"/>
  <c r="E711" i="3"/>
  <c r="I712" i="3" l="1"/>
  <c r="J711" i="3"/>
  <c r="N712" i="3"/>
  <c r="O711" i="3"/>
  <c r="D713" i="3"/>
  <c r="E712" i="3"/>
  <c r="N713" i="3" l="1"/>
  <c r="O712" i="3"/>
  <c r="I713" i="3"/>
  <c r="J712" i="3"/>
  <c r="D714" i="3"/>
  <c r="E713" i="3"/>
  <c r="I714" i="3" l="1"/>
  <c r="J713" i="3"/>
  <c r="N714" i="3"/>
  <c r="O713" i="3"/>
  <c r="D715" i="3"/>
  <c r="E714" i="3"/>
  <c r="N715" i="3" l="1"/>
  <c r="O714" i="3"/>
  <c r="I715" i="3"/>
  <c r="J714" i="3"/>
  <c r="D716" i="3"/>
  <c r="E715" i="3"/>
  <c r="I716" i="3" l="1"/>
  <c r="J715" i="3"/>
  <c r="N716" i="3"/>
  <c r="O715" i="3"/>
  <c r="D717" i="3"/>
  <c r="E716" i="3"/>
  <c r="N717" i="3" l="1"/>
  <c r="O716" i="3"/>
  <c r="I717" i="3"/>
  <c r="J716" i="3"/>
  <c r="D718" i="3"/>
  <c r="E717" i="3"/>
  <c r="I718" i="3" l="1"/>
  <c r="J717" i="3"/>
  <c r="N718" i="3"/>
  <c r="O717" i="3"/>
  <c r="D719" i="3"/>
  <c r="E718" i="3"/>
  <c r="N719" i="3" l="1"/>
  <c r="O718" i="3"/>
  <c r="I719" i="3"/>
  <c r="J718" i="3"/>
  <c r="D720" i="3"/>
  <c r="E719" i="3"/>
  <c r="I720" i="3" l="1"/>
  <c r="J719" i="3"/>
  <c r="N720" i="3"/>
  <c r="O719" i="3"/>
  <c r="D721" i="3"/>
  <c r="E720" i="3"/>
  <c r="N721" i="3" l="1"/>
  <c r="O720" i="3"/>
  <c r="I721" i="3"/>
  <c r="J720" i="3"/>
  <c r="D722" i="3"/>
  <c r="E721" i="3"/>
  <c r="I722" i="3" l="1"/>
  <c r="J721" i="3"/>
  <c r="N722" i="3"/>
  <c r="O721" i="3"/>
  <c r="D723" i="3"/>
  <c r="E722" i="3"/>
  <c r="N723" i="3" l="1"/>
  <c r="O722" i="3"/>
  <c r="I723" i="3"/>
  <c r="J722" i="3"/>
  <c r="D724" i="3"/>
  <c r="E723" i="3"/>
  <c r="I724" i="3" l="1"/>
  <c r="J723" i="3"/>
  <c r="N724" i="3"/>
  <c r="O723" i="3"/>
  <c r="D725" i="3"/>
  <c r="E724" i="3"/>
  <c r="N725" i="3" l="1"/>
  <c r="O724" i="3"/>
  <c r="I725" i="3"/>
  <c r="J724" i="3"/>
  <c r="D726" i="3"/>
  <c r="E725" i="3"/>
  <c r="I726" i="3" l="1"/>
  <c r="J725" i="3"/>
  <c r="N726" i="3"/>
  <c r="O725" i="3"/>
  <c r="D727" i="3"/>
  <c r="E726" i="3"/>
  <c r="N727" i="3" l="1"/>
  <c r="O726" i="3"/>
  <c r="I727" i="3"/>
  <c r="J726" i="3"/>
  <c r="D728" i="3"/>
  <c r="E727" i="3"/>
  <c r="I728" i="3" l="1"/>
  <c r="J727" i="3"/>
  <c r="N728" i="3"/>
  <c r="O727" i="3"/>
  <c r="D729" i="3"/>
  <c r="E728" i="3"/>
  <c r="N729" i="3" l="1"/>
  <c r="O728" i="3"/>
  <c r="I729" i="3"/>
  <c r="J728" i="3"/>
  <c r="D730" i="3"/>
  <c r="E729" i="3"/>
  <c r="I730" i="3" l="1"/>
  <c r="J729" i="3"/>
  <c r="N730" i="3"/>
  <c r="O729" i="3"/>
  <c r="D731" i="3"/>
  <c r="E730" i="3"/>
  <c r="N731" i="3" l="1"/>
  <c r="O730" i="3"/>
  <c r="I731" i="3"/>
  <c r="J730" i="3"/>
  <c r="D732" i="3"/>
  <c r="E731" i="3"/>
  <c r="I732" i="3" l="1"/>
  <c r="J731" i="3"/>
  <c r="N732" i="3"/>
  <c r="O731" i="3"/>
  <c r="D733" i="3"/>
  <c r="E732" i="3"/>
  <c r="N733" i="3" l="1"/>
  <c r="O732" i="3"/>
  <c r="I733" i="3"/>
  <c r="J732" i="3"/>
  <c r="D734" i="3"/>
  <c r="E733" i="3"/>
  <c r="I734" i="3" l="1"/>
  <c r="J733" i="3"/>
  <c r="N734" i="3"/>
  <c r="O733" i="3"/>
  <c r="D735" i="3"/>
  <c r="E734" i="3"/>
  <c r="N735" i="3" l="1"/>
  <c r="O734" i="3"/>
  <c r="I735" i="3"/>
  <c r="J734" i="3"/>
  <c r="D736" i="3"/>
  <c r="E735" i="3"/>
  <c r="I736" i="3" l="1"/>
  <c r="J735" i="3"/>
  <c r="N736" i="3"/>
  <c r="O735" i="3"/>
  <c r="D737" i="3"/>
  <c r="E736" i="3"/>
  <c r="N737" i="3" l="1"/>
  <c r="O736" i="3"/>
  <c r="I737" i="3"/>
  <c r="J736" i="3"/>
  <c r="D738" i="3"/>
  <c r="E737" i="3"/>
  <c r="I738" i="3" l="1"/>
  <c r="J737" i="3"/>
  <c r="N738" i="3"/>
  <c r="O737" i="3"/>
  <c r="D739" i="3"/>
  <c r="E738" i="3"/>
  <c r="N739" i="3" l="1"/>
  <c r="O738" i="3"/>
  <c r="I739" i="3"/>
  <c r="J738" i="3"/>
  <c r="D740" i="3"/>
  <c r="E739" i="3"/>
  <c r="I740" i="3" l="1"/>
  <c r="J739" i="3"/>
  <c r="N740" i="3"/>
  <c r="O739" i="3"/>
  <c r="D741" i="3"/>
  <c r="E740" i="3"/>
  <c r="N741" i="3" l="1"/>
  <c r="O740" i="3"/>
  <c r="I741" i="3"/>
  <c r="J740" i="3"/>
  <c r="D742" i="3"/>
  <c r="E741" i="3"/>
  <c r="I742" i="3" l="1"/>
  <c r="J741" i="3"/>
  <c r="N742" i="3"/>
  <c r="O741" i="3"/>
  <c r="D743" i="3"/>
  <c r="E742" i="3"/>
  <c r="N743" i="3" l="1"/>
  <c r="O742" i="3"/>
  <c r="I743" i="3"/>
  <c r="J742" i="3"/>
  <c r="D744" i="3"/>
  <c r="E743" i="3"/>
  <c r="I744" i="3" l="1"/>
  <c r="J743" i="3"/>
  <c r="N744" i="3"/>
  <c r="O743" i="3"/>
  <c r="D745" i="3"/>
  <c r="E744" i="3"/>
  <c r="N745" i="3" l="1"/>
  <c r="O744" i="3"/>
  <c r="I745" i="3"/>
  <c r="J744" i="3"/>
  <c r="D746" i="3"/>
  <c r="E745" i="3"/>
  <c r="I746" i="3" l="1"/>
  <c r="J745" i="3"/>
  <c r="N746" i="3"/>
  <c r="O745" i="3"/>
  <c r="D747" i="3"/>
  <c r="E746" i="3"/>
  <c r="N747" i="3" l="1"/>
  <c r="O746" i="3"/>
  <c r="I747" i="3"/>
  <c r="J746" i="3"/>
  <c r="D748" i="3"/>
  <c r="E747" i="3"/>
  <c r="I748" i="3" l="1"/>
  <c r="J747" i="3"/>
  <c r="N748" i="3"/>
  <c r="O747" i="3"/>
  <c r="D749" i="3"/>
  <c r="E748" i="3"/>
  <c r="N749" i="3" l="1"/>
  <c r="O748" i="3"/>
  <c r="I749" i="3"/>
  <c r="J748" i="3"/>
  <c r="D750" i="3"/>
  <c r="E749" i="3"/>
  <c r="I750" i="3" l="1"/>
  <c r="J749" i="3"/>
  <c r="N750" i="3"/>
  <c r="O749" i="3"/>
  <c r="D751" i="3"/>
  <c r="E750" i="3"/>
  <c r="N751" i="3" l="1"/>
  <c r="O750" i="3"/>
  <c r="I751" i="3"/>
  <c r="J750" i="3"/>
  <c r="D752" i="3"/>
  <c r="E751" i="3"/>
  <c r="I752" i="3" l="1"/>
  <c r="J751" i="3"/>
  <c r="N752" i="3"/>
  <c r="O751" i="3"/>
  <c r="D753" i="3"/>
  <c r="E752" i="3"/>
  <c r="N753" i="3" l="1"/>
  <c r="O752" i="3"/>
  <c r="I753" i="3"/>
  <c r="J752" i="3"/>
  <c r="D754" i="3"/>
  <c r="E753" i="3"/>
  <c r="I754" i="3" l="1"/>
  <c r="J753" i="3"/>
  <c r="N754" i="3"/>
  <c r="O753" i="3"/>
  <c r="D755" i="3"/>
  <c r="E754" i="3"/>
  <c r="N755" i="3" l="1"/>
  <c r="O754" i="3"/>
  <c r="I755" i="3"/>
  <c r="J754" i="3"/>
  <c r="D756" i="3"/>
  <c r="E755" i="3"/>
  <c r="I756" i="3" l="1"/>
  <c r="J755" i="3"/>
  <c r="N756" i="3"/>
  <c r="O755" i="3"/>
  <c r="D757" i="3"/>
  <c r="E756" i="3"/>
  <c r="N757" i="3" l="1"/>
  <c r="O756" i="3"/>
  <c r="I757" i="3"/>
  <c r="J756" i="3"/>
  <c r="D758" i="3"/>
  <c r="E757" i="3"/>
  <c r="I758" i="3" l="1"/>
  <c r="J757" i="3"/>
  <c r="N758" i="3"/>
  <c r="O757" i="3"/>
  <c r="D759" i="3"/>
  <c r="E758" i="3"/>
  <c r="N759" i="3" l="1"/>
  <c r="O758" i="3"/>
  <c r="I759" i="3"/>
  <c r="J758" i="3"/>
  <c r="D760" i="3"/>
  <c r="E759" i="3"/>
  <c r="I760" i="3" l="1"/>
  <c r="J759" i="3"/>
  <c r="N760" i="3"/>
  <c r="O759" i="3"/>
  <c r="D761" i="3"/>
  <c r="E760" i="3"/>
  <c r="N761" i="3" l="1"/>
  <c r="O760" i="3"/>
  <c r="I761" i="3"/>
  <c r="J760" i="3"/>
  <c r="D762" i="3"/>
  <c r="E761" i="3"/>
  <c r="I762" i="3" l="1"/>
  <c r="J761" i="3"/>
  <c r="N762" i="3"/>
  <c r="O761" i="3"/>
  <c r="D763" i="3"/>
  <c r="E762" i="3"/>
  <c r="N763" i="3" l="1"/>
  <c r="O762" i="3"/>
  <c r="I763" i="3"/>
  <c r="J762" i="3"/>
  <c r="D764" i="3"/>
  <c r="E763" i="3"/>
  <c r="I764" i="3" l="1"/>
  <c r="J763" i="3"/>
  <c r="N764" i="3"/>
  <c r="O763" i="3"/>
  <c r="D765" i="3"/>
  <c r="E764" i="3"/>
  <c r="N765" i="3" l="1"/>
  <c r="O764" i="3"/>
  <c r="I765" i="3"/>
  <c r="J764" i="3"/>
  <c r="D766" i="3"/>
  <c r="E765" i="3"/>
  <c r="I766" i="3" l="1"/>
  <c r="J765" i="3"/>
  <c r="N766" i="3"/>
  <c r="O765" i="3"/>
  <c r="D767" i="3"/>
  <c r="E766" i="3"/>
  <c r="N767" i="3" l="1"/>
  <c r="O766" i="3"/>
  <c r="I767" i="3"/>
  <c r="J766" i="3"/>
  <c r="D768" i="3"/>
  <c r="E767" i="3"/>
  <c r="I768" i="3" l="1"/>
  <c r="J767" i="3"/>
  <c r="N768" i="3"/>
  <c r="O767" i="3"/>
  <c r="D769" i="3"/>
  <c r="E768" i="3"/>
  <c r="N769" i="3" l="1"/>
  <c r="O768" i="3"/>
  <c r="I769" i="3"/>
  <c r="J768" i="3"/>
  <c r="D770" i="3"/>
  <c r="E769" i="3"/>
  <c r="I770" i="3" l="1"/>
  <c r="J769" i="3"/>
  <c r="N770" i="3"/>
  <c r="O769" i="3"/>
  <c r="D771" i="3"/>
  <c r="E770" i="3"/>
  <c r="N771" i="3" l="1"/>
  <c r="O770" i="3"/>
  <c r="I771" i="3"/>
  <c r="J770" i="3"/>
  <c r="D772" i="3"/>
  <c r="E771" i="3"/>
  <c r="I772" i="3" l="1"/>
  <c r="J771" i="3"/>
  <c r="N772" i="3"/>
  <c r="O771" i="3"/>
  <c r="D773" i="3"/>
  <c r="E772" i="3"/>
  <c r="N773" i="3" l="1"/>
  <c r="O772" i="3"/>
  <c r="I773" i="3"/>
  <c r="J772" i="3"/>
  <c r="D774" i="3"/>
  <c r="E773" i="3"/>
  <c r="I774" i="3" l="1"/>
  <c r="J773" i="3"/>
  <c r="N774" i="3"/>
  <c r="O773" i="3"/>
  <c r="D775" i="3"/>
  <c r="E774" i="3"/>
  <c r="N775" i="3" l="1"/>
  <c r="O774" i="3"/>
  <c r="I775" i="3"/>
  <c r="J774" i="3"/>
  <c r="D776" i="3"/>
  <c r="E775" i="3"/>
  <c r="I776" i="3" l="1"/>
  <c r="J775" i="3"/>
  <c r="N776" i="3"/>
  <c r="O775" i="3"/>
  <c r="D777" i="3"/>
  <c r="E776" i="3"/>
  <c r="N777" i="3" l="1"/>
  <c r="O776" i="3"/>
  <c r="I777" i="3"/>
  <c r="J776" i="3"/>
  <c r="D778" i="3"/>
  <c r="E777" i="3"/>
  <c r="I778" i="3" l="1"/>
  <c r="J777" i="3"/>
  <c r="N778" i="3"/>
  <c r="O777" i="3"/>
  <c r="D779" i="3"/>
  <c r="E778" i="3"/>
  <c r="N779" i="3" l="1"/>
  <c r="O778" i="3"/>
  <c r="I779" i="3"/>
  <c r="J778" i="3"/>
  <c r="D780" i="3"/>
  <c r="E779" i="3"/>
  <c r="I780" i="3" l="1"/>
  <c r="J779" i="3"/>
  <c r="N780" i="3"/>
  <c r="O779" i="3"/>
  <c r="D781" i="3"/>
  <c r="E780" i="3"/>
  <c r="N781" i="3" l="1"/>
  <c r="O780" i="3"/>
  <c r="I781" i="3"/>
  <c r="J780" i="3"/>
  <c r="D782" i="3"/>
  <c r="E781" i="3"/>
  <c r="I782" i="3" l="1"/>
  <c r="J781" i="3"/>
  <c r="N782" i="3"/>
  <c r="O781" i="3"/>
  <c r="D783" i="3"/>
  <c r="E782" i="3"/>
  <c r="N783" i="3" l="1"/>
  <c r="O782" i="3"/>
  <c r="I783" i="3"/>
  <c r="J782" i="3"/>
  <c r="D784" i="3"/>
  <c r="E783" i="3"/>
  <c r="I784" i="3" l="1"/>
  <c r="J783" i="3"/>
  <c r="N784" i="3"/>
  <c r="O783" i="3"/>
  <c r="D785" i="3"/>
  <c r="E784" i="3"/>
  <c r="N785" i="3" l="1"/>
  <c r="O784" i="3"/>
  <c r="I785" i="3"/>
  <c r="J784" i="3"/>
  <c r="D786" i="3"/>
  <c r="E785" i="3"/>
  <c r="I786" i="3" l="1"/>
  <c r="J785" i="3"/>
  <c r="N786" i="3"/>
  <c r="O785" i="3"/>
  <c r="D787" i="3"/>
  <c r="E786" i="3"/>
  <c r="N787" i="3" l="1"/>
  <c r="O786" i="3"/>
  <c r="I787" i="3"/>
  <c r="J786" i="3"/>
  <c r="D788" i="3"/>
  <c r="E787" i="3"/>
  <c r="I788" i="3" l="1"/>
  <c r="J787" i="3"/>
  <c r="N788" i="3"/>
  <c r="O787" i="3"/>
  <c r="D789" i="3"/>
  <c r="E788" i="3"/>
  <c r="N789" i="3" l="1"/>
  <c r="O788" i="3"/>
  <c r="I789" i="3"/>
  <c r="J788" i="3"/>
  <c r="D790" i="3"/>
  <c r="E789" i="3"/>
  <c r="I790" i="3" l="1"/>
  <c r="J789" i="3"/>
  <c r="N790" i="3"/>
  <c r="O789" i="3"/>
  <c r="D791" i="3"/>
  <c r="E790" i="3"/>
  <c r="N791" i="3" l="1"/>
  <c r="O790" i="3"/>
  <c r="I791" i="3"/>
  <c r="J790" i="3"/>
  <c r="D792" i="3"/>
  <c r="E791" i="3"/>
  <c r="I792" i="3" l="1"/>
  <c r="J791" i="3"/>
  <c r="N792" i="3"/>
  <c r="O791" i="3"/>
  <c r="D793" i="3"/>
  <c r="E792" i="3"/>
  <c r="N793" i="3" l="1"/>
  <c r="O792" i="3"/>
  <c r="I793" i="3"/>
  <c r="J792" i="3"/>
  <c r="D794" i="3"/>
  <c r="E793" i="3"/>
  <c r="I794" i="3" l="1"/>
  <c r="J793" i="3"/>
  <c r="N794" i="3"/>
  <c r="O793" i="3"/>
  <c r="D795" i="3"/>
  <c r="E794" i="3"/>
  <c r="N795" i="3" l="1"/>
  <c r="O794" i="3"/>
  <c r="I795" i="3"/>
  <c r="J794" i="3"/>
  <c r="D796" i="3"/>
  <c r="E795" i="3"/>
  <c r="I796" i="3" l="1"/>
  <c r="J795" i="3"/>
  <c r="N796" i="3"/>
  <c r="O795" i="3"/>
  <c r="D797" i="3"/>
  <c r="E796" i="3"/>
  <c r="N797" i="3" l="1"/>
  <c r="O796" i="3"/>
  <c r="I797" i="3"/>
  <c r="J796" i="3"/>
  <c r="D798" i="3"/>
  <c r="E797" i="3"/>
  <c r="I798" i="3" l="1"/>
  <c r="J797" i="3"/>
  <c r="N798" i="3"/>
  <c r="O797" i="3"/>
  <c r="D799" i="3"/>
  <c r="E798" i="3"/>
  <c r="N799" i="3" l="1"/>
  <c r="O798" i="3"/>
  <c r="I799" i="3"/>
  <c r="J798" i="3"/>
  <c r="D800" i="3"/>
  <c r="E799" i="3"/>
  <c r="I800" i="3" l="1"/>
  <c r="J799" i="3"/>
  <c r="N800" i="3"/>
  <c r="O799" i="3"/>
  <c r="D801" i="3"/>
  <c r="E800" i="3"/>
  <c r="N801" i="3" l="1"/>
  <c r="O800" i="3"/>
  <c r="I801" i="3"/>
  <c r="J800" i="3"/>
  <c r="D802" i="3"/>
  <c r="E801" i="3"/>
  <c r="I802" i="3" l="1"/>
  <c r="J801" i="3"/>
  <c r="N802" i="3"/>
  <c r="O801" i="3"/>
  <c r="D803" i="3"/>
  <c r="E802" i="3"/>
  <c r="N803" i="3" l="1"/>
  <c r="O802" i="3"/>
  <c r="I803" i="3"/>
  <c r="J802" i="3"/>
  <c r="D804" i="3"/>
  <c r="E803" i="3"/>
  <c r="I804" i="3" l="1"/>
  <c r="J803" i="3"/>
  <c r="N804" i="3"/>
  <c r="O803" i="3"/>
  <c r="D805" i="3"/>
  <c r="E804" i="3"/>
  <c r="N805" i="3" l="1"/>
  <c r="O804" i="3"/>
  <c r="I805" i="3"/>
  <c r="J804" i="3"/>
  <c r="D806" i="3"/>
  <c r="E805" i="3"/>
  <c r="I806" i="3" l="1"/>
  <c r="J805" i="3"/>
  <c r="N806" i="3"/>
  <c r="O805" i="3"/>
  <c r="D807" i="3"/>
  <c r="E806" i="3"/>
  <c r="N807" i="3" l="1"/>
  <c r="O806" i="3"/>
  <c r="I807" i="3"/>
  <c r="J806" i="3"/>
  <c r="D808" i="3"/>
  <c r="E807" i="3"/>
  <c r="I808" i="3" l="1"/>
  <c r="J807" i="3"/>
  <c r="N808" i="3"/>
  <c r="O807" i="3"/>
  <c r="D809" i="3"/>
  <c r="E808" i="3"/>
  <c r="N809" i="3" l="1"/>
  <c r="O808" i="3"/>
  <c r="I809" i="3"/>
  <c r="J808" i="3"/>
  <c r="D810" i="3"/>
  <c r="E809" i="3"/>
  <c r="I810" i="3" l="1"/>
  <c r="J809" i="3"/>
  <c r="N810" i="3"/>
  <c r="O809" i="3"/>
  <c r="D811" i="3"/>
  <c r="E810" i="3"/>
  <c r="N811" i="3" l="1"/>
  <c r="O810" i="3"/>
  <c r="I811" i="3"/>
  <c r="J810" i="3"/>
  <c r="D812" i="3"/>
  <c r="E811" i="3"/>
  <c r="I812" i="3" l="1"/>
  <c r="J811" i="3"/>
  <c r="N812" i="3"/>
  <c r="O811" i="3"/>
  <c r="D813" i="3"/>
  <c r="E812" i="3"/>
  <c r="N813" i="3" l="1"/>
  <c r="O812" i="3"/>
  <c r="I813" i="3"/>
  <c r="J812" i="3"/>
  <c r="D814" i="3"/>
  <c r="E813" i="3"/>
  <c r="I814" i="3" l="1"/>
  <c r="J813" i="3"/>
  <c r="N814" i="3"/>
  <c r="O813" i="3"/>
  <c r="D815" i="3"/>
  <c r="E814" i="3"/>
  <c r="N815" i="3" l="1"/>
  <c r="O814" i="3"/>
  <c r="I815" i="3"/>
  <c r="J814" i="3"/>
  <c r="D816" i="3"/>
  <c r="E815" i="3"/>
  <c r="I816" i="3" l="1"/>
  <c r="J815" i="3"/>
  <c r="N816" i="3"/>
  <c r="O815" i="3"/>
  <c r="D817" i="3"/>
  <c r="E816" i="3"/>
  <c r="N817" i="3" l="1"/>
  <c r="O816" i="3"/>
  <c r="I817" i="3"/>
  <c r="J816" i="3"/>
  <c r="D818" i="3"/>
  <c r="E817" i="3"/>
  <c r="I818" i="3" l="1"/>
  <c r="J817" i="3"/>
  <c r="N818" i="3"/>
  <c r="O817" i="3"/>
  <c r="D819" i="3"/>
  <c r="E818" i="3"/>
  <c r="N819" i="3" l="1"/>
  <c r="O818" i="3"/>
  <c r="I819" i="3"/>
  <c r="J818" i="3"/>
  <c r="D820" i="3"/>
  <c r="E819" i="3"/>
  <c r="I820" i="3" l="1"/>
  <c r="J819" i="3"/>
  <c r="N820" i="3"/>
  <c r="O819" i="3"/>
  <c r="D821" i="3"/>
  <c r="E820" i="3"/>
  <c r="N821" i="3" l="1"/>
  <c r="O820" i="3"/>
  <c r="I821" i="3"/>
  <c r="J820" i="3"/>
  <c r="D822" i="3"/>
  <c r="E821" i="3"/>
  <c r="I822" i="3" l="1"/>
  <c r="J821" i="3"/>
  <c r="N822" i="3"/>
  <c r="O821" i="3"/>
  <c r="D823" i="3"/>
  <c r="E822" i="3"/>
  <c r="N823" i="3" l="1"/>
  <c r="O822" i="3"/>
  <c r="I823" i="3"/>
  <c r="J822" i="3"/>
  <c r="D824" i="3"/>
  <c r="E823" i="3"/>
  <c r="I824" i="3" l="1"/>
  <c r="J823" i="3"/>
  <c r="N824" i="3"/>
  <c r="O823" i="3"/>
  <c r="D825" i="3"/>
  <c r="E824" i="3"/>
  <c r="N825" i="3" l="1"/>
  <c r="O824" i="3"/>
  <c r="I825" i="3"/>
  <c r="J824" i="3"/>
  <c r="D826" i="3"/>
  <c r="E825" i="3"/>
  <c r="I826" i="3" l="1"/>
  <c r="J825" i="3"/>
  <c r="N826" i="3"/>
  <c r="O825" i="3"/>
  <c r="D827" i="3"/>
  <c r="E826" i="3"/>
  <c r="N827" i="3" l="1"/>
  <c r="O826" i="3"/>
  <c r="I827" i="3"/>
  <c r="J826" i="3"/>
  <c r="D828" i="3"/>
  <c r="E827" i="3"/>
  <c r="I828" i="3" l="1"/>
  <c r="J827" i="3"/>
  <c r="N828" i="3"/>
  <c r="O827" i="3"/>
  <c r="D829" i="3"/>
  <c r="E828" i="3"/>
  <c r="N829" i="3" l="1"/>
  <c r="O828" i="3"/>
  <c r="I829" i="3"/>
  <c r="J828" i="3"/>
  <c r="D830" i="3"/>
  <c r="E829" i="3"/>
  <c r="N830" i="3" l="1"/>
  <c r="O829" i="3"/>
  <c r="I830" i="3"/>
  <c r="J829" i="3"/>
  <c r="D831" i="3"/>
  <c r="E830" i="3"/>
  <c r="I831" i="3" l="1"/>
  <c r="J830" i="3"/>
  <c r="N831" i="3"/>
  <c r="O830" i="3"/>
  <c r="D832" i="3"/>
  <c r="E831" i="3"/>
  <c r="N832" i="3" l="1"/>
  <c r="O831" i="3"/>
  <c r="I832" i="3"/>
  <c r="J831" i="3"/>
  <c r="D833" i="3"/>
  <c r="E832" i="3"/>
  <c r="I833" i="3" l="1"/>
  <c r="J832" i="3"/>
  <c r="N833" i="3"/>
  <c r="O832" i="3"/>
  <c r="D834" i="3"/>
  <c r="E833" i="3"/>
  <c r="N834" i="3" l="1"/>
  <c r="O833" i="3"/>
  <c r="I834" i="3"/>
  <c r="J833" i="3"/>
  <c r="D835" i="3"/>
  <c r="E834" i="3"/>
  <c r="I835" i="3" l="1"/>
  <c r="J834" i="3"/>
  <c r="N835" i="3"/>
  <c r="O834" i="3"/>
  <c r="D836" i="3"/>
  <c r="E835" i="3"/>
  <c r="N836" i="3" l="1"/>
  <c r="O835" i="3"/>
  <c r="I836" i="3"/>
  <c r="J835" i="3"/>
  <c r="D837" i="3"/>
  <c r="E836" i="3"/>
  <c r="I837" i="3" l="1"/>
  <c r="J836" i="3"/>
  <c r="N837" i="3"/>
  <c r="O836" i="3"/>
  <c r="D838" i="3"/>
  <c r="E837" i="3"/>
  <c r="N838" i="3" l="1"/>
  <c r="O837" i="3"/>
  <c r="I838" i="3"/>
  <c r="J837" i="3"/>
  <c r="D839" i="3"/>
  <c r="E838" i="3"/>
  <c r="I839" i="3" l="1"/>
  <c r="J838" i="3"/>
  <c r="N839" i="3"/>
  <c r="O838" i="3"/>
  <c r="D840" i="3"/>
  <c r="E839" i="3"/>
  <c r="N840" i="3" l="1"/>
  <c r="O839" i="3"/>
  <c r="I840" i="3"/>
  <c r="J839" i="3"/>
  <c r="D841" i="3"/>
  <c r="E840" i="3"/>
  <c r="I841" i="3" l="1"/>
  <c r="J840" i="3"/>
  <c r="N841" i="3"/>
  <c r="O840" i="3"/>
  <c r="D842" i="3"/>
  <c r="E841" i="3"/>
  <c r="N842" i="3" l="1"/>
  <c r="O841" i="3"/>
  <c r="I842" i="3"/>
  <c r="J841" i="3"/>
  <c r="D843" i="3"/>
  <c r="E842" i="3"/>
  <c r="I843" i="3" l="1"/>
  <c r="J842" i="3"/>
  <c r="N843" i="3"/>
  <c r="O842" i="3"/>
  <c r="D844" i="3"/>
  <c r="E843" i="3"/>
  <c r="N844" i="3" l="1"/>
  <c r="O843" i="3"/>
  <c r="I844" i="3"/>
  <c r="J843" i="3"/>
  <c r="D845" i="3"/>
  <c r="E844" i="3"/>
  <c r="I845" i="3" l="1"/>
  <c r="J844" i="3"/>
  <c r="N845" i="3"/>
  <c r="O844" i="3"/>
  <c r="D846" i="3"/>
  <c r="E845" i="3"/>
  <c r="N846" i="3" l="1"/>
  <c r="O845" i="3"/>
  <c r="I846" i="3"/>
  <c r="J845" i="3"/>
  <c r="D847" i="3"/>
  <c r="E846" i="3"/>
  <c r="I847" i="3" l="1"/>
  <c r="J846" i="3"/>
  <c r="N847" i="3"/>
  <c r="O846" i="3"/>
  <c r="D848" i="3"/>
  <c r="E847" i="3"/>
  <c r="N848" i="3" l="1"/>
  <c r="O847" i="3"/>
  <c r="I848" i="3"/>
  <c r="J847" i="3"/>
  <c r="D849" i="3"/>
  <c r="E848" i="3"/>
  <c r="I849" i="3" l="1"/>
  <c r="J848" i="3"/>
  <c r="N849" i="3"/>
  <c r="O848" i="3"/>
  <c r="D850" i="3"/>
  <c r="E849" i="3"/>
  <c r="N850" i="3" l="1"/>
  <c r="O849" i="3"/>
  <c r="I850" i="3"/>
  <c r="J849" i="3"/>
  <c r="D851" i="3"/>
  <c r="E850" i="3"/>
  <c r="I851" i="3" l="1"/>
  <c r="J850" i="3"/>
  <c r="N851" i="3"/>
  <c r="O850" i="3"/>
  <c r="D852" i="3"/>
  <c r="E851" i="3"/>
  <c r="N852" i="3" l="1"/>
  <c r="O851" i="3"/>
  <c r="I852" i="3"/>
  <c r="J851" i="3"/>
  <c r="D853" i="3"/>
  <c r="E852" i="3"/>
  <c r="I853" i="3" l="1"/>
  <c r="J852" i="3"/>
  <c r="N853" i="3"/>
  <c r="O852" i="3"/>
  <c r="D854" i="3"/>
  <c r="E853" i="3"/>
  <c r="N854" i="3" l="1"/>
  <c r="O853" i="3"/>
  <c r="I854" i="3"/>
  <c r="J853" i="3"/>
  <c r="D855" i="3"/>
  <c r="E854" i="3"/>
  <c r="I855" i="3" l="1"/>
  <c r="J854" i="3"/>
  <c r="N855" i="3"/>
  <c r="O854" i="3"/>
  <c r="D856" i="3"/>
  <c r="E855" i="3"/>
  <c r="N856" i="3" l="1"/>
  <c r="O855" i="3"/>
  <c r="I856" i="3"/>
  <c r="J855" i="3"/>
  <c r="D857" i="3"/>
  <c r="E856" i="3"/>
  <c r="I857" i="3" l="1"/>
  <c r="J856" i="3"/>
  <c r="N857" i="3"/>
  <c r="O856" i="3"/>
  <c r="D858" i="3"/>
  <c r="E857" i="3"/>
  <c r="N858" i="3" l="1"/>
  <c r="O857" i="3"/>
  <c r="I858" i="3"/>
  <c r="J857" i="3"/>
  <c r="D859" i="3"/>
  <c r="E858" i="3"/>
  <c r="I859" i="3" l="1"/>
  <c r="J858" i="3"/>
  <c r="N859" i="3"/>
  <c r="O858" i="3"/>
  <c r="D860" i="3"/>
  <c r="E859" i="3"/>
  <c r="N860" i="3" l="1"/>
  <c r="O859" i="3"/>
  <c r="I860" i="3"/>
  <c r="J859" i="3"/>
  <c r="D861" i="3"/>
  <c r="E860" i="3"/>
  <c r="I861" i="3" l="1"/>
  <c r="J860" i="3"/>
  <c r="N861" i="3"/>
  <c r="O860" i="3"/>
  <c r="D862" i="3"/>
  <c r="E861" i="3"/>
  <c r="N862" i="3" l="1"/>
  <c r="O861" i="3"/>
  <c r="I862" i="3"/>
  <c r="J861" i="3"/>
  <c r="D863" i="3"/>
  <c r="E862" i="3"/>
  <c r="I863" i="3" l="1"/>
  <c r="J862" i="3"/>
  <c r="N863" i="3"/>
  <c r="O862" i="3"/>
  <c r="D864" i="3"/>
  <c r="E863" i="3"/>
  <c r="N864" i="3" l="1"/>
  <c r="O863" i="3"/>
  <c r="I864" i="3"/>
  <c r="J863" i="3"/>
  <c r="D865" i="3"/>
  <c r="E864" i="3"/>
  <c r="I865" i="3" l="1"/>
  <c r="J864" i="3"/>
  <c r="N865" i="3"/>
  <c r="O864" i="3"/>
  <c r="D866" i="3"/>
  <c r="E865" i="3"/>
  <c r="N866" i="3" l="1"/>
  <c r="O865" i="3"/>
  <c r="I866" i="3"/>
  <c r="J865" i="3"/>
  <c r="D867" i="3"/>
  <c r="E866" i="3"/>
  <c r="I867" i="3" l="1"/>
  <c r="J866" i="3"/>
  <c r="N867" i="3"/>
  <c r="O866" i="3"/>
  <c r="D868" i="3"/>
  <c r="E867" i="3"/>
  <c r="N868" i="3" l="1"/>
  <c r="O867" i="3"/>
  <c r="I868" i="3"/>
  <c r="J867" i="3"/>
  <c r="D869" i="3"/>
  <c r="E868" i="3"/>
  <c r="I869" i="3" l="1"/>
  <c r="J868" i="3"/>
  <c r="N869" i="3"/>
  <c r="O868" i="3"/>
  <c r="D870" i="3"/>
  <c r="E869" i="3"/>
  <c r="N870" i="3" l="1"/>
  <c r="O869" i="3"/>
  <c r="I870" i="3"/>
  <c r="J869" i="3"/>
  <c r="D871" i="3"/>
  <c r="E870" i="3"/>
  <c r="I871" i="3" l="1"/>
  <c r="J870" i="3"/>
  <c r="N871" i="3"/>
  <c r="O870" i="3"/>
  <c r="D872" i="3"/>
  <c r="E871" i="3"/>
  <c r="N872" i="3" l="1"/>
  <c r="O871" i="3"/>
  <c r="I872" i="3"/>
  <c r="J871" i="3"/>
  <c r="D873" i="3"/>
  <c r="E872" i="3"/>
  <c r="I873" i="3" l="1"/>
  <c r="J872" i="3"/>
  <c r="N873" i="3"/>
  <c r="O872" i="3"/>
  <c r="D874" i="3"/>
  <c r="E873" i="3"/>
  <c r="N874" i="3" l="1"/>
  <c r="O873" i="3"/>
  <c r="I874" i="3"/>
  <c r="J873" i="3"/>
  <c r="D875" i="3"/>
  <c r="E874" i="3"/>
  <c r="I875" i="3" l="1"/>
  <c r="J874" i="3"/>
  <c r="N875" i="3"/>
  <c r="O874" i="3"/>
  <c r="D876" i="3"/>
  <c r="E875" i="3"/>
  <c r="N876" i="3" l="1"/>
  <c r="O875" i="3"/>
  <c r="I876" i="3"/>
  <c r="J875" i="3"/>
  <c r="D877" i="3"/>
  <c r="E876" i="3"/>
  <c r="I877" i="3" l="1"/>
  <c r="J876" i="3"/>
  <c r="N877" i="3"/>
  <c r="O876" i="3"/>
  <c r="D878" i="3"/>
  <c r="E877" i="3"/>
  <c r="N878" i="3" l="1"/>
  <c r="O877" i="3"/>
  <c r="I878" i="3"/>
  <c r="J877" i="3"/>
  <c r="D879" i="3"/>
  <c r="E878" i="3"/>
  <c r="I879" i="3" l="1"/>
  <c r="J878" i="3"/>
  <c r="N879" i="3"/>
  <c r="O878" i="3"/>
  <c r="D880" i="3"/>
  <c r="E879" i="3"/>
  <c r="N880" i="3" l="1"/>
  <c r="O879" i="3"/>
  <c r="I880" i="3"/>
  <c r="J879" i="3"/>
  <c r="D881" i="3"/>
  <c r="E880" i="3"/>
  <c r="I881" i="3" l="1"/>
  <c r="J880" i="3"/>
  <c r="N881" i="3"/>
  <c r="O880" i="3"/>
  <c r="D882" i="3"/>
  <c r="E881" i="3"/>
  <c r="N882" i="3" l="1"/>
  <c r="O881" i="3"/>
  <c r="I882" i="3"/>
  <c r="J881" i="3"/>
  <c r="D883" i="3"/>
  <c r="E882" i="3"/>
  <c r="I883" i="3" l="1"/>
  <c r="J882" i="3"/>
  <c r="N883" i="3"/>
  <c r="O882" i="3"/>
  <c r="D884" i="3"/>
  <c r="E883" i="3"/>
  <c r="N884" i="3" l="1"/>
  <c r="O883" i="3"/>
  <c r="I884" i="3"/>
  <c r="J883" i="3"/>
  <c r="D885" i="3"/>
  <c r="E884" i="3"/>
  <c r="I885" i="3" l="1"/>
  <c r="J884" i="3"/>
  <c r="N885" i="3"/>
  <c r="O884" i="3"/>
  <c r="D886" i="3"/>
  <c r="E885" i="3"/>
  <c r="N886" i="3" l="1"/>
  <c r="O885" i="3"/>
  <c r="I886" i="3"/>
  <c r="J885" i="3"/>
  <c r="D887" i="3"/>
  <c r="E886" i="3"/>
  <c r="I887" i="3" l="1"/>
  <c r="J886" i="3"/>
  <c r="N887" i="3"/>
  <c r="O886" i="3"/>
  <c r="D888" i="3"/>
  <c r="E887" i="3"/>
  <c r="N888" i="3" l="1"/>
  <c r="O887" i="3"/>
  <c r="I888" i="3"/>
  <c r="J887" i="3"/>
  <c r="D889" i="3"/>
  <c r="E888" i="3"/>
  <c r="I889" i="3" l="1"/>
  <c r="J888" i="3"/>
  <c r="N889" i="3"/>
  <c r="O888" i="3"/>
  <c r="D890" i="3"/>
  <c r="E889" i="3"/>
  <c r="N890" i="3" l="1"/>
  <c r="O889" i="3"/>
  <c r="I890" i="3"/>
  <c r="J889" i="3"/>
  <c r="D891" i="3"/>
  <c r="E890" i="3"/>
  <c r="I891" i="3" l="1"/>
  <c r="J890" i="3"/>
  <c r="N891" i="3"/>
  <c r="O890" i="3"/>
  <c r="D892" i="3"/>
  <c r="E891" i="3"/>
  <c r="N892" i="3" l="1"/>
  <c r="O891" i="3"/>
  <c r="I892" i="3"/>
  <c r="J891" i="3"/>
  <c r="D893" i="3"/>
  <c r="E892" i="3"/>
  <c r="I893" i="3" l="1"/>
  <c r="J892" i="3"/>
  <c r="N893" i="3"/>
  <c r="O892" i="3"/>
  <c r="D894" i="3"/>
  <c r="E893" i="3"/>
  <c r="N894" i="3" l="1"/>
  <c r="O893" i="3"/>
  <c r="I894" i="3"/>
  <c r="J893" i="3"/>
  <c r="D895" i="3"/>
  <c r="E894" i="3"/>
  <c r="I895" i="3" l="1"/>
  <c r="J894" i="3"/>
  <c r="N895" i="3"/>
  <c r="O894" i="3"/>
  <c r="D896" i="3"/>
  <c r="E895" i="3"/>
  <c r="N896" i="3" l="1"/>
  <c r="O895" i="3"/>
  <c r="I896" i="3"/>
  <c r="J895" i="3"/>
  <c r="D897" i="3"/>
  <c r="E896" i="3"/>
  <c r="I897" i="3" l="1"/>
  <c r="J896" i="3"/>
  <c r="N897" i="3"/>
  <c r="O896" i="3"/>
  <c r="D898" i="3"/>
  <c r="E897" i="3"/>
  <c r="N898" i="3" l="1"/>
  <c r="O897" i="3"/>
  <c r="I898" i="3"/>
  <c r="J897" i="3"/>
  <c r="D899" i="3"/>
  <c r="E898" i="3"/>
  <c r="I899" i="3" l="1"/>
  <c r="J898" i="3"/>
  <c r="N899" i="3"/>
  <c r="O898" i="3"/>
  <c r="D900" i="3"/>
  <c r="E899" i="3"/>
  <c r="N900" i="3" l="1"/>
  <c r="O899" i="3"/>
  <c r="I900" i="3"/>
  <c r="J899" i="3"/>
  <c r="D901" i="3"/>
  <c r="E900" i="3"/>
  <c r="I901" i="3" l="1"/>
  <c r="J900" i="3"/>
  <c r="N901" i="3"/>
  <c r="O900" i="3"/>
  <c r="D902" i="3"/>
  <c r="E901" i="3"/>
  <c r="N902" i="3" l="1"/>
  <c r="O901" i="3"/>
  <c r="I902" i="3"/>
  <c r="J901" i="3"/>
  <c r="D903" i="3"/>
  <c r="E902" i="3"/>
  <c r="I903" i="3" l="1"/>
  <c r="J902" i="3"/>
  <c r="N903" i="3"/>
  <c r="O902" i="3"/>
  <c r="D904" i="3"/>
  <c r="E903" i="3"/>
  <c r="N904" i="3" l="1"/>
  <c r="O903" i="3"/>
  <c r="I904" i="3"/>
  <c r="J903" i="3"/>
  <c r="D905" i="3"/>
  <c r="E904" i="3"/>
  <c r="I905" i="3" l="1"/>
  <c r="J904" i="3"/>
  <c r="N905" i="3"/>
  <c r="O904" i="3"/>
  <c r="D906" i="3"/>
  <c r="E905" i="3"/>
  <c r="N906" i="3" l="1"/>
  <c r="O905" i="3"/>
  <c r="I906" i="3"/>
  <c r="J905" i="3"/>
  <c r="D907" i="3"/>
  <c r="E906" i="3"/>
  <c r="I907" i="3" l="1"/>
  <c r="J906" i="3"/>
  <c r="N907" i="3"/>
  <c r="O906" i="3"/>
  <c r="D908" i="3"/>
  <c r="E907" i="3"/>
  <c r="N908" i="3" l="1"/>
  <c r="O907" i="3"/>
  <c r="I908" i="3"/>
  <c r="J907" i="3"/>
  <c r="D909" i="3"/>
  <c r="E908" i="3"/>
  <c r="I909" i="3" l="1"/>
  <c r="J908" i="3"/>
  <c r="N909" i="3"/>
  <c r="O908" i="3"/>
  <c r="D910" i="3"/>
  <c r="E909" i="3"/>
  <c r="N910" i="3" l="1"/>
  <c r="O909" i="3"/>
  <c r="I910" i="3"/>
  <c r="J909" i="3"/>
  <c r="D911" i="3"/>
  <c r="E910" i="3"/>
  <c r="I911" i="3" l="1"/>
  <c r="J910" i="3"/>
  <c r="N911" i="3"/>
  <c r="O910" i="3"/>
  <c r="D912" i="3"/>
  <c r="E911" i="3"/>
  <c r="N912" i="3" l="1"/>
  <c r="O911" i="3"/>
  <c r="I912" i="3"/>
  <c r="J911" i="3"/>
  <c r="D913" i="3"/>
  <c r="E912" i="3"/>
  <c r="I913" i="3" l="1"/>
  <c r="J912" i="3"/>
  <c r="N913" i="3"/>
  <c r="O912" i="3"/>
  <c r="D914" i="3"/>
  <c r="E913" i="3"/>
  <c r="N914" i="3" l="1"/>
  <c r="O913" i="3"/>
  <c r="I914" i="3"/>
  <c r="J913" i="3"/>
  <c r="D915" i="3"/>
  <c r="E914" i="3"/>
  <c r="I915" i="3" l="1"/>
  <c r="J914" i="3"/>
  <c r="N915" i="3"/>
  <c r="O914" i="3"/>
  <c r="D916" i="3"/>
  <c r="E915" i="3"/>
  <c r="N916" i="3" l="1"/>
  <c r="O915" i="3"/>
  <c r="I916" i="3"/>
  <c r="J915" i="3"/>
  <c r="D917" i="3"/>
  <c r="E916" i="3"/>
  <c r="I917" i="3" l="1"/>
  <c r="J916" i="3"/>
  <c r="N917" i="3"/>
  <c r="O916" i="3"/>
  <c r="D918" i="3"/>
  <c r="E917" i="3"/>
  <c r="N918" i="3" l="1"/>
  <c r="O917" i="3"/>
  <c r="I918" i="3"/>
  <c r="J917" i="3"/>
  <c r="D919" i="3"/>
  <c r="E918" i="3"/>
  <c r="I919" i="3" l="1"/>
  <c r="J918" i="3"/>
  <c r="N919" i="3"/>
  <c r="O918" i="3"/>
  <c r="D920" i="3"/>
  <c r="E919" i="3"/>
  <c r="N920" i="3" l="1"/>
  <c r="O919" i="3"/>
  <c r="I920" i="3"/>
  <c r="J919" i="3"/>
  <c r="D921" i="3"/>
  <c r="E920" i="3"/>
  <c r="I921" i="3" l="1"/>
  <c r="J920" i="3"/>
  <c r="N921" i="3"/>
  <c r="O920" i="3"/>
  <c r="D922" i="3"/>
  <c r="E921" i="3"/>
  <c r="N922" i="3" l="1"/>
  <c r="O921" i="3"/>
  <c r="I922" i="3"/>
  <c r="J921" i="3"/>
  <c r="D923" i="3"/>
  <c r="E922" i="3"/>
  <c r="I923" i="3" l="1"/>
  <c r="J922" i="3"/>
  <c r="N923" i="3"/>
  <c r="O922" i="3"/>
  <c r="D924" i="3"/>
  <c r="E923" i="3"/>
  <c r="N924" i="3" l="1"/>
  <c r="O923" i="3"/>
  <c r="I924" i="3"/>
  <c r="J923" i="3"/>
  <c r="D925" i="3"/>
  <c r="E924" i="3"/>
  <c r="I925" i="3" l="1"/>
  <c r="J924" i="3"/>
  <c r="N925" i="3"/>
  <c r="O924" i="3"/>
  <c r="D926" i="3"/>
  <c r="E925" i="3"/>
  <c r="N926" i="3" l="1"/>
  <c r="O925" i="3"/>
  <c r="I926" i="3"/>
  <c r="J925" i="3"/>
  <c r="D927" i="3"/>
  <c r="E926" i="3"/>
  <c r="I927" i="3" l="1"/>
  <c r="J926" i="3"/>
  <c r="N927" i="3"/>
  <c r="O926" i="3"/>
  <c r="D928" i="3"/>
  <c r="E927" i="3"/>
  <c r="N928" i="3" l="1"/>
  <c r="O927" i="3"/>
  <c r="I928" i="3"/>
  <c r="J927" i="3"/>
  <c r="D929" i="3"/>
  <c r="E928" i="3"/>
  <c r="I929" i="3" l="1"/>
  <c r="J928" i="3"/>
  <c r="N929" i="3"/>
  <c r="O928" i="3"/>
  <c r="D930" i="3"/>
  <c r="E929" i="3"/>
  <c r="N930" i="3" l="1"/>
  <c r="O929" i="3"/>
  <c r="I930" i="3"/>
  <c r="J929" i="3"/>
  <c r="D931" i="3"/>
  <c r="E930" i="3"/>
  <c r="I931" i="3" l="1"/>
  <c r="J930" i="3"/>
  <c r="N931" i="3"/>
  <c r="O930" i="3"/>
  <c r="D932" i="3"/>
  <c r="E931" i="3"/>
  <c r="N932" i="3" l="1"/>
  <c r="O931" i="3"/>
  <c r="I932" i="3"/>
  <c r="J931" i="3"/>
  <c r="D933" i="3"/>
  <c r="E932" i="3"/>
  <c r="I933" i="3" l="1"/>
  <c r="J932" i="3"/>
  <c r="N933" i="3"/>
  <c r="O932" i="3"/>
  <c r="D934" i="3"/>
  <c r="E933" i="3"/>
  <c r="N934" i="3" l="1"/>
  <c r="O933" i="3"/>
  <c r="I934" i="3"/>
  <c r="J933" i="3"/>
  <c r="D935" i="3"/>
  <c r="E934" i="3"/>
  <c r="I935" i="3" l="1"/>
  <c r="J934" i="3"/>
  <c r="N935" i="3"/>
  <c r="O934" i="3"/>
  <c r="D936" i="3"/>
  <c r="E935" i="3"/>
  <c r="N936" i="3" l="1"/>
  <c r="O935" i="3"/>
  <c r="I936" i="3"/>
  <c r="J935" i="3"/>
  <c r="D937" i="3"/>
  <c r="E936" i="3"/>
  <c r="I937" i="3" l="1"/>
  <c r="J936" i="3"/>
  <c r="N937" i="3"/>
  <c r="O936" i="3"/>
  <c r="D938" i="3"/>
  <c r="E937" i="3"/>
  <c r="N938" i="3" l="1"/>
  <c r="O937" i="3"/>
  <c r="I938" i="3"/>
  <c r="J937" i="3"/>
  <c r="D939" i="3"/>
  <c r="E938" i="3"/>
  <c r="I939" i="3" l="1"/>
  <c r="J938" i="3"/>
  <c r="N939" i="3"/>
  <c r="O938" i="3"/>
  <c r="D940" i="3"/>
  <c r="E939" i="3"/>
  <c r="N940" i="3" l="1"/>
  <c r="O939" i="3"/>
  <c r="I940" i="3"/>
  <c r="J939" i="3"/>
  <c r="D941" i="3"/>
  <c r="E940" i="3"/>
  <c r="I941" i="3" l="1"/>
  <c r="J940" i="3"/>
  <c r="N941" i="3"/>
  <c r="O940" i="3"/>
  <c r="D942" i="3"/>
  <c r="E941" i="3"/>
  <c r="N942" i="3" l="1"/>
  <c r="O941" i="3"/>
  <c r="I942" i="3"/>
  <c r="J941" i="3"/>
  <c r="D943" i="3"/>
  <c r="E942" i="3"/>
  <c r="I943" i="3" l="1"/>
  <c r="J942" i="3"/>
  <c r="N943" i="3"/>
  <c r="O942" i="3"/>
  <c r="D944" i="3"/>
  <c r="E943" i="3"/>
  <c r="N944" i="3" l="1"/>
  <c r="O943" i="3"/>
  <c r="I944" i="3"/>
  <c r="J943" i="3"/>
  <c r="D945" i="3"/>
  <c r="E944" i="3"/>
  <c r="I945" i="3" l="1"/>
  <c r="J944" i="3"/>
  <c r="N945" i="3"/>
  <c r="O944" i="3"/>
  <c r="D946" i="3"/>
  <c r="E945" i="3"/>
  <c r="N946" i="3" l="1"/>
  <c r="O945" i="3"/>
  <c r="I946" i="3"/>
  <c r="J945" i="3"/>
  <c r="D947" i="3"/>
  <c r="E946" i="3"/>
  <c r="I947" i="3" l="1"/>
  <c r="J946" i="3"/>
  <c r="N947" i="3"/>
  <c r="O946" i="3"/>
  <c r="D948" i="3"/>
  <c r="E947" i="3"/>
  <c r="N948" i="3" l="1"/>
  <c r="O947" i="3"/>
  <c r="I948" i="3"/>
  <c r="J947" i="3"/>
  <c r="D949" i="3"/>
  <c r="E948" i="3"/>
  <c r="I949" i="3" l="1"/>
  <c r="J948" i="3"/>
  <c r="N949" i="3"/>
  <c r="O948" i="3"/>
  <c r="D950" i="3"/>
  <c r="E949" i="3"/>
  <c r="N950" i="3" l="1"/>
  <c r="O949" i="3"/>
  <c r="I950" i="3"/>
  <c r="J949" i="3"/>
  <c r="D951" i="3"/>
  <c r="E950" i="3"/>
  <c r="I951" i="3" l="1"/>
  <c r="J950" i="3"/>
  <c r="N951" i="3"/>
  <c r="O950" i="3"/>
  <c r="D952" i="3"/>
  <c r="E951" i="3"/>
  <c r="N952" i="3" l="1"/>
  <c r="O951" i="3"/>
  <c r="I952" i="3"/>
  <c r="J951" i="3"/>
  <c r="D953" i="3"/>
  <c r="E952" i="3"/>
  <c r="I953" i="3" l="1"/>
  <c r="J952" i="3"/>
  <c r="N953" i="3"/>
  <c r="O952" i="3"/>
  <c r="D954" i="3"/>
  <c r="E953" i="3"/>
  <c r="N954" i="3" l="1"/>
  <c r="O953" i="3"/>
  <c r="I954" i="3"/>
  <c r="J953" i="3"/>
  <c r="D955" i="3"/>
  <c r="E954" i="3"/>
  <c r="I955" i="3" l="1"/>
  <c r="J954" i="3"/>
  <c r="N955" i="3"/>
  <c r="O954" i="3"/>
  <c r="D956" i="3"/>
  <c r="E955" i="3"/>
  <c r="N956" i="3" l="1"/>
  <c r="O955" i="3"/>
  <c r="I956" i="3"/>
  <c r="J955" i="3"/>
  <c r="D957" i="3"/>
  <c r="E956" i="3"/>
  <c r="I957" i="3" l="1"/>
  <c r="J956" i="3"/>
  <c r="N957" i="3"/>
  <c r="O956" i="3"/>
  <c r="D958" i="3"/>
  <c r="E957" i="3"/>
  <c r="N958" i="3" l="1"/>
  <c r="O957" i="3"/>
  <c r="I958" i="3"/>
  <c r="J957" i="3"/>
  <c r="D959" i="3"/>
  <c r="E958" i="3"/>
  <c r="I959" i="3" l="1"/>
  <c r="J958" i="3"/>
  <c r="N959" i="3"/>
  <c r="O958" i="3"/>
  <c r="D960" i="3"/>
  <c r="E959" i="3"/>
  <c r="N960" i="3" l="1"/>
  <c r="O959" i="3"/>
  <c r="I960" i="3"/>
  <c r="J959" i="3"/>
  <c r="D961" i="3"/>
  <c r="E960" i="3"/>
  <c r="I961" i="3" l="1"/>
  <c r="J960" i="3"/>
  <c r="N961" i="3"/>
  <c r="O960" i="3"/>
  <c r="D962" i="3"/>
  <c r="E961" i="3"/>
  <c r="N962" i="3" l="1"/>
  <c r="O961" i="3"/>
  <c r="I962" i="3"/>
  <c r="J961" i="3"/>
  <c r="D963" i="3"/>
  <c r="E962" i="3"/>
  <c r="I963" i="3" l="1"/>
  <c r="J962" i="3"/>
  <c r="N963" i="3"/>
  <c r="O962" i="3"/>
  <c r="D964" i="3"/>
  <c r="E963" i="3"/>
  <c r="N964" i="3" l="1"/>
  <c r="O963" i="3"/>
  <c r="I964" i="3"/>
  <c r="J963" i="3"/>
  <c r="D965" i="3"/>
  <c r="E964" i="3"/>
  <c r="I965" i="3" l="1"/>
  <c r="J964" i="3"/>
  <c r="N965" i="3"/>
  <c r="O964" i="3"/>
  <c r="D966" i="3"/>
  <c r="E965" i="3"/>
  <c r="N966" i="3" l="1"/>
  <c r="O965" i="3"/>
  <c r="I966" i="3"/>
  <c r="J965" i="3"/>
  <c r="D967" i="3"/>
  <c r="E966" i="3"/>
  <c r="I967" i="3" l="1"/>
  <c r="J966" i="3"/>
  <c r="N967" i="3"/>
  <c r="O966" i="3"/>
  <c r="D968" i="3"/>
  <c r="E967" i="3"/>
  <c r="N968" i="3" l="1"/>
  <c r="O967" i="3"/>
  <c r="I968" i="3"/>
  <c r="J967" i="3"/>
  <c r="D969" i="3"/>
  <c r="E968" i="3"/>
  <c r="I969" i="3" l="1"/>
  <c r="J968" i="3"/>
  <c r="N969" i="3"/>
  <c r="O968" i="3"/>
  <c r="D970" i="3"/>
  <c r="E969" i="3"/>
  <c r="N970" i="3" l="1"/>
  <c r="O969" i="3"/>
  <c r="I970" i="3"/>
  <c r="J969" i="3"/>
  <c r="D971" i="3"/>
  <c r="E970" i="3"/>
  <c r="I971" i="3" l="1"/>
  <c r="J970" i="3"/>
  <c r="N971" i="3"/>
  <c r="O970" i="3"/>
  <c r="D972" i="3"/>
  <c r="E971" i="3"/>
  <c r="N972" i="3" l="1"/>
  <c r="O971" i="3"/>
  <c r="I972" i="3"/>
  <c r="J971" i="3"/>
  <c r="D973" i="3"/>
  <c r="E972" i="3"/>
  <c r="I973" i="3" l="1"/>
  <c r="J972" i="3"/>
  <c r="N973" i="3"/>
  <c r="O972" i="3"/>
  <c r="D974" i="3"/>
  <c r="E973" i="3"/>
  <c r="N974" i="3" l="1"/>
  <c r="O973" i="3"/>
  <c r="I974" i="3"/>
  <c r="J973" i="3"/>
  <c r="D975" i="3"/>
  <c r="E974" i="3"/>
  <c r="I975" i="3" l="1"/>
  <c r="J974" i="3"/>
  <c r="N975" i="3"/>
  <c r="O974" i="3"/>
  <c r="D976" i="3"/>
  <c r="E975" i="3"/>
  <c r="N976" i="3" l="1"/>
  <c r="O975" i="3"/>
  <c r="I976" i="3"/>
  <c r="J975" i="3"/>
  <c r="D977" i="3"/>
  <c r="E976" i="3"/>
  <c r="I977" i="3" l="1"/>
  <c r="J976" i="3"/>
  <c r="N977" i="3"/>
  <c r="O976" i="3"/>
  <c r="D978" i="3"/>
  <c r="E977" i="3"/>
  <c r="N978" i="3" l="1"/>
  <c r="O977" i="3"/>
  <c r="I978" i="3"/>
  <c r="J977" i="3"/>
  <c r="D979" i="3"/>
  <c r="E978" i="3"/>
  <c r="I979" i="3" l="1"/>
  <c r="J978" i="3"/>
  <c r="N979" i="3"/>
  <c r="O978" i="3"/>
  <c r="D980" i="3"/>
  <c r="E979" i="3"/>
  <c r="N980" i="3" l="1"/>
  <c r="O979" i="3"/>
  <c r="I980" i="3"/>
  <c r="J979" i="3"/>
  <c r="D981" i="3"/>
  <c r="E980" i="3"/>
  <c r="I981" i="3" l="1"/>
  <c r="J980" i="3"/>
  <c r="N981" i="3"/>
  <c r="O980" i="3"/>
  <c r="D982" i="3"/>
  <c r="E981" i="3"/>
  <c r="N982" i="3" l="1"/>
  <c r="O981" i="3"/>
  <c r="I982" i="3"/>
  <c r="J981" i="3"/>
  <c r="D983" i="3"/>
  <c r="E982" i="3"/>
  <c r="I983" i="3" l="1"/>
  <c r="J982" i="3"/>
  <c r="N983" i="3"/>
  <c r="O982" i="3"/>
  <c r="D984" i="3"/>
  <c r="E983" i="3"/>
  <c r="N984" i="3" l="1"/>
  <c r="O983" i="3"/>
  <c r="I984" i="3"/>
  <c r="J983" i="3"/>
  <c r="D985" i="3"/>
  <c r="E984" i="3"/>
  <c r="I985" i="3" l="1"/>
  <c r="J984" i="3"/>
  <c r="N985" i="3"/>
  <c r="O984" i="3"/>
  <c r="D986" i="3"/>
  <c r="E985" i="3"/>
  <c r="N986" i="3" l="1"/>
  <c r="O985" i="3"/>
  <c r="I986" i="3"/>
  <c r="J985" i="3"/>
  <c r="D987" i="3"/>
  <c r="E986" i="3"/>
  <c r="I987" i="3" l="1"/>
  <c r="J986" i="3"/>
  <c r="N987" i="3"/>
  <c r="O986" i="3"/>
  <c r="D988" i="3"/>
  <c r="E987" i="3"/>
  <c r="N988" i="3" l="1"/>
  <c r="O987" i="3"/>
  <c r="I988" i="3"/>
  <c r="J987" i="3"/>
  <c r="D989" i="3"/>
  <c r="E988" i="3"/>
  <c r="I989" i="3" l="1"/>
  <c r="J988" i="3"/>
  <c r="N989" i="3"/>
  <c r="O988" i="3"/>
  <c r="D990" i="3"/>
  <c r="E989" i="3"/>
  <c r="N990" i="3" l="1"/>
  <c r="O989" i="3"/>
  <c r="I990" i="3"/>
  <c r="J989" i="3"/>
  <c r="D991" i="3"/>
  <c r="E990" i="3"/>
  <c r="I991" i="3" l="1"/>
  <c r="J990" i="3"/>
  <c r="N991" i="3"/>
  <c r="O990" i="3"/>
  <c r="D992" i="3"/>
  <c r="E991" i="3"/>
  <c r="N992" i="3" l="1"/>
  <c r="O991" i="3"/>
  <c r="I992" i="3"/>
  <c r="J991" i="3"/>
  <c r="D993" i="3"/>
  <c r="E992" i="3"/>
  <c r="I993" i="3" l="1"/>
  <c r="J992" i="3"/>
  <c r="N993" i="3"/>
  <c r="O992" i="3"/>
  <c r="D994" i="3"/>
  <c r="E993" i="3"/>
  <c r="N994" i="3" l="1"/>
  <c r="O993" i="3"/>
  <c r="I994" i="3"/>
  <c r="J993" i="3"/>
  <c r="D995" i="3"/>
  <c r="E994" i="3"/>
  <c r="I995" i="3" l="1"/>
  <c r="J994" i="3"/>
  <c r="N995" i="3"/>
  <c r="O994" i="3"/>
  <c r="D996" i="3"/>
  <c r="E995" i="3"/>
  <c r="N996" i="3" l="1"/>
  <c r="O995" i="3"/>
  <c r="I996" i="3"/>
  <c r="J995" i="3"/>
  <c r="D997" i="3"/>
  <c r="E996" i="3"/>
  <c r="I997" i="3" l="1"/>
  <c r="J996" i="3"/>
  <c r="N997" i="3"/>
  <c r="O996" i="3"/>
  <c r="D998" i="3"/>
  <c r="E997" i="3"/>
  <c r="N998" i="3" l="1"/>
  <c r="O997" i="3"/>
  <c r="I998" i="3"/>
  <c r="J997" i="3"/>
  <c r="D999" i="3"/>
  <c r="E998" i="3"/>
  <c r="I999" i="3" l="1"/>
  <c r="J998" i="3"/>
  <c r="N999" i="3"/>
  <c r="O998" i="3"/>
  <c r="D1000" i="3"/>
  <c r="E999" i="3"/>
  <c r="N1000" i="3" l="1"/>
  <c r="O999" i="3"/>
  <c r="I1000" i="3"/>
  <c r="J999" i="3"/>
  <c r="D1001" i="3"/>
  <c r="E1000" i="3"/>
  <c r="I1001" i="3" l="1"/>
  <c r="J1000" i="3"/>
  <c r="N1001" i="3"/>
  <c r="O1000" i="3"/>
  <c r="D1002" i="3"/>
  <c r="E1001" i="3"/>
  <c r="N1002" i="3" l="1"/>
  <c r="O1001" i="3"/>
  <c r="I1002" i="3"/>
  <c r="J1001" i="3"/>
  <c r="D1003" i="3"/>
  <c r="E1003" i="3" s="1"/>
  <c r="E1002" i="3"/>
  <c r="B5" i="4" l="1"/>
  <c r="B9" i="4"/>
  <c r="B13" i="4"/>
  <c r="B17" i="4"/>
  <c r="B21" i="4"/>
  <c r="B25" i="4"/>
  <c r="B29" i="4"/>
  <c r="B33" i="4"/>
  <c r="B37" i="4"/>
  <c r="B41" i="4"/>
  <c r="B45" i="4"/>
  <c r="B49" i="4"/>
  <c r="B53" i="4"/>
  <c r="B57" i="4"/>
  <c r="B61" i="4"/>
  <c r="B65" i="4"/>
  <c r="B69" i="4"/>
  <c r="B73" i="4"/>
  <c r="B77" i="4"/>
  <c r="B81" i="4"/>
  <c r="B85" i="4"/>
  <c r="B89" i="4"/>
  <c r="B93" i="4"/>
  <c r="B97" i="4"/>
  <c r="B101" i="4"/>
  <c r="B105" i="4"/>
  <c r="B109" i="4"/>
  <c r="B113" i="4"/>
  <c r="B117" i="4"/>
  <c r="B121" i="4"/>
  <c r="B125" i="4"/>
  <c r="B129" i="4"/>
  <c r="B133" i="4"/>
  <c r="B137" i="4"/>
  <c r="B141" i="4"/>
  <c r="B145" i="4"/>
  <c r="B149" i="4"/>
  <c r="B153" i="4"/>
  <c r="B157" i="4"/>
  <c r="B161" i="4"/>
  <c r="B165" i="4"/>
  <c r="B169" i="4"/>
  <c r="B173" i="4"/>
  <c r="B177" i="4"/>
  <c r="B181" i="4"/>
  <c r="B185" i="4"/>
  <c r="B189" i="4"/>
  <c r="B193" i="4"/>
  <c r="B197" i="4"/>
  <c r="B201" i="4"/>
  <c r="B205" i="4"/>
  <c r="B209" i="4"/>
  <c r="B213" i="4"/>
  <c r="B217" i="4"/>
  <c r="B221" i="4"/>
  <c r="B225" i="4"/>
  <c r="B229" i="4"/>
  <c r="B233" i="4"/>
  <c r="B237" i="4"/>
  <c r="B241" i="4"/>
  <c r="B245" i="4"/>
  <c r="B249" i="4"/>
  <c r="B253" i="4"/>
  <c r="B257" i="4"/>
  <c r="B261" i="4"/>
  <c r="B265" i="4"/>
  <c r="B269" i="4"/>
  <c r="B273" i="4"/>
  <c r="B277" i="4"/>
  <c r="B281" i="4"/>
  <c r="B285" i="4"/>
  <c r="B289" i="4"/>
  <c r="B293" i="4"/>
  <c r="B297" i="4"/>
  <c r="B301" i="4"/>
  <c r="B305" i="4"/>
  <c r="B309" i="4"/>
  <c r="B313" i="4"/>
  <c r="B317" i="4"/>
  <c r="B321" i="4"/>
  <c r="B325" i="4"/>
  <c r="B329" i="4"/>
  <c r="B333" i="4"/>
  <c r="B337" i="4"/>
  <c r="B341" i="4"/>
  <c r="B345" i="4"/>
  <c r="B349" i="4"/>
  <c r="B353" i="4"/>
  <c r="B357" i="4"/>
  <c r="B361" i="4"/>
  <c r="B365" i="4"/>
  <c r="B369" i="4"/>
  <c r="B373" i="4"/>
  <c r="B377" i="4"/>
  <c r="B381" i="4"/>
  <c r="B385" i="4"/>
  <c r="B389" i="4"/>
  <c r="B393" i="4"/>
  <c r="B397" i="4"/>
  <c r="B401" i="4"/>
  <c r="B405" i="4"/>
  <c r="B409" i="4"/>
  <c r="B413" i="4"/>
  <c r="B417" i="4"/>
  <c r="B421" i="4"/>
  <c r="B425" i="4"/>
  <c r="B429" i="4"/>
  <c r="B433" i="4"/>
  <c r="B437" i="4"/>
  <c r="B441" i="4"/>
  <c r="B445" i="4"/>
  <c r="B449" i="4"/>
  <c r="B453" i="4"/>
  <c r="B457" i="4"/>
  <c r="B461" i="4"/>
  <c r="B465" i="4"/>
  <c r="B469" i="4"/>
  <c r="B473" i="4"/>
  <c r="B477" i="4"/>
  <c r="B481" i="4"/>
  <c r="B485" i="4"/>
  <c r="B489" i="4"/>
  <c r="B493" i="4"/>
  <c r="B497" i="4"/>
  <c r="B501" i="4"/>
  <c r="B505" i="4"/>
  <c r="B509" i="4"/>
  <c r="B513" i="4"/>
  <c r="B517" i="4"/>
  <c r="B521" i="4"/>
  <c r="B525" i="4"/>
  <c r="B529" i="4"/>
  <c r="B533" i="4"/>
  <c r="B537" i="4"/>
  <c r="B541" i="4"/>
  <c r="B545" i="4"/>
  <c r="B549" i="4"/>
  <c r="B553" i="4"/>
  <c r="B557" i="4"/>
  <c r="B561" i="4"/>
  <c r="B565" i="4"/>
  <c r="B569" i="4"/>
  <c r="B573" i="4"/>
  <c r="B577" i="4"/>
  <c r="B581" i="4"/>
  <c r="B585" i="4"/>
  <c r="B589" i="4"/>
  <c r="B593" i="4"/>
  <c r="B597" i="4"/>
  <c r="B601" i="4"/>
  <c r="B605" i="4"/>
  <c r="B609" i="4"/>
  <c r="B613" i="4"/>
  <c r="B617" i="4"/>
  <c r="B621" i="4"/>
  <c r="B625" i="4"/>
  <c r="B629" i="4"/>
  <c r="B633" i="4"/>
  <c r="B637" i="4"/>
  <c r="B641" i="4"/>
  <c r="B645" i="4"/>
  <c r="B649" i="4"/>
  <c r="B653" i="4"/>
  <c r="B657" i="4"/>
  <c r="B661" i="4"/>
  <c r="B665" i="4"/>
  <c r="B669" i="4"/>
  <c r="B673" i="4"/>
  <c r="B677" i="4"/>
  <c r="B681" i="4"/>
  <c r="B685" i="4"/>
  <c r="B689" i="4"/>
  <c r="B693" i="4"/>
  <c r="B697" i="4"/>
  <c r="B701" i="4"/>
  <c r="B705" i="4"/>
  <c r="B709" i="4"/>
  <c r="B713" i="4"/>
  <c r="B717" i="4"/>
  <c r="B721" i="4"/>
  <c r="B725" i="4"/>
  <c r="B729" i="4"/>
  <c r="B733" i="4"/>
  <c r="B737" i="4"/>
  <c r="B741" i="4"/>
  <c r="B745" i="4"/>
  <c r="B749" i="4"/>
  <c r="B753" i="4"/>
  <c r="B757" i="4"/>
  <c r="B761" i="4"/>
  <c r="B765" i="4"/>
  <c r="B769" i="4"/>
  <c r="B773" i="4"/>
  <c r="B777" i="4"/>
  <c r="B781" i="4"/>
  <c r="B785" i="4"/>
  <c r="B789" i="4"/>
  <c r="B793" i="4"/>
  <c r="B797" i="4"/>
  <c r="B801" i="4"/>
  <c r="B805" i="4"/>
  <c r="B809" i="4"/>
  <c r="B813" i="4"/>
  <c r="B817" i="4"/>
  <c r="B821" i="4"/>
  <c r="B825" i="4"/>
  <c r="B829" i="4"/>
  <c r="B833" i="4"/>
  <c r="B837" i="4"/>
  <c r="B841" i="4"/>
  <c r="B845" i="4"/>
  <c r="B849" i="4"/>
  <c r="B853" i="4"/>
  <c r="B857" i="4"/>
  <c r="B861" i="4"/>
  <c r="B865" i="4"/>
  <c r="B869" i="4"/>
  <c r="B873" i="4"/>
  <c r="B877" i="4"/>
  <c r="B881" i="4"/>
  <c r="B885" i="4"/>
  <c r="B889" i="4"/>
  <c r="B893" i="4"/>
  <c r="B897" i="4"/>
  <c r="B901" i="4"/>
  <c r="B905" i="4"/>
  <c r="B909" i="4"/>
  <c r="B913" i="4"/>
  <c r="B917" i="4"/>
  <c r="B921" i="4"/>
  <c r="B925" i="4"/>
  <c r="B929" i="4"/>
  <c r="B933" i="4"/>
  <c r="B937" i="4"/>
  <c r="B941" i="4"/>
  <c r="B945" i="4"/>
  <c r="B949" i="4"/>
  <c r="B953" i="4"/>
  <c r="B957" i="4"/>
  <c r="B961" i="4"/>
  <c r="B965" i="4"/>
  <c r="B969" i="4"/>
  <c r="B973" i="4"/>
  <c r="B977" i="4"/>
  <c r="B981" i="4"/>
  <c r="B985" i="4"/>
  <c r="B989" i="4"/>
  <c r="B993" i="4"/>
  <c r="B997" i="4"/>
  <c r="B1001" i="4"/>
  <c r="B6" i="4"/>
  <c r="B10" i="4"/>
  <c r="B14" i="4"/>
  <c r="B18" i="4"/>
  <c r="B22" i="4"/>
  <c r="B26" i="4"/>
  <c r="B30" i="4"/>
  <c r="B34" i="4"/>
  <c r="B38" i="4"/>
  <c r="B42" i="4"/>
  <c r="B46" i="4"/>
  <c r="B50" i="4"/>
  <c r="B54" i="4"/>
  <c r="B58" i="4"/>
  <c r="B62" i="4"/>
  <c r="B66" i="4"/>
  <c r="B70" i="4"/>
  <c r="B74" i="4"/>
  <c r="B78" i="4"/>
  <c r="B82" i="4"/>
  <c r="B86" i="4"/>
  <c r="B90" i="4"/>
  <c r="B94" i="4"/>
  <c r="B98" i="4"/>
  <c r="B102" i="4"/>
  <c r="B106" i="4"/>
  <c r="B110" i="4"/>
  <c r="B114" i="4"/>
  <c r="B118" i="4"/>
  <c r="B122" i="4"/>
  <c r="B126" i="4"/>
  <c r="B130" i="4"/>
  <c r="B134" i="4"/>
  <c r="B138" i="4"/>
  <c r="B142" i="4"/>
  <c r="B146" i="4"/>
  <c r="B150" i="4"/>
  <c r="B154" i="4"/>
  <c r="B158" i="4"/>
  <c r="B162" i="4"/>
  <c r="B166" i="4"/>
  <c r="B170" i="4"/>
  <c r="B174" i="4"/>
  <c r="B178" i="4"/>
  <c r="B182" i="4"/>
  <c r="B186" i="4"/>
  <c r="B190" i="4"/>
  <c r="B194" i="4"/>
  <c r="B198" i="4"/>
  <c r="B202" i="4"/>
  <c r="B206" i="4"/>
  <c r="B210" i="4"/>
  <c r="B214" i="4"/>
  <c r="B218" i="4"/>
  <c r="B222" i="4"/>
  <c r="B226" i="4"/>
  <c r="B230" i="4"/>
  <c r="B234" i="4"/>
  <c r="B238" i="4"/>
  <c r="B242" i="4"/>
  <c r="B246" i="4"/>
  <c r="B250" i="4"/>
  <c r="B254" i="4"/>
  <c r="B258" i="4"/>
  <c r="B262" i="4"/>
  <c r="B266" i="4"/>
  <c r="B270" i="4"/>
  <c r="B274" i="4"/>
  <c r="B278" i="4"/>
  <c r="B282" i="4"/>
  <c r="B286" i="4"/>
  <c r="B290" i="4"/>
  <c r="B294" i="4"/>
  <c r="B298" i="4"/>
  <c r="B302" i="4"/>
  <c r="B306" i="4"/>
  <c r="B310" i="4"/>
  <c r="B314" i="4"/>
  <c r="B318" i="4"/>
  <c r="B322" i="4"/>
  <c r="B326" i="4"/>
  <c r="B330" i="4"/>
  <c r="B334" i="4"/>
  <c r="B338" i="4"/>
  <c r="B342" i="4"/>
  <c r="B346" i="4"/>
  <c r="B350" i="4"/>
  <c r="B354" i="4"/>
  <c r="B358" i="4"/>
  <c r="B362" i="4"/>
  <c r="B366" i="4"/>
  <c r="B370" i="4"/>
  <c r="B374" i="4"/>
  <c r="B378" i="4"/>
  <c r="B382" i="4"/>
  <c r="B386" i="4"/>
  <c r="B390" i="4"/>
  <c r="B394" i="4"/>
  <c r="B398" i="4"/>
  <c r="B402" i="4"/>
  <c r="B406" i="4"/>
  <c r="B410" i="4"/>
  <c r="B414" i="4"/>
  <c r="B418" i="4"/>
  <c r="B422" i="4"/>
  <c r="B426" i="4"/>
  <c r="B430" i="4"/>
  <c r="B434" i="4"/>
  <c r="B438" i="4"/>
  <c r="B442" i="4"/>
  <c r="B446" i="4"/>
  <c r="B450" i="4"/>
  <c r="B454" i="4"/>
  <c r="B458" i="4"/>
  <c r="B462" i="4"/>
  <c r="B466" i="4"/>
  <c r="B470" i="4"/>
  <c r="B474" i="4"/>
  <c r="B478" i="4"/>
  <c r="B482" i="4"/>
  <c r="B486" i="4"/>
  <c r="B490" i="4"/>
  <c r="B494" i="4"/>
  <c r="B498" i="4"/>
  <c r="B502" i="4"/>
  <c r="B506" i="4"/>
  <c r="B510" i="4"/>
  <c r="B514" i="4"/>
  <c r="B518" i="4"/>
  <c r="B522" i="4"/>
  <c r="B526" i="4"/>
  <c r="B530" i="4"/>
  <c r="B534" i="4"/>
  <c r="B538" i="4"/>
  <c r="B542" i="4"/>
  <c r="B546" i="4"/>
  <c r="B550" i="4"/>
  <c r="B554" i="4"/>
  <c r="B558" i="4"/>
  <c r="B562" i="4"/>
  <c r="B566" i="4"/>
  <c r="B570" i="4"/>
  <c r="B574" i="4"/>
  <c r="B578" i="4"/>
  <c r="B582" i="4"/>
  <c r="B586" i="4"/>
  <c r="B590" i="4"/>
  <c r="B594" i="4"/>
  <c r="B598" i="4"/>
  <c r="B602" i="4"/>
  <c r="B606" i="4"/>
  <c r="B610" i="4"/>
  <c r="B614" i="4"/>
  <c r="B618" i="4"/>
  <c r="B622" i="4"/>
  <c r="B626" i="4"/>
  <c r="B630" i="4"/>
  <c r="B634" i="4"/>
  <c r="B638" i="4"/>
  <c r="B642" i="4"/>
  <c r="B646" i="4"/>
  <c r="B650" i="4"/>
  <c r="B654" i="4"/>
  <c r="B658" i="4"/>
  <c r="B662" i="4"/>
  <c r="B666" i="4"/>
  <c r="B670" i="4"/>
  <c r="B674" i="4"/>
  <c r="B678" i="4"/>
  <c r="B682" i="4"/>
  <c r="B686" i="4"/>
  <c r="B690" i="4"/>
  <c r="B694" i="4"/>
  <c r="B698" i="4"/>
  <c r="B702" i="4"/>
  <c r="B706" i="4"/>
  <c r="B710" i="4"/>
  <c r="B714" i="4"/>
  <c r="B718" i="4"/>
  <c r="B722" i="4"/>
  <c r="B726" i="4"/>
  <c r="B730" i="4"/>
  <c r="B734" i="4"/>
  <c r="B738" i="4"/>
  <c r="B742" i="4"/>
  <c r="B746" i="4"/>
  <c r="B750" i="4"/>
  <c r="B754" i="4"/>
  <c r="B758" i="4"/>
  <c r="B762" i="4"/>
  <c r="B766" i="4"/>
  <c r="B770" i="4"/>
  <c r="B774" i="4"/>
  <c r="B778" i="4"/>
  <c r="B782" i="4"/>
  <c r="B786" i="4"/>
  <c r="B790" i="4"/>
  <c r="B794" i="4"/>
  <c r="B798" i="4"/>
  <c r="B802" i="4"/>
  <c r="B806" i="4"/>
  <c r="B810" i="4"/>
  <c r="B814" i="4"/>
  <c r="B818" i="4"/>
  <c r="B822" i="4"/>
  <c r="B826" i="4"/>
  <c r="B830" i="4"/>
  <c r="B834" i="4"/>
  <c r="B838" i="4"/>
  <c r="B842" i="4"/>
  <c r="B846" i="4"/>
  <c r="B850" i="4"/>
  <c r="B854" i="4"/>
  <c r="B858" i="4"/>
  <c r="B862" i="4"/>
  <c r="B866" i="4"/>
  <c r="B870" i="4"/>
  <c r="B874" i="4"/>
  <c r="B878" i="4"/>
  <c r="B882" i="4"/>
  <c r="B886" i="4"/>
  <c r="B890" i="4"/>
  <c r="B894" i="4"/>
  <c r="B898" i="4"/>
  <c r="B902" i="4"/>
  <c r="B906" i="4"/>
  <c r="B910" i="4"/>
  <c r="B914" i="4"/>
  <c r="B918" i="4"/>
  <c r="B922" i="4"/>
  <c r="B926" i="4"/>
  <c r="B930" i="4"/>
  <c r="B934" i="4"/>
  <c r="B938" i="4"/>
  <c r="B942" i="4"/>
  <c r="B946" i="4"/>
  <c r="B950" i="4"/>
  <c r="B954" i="4"/>
  <c r="B958" i="4"/>
  <c r="B962" i="4"/>
  <c r="B966" i="4"/>
  <c r="B970" i="4"/>
  <c r="B974" i="4"/>
  <c r="B978" i="4"/>
  <c r="B982" i="4"/>
  <c r="B986" i="4"/>
  <c r="B990" i="4"/>
  <c r="B994" i="4"/>
  <c r="B998" i="4"/>
  <c r="B1002" i="4"/>
  <c r="B7" i="4"/>
  <c r="B11" i="4"/>
  <c r="B15" i="4"/>
  <c r="B19" i="4"/>
  <c r="B23" i="4"/>
  <c r="B27" i="4"/>
  <c r="B31" i="4"/>
  <c r="B35" i="4"/>
  <c r="B39" i="4"/>
  <c r="B43" i="4"/>
  <c r="B47" i="4"/>
  <c r="B51" i="4"/>
  <c r="B55" i="4"/>
  <c r="B59" i="4"/>
  <c r="B63" i="4"/>
  <c r="B67" i="4"/>
  <c r="B71" i="4"/>
  <c r="B75" i="4"/>
  <c r="B79" i="4"/>
  <c r="B83" i="4"/>
  <c r="B87" i="4"/>
  <c r="B91" i="4"/>
  <c r="B95" i="4"/>
  <c r="B99" i="4"/>
  <c r="B103" i="4"/>
  <c r="B107" i="4"/>
  <c r="B111" i="4"/>
  <c r="B115" i="4"/>
  <c r="B119" i="4"/>
  <c r="B123" i="4"/>
  <c r="B127" i="4"/>
  <c r="B131" i="4"/>
  <c r="B135" i="4"/>
  <c r="B139" i="4"/>
  <c r="B143" i="4"/>
  <c r="B147" i="4"/>
  <c r="B151" i="4"/>
  <c r="B155" i="4"/>
  <c r="B159" i="4"/>
  <c r="B163" i="4"/>
  <c r="B167" i="4"/>
  <c r="B171" i="4"/>
  <c r="B175" i="4"/>
  <c r="B179" i="4"/>
  <c r="B183" i="4"/>
  <c r="B187" i="4"/>
  <c r="B191" i="4"/>
  <c r="B195" i="4"/>
  <c r="B199" i="4"/>
  <c r="B203" i="4"/>
  <c r="B207" i="4"/>
  <c r="B211" i="4"/>
  <c r="B215" i="4"/>
  <c r="B219" i="4"/>
  <c r="B223" i="4"/>
  <c r="B227" i="4"/>
  <c r="B231" i="4"/>
  <c r="B235" i="4"/>
  <c r="B239" i="4"/>
  <c r="B243" i="4"/>
  <c r="B247" i="4"/>
  <c r="B251" i="4"/>
  <c r="B255" i="4"/>
  <c r="B259" i="4"/>
  <c r="B263" i="4"/>
  <c r="B267" i="4"/>
  <c r="B271" i="4"/>
  <c r="B275" i="4"/>
  <c r="B279" i="4"/>
  <c r="B283" i="4"/>
  <c r="B287" i="4"/>
  <c r="B291" i="4"/>
  <c r="B295" i="4"/>
  <c r="B299" i="4"/>
  <c r="B303" i="4"/>
  <c r="B307" i="4"/>
  <c r="B311" i="4"/>
  <c r="B315" i="4"/>
  <c r="B319" i="4"/>
  <c r="B323" i="4"/>
  <c r="B327" i="4"/>
  <c r="B331" i="4"/>
  <c r="B335" i="4"/>
  <c r="B339" i="4"/>
  <c r="B343" i="4"/>
  <c r="B347" i="4"/>
  <c r="B351" i="4"/>
  <c r="B355" i="4"/>
  <c r="B359" i="4"/>
  <c r="B363" i="4"/>
  <c r="B367" i="4"/>
  <c r="B371" i="4"/>
  <c r="B375" i="4"/>
  <c r="B379" i="4"/>
  <c r="B383" i="4"/>
  <c r="B387" i="4"/>
  <c r="B391" i="4"/>
  <c r="B395" i="4"/>
  <c r="B399" i="4"/>
  <c r="B403" i="4"/>
  <c r="B407" i="4"/>
  <c r="B411" i="4"/>
  <c r="B415" i="4"/>
  <c r="B419" i="4"/>
  <c r="B423" i="4"/>
  <c r="B427" i="4"/>
  <c r="B431" i="4"/>
  <c r="B435" i="4"/>
  <c r="B439" i="4"/>
  <c r="B443" i="4"/>
  <c r="B447" i="4"/>
  <c r="B451" i="4"/>
  <c r="B455" i="4"/>
  <c r="B459" i="4"/>
  <c r="B463" i="4"/>
  <c r="B467" i="4"/>
  <c r="B471" i="4"/>
  <c r="B475" i="4"/>
  <c r="B479" i="4"/>
  <c r="B483" i="4"/>
  <c r="B487" i="4"/>
  <c r="B491" i="4"/>
  <c r="B495" i="4"/>
  <c r="B499" i="4"/>
  <c r="B503" i="4"/>
  <c r="B507" i="4"/>
  <c r="B511" i="4"/>
  <c r="B515" i="4"/>
  <c r="B519" i="4"/>
  <c r="B523" i="4"/>
  <c r="B527" i="4"/>
  <c r="B531" i="4"/>
  <c r="B535" i="4"/>
  <c r="B539" i="4"/>
  <c r="B543" i="4"/>
  <c r="B547" i="4"/>
  <c r="B551" i="4"/>
  <c r="B555" i="4"/>
  <c r="B559" i="4"/>
  <c r="B563" i="4"/>
  <c r="B567" i="4"/>
  <c r="B571" i="4"/>
  <c r="B575" i="4"/>
  <c r="B579" i="4"/>
  <c r="B583" i="4"/>
  <c r="B587" i="4"/>
  <c r="B591" i="4"/>
  <c r="B595" i="4"/>
  <c r="B599" i="4"/>
  <c r="B603" i="4"/>
  <c r="B607" i="4"/>
  <c r="B611" i="4"/>
  <c r="B615" i="4"/>
  <c r="B619" i="4"/>
  <c r="B623" i="4"/>
  <c r="B627" i="4"/>
  <c r="B631" i="4"/>
  <c r="B635" i="4"/>
  <c r="B639" i="4"/>
  <c r="B643" i="4"/>
  <c r="B647" i="4"/>
  <c r="B651" i="4"/>
  <c r="B655" i="4"/>
  <c r="B659" i="4"/>
  <c r="B663" i="4"/>
  <c r="B667" i="4"/>
  <c r="B671" i="4"/>
  <c r="B675" i="4"/>
  <c r="B679" i="4"/>
  <c r="B683" i="4"/>
  <c r="B687" i="4"/>
  <c r="B691" i="4"/>
  <c r="B695" i="4"/>
  <c r="B699" i="4"/>
  <c r="B703" i="4"/>
  <c r="B707" i="4"/>
  <c r="B711" i="4"/>
  <c r="B715" i="4"/>
  <c r="B719" i="4"/>
  <c r="B723" i="4"/>
  <c r="B727" i="4"/>
  <c r="B731" i="4"/>
  <c r="B735" i="4"/>
  <c r="B739" i="4"/>
  <c r="B743" i="4"/>
  <c r="B747" i="4"/>
  <c r="B751" i="4"/>
  <c r="B755" i="4"/>
  <c r="B759" i="4"/>
  <c r="B763" i="4"/>
  <c r="B767" i="4"/>
  <c r="B771" i="4"/>
  <c r="B775" i="4"/>
  <c r="B779" i="4"/>
  <c r="B783" i="4"/>
  <c r="B787" i="4"/>
  <c r="B791" i="4"/>
  <c r="B795" i="4"/>
  <c r="B799" i="4"/>
  <c r="B803" i="4"/>
  <c r="B807" i="4"/>
  <c r="B811" i="4"/>
  <c r="B815" i="4"/>
  <c r="B819" i="4"/>
  <c r="B823" i="4"/>
  <c r="B827" i="4"/>
  <c r="B831" i="4"/>
  <c r="B835" i="4"/>
  <c r="B839" i="4"/>
  <c r="B843" i="4"/>
  <c r="B847" i="4"/>
  <c r="B851" i="4"/>
  <c r="B855" i="4"/>
  <c r="B859" i="4"/>
  <c r="B863" i="4"/>
  <c r="B867" i="4"/>
  <c r="B871" i="4"/>
  <c r="B875" i="4"/>
  <c r="B879" i="4"/>
  <c r="B883" i="4"/>
  <c r="B887" i="4"/>
  <c r="B891" i="4"/>
  <c r="B895" i="4"/>
  <c r="B899" i="4"/>
  <c r="B903" i="4"/>
  <c r="B907" i="4"/>
  <c r="B911" i="4"/>
  <c r="B915" i="4"/>
  <c r="B919" i="4"/>
  <c r="B923" i="4"/>
  <c r="B927" i="4"/>
  <c r="B931" i="4"/>
  <c r="B935" i="4"/>
  <c r="B939" i="4"/>
  <c r="B943" i="4"/>
  <c r="B947" i="4"/>
  <c r="B951" i="4"/>
  <c r="B955" i="4"/>
  <c r="B959" i="4"/>
  <c r="B963" i="4"/>
  <c r="B967" i="4"/>
  <c r="B971" i="4"/>
  <c r="B975" i="4"/>
  <c r="B979" i="4"/>
  <c r="B983" i="4"/>
  <c r="B987" i="4"/>
  <c r="B991" i="4"/>
  <c r="B995" i="4"/>
  <c r="B999" i="4"/>
  <c r="B4" i="4"/>
  <c r="B16" i="4"/>
  <c r="B32" i="4"/>
  <c r="B48" i="4"/>
  <c r="B64" i="4"/>
  <c r="B80" i="4"/>
  <c r="B96" i="4"/>
  <c r="B112" i="4"/>
  <c r="B128" i="4"/>
  <c r="B144" i="4"/>
  <c r="B160" i="4"/>
  <c r="B176" i="4"/>
  <c r="B192" i="4"/>
  <c r="B208" i="4"/>
  <c r="B224" i="4"/>
  <c r="B240" i="4"/>
  <c r="B256" i="4"/>
  <c r="B272" i="4"/>
  <c r="B288" i="4"/>
  <c r="B304" i="4"/>
  <c r="B320" i="4"/>
  <c r="B336" i="4"/>
  <c r="B352" i="4"/>
  <c r="B368" i="4"/>
  <c r="B384" i="4"/>
  <c r="B400" i="4"/>
  <c r="B416" i="4"/>
  <c r="B432" i="4"/>
  <c r="B448" i="4"/>
  <c r="B464" i="4"/>
  <c r="B480" i="4"/>
  <c r="B496" i="4"/>
  <c r="B512" i="4"/>
  <c r="B528" i="4"/>
  <c r="B544" i="4"/>
  <c r="B560" i="4"/>
  <c r="B576" i="4"/>
  <c r="B592" i="4"/>
  <c r="B608" i="4"/>
  <c r="B624" i="4"/>
  <c r="B640" i="4"/>
  <c r="B656" i="4"/>
  <c r="B672" i="4"/>
  <c r="B688" i="4"/>
  <c r="B704" i="4"/>
  <c r="B720" i="4"/>
  <c r="B736" i="4"/>
  <c r="B752" i="4"/>
  <c r="B768" i="4"/>
  <c r="B784" i="4"/>
  <c r="B800" i="4"/>
  <c r="B816" i="4"/>
  <c r="B832" i="4"/>
  <c r="B848" i="4"/>
  <c r="B864" i="4"/>
  <c r="B880" i="4"/>
  <c r="B896" i="4"/>
  <c r="B912" i="4"/>
  <c r="B928" i="4"/>
  <c r="B944" i="4"/>
  <c r="B960" i="4"/>
  <c r="B976" i="4"/>
  <c r="B992" i="4"/>
  <c r="B20" i="4"/>
  <c r="B36" i="4"/>
  <c r="B52" i="4"/>
  <c r="B68" i="4"/>
  <c r="B84" i="4"/>
  <c r="B100" i="4"/>
  <c r="B116" i="4"/>
  <c r="B132" i="4"/>
  <c r="B148" i="4"/>
  <c r="B164" i="4"/>
  <c r="B180" i="4"/>
  <c r="B196" i="4"/>
  <c r="B212" i="4"/>
  <c r="B228" i="4"/>
  <c r="B244" i="4"/>
  <c r="B260" i="4"/>
  <c r="B276" i="4"/>
  <c r="B292" i="4"/>
  <c r="B308" i="4"/>
  <c r="B324" i="4"/>
  <c r="B340" i="4"/>
  <c r="B356" i="4"/>
  <c r="B372" i="4"/>
  <c r="B388" i="4"/>
  <c r="B404" i="4"/>
  <c r="B420" i="4"/>
  <c r="B436" i="4"/>
  <c r="B452" i="4"/>
  <c r="B468" i="4"/>
  <c r="B484" i="4"/>
  <c r="B500" i="4"/>
  <c r="B516" i="4"/>
  <c r="B532" i="4"/>
  <c r="B548" i="4"/>
  <c r="B564" i="4"/>
  <c r="B580" i="4"/>
  <c r="B596" i="4"/>
  <c r="B612" i="4"/>
  <c r="B628" i="4"/>
  <c r="B644" i="4"/>
  <c r="B660" i="4"/>
  <c r="B676" i="4"/>
  <c r="B692" i="4"/>
  <c r="B708" i="4"/>
  <c r="B724" i="4"/>
  <c r="B740" i="4"/>
  <c r="B756" i="4"/>
  <c r="B772" i="4"/>
  <c r="B788" i="4"/>
  <c r="B804" i="4"/>
  <c r="B820" i="4"/>
  <c r="B836" i="4"/>
  <c r="B852" i="4"/>
  <c r="B868" i="4"/>
  <c r="B884" i="4"/>
  <c r="B900" i="4"/>
  <c r="B916" i="4"/>
  <c r="B932" i="4"/>
  <c r="B948" i="4"/>
  <c r="B964" i="4"/>
  <c r="B980" i="4"/>
  <c r="B996" i="4"/>
  <c r="B8" i="4"/>
  <c r="B24" i="4"/>
  <c r="B40" i="4"/>
  <c r="B56" i="4"/>
  <c r="B72" i="4"/>
  <c r="B88" i="4"/>
  <c r="B104" i="4"/>
  <c r="B120" i="4"/>
  <c r="B136" i="4"/>
  <c r="B152" i="4"/>
  <c r="B168" i="4"/>
  <c r="B184" i="4"/>
  <c r="B200" i="4"/>
  <c r="B216" i="4"/>
  <c r="B232" i="4"/>
  <c r="B248" i="4"/>
  <c r="B264" i="4"/>
  <c r="B280" i="4"/>
  <c r="B296" i="4"/>
  <c r="B312" i="4"/>
  <c r="B328" i="4"/>
  <c r="B344" i="4"/>
  <c r="B360" i="4"/>
  <c r="B376" i="4"/>
  <c r="B392" i="4"/>
  <c r="B408" i="4"/>
  <c r="B424" i="4"/>
  <c r="B440" i="4"/>
  <c r="B456" i="4"/>
  <c r="B472" i="4"/>
  <c r="B488" i="4"/>
  <c r="B504" i="4"/>
  <c r="B520" i="4"/>
  <c r="B536" i="4"/>
  <c r="B552" i="4"/>
  <c r="B568" i="4"/>
  <c r="B584" i="4"/>
  <c r="B600" i="4"/>
  <c r="B616" i="4"/>
  <c r="B632" i="4"/>
  <c r="B648" i="4"/>
  <c r="B664" i="4"/>
  <c r="B680" i="4"/>
  <c r="B696" i="4"/>
  <c r="B712" i="4"/>
  <c r="B728" i="4"/>
  <c r="B744" i="4"/>
  <c r="B760" i="4"/>
  <c r="B776" i="4"/>
  <c r="B792" i="4"/>
  <c r="B808" i="4"/>
  <c r="B824" i="4"/>
  <c r="B840" i="4"/>
  <c r="B856" i="4"/>
  <c r="B872" i="4"/>
  <c r="B888" i="4"/>
  <c r="B904" i="4"/>
  <c r="B920" i="4"/>
  <c r="B936" i="4"/>
  <c r="B952" i="4"/>
  <c r="B968" i="4"/>
  <c r="B984" i="4"/>
  <c r="B1000" i="4"/>
  <c r="B12" i="4"/>
  <c r="B76" i="4"/>
  <c r="B140" i="4"/>
  <c r="B204" i="4"/>
  <c r="B268" i="4"/>
  <c r="B332" i="4"/>
  <c r="B396" i="4"/>
  <c r="B460" i="4"/>
  <c r="B524" i="4"/>
  <c r="B588" i="4"/>
  <c r="B652" i="4"/>
  <c r="B716" i="4"/>
  <c r="B780" i="4"/>
  <c r="B844" i="4"/>
  <c r="B908" i="4"/>
  <c r="B972" i="4"/>
  <c r="B188" i="4"/>
  <c r="B380" i="4"/>
  <c r="B572" i="4"/>
  <c r="B764" i="4"/>
  <c r="B956" i="4"/>
  <c r="B28" i="4"/>
  <c r="B92" i="4"/>
  <c r="B156" i="4"/>
  <c r="B220" i="4"/>
  <c r="B284" i="4"/>
  <c r="B348" i="4"/>
  <c r="B412" i="4"/>
  <c r="B476" i="4"/>
  <c r="B540" i="4"/>
  <c r="B604" i="4"/>
  <c r="B668" i="4"/>
  <c r="B732" i="4"/>
  <c r="B796" i="4"/>
  <c r="B860" i="4"/>
  <c r="B924" i="4"/>
  <c r="B988" i="4"/>
  <c r="B60" i="4"/>
  <c r="B252" i="4"/>
  <c r="B444" i="4"/>
  <c r="B636" i="4"/>
  <c r="B828" i="4"/>
  <c r="B44" i="4"/>
  <c r="B108" i="4"/>
  <c r="B172" i="4"/>
  <c r="B236" i="4"/>
  <c r="B300" i="4"/>
  <c r="B364" i="4"/>
  <c r="B428" i="4"/>
  <c r="B492" i="4"/>
  <c r="B556" i="4"/>
  <c r="B620" i="4"/>
  <c r="B684" i="4"/>
  <c r="B748" i="4"/>
  <c r="B812" i="4"/>
  <c r="B876" i="4"/>
  <c r="B940" i="4"/>
  <c r="B3" i="4"/>
  <c r="B124" i="4"/>
  <c r="B316" i="4"/>
  <c r="B508" i="4"/>
  <c r="B700" i="4"/>
  <c r="B892" i="4"/>
  <c r="J1002" i="3"/>
  <c r="I1003" i="3"/>
  <c r="J1003" i="3" s="1"/>
  <c r="N1003" i="3"/>
  <c r="O1003" i="3" s="1"/>
  <c r="O1002" i="3"/>
  <c r="D6" i="4" l="1"/>
  <c r="D10" i="4"/>
  <c r="D14" i="4"/>
  <c r="D18" i="4"/>
  <c r="F18" i="4" s="1"/>
  <c r="G18" i="4" s="1"/>
  <c r="D22" i="4"/>
  <c r="D26" i="4"/>
  <c r="D30" i="4"/>
  <c r="D34" i="4"/>
  <c r="D38" i="4"/>
  <c r="D42" i="4"/>
  <c r="D46" i="4"/>
  <c r="D50" i="4"/>
  <c r="D54" i="4"/>
  <c r="D58" i="4"/>
  <c r="D62" i="4"/>
  <c r="D66" i="4"/>
  <c r="D70" i="4"/>
  <c r="D74" i="4"/>
  <c r="D78" i="4"/>
  <c r="D82" i="4"/>
  <c r="F82" i="4" s="1"/>
  <c r="G82" i="4" s="1"/>
  <c r="D86" i="4"/>
  <c r="D90" i="4"/>
  <c r="D94" i="4"/>
  <c r="D98" i="4"/>
  <c r="D102" i="4"/>
  <c r="D106" i="4"/>
  <c r="D110" i="4"/>
  <c r="D114" i="4"/>
  <c r="D118" i="4"/>
  <c r="D122" i="4"/>
  <c r="D126" i="4"/>
  <c r="D130" i="4"/>
  <c r="D134" i="4"/>
  <c r="D138" i="4"/>
  <c r="D142" i="4"/>
  <c r="D146" i="4"/>
  <c r="F146" i="4" s="1"/>
  <c r="G146" i="4" s="1"/>
  <c r="D150" i="4"/>
  <c r="D154" i="4"/>
  <c r="D158" i="4"/>
  <c r="D162" i="4"/>
  <c r="D166" i="4"/>
  <c r="D170" i="4"/>
  <c r="D174" i="4"/>
  <c r="D178" i="4"/>
  <c r="D182" i="4"/>
  <c r="D186" i="4"/>
  <c r="D190" i="4"/>
  <c r="D194" i="4"/>
  <c r="F194" i="4" s="1"/>
  <c r="G194" i="4" s="1"/>
  <c r="D198" i="4"/>
  <c r="D202" i="4"/>
  <c r="D206" i="4"/>
  <c r="D210" i="4"/>
  <c r="D214" i="4"/>
  <c r="D218" i="4"/>
  <c r="D222" i="4"/>
  <c r="D226" i="4"/>
  <c r="D230" i="4"/>
  <c r="D234" i="4"/>
  <c r="D238" i="4"/>
  <c r="D242" i="4"/>
  <c r="D246" i="4"/>
  <c r="D250" i="4"/>
  <c r="D254" i="4"/>
  <c r="D258" i="4"/>
  <c r="F258" i="4" s="1"/>
  <c r="G258" i="4" s="1"/>
  <c r="D262" i="4"/>
  <c r="D266" i="4"/>
  <c r="D270" i="4"/>
  <c r="D274" i="4"/>
  <c r="F274" i="4" s="1"/>
  <c r="G274" i="4" s="1"/>
  <c r="D278" i="4"/>
  <c r="D282" i="4"/>
  <c r="D286" i="4"/>
  <c r="D290" i="4"/>
  <c r="F290" i="4" s="1"/>
  <c r="G290" i="4" s="1"/>
  <c r="D294" i="4"/>
  <c r="D298" i="4"/>
  <c r="D302" i="4"/>
  <c r="D306" i="4"/>
  <c r="D310" i="4"/>
  <c r="D314" i="4"/>
  <c r="D318" i="4"/>
  <c r="D322" i="4"/>
  <c r="D326" i="4"/>
  <c r="D330" i="4"/>
  <c r="D334" i="4"/>
  <c r="D338" i="4"/>
  <c r="D342" i="4"/>
  <c r="D346" i="4"/>
  <c r="D350" i="4"/>
  <c r="D354" i="4"/>
  <c r="F354" i="4" s="1"/>
  <c r="G354" i="4" s="1"/>
  <c r="D358" i="4"/>
  <c r="D362" i="4"/>
  <c r="D366" i="4"/>
  <c r="D370" i="4"/>
  <c r="F370" i="4" s="1"/>
  <c r="G370" i="4" s="1"/>
  <c r="D374" i="4"/>
  <c r="D378" i="4"/>
  <c r="D382" i="4"/>
  <c r="D386" i="4"/>
  <c r="D390" i="4"/>
  <c r="D394" i="4"/>
  <c r="D398" i="4"/>
  <c r="D402" i="4"/>
  <c r="F402" i="4" s="1"/>
  <c r="G402" i="4" s="1"/>
  <c r="D406" i="4"/>
  <c r="D410" i="4"/>
  <c r="D414" i="4"/>
  <c r="D418" i="4"/>
  <c r="D422" i="4"/>
  <c r="D426" i="4"/>
  <c r="D430" i="4"/>
  <c r="D434" i="4"/>
  <c r="D438" i="4"/>
  <c r="D442" i="4"/>
  <c r="D446" i="4"/>
  <c r="D450" i="4"/>
  <c r="F450" i="4" s="1"/>
  <c r="G450" i="4" s="1"/>
  <c r="D454" i="4"/>
  <c r="D458" i="4"/>
  <c r="D462" i="4"/>
  <c r="D466" i="4"/>
  <c r="F466" i="4" s="1"/>
  <c r="G466" i="4" s="1"/>
  <c r="D470" i="4"/>
  <c r="D474" i="4"/>
  <c r="D478" i="4"/>
  <c r="D482" i="4"/>
  <c r="D486" i="4"/>
  <c r="D490" i="4"/>
  <c r="D494" i="4"/>
  <c r="D498" i="4"/>
  <c r="D502" i="4"/>
  <c r="D506" i="4"/>
  <c r="D510" i="4"/>
  <c r="D514" i="4"/>
  <c r="F514" i="4" s="1"/>
  <c r="G514" i="4" s="1"/>
  <c r="D518" i="4"/>
  <c r="D522" i="4"/>
  <c r="D526" i="4"/>
  <c r="D530" i="4"/>
  <c r="F530" i="4" s="1"/>
  <c r="G530" i="4" s="1"/>
  <c r="D534" i="4"/>
  <c r="D538" i="4"/>
  <c r="D542" i="4"/>
  <c r="D546" i="4"/>
  <c r="F546" i="4" s="1"/>
  <c r="G546" i="4" s="1"/>
  <c r="D550" i="4"/>
  <c r="D554" i="4"/>
  <c r="D558" i="4"/>
  <c r="D562" i="4"/>
  <c r="D566" i="4"/>
  <c r="D570" i="4"/>
  <c r="D574" i="4"/>
  <c r="D578" i="4"/>
  <c r="D582" i="4"/>
  <c r="D586" i="4"/>
  <c r="D590" i="4"/>
  <c r="D594" i="4"/>
  <c r="F594" i="4" s="1"/>
  <c r="G594" i="4" s="1"/>
  <c r="D598" i="4"/>
  <c r="D602" i="4"/>
  <c r="D606" i="4"/>
  <c r="D610" i="4"/>
  <c r="F610" i="4" s="1"/>
  <c r="G610" i="4" s="1"/>
  <c r="D614" i="4"/>
  <c r="D618" i="4"/>
  <c r="D622" i="4"/>
  <c r="D626" i="4"/>
  <c r="F626" i="4" s="1"/>
  <c r="G626" i="4" s="1"/>
  <c r="D630" i="4"/>
  <c r="D634" i="4"/>
  <c r="D638" i="4"/>
  <c r="D642" i="4"/>
  <c r="D646" i="4"/>
  <c r="D650" i="4"/>
  <c r="D654" i="4"/>
  <c r="D658" i="4"/>
  <c r="F658" i="4" s="1"/>
  <c r="G658" i="4" s="1"/>
  <c r="D662" i="4"/>
  <c r="D666" i="4"/>
  <c r="D670" i="4"/>
  <c r="D674" i="4"/>
  <c r="D678" i="4"/>
  <c r="D682" i="4"/>
  <c r="D7" i="4"/>
  <c r="D12" i="4"/>
  <c r="D17" i="4"/>
  <c r="D23" i="4"/>
  <c r="D28" i="4"/>
  <c r="D33" i="4"/>
  <c r="D39" i="4"/>
  <c r="D44" i="4"/>
  <c r="D49" i="4"/>
  <c r="D55" i="4"/>
  <c r="D60" i="4"/>
  <c r="D65" i="4"/>
  <c r="D71" i="4"/>
  <c r="D76" i="4"/>
  <c r="D81" i="4"/>
  <c r="D87" i="4"/>
  <c r="D92" i="4"/>
  <c r="D97" i="4"/>
  <c r="D103" i="4"/>
  <c r="D108" i="4"/>
  <c r="D113" i="4"/>
  <c r="D119" i="4"/>
  <c r="D124" i="4"/>
  <c r="D129" i="4"/>
  <c r="D135" i="4"/>
  <c r="D140" i="4"/>
  <c r="D145" i="4"/>
  <c r="D151" i="4"/>
  <c r="D156" i="4"/>
  <c r="D161" i="4"/>
  <c r="D167" i="4"/>
  <c r="D172" i="4"/>
  <c r="D177" i="4"/>
  <c r="D183" i="4"/>
  <c r="D188" i="4"/>
  <c r="D193" i="4"/>
  <c r="D199" i="4"/>
  <c r="D204" i="4"/>
  <c r="F204" i="4" s="1"/>
  <c r="G204" i="4" s="1"/>
  <c r="D209" i="4"/>
  <c r="D215" i="4"/>
  <c r="D220" i="4"/>
  <c r="D225" i="4"/>
  <c r="D231" i="4"/>
  <c r="D236" i="4"/>
  <c r="D241" i="4"/>
  <c r="D247" i="4"/>
  <c r="D252" i="4"/>
  <c r="D257" i="4"/>
  <c r="D263" i="4"/>
  <c r="D268" i="4"/>
  <c r="D273" i="4"/>
  <c r="D279" i="4"/>
  <c r="D284" i="4"/>
  <c r="D289" i="4"/>
  <c r="D295" i="4"/>
  <c r="D300" i="4"/>
  <c r="D305" i="4"/>
  <c r="D311" i="4"/>
  <c r="D316" i="4"/>
  <c r="D321" i="4"/>
  <c r="D327" i="4"/>
  <c r="D332" i="4"/>
  <c r="D337" i="4"/>
  <c r="D343" i="4"/>
  <c r="D348" i="4"/>
  <c r="D353" i="4"/>
  <c r="D359" i="4"/>
  <c r="D364" i="4"/>
  <c r="D369" i="4"/>
  <c r="D375" i="4"/>
  <c r="F375" i="4" s="1"/>
  <c r="G375" i="4" s="1"/>
  <c r="D380" i="4"/>
  <c r="D385" i="4"/>
  <c r="D391" i="4"/>
  <c r="D396" i="4"/>
  <c r="D401" i="4"/>
  <c r="D407" i="4"/>
  <c r="D412" i="4"/>
  <c r="D417" i="4"/>
  <c r="D423" i="4"/>
  <c r="D428" i="4"/>
  <c r="D433" i="4"/>
  <c r="D439" i="4"/>
  <c r="F439" i="4" s="1"/>
  <c r="G439" i="4" s="1"/>
  <c r="D444" i="4"/>
  <c r="D449" i="4"/>
  <c r="D455" i="4"/>
  <c r="D460" i="4"/>
  <c r="F460" i="4" s="1"/>
  <c r="G460" i="4" s="1"/>
  <c r="D465" i="4"/>
  <c r="D471" i="4"/>
  <c r="D476" i="4"/>
  <c r="D481" i="4"/>
  <c r="F481" i="4" s="1"/>
  <c r="G481" i="4" s="1"/>
  <c r="D487" i="4"/>
  <c r="D492" i="4"/>
  <c r="D497" i="4"/>
  <c r="D503" i="4"/>
  <c r="F503" i="4" s="1"/>
  <c r="G503" i="4" s="1"/>
  <c r="D508" i="4"/>
  <c r="D513" i="4"/>
  <c r="D519" i="4"/>
  <c r="D524" i="4"/>
  <c r="D529" i="4"/>
  <c r="D535" i="4"/>
  <c r="D540" i="4"/>
  <c r="D545" i="4"/>
  <c r="D551" i="4"/>
  <c r="D556" i="4"/>
  <c r="D561" i="4"/>
  <c r="D567" i="4"/>
  <c r="D572" i="4"/>
  <c r="D577" i="4"/>
  <c r="D583" i="4"/>
  <c r="D588" i="4"/>
  <c r="D593" i="4"/>
  <c r="D599" i="4"/>
  <c r="D604" i="4"/>
  <c r="D609" i="4"/>
  <c r="F609" i="4" s="1"/>
  <c r="G609" i="4" s="1"/>
  <c r="D615" i="4"/>
  <c r="D620" i="4"/>
  <c r="D625" i="4"/>
  <c r="D631" i="4"/>
  <c r="D636" i="4"/>
  <c r="D641" i="4"/>
  <c r="D647" i="4"/>
  <c r="D652" i="4"/>
  <c r="D657" i="4"/>
  <c r="D663" i="4"/>
  <c r="D668" i="4"/>
  <c r="D673" i="4"/>
  <c r="D679" i="4"/>
  <c r="D684" i="4"/>
  <c r="D688" i="4"/>
  <c r="D692" i="4"/>
  <c r="D696" i="4"/>
  <c r="D700" i="4"/>
  <c r="D704" i="4"/>
  <c r="D708" i="4"/>
  <c r="D712" i="4"/>
  <c r="D716" i="4"/>
  <c r="D720" i="4"/>
  <c r="D724" i="4"/>
  <c r="D728" i="4"/>
  <c r="D732" i="4"/>
  <c r="D736" i="4"/>
  <c r="D740" i="4"/>
  <c r="D744" i="4"/>
  <c r="D748" i="4"/>
  <c r="D752" i="4"/>
  <c r="D756" i="4"/>
  <c r="D760" i="4"/>
  <c r="D764" i="4"/>
  <c r="D768" i="4"/>
  <c r="D772" i="4"/>
  <c r="D776" i="4"/>
  <c r="D780" i="4"/>
  <c r="D784" i="4"/>
  <c r="D788" i="4"/>
  <c r="D792" i="4"/>
  <c r="D796" i="4"/>
  <c r="D800" i="4"/>
  <c r="D804" i="4"/>
  <c r="D808" i="4"/>
  <c r="D812" i="4"/>
  <c r="D816" i="4"/>
  <c r="D820" i="4"/>
  <c r="D824" i="4"/>
  <c r="D828" i="4"/>
  <c r="D832" i="4"/>
  <c r="D836" i="4"/>
  <c r="D840" i="4"/>
  <c r="D844" i="4"/>
  <c r="D848" i="4"/>
  <c r="D852" i="4"/>
  <c r="D856" i="4"/>
  <c r="D860" i="4"/>
  <c r="D864" i="4"/>
  <c r="D868" i="4"/>
  <c r="D872" i="4"/>
  <c r="D876" i="4"/>
  <c r="D880" i="4"/>
  <c r="D884" i="4"/>
  <c r="D888" i="4"/>
  <c r="D892" i="4"/>
  <c r="D896" i="4"/>
  <c r="D900" i="4"/>
  <c r="D904" i="4"/>
  <c r="D908" i="4"/>
  <c r="D912" i="4"/>
  <c r="D916" i="4"/>
  <c r="D920" i="4"/>
  <c r="D924" i="4"/>
  <c r="D928" i="4"/>
  <c r="D932" i="4"/>
  <c r="D936" i="4"/>
  <c r="D940" i="4"/>
  <c r="D944" i="4"/>
  <c r="D948" i="4"/>
  <c r="D952" i="4"/>
  <c r="D956" i="4"/>
  <c r="D960" i="4"/>
  <c r="D964" i="4"/>
  <c r="D968" i="4"/>
  <c r="D972" i="4"/>
  <c r="D976" i="4"/>
  <c r="D980" i="4"/>
  <c r="D984" i="4"/>
  <c r="D988" i="4"/>
  <c r="D992" i="4"/>
  <c r="D996" i="4"/>
  <c r="D1000" i="4"/>
  <c r="D3" i="4"/>
  <c r="D8" i="4"/>
  <c r="D13" i="4"/>
  <c r="F13" i="4" s="1"/>
  <c r="G13" i="4" s="1"/>
  <c r="D19" i="4"/>
  <c r="D24" i="4"/>
  <c r="D29" i="4"/>
  <c r="D35" i="4"/>
  <c r="F35" i="4" s="1"/>
  <c r="G35" i="4" s="1"/>
  <c r="D40" i="4"/>
  <c r="D45" i="4"/>
  <c r="D51" i="4"/>
  <c r="D56" i="4"/>
  <c r="D61" i="4"/>
  <c r="D67" i="4"/>
  <c r="D72" i="4"/>
  <c r="D77" i="4"/>
  <c r="D83" i="4"/>
  <c r="D88" i="4"/>
  <c r="D93" i="4"/>
  <c r="D99" i="4"/>
  <c r="F99" i="4" s="1"/>
  <c r="G99" i="4" s="1"/>
  <c r="D104" i="4"/>
  <c r="D109" i="4"/>
  <c r="D115" i="4"/>
  <c r="D120" i="4"/>
  <c r="D125" i="4"/>
  <c r="D131" i="4"/>
  <c r="D136" i="4"/>
  <c r="D141" i="4"/>
  <c r="D147" i="4"/>
  <c r="D152" i="4"/>
  <c r="D157" i="4"/>
  <c r="D163" i="4"/>
  <c r="F163" i="4" s="1"/>
  <c r="G163" i="4" s="1"/>
  <c r="D168" i="4"/>
  <c r="D173" i="4"/>
  <c r="D179" i="4"/>
  <c r="D184" i="4"/>
  <c r="D189" i="4"/>
  <c r="D195" i="4"/>
  <c r="D200" i="4"/>
  <c r="D205" i="4"/>
  <c r="F205" i="4" s="1"/>
  <c r="G205" i="4" s="1"/>
  <c r="D211" i="4"/>
  <c r="D216" i="4"/>
  <c r="D221" i="4"/>
  <c r="D227" i="4"/>
  <c r="F227" i="4" s="1"/>
  <c r="G227" i="4" s="1"/>
  <c r="D232" i="4"/>
  <c r="D237" i="4"/>
  <c r="D243" i="4"/>
  <c r="D248" i="4"/>
  <c r="D253" i="4"/>
  <c r="D259" i="4"/>
  <c r="D264" i="4"/>
  <c r="D269" i="4"/>
  <c r="F269" i="4" s="1"/>
  <c r="G269" i="4" s="1"/>
  <c r="D275" i="4"/>
  <c r="D280" i="4"/>
  <c r="D285" i="4"/>
  <c r="D291" i="4"/>
  <c r="F291" i="4" s="1"/>
  <c r="G291" i="4" s="1"/>
  <c r="D296" i="4"/>
  <c r="D301" i="4"/>
  <c r="D307" i="4"/>
  <c r="D312" i="4"/>
  <c r="D317" i="4"/>
  <c r="D323" i="4"/>
  <c r="D328" i="4"/>
  <c r="D333" i="4"/>
  <c r="F333" i="4" s="1"/>
  <c r="G333" i="4" s="1"/>
  <c r="D339" i="4"/>
  <c r="D344" i="4"/>
  <c r="D349" i="4"/>
  <c r="D355" i="4"/>
  <c r="F355" i="4" s="1"/>
  <c r="G355" i="4" s="1"/>
  <c r="D360" i="4"/>
  <c r="D365" i="4"/>
  <c r="D371" i="4"/>
  <c r="D376" i="4"/>
  <c r="D381" i="4"/>
  <c r="D387" i="4"/>
  <c r="D392" i="4"/>
  <c r="D397" i="4"/>
  <c r="D403" i="4"/>
  <c r="D408" i="4"/>
  <c r="D413" i="4"/>
  <c r="D419" i="4"/>
  <c r="F419" i="4" s="1"/>
  <c r="G419" i="4" s="1"/>
  <c r="D424" i="4"/>
  <c r="D429" i="4"/>
  <c r="D435" i="4"/>
  <c r="D440" i="4"/>
  <c r="D445" i="4"/>
  <c r="D451" i="4"/>
  <c r="D456" i="4"/>
  <c r="D9" i="4"/>
  <c r="D20" i="4"/>
  <c r="D31" i="4"/>
  <c r="D41" i="4"/>
  <c r="D52" i="4"/>
  <c r="D63" i="4"/>
  <c r="D73" i="4"/>
  <c r="D84" i="4"/>
  <c r="D95" i="4"/>
  <c r="F95" i="4" s="1"/>
  <c r="G95" i="4" s="1"/>
  <c r="D105" i="4"/>
  <c r="D116" i="4"/>
  <c r="D127" i="4"/>
  <c r="D137" i="4"/>
  <c r="F137" i="4" s="1"/>
  <c r="G137" i="4" s="1"/>
  <c r="D148" i="4"/>
  <c r="D159" i="4"/>
  <c r="D169" i="4"/>
  <c r="D180" i="4"/>
  <c r="D191" i="4"/>
  <c r="D201" i="4"/>
  <c r="D212" i="4"/>
  <c r="D223" i="4"/>
  <c r="F223" i="4" s="1"/>
  <c r="G223" i="4" s="1"/>
  <c r="D233" i="4"/>
  <c r="D244" i="4"/>
  <c r="D255" i="4"/>
  <c r="D265" i="4"/>
  <c r="F265" i="4" s="1"/>
  <c r="G265" i="4" s="1"/>
  <c r="D276" i="4"/>
  <c r="D287" i="4"/>
  <c r="D297" i="4"/>
  <c r="D308" i="4"/>
  <c r="D319" i="4"/>
  <c r="D329" i="4"/>
  <c r="D340" i="4"/>
  <c r="D351" i="4"/>
  <c r="D361" i="4"/>
  <c r="D372" i="4"/>
  <c r="D383" i="4"/>
  <c r="D393" i="4"/>
  <c r="D404" i="4"/>
  <c r="D415" i="4"/>
  <c r="D425" i="4"/>
  <c r="D436" i="4"/>
  <c r="D447" i="4"/>
  <c r="D457" i="4"/>
  <c r="D464" i="4"/>
  <c r="D472" i="4"/>
  <c r="D479" i="4"/>
  <c r="D485" i="4"/>
  <c r="D493" i="4"/>
  <c r="D500" i="4"/>
  <c r="D507" i="4"/>
  <c r="D515" i="4"/>
  <c r="D521" i="4"/>
  <c r="D528" i="4"/>
  <c r="D536" i="4"/>
  <c r="D543" i="4"/>
  <c r="D549" i="4"/>
  <c r="D557" i="4"/>
  <c r="D564" i="4"/>
  <c r="D571" i="4"/>
  <c r="D579" i="4"/>
  <c r="D585" i="4"/>
  <c r="D592" i="4"/>
  <c r="D600" i="4"/>
  <c r="D607" i="4"/>
  <c r="D613" i="4"/>
  <c r="D621" i="4"/>
  <c r="D628" i="4"/>
  <c r="D635" i="4"/>
  <c r="D643" i="4"/>
  <c r="F643" i="4" s="1"/>
  <c r="G643" i="4" s="1"/>
  <c r="D649" i="4"/>
  <c r="D656" i="4"/>
  <c r="D664" i="4"/>
  <c r="D671" i="4"/>
  <c r="F671" i="4" s="1"/>
  <c r="G671" i="4" s="1"/>
  <c r="D677" i="4"/>
  <c r="D685" i="4"/>
  <c r="D690" i="4"/>
  <c r="D695" i="4"/>
  <c r="F695" i="4" s="1"/>
  <c r="G695" i="4" s="1"/>
  <c r="D701" i="4"/>
  <c r="D706" i="4"/>
  <c r="D711" i="4"/>
  <c r="D717" i="4"/>
  <c r="F717" i="4" s="1"/>
  <c r="G717" i="4" s="1"/>
  <c r="D722" i="4"/>
  <c r="D727" i="4"/>
  <c r="D733" i="4"/>
  <c r="D738" i="4"/>
  <c r="D743" i="4"/>
  <c r="D749" i="4"/>
  <c r="D754" i="4"/>
  <c r="D759" i="4"/>
  <c r="D765" i="4"/>
  <c r="D770" i="4"/>
  <c r="D775" i="4"/>
  <c r="D781" i="4"/>
  <c r="F781" i="4" s="1"/>
  <c r="G781" i="4" s="1"/>
  <c r="D786" i="4"/>
  <c r="D791" i="4"/>
  <c r="D797" i="4"/>
  <c r="D802" i="4"/>
  <c r="D807" i="4"/>
  <c r="D813" i="4"/>
  <c r="D818" i="4"/>
  <c r="D823" i="4"/>
  <c r="D829" i="4"/>
  <c r="D834" i="4"/>
  <c r="D839" i="4"/>
  <c r="D845" i="4"/>
  <c r="D850" i="4"/>
  <c r="D855" i="4"/>
  <c r="D861" i="4"/>
  <c r="D866" i="4"/>
  <c r="D11" i="4"/>
  <c r="D21" i="4"/>
  <c r="D32" i="4"/>
  <c r="D43" i="4"/>
  <c r="F43" i="4" s="1"/>
  <c r="G43" i="4" s="1"/>
  <c r="D53" i="4"/>
  <c r="D64" i="4"/>
  <c r="D75" i="4"/>
  <c r="D85" i="4"/>
  <c r="F85" i="4" s="1"/>
  <c r="G85" i="4" s="1"/>
  <c r="D96" i="4"/>
  <c r="D107" i="4"/>
  <c r="D117" i="4"/>
  <c r="D128" i="4"/>
  <c r="D139" i="4"/>
  <c r="D149" i="4"/>
  <c r="D160" i="4"/>
  <c r="D171" i="4"/>
  <c r="F171" i="4" s="1"/>
  <c r="G171" i="4" s="1"/>
  <c r="D181" i="4"/>
  <c r="D192" i="4"/>
  <c r="D203" i="4"/>
  <c r="D213" i="4"/>
  <c r="F213" i="4" s="1"/>
  <c r="G213" i="4" s="1"/>
  <c r="D224" i="4"/>
  <c r="D235" i="4"/>
  <c r="D245" i="4"/>
  <c r="D256" i="4"/>
  <c r="D267" i="4"/>
  <c r="D277" i="4"/>
  <c r="D288" i="4"/>
  <c r="D299" i="4"/>
  <c r="F299" i="4" s="1"/>
  <c r="G299" i="4" s="1"/>
  <c r="D309" i="4"/>
  <c r="D320" i="4"/>
  <c r="D331" i="4"/>
  <c r="D341" i="4"/>
  <c r="F341" i="4" s="1"/>
  <c r="G341" i="4" s="1"/>
  <c r="D352" i="4"/>
  <c r="D363" i="4"/>
  <c r="D373" i="4"/>
  <c r="D384" i="4"/>
  <c r="D395" i="4"/>
  <c r="D405" i="4"/>
  <c r="D416" i="4"/>
  <c r="D427" i="4"/>
  <c r="F427" i="4" s="1"/>
  <c r="G427" i="4" s="1"/>
  <c r="D437" i="4"/>
  <c r="D448" i="4"/>
  <c r="D459" i="4"/>
  <c r="D467" i="4"/>
  <c r="D473" i="4"/>
  <c r="D480" i="4"/>
  <c r="D488" i="4"/>
  <c r="D495" i="4"/>
  <c r="D501" i="4"/>
  <c r="D509" i="4"/>
  <c r="D516" i="4"/>
  <c r="D523" i="4"/>
  <c r="D531" i="4"/>
  <c r="D537" i="4"/>
  <c r="D544" i="4"/>
  <c r="D552" i="4"/>
  <c r="F552" i="4" s="1"/>
  <c r="G552" i="4" s="1"/>
  <c r="D559" i="4"/>
  <c r="D565" i="4"/>
  <c r="D573" i="4"/>
  <c r="D580" i="4"/>
  <c r="D587" i="4"/>
  <c r="D595" i="4"/>
  <c r="D601" i="4"/>
  <c r="D608" i="4"/>
  <c r="D616" i="4"/>
  <c r="D623" i="4"/>
  <c r="D629" i="4"/>
  <c r="D637" i="4"/>
  <c r="D644" i="4"/>
  <c r="D651" i="4"/>
  <c r="D659" i="4"/>
  <c r="D665" i="4"/>
  <c r="D672" i="4"/>
  <c r="D680" i="4"/>
  <c r="D686" i="4"/>
  <c r="D691" i="4"/>
  <c r="D697" i="4"/>
  <c r="D702" i="4"/>
  <c r="D707" i="4"/>
  <c r="D713" i="4"/>
  <c r="D718" i="4"/>
  <c r="D723" i="4"/>
  <c r="D729" i="4"/>
  <c r="D734" i="4"/>
  <c r="D739" i="4"/>
  <c r="D745" i="4"/>
  <c r="D750" i="4"/>
  <c r="D755" i="4"/>
  <c r="D761" i="4"/>
  <c r="D766" i="4"/>
  <c r="D771" i="4"/>
  <c r="D777" i="4"/>
  <c r="D782" i="4"/>
  <c r="D787" i="4"/>
  <c r="D793" i="4"/>
  <c r="D798" i="4"/>
  <c r="D803" i="4"/>
  <c r="D809" i="4"/>
  <c r="D814" i="4"/>
  <c r="D819" i="4"/>
  <c r="D825" i="4"/>
  <c r="D830" i="4"/>
  <c r="D835" i="4"/>
  <c r="D841" i="4"/>
  <c r="D846" i="4"/>
  <c r="D851" i="4"/>
  <c r="D857" i="4"/>
  <c r="D862" i="4"/>
  <c r="D867" i="4"/>
  <c r="D15" i="4"/>
  <c r="D25" i="4"/>
  <c r="D36" i="4"/>
  <c r="D47" i="4"/>
  <c r="D57" i="4"/>
  <c r="D68" i="4"/>
  <c r="D79" i="4"/>
  <c r="F79" i="4" s="1"/>
  <c r="G79" i="4" s="1"/>
  <c r="D89" i="4"/>
  <c r="D100" i="4"/>
  <c r="D111" i="4"/>
  <c r="D121" i="4"/>
  <c r="F121" i="4" s="1"/>
  <c r="G121" i="4" s="1"/>
  <c r="D132" i="4"/>
  <c r="D143" i="4"/>
  <c r="D153" i="4"/>
  <c r="D164" i="4"/>
  <c r="D175" i="4"/>
  <c r="D185" i="4"/>
  <c r="D196" i="4"/>
  <c r="D207" i="4"/>
  <c r="F207" i="4" s="1"/>
  <c r="G207" i="4" s="1"/>
  <c r="D217" i="4"/>
  <c r="D228" i="4"/>
  <c r="D239" i="4"/>
  <c r="D249" i="4"/>
  <c r="F249" i="4" s="1"/>
  <c r="G249" i="4" s="1"/>
  <c r="D260" i="4"/>
  <c r="D271" i="4"/>
  <c r="D281" i="4"/>
  <c r="D292" i="4"/>
  <c r="D303" i="4"/>
  <c r="D313" i="4"/>
  <c r="D324" i="4"/>
  <c r="D335" i="4"/>
  <c r="D345" i="4"/>
  <c r="D356" i="4"/>
  <c r="D367" i="4"/>
  <c r="D377" i="4"/>
  <c r="F377" i="4" s="1"/>
  <c r="G377" i="4" s="1"/>
  <c r="D388" i="4"/>
  <c r="D399" i="4"/>
  <c r="D409" i="4"/>
  <c r="D420" i="4"/>
  <c r="D431" i="4"/>
  <c r="D441" i="4"/>
  <c r="D452" i="4"/>
  <c r="D461" i="4"/>
  <c r="F461" i="4" s="1"/>
  <c r="G461" i="4" s="1"/>
  <c r="D468" i="4"/>
  <c r="D475" i="4"/>
  <c r="D483" i="4"/>
  <c r="D489" i="4"/>
  <c r="F489" i="4" s="1"/>
  <c r="G489" i="4" s="1"/>
  <c r="D496" i="4"/>
  <c r="D504" i="4"/>
  <c r="D511" i="4"/>
  <c r="D517" i="4"/>
  <c r="D525" i="4"/>
  <c r="D532" i="4"/>
  <c r="D539" i="4"/>
  <c r="D547" i="4"/>
  <c r="D553" i="4"/>
  <c r="D560" i="4"/>
  <c r="D568" i="4"/>
  <c r="D575" i="4"/>
  <c r="F575" i="4" s="1"/>
  <c r="G575" i="4" s="1"/>
  <c r="D581" i="4"/>
  <c r="D589" i="4"/>
  <c r="D596" i="4"/>
  <c r="D603" i="4"/>
  <c r="F603" i="4" s="1"/>
  <c r="G603" i="4" s="1"/>
  <c r="D611" i="4"/>
  <c r="D617" i="4"/>
  <c r="D624" i="4"/>
  <c r="D632" i="4"/>
  <c r="D639" i="4"/>
  <c r="D645" i="4"/>
  <c r="D653" i="4"/>
  <c r="D660" i="4"/>
  <c r="D667" i="4"/>
  <c r="D675" i="4"/>
  <c r="D681" i="4"/>
  <c r="D687" i="4"/>
  <c r="F687" i="4" s="1"/>
  <c r="G687" i="4" s="1"/>
  <c r="D693" i="4"/>
  <c r="D698" i="4"/>
  <c r="D703" i="4"/>
  <c r="D709" i="4"/>
  <c r="D714" i="4"/>
  <c r="D719" i="4"/>
  <c r="D725" i="4"/>
  <c r="D730" i="4"/>
  <c r="F730" i="4" s="1"/>
  <c r="G730" i="4" s="1"/>
  <c r="D735" i="4"/>
  <c r="D741" i="4"/>
  <c r="D16" i="4"/>
  <c r="D59" i="4"/>
  <c r="D101" i="4"/>
  <c r="D144" i="4"/>
  <c r="D187" i="4"/>
  <c r="D229" i="4"/>
  <c r="F229" i="4" s="1"/>
  <c r="G229" i="4" s="1"/>
  <c r="D272" i="4"/>
  <c r="D315" i="4"/>
  <c r="D357" i="4"/>
  <c r="D400" i="4"/>
  <c r="D443" i="4"/>
  <c r="D477" i="4"/>
  <c r="D505" i="4"/>
  <c r="D533" i="4"/>
  <c r="F533" i="4" s="1"/>
  <c r="G533" i="4" s="1"/>
  <c r="D563" i="4"/>
  <c r="D591" i="4"/>
  <c r="D619" i="4"/>
  <c r="D648" i="4"/>
  <c r="D676" i="4"/>
  <c r="D699" i="4"/>
  <c r="D721" i="4"/>
  <c r="D742" i="4"/>
  <c r="D753" i="4"/>
  <c r="D763" i="4"/>
  <c r="D774" i="4"/>
  <c r="D785" i="4"/>
  <c r="D795" i="4"/>
  <c r="D806" i="4"/>
  <c r="D817" i="4"/>
  <c r="D827" i="4"/>
  <c r="D838" i="4"/>
  <c r="D849" i="4"/>
  <c r="D859" i="4"/>
  <c r="D870" i="4"/>
  <c r="F870" i="4" s="1"/>
  <c r="G870" i="4" s="1"/>
  <c r="D875" i="4"/>
  <c r="D881" i="4"/>
  <c r="D886" i="4"/>
  <c r="D891" i="4"/>
  <c r="D897" i="4"/>
  <c r="D902" i="4"/>
  <c r="D907" i="4"/>
  <c r="D913" i="4"/>
  <c r="D918" i="4"/>
  <c r="D923" i="4"/>
  <c r="D929" i="4"/>
  <c r="D934" i="4"/>
  <c r="D939" i="4"/>
  <c r="D945" i="4"/>
  <c r="D950" i="4"/>
  <c r="D955" i="4"/>
  <c r="D961" i="4"/>
  <c r="D966" i="4"/>
  <c r="D971" i="4"/>
  <c r="D977" i="4"/>
  <c r="D982" i="4"/>
  <c r="D987" i="4"/>
  <c r="D993" i="4"/>
  <c r="D998" i="4"/>
  <c r="D4" i="4"/>
  <c r="D27" i="4"/>
  <c r="D69" i="4"/>
  <c r="D112" i="4"/>
  <c r="D155" i="4"/>
  <c r="D197" i="4"/>
  <c r="D240" i="4"/>
  <c r="D283" i="4"/>
  <c r="D325" i="4"/>
  <c r="D368" i="4"/>
  <c r="D411" i="4"/>
  <c r="D453" i="4"/>
  <c r="D484" i="4"/>
  <c r="D512" i="4"/>
  <c r="D541" i="4"/>
  <c r="D569" i="4"/>
  <c r="F569" i="4" s="1"/>
  <c r="G569" i="4" s="1"/>
  <c r="D597" i="4"/>
  <c r="D627" i="4"/>
  <c r="D655" i="4"/>
  <c r="D683" i="4"/>
  <c r="D705" i="4"/>
  <c r="D726" i="4"/>
  <c r="D746" i="4"/>
  <c r="D757" i="4"/>
  <c r="D767" i="4"/>
  <c r="D778" i="4"/>
  <c r="D789" i="4"/>
  <c r="D799" i="4"/>
  <c r="D810" i="4"/>
  <c r="D821" i="4"/>
  <c r="D831" i="4"/>
  <c r="D842" i="4"/>
  <c r="D853" i="4"/>
  <c r="D863" i="4"/>
  <c r="D871" i="4"/>
  <c r="D877" i="4"/>
  <c r="D882" i="4"/>
  <c r="D887" i="4"/>
  <c r="D893" i="4"/>
  <c r="D898" i="4"/>
  <c r="F898" i="4" s="1"/>
  <c r="G898" i="4" s="1"/>
  <c r="D903" i="4"/>
  <c r="D909" i="4"/>
  <c r="D914" i="4"/>
  <c r="D919" i="4"/>
  <c r="D925" i="4"/>
  <c r="D930" i="4"/>
  <c r="D935" i="4"/>
  <c r="D941" i="4"/>
  <c r="D946" i="4"/>
  <c r="D951" i="4"/>
  <c r="D957" i="4"/>
  <c r="D962" i="4"/>
  <c r="F962" i="4" s="1"/>
  <c r="G962" i="4" s="1"/>
  <c r="D967" i="4"/>
  <c r="D973" i="4"/>
  <c r="D978" i="4"/>
  <c r="D983" i="4"/>
  <c r="D989" i="4"/>
  <c r="D994" i="4"/>
  <c r="D999" i="4"/>
  <c r="D37" i="4"/>
  <c r="F37" i="4" s="1"/>
  <c r="G37" i="4" s="1"/>
  <c r="D80" i="4"/>
  <c r="D123" i="4"/>
  <c r="D165" i="4"/>
  <c r="D208" i="4"/>
  <c r="D251" i="4"/>
  <c r="D293" i="4"/>
  <c r="D336" i="4"/>
  <c r="D379" i="4"/>
  <c r="F379" i="4" s="1"/>
  <c r="G379" i="4" s="1"/>
  <c r="D421" i="4"/>
  <c r="D463" i="4"/>
  <c r="D491" i="4"/>
  <c r="D520" i="4"/>
  <c r="D548" i="4"/>
  <c r="D576" i="4"/>
  <c r="D605" i="4"/>
  <c r="D633" i="4"/>
  <c r="F633" i="4" s="1"/>
  <c r="G633" i="4" s="1"/>
  <c r="D661" i="4"/>
  <c r="D689" i="4"/>
  <c r="D710" i="4"/>
  <c r="D731" i="4"/>
  <c r="D747" i="4"/>
  <c r="D758" i="4"/>
  <c r="D769" i="4"/>
  <c r="D779" i="4"/>
  <c r="D790" i="4"/>
  <c r="D801" i="4"/>
  <c r="D811" i="4"/>
  <c r="D822" i="4"/>
  <c r="D833" i="4"/>
  <c r="D843" i="4"/>
  <c r="D854" i="4"/>
  <c r="D865" i="4"/>
  <c r="F865" i="4" s="1"/>
  <c r="G865" i="4" s="1"/>
  <c r="D873" i="4"/>
  <c r="D878" i="4"/>
  <c r="D883" i="4"/>
  <c r="D889" i="4"/>
  <c r="F889" i="4" s="1"/>
  <c r="G889" i="4" s="1"/>
  <c r="D894" i="4"/>
  <c r="D899" i="4"/>
  <c r="D905" i="4"/>
  <c r="D910" i="4"/>
  <c r="D915" i="4"/>
  <c r="D921" i="4"/>
  <c r="D926" i="4"/>
  <c r="D931" i="4"/>
  <c r="D937" i="4"/>
  <c r="D942" i="4"/>
  <c r="D947" i="4"/>
  <c r="D953" i="4"/>
  <c r="F953" i="4" s="1"/>
  <c r="G953" i="4" s="1"/>
  <c r="D958" i="4"/>
  <c r="D963" i="4"/>
  <c r="D969" i="4"/>
  <c r="D974" i="4"/>
  <c r="D979" i="4"/>
  <c r="D985" i="4"/>
  <c r="D990" i="4"/>
  <c r="D995" i="4"/>
  <c r="D1001" i="4"/>
  <c r="D48" i="4"/>
  <c r="D219" i="4"/>
  <c r="D389" i="4"/>
  <c r="D527" i="4"/>
  <c r="D640" i="4"/>
  <c r="D737" i="4"/>
  <c r="D783" i="4"/>
  <c r="D826" i="4"/>
  <c r="D869" i="4"/>
  <c r="D890" i="4"/>
  <c r="D911" i="4"/>
  <c r="D933" i="4"/>
  <c r="D954" i="4"/>
  <c r="D975" i="4"/>
  <c r="D997" i="4"/>
  <c r="F997" i="4" s="1"/>
  <c r="G997" i="4" s="1"/>
  <c r="D91" i="4"/>
  <c r="D261" i="4"/>
  <c r="D432" i="4"/>
  <c r="D555" i="4"/>
  <c r="F555" i="4" s="1"/>
  <c r="G555" i="4" s="1"/>
  <c r="D669" i="4"/>
  <c r="D751" i="4"/>
  <c r="D794" i="4"/>
  <c r="D837" i="4"/>
  <c r="D874" i="4"/>
  <c r="D895" i="4"/>
  <c r="D917" i="4"/>
  <c r="D938" i="4"/>
  <c r="D959" i="4"/>
  <c r="D981" i="4"/>
  <c r="D1002" i="4"/>
  <c r="D133" i="4"/>
  <c r="D304" i="4"/>
  <c r="D469" i="4"/>
  <c r="D584" i="4"/>
  <c r="D694" i="4"/>
  <c r="F694" i="4" s="1"/>
  <c r="G694" i="4" s="1"/>
  <c r="D762" i="4"/>
  <c r="D805" i="4"/>
  <c r="D847" i="4"/>
  <c r="D879" i="4"/>
  <c r="D901" i="4"/>
  <c r="D922" i="4"/>
  <c r="D943" i="4"/>
  <c r="D965" i="4"/>
  <c r="D986" i="4"/>
  <c r="D176" i="4"/>
  <c r="D715" i="4"/>
  <c r="D885" i="4"/>
  <c r="F885" i="4" s="1"/>
  <c r="G885" i="4" s="1"/>
  <c r="D970" i="4"/>
  <c r="D347" i="4"/>
  <c r="D773" i="4"/>
  <c r="D906" i="4"/>
  <c r="D991" i="4"/>
  <c r="D499" i="4"/>
  <c r="D815" i="4"/>
  <c r="D927" i="4"/>
  <c r="D612" i="4"/>
  <c r="D858" i="4"/>
  <c r="D949" i="4"/>
  <c r="D5" i="4"/>
  <c r="C8" i="4"/>
  <c r="F8" i="4" s="1"/>
  <c r="G8" i="4" s="1"/>
  <c r="C12" i="4"/>
  <c r="C16" i="4"/>
  <c r="C20" i="4"/>
  <c r="C24" i="4"/>
  <c r="F24" i="4" s="1"/>
  <c r="G24" i="4" s="1"/>
  <c r="C28" i="4"/>
  <c r="F28" i="4" s="1"/>
  <c r="G28" i="4" s="1"/>
  <c r="C32" i="4"/>
  <c r="F32" i="4" s="1"/>
  <c r="G32" i="4" s="1"/>
  <c r="C36" i="4"/>
  <c r="F36" i="4" s="1"/>
  <c r="G36" i="4" s="1"/>
  <c r="C40" i="4"/>
  <c r="F40" i="4" s="1"/>
  <c r="G40" i="4" s="1"/>
  <c r="C44" i="4"/>
  <c r="F44" i="4" s="1"/>
  <c r="G44" i="4" s="1"/>
  <c r="C48" i="4"/>
  <c r="C52" i="4"/>
  <c r="C56" i="4"/>
  <c r="C60" i="4"/>
  <c r="F60" i="4" s="1"/>
  <c r="G60" i="4" s="1"/>
  <c r="C64" i="4"/>
  <c r="F64" i="4" s="1"/>
  <c r="G64" i="4" s="1"/>
  <c r="C68" i="4"/>
  <c r="F68" i="4" s="1"/>
  <c r="G68" i="4" s="1"/>
  <c r="C72" i="4"/>
  <c r="F72" i="4" s="1"/>
  <c r="G72" i="4" s="1"/>
  <c r="C76" i="4"/>
  <c r="C80" i="4"/>
  <c r="C84" i="4"/>
  <c r="C88" i="4"/>
  <c r="F88" i="4" s="1"/>
  <c r="G88" i="4" s="1"/>
  <c r="C92" i="4"/>
  <c r="F92" i="4" s="1"/>
  <c r="G92" i="4" s="1"/>
  <c r="C96" i="4"/>
  <c r="F96" i="4" s="1"/>
  <c r="G96" i="4" s="1"/>
  <c r="C100" i="4"/>
  <c r="F100" i="4" s="1"/>
  <c r="G100" i="4" s="1"/>
  <c r="C104" i="4"/>
  <c r="C108" i="4"/>
  <c r="C112" i="4"/>
  <c r="C116" i="4"/>
  <c r="F116" i="4" s="1"/>
  <c r="G116" i="4" s="1"/>
  <c r="C120" i="4"/>
  <c r="C124" i="4"/>
  <c r="F124" i="4" s="1"/>
  <c r="G124" i="4" s="1"/>
  <c r="C128" i="4"/>
  <c r="C132" i="4"/>
  <c r="F132" i="4" s="1"/>
  <c r="G132" i="4" s="1"/>
  <c r="C136" i="4"/>
  <c r="F136" i="4" s="1"/>
  <c r="G136" i="4" s="1"/>
  <c r="C140" i="4"/>
  <c r="C144" i="4"/>
  <c r="F144" i="4" s="1"/>
  <c r="G144" i="4" s="1"/>
  <c r="C148" i="4"/>
  <c r="C152" i="4"/>
  <c r="F152" i="4" s="1"/>
  <c r="G152" i="4" s="1"/>
  <c r="C156" i="4"/>
  <c r="C160" i="4"/>
  <c r="F160" i="4" s="1"/>
  <c r="G160" i="4" s="1"/>
  <c r="C164" i="4"/>
  <c r="C168" i="4"/>
  <c r="C172" i="4"/>
  <c r="F172" i="4" s="1"/>
  <c r="G172" i="4" s="1"/>
  <c r="C176" i="4"/>
  <c r="C180" i="4"/>
  <c r="C184" i="4"/>
  <c r="C188" i="4"/>
  <c r="F188" i="4" s="1"/>
  <c r="G188" i="4" s="1"/>
  <c r="C192" i="4"/>
  <c r="F192" i="4" s="1"/>
  <c r="G192" i="4" s="1"/>
  <c r="C196" i="4"/>
  <c r="F196" i="4" s="1"/>
  <c r="G196" i="4" s="1"/>
  <c r="C200" i="4"/>
  <c r="F200" i="4" s="1"/>
  <c r="G200" i="4" s="1"/>
  <c r="C204" i="4"/>
  <c r="C208" i="4"/>
  <c r="C212" i="4"/>
  <c r="C216" i="4"/>
  <c r="F216" i="4" s="1"/>
  <c r="G216" i="4" s="1"/>
  <c r="C220" i="4"/>
  <c r="F220" i="4" s="1"/>
  <c r="G220" i="4" s="1"/>
  <c r="C224" i="4"/>
  <c r="F224" i="4" s="1"/>
  <c r="G224" i="4" s="1"/>
  <c r="C228" i="4"/>
  <c r="F228" i="4" s="1"/>
  <c r="G228" i="4" s="1"/>
  <c r="C232" i="4"/>
  <c r="C236" i="4"/>
  <c r="F236" i="4" s="1"/>
  <c r="G236" i="4" s="1"/>
  <c r="C240" i="4"/>
  <c r="C244" i="4"/>
  <c r="F244" i="4" s="1"/>
  <c r="G244" i="4" s="1"/>
  <c r="C248" i="4"/>
  <c r="C252" i="4"/>
  <c r="F252" i="4" s="1"/>
  <c r="G252" i="4" s="1"/>
  <c r="C256" i="4"/>
  <c r="C260" i="4"/>
  <c r="F260" i="4" s="1"/>
  <c r="G260" i="4" s="1"/>
  <c r="C264" i="4"/>
  <c r="F264" i="4" s="1"/>
  <c r="G264" i="4" s="1"/>
  <c r="C268" i="4"/>
  <c r="C272" i="4"/>
  <c r="C276" i="4"/>
  <c r="C280" i="4"/>
  <c r="F280" i="4" s="1"/>
  <c r="G280" i="4" s="1"/>
  <c r="C284" i="4"/>
  <c r="F284" i="4" s="1"/>
  <c r="G284" i="4" s="1"/>
  <c r="C288" i="4"/>
  <c r="F288" i="4" s="1"/>
  <c r="G288" i="4" s="1"/>
  <c r="C292" i="4"/>
  <c r="C296" i="4"/>
  <c r="F296" i="4" s="1"/>
  <c r="G296" i="4" s="1"/>
  <c r="C300" i="4"/>
  <c r="F300" i="4" s="1"/>
  <c r="G300" i="4" s="1"/>
  <c r="C304" i="4"/>
  <c r="C308" i="4"/>
  <c r="C312" i="4"/>
  <c r="C316" i="4"/>
  <c r="C320" i="4"/>
  <c r="F320" i="4" s="1"/>
  <c r="G320" i="4" s="1"/>
  <c r="C324" i="4"/>
  <c r="F324" i="4" s="1"/>
  <c r="G324" i="4" s="1"/>
  <c r="C328" i="4"/>
  <c r="F328" i="4" s="1"/>
  <c r="G328" i="4" s="1"/>
  <c r="C332" i="4"/>
  <c r="C336" i="4"/>
  <c r="C340" i="4"/>
  <c r="C344" i="4"/>
  <c r="F344" i="4" s="1"/>
  <c r="G344" i="4" s="1"/>
  <c r="C348" i="4"/>
  <c r="F348" i="4" s="1"/>
  <c r="G348" i="4" s="1"/>
  <c r="C352" i="4"/>
  <c r="F352" i="4" s="1"/>
  <c r="G352" i="4" s="1"/>
  <c r="C356" i="4"/>
  <c r="F356" i="4" s="1"/>
  <c r="G356" i="4" s="1"/>
  <c r="C360" i="4"/>
  <c r="C364" i="4"/>
  <c r="C368" i="4"/>
  <c r="C372" i="4"/>
  <c r="F372" i="4" s="1"/>
  <c r="G372" i="4" s="1"/>
  <c r="C376" i="4"/>
  <c r="C380" i="4"/>
  <c r="F380" i="4" s="1"/>
  <c r="G380" i="4" s="1"/>
  <c r="C384" i="4"/>
  <c r="C388" i="4"/>
  <c r="F388" i="4" s="1"/>
  <c r="G388" i="4" s="1"/>
  <c r="C392" i="4"/>
  <c r="F392" i="4" s="1"/>
  <c r="G392" i="4" s="1"/>
  <c r="C396" i="4"/>
  <c r="C400" i="4"/>
  <c r="C404" i="4"/>
  <c r="C408" i="4"/>
  <c r="F408" i="4" s="1"/>
  <c r="G408" i="4" s="1"/>
  <c r="C412" i="4"/>
  <c r="C416" i="4"/>
  <c r="F416" i="4" s="1"/>
  <c r="G416" i="4" s="1"/>
  <c r="C420" i="4"/>
  <c r="C424" i="4"/>
  <c r="F424" i="4" s="1"/>
  <c r="G424" i="4" s="1"/>
  <c r="C428" i="4"/>
  <c r="F428" i="4" s="1"/>
  <c r="G428" i="4" s="1"/>
  <c r="C432" i="4"/>
  <c r="C436" i="4"/>
  <c r="C440" i="4"/>
  <c r="C444" i="4"/>
  <c r="C448" i="4"/>
  <c r="F448" i="4" s="1"/>
  <c r="G448" i="4" s="1"/>
  <c r="C452" i="4"/>
  <c r="F452" i="4" s="1"/>
  <c r="G452" i="4" s="1"/>
  <c r="C456" i="4"/>
  <c r="F456" i="4" s="1"/>
  <c r="G456" i="4" s="1"/>
  <c r="C460" i="4"/>
  <c r="C9" i="4"/>
  <c r="C14" i="4"/>
  <c r="C19" i="4"/>
  <c r="C25" i="4"/>
  <c r="C30" i="4"/>
  <c r="C35" i="4"/>
  <c r="C41" i="4"/>
  <c r="C46" i="4"/>
  <c r="C51" i="4"/>
  <c r="C57" i="4"/>
  <c r="C62" i="4"/>
  <c r="C67" i="4"/>
  <c r="C73" i="4"/>
  <c r="C78" i="4"/>
  <c r="C83" i="4"/>
  <c r="C89" i="4"/>
  <c r="C94" i="4"/>
  <c r="C99" i="4"/>
  <c r="C105" i="4"/>
  <c r="C110" i="4"/>
  <c r="C115" i="4"/>
  <c r="C121" i="4"/>
  <c r="C126" i="4"/>
  <c r="C131" i="4"/>
  <c r="C137" i="4"/>
  <c r="C142" i="4"/>
  <c r="C147" i="4"/>
  <c r="C153" i="4"/>
  <c r="C158" i="4"/>
  <c r="C163" i="4"/>
  <c r="C169" i="4"/>
  <c r="C174" i="4"/>
  <c r="C179" i="4"/>
  <c r="C185" i="4"/>
  <c r="C190" i="4"/>
  <c r="C195" i="4"/>
  <c r="C201" i="4"/>
  <c r="C206" i="4"/>
  <c r="C211" i="4"/>
  <c r="F211" i="4" s="1"/>
  <c r="G211" i="4" s="1"/>
  <c r="C217" i="4"/>
  <c r="C222" i="4"/>
  <c r="C227" i="4"/>
  <c r="C233" i="4"/>
  <c r="C238" i="4"/>
  <c r="C243" i="4"/>
  <c r="C249" i="4"/>
  <c r="C254" i="4"/>
  <c r="C259" i="4"/>
  <c r="C265" i="4"/>
  <c r="C270" i="4"/>
  <c r="C275" i="4"/>
  <c r="C281" i="4"/>
  <c r="C286" i="4"/>
  <c r="C291" i="4"/>
  <c r="C297" i="4"/>
  <c r="C302" i="4"/>
  <c r="C307" i="4"/>
  <c r="C313" i="4"/>
  <c r="C318" i="4"/>
  <c r="C323" i="4"/>
  <c r="C329" i="4"/>
  <c r="C334" i="4"/>
  <c r="C339" i="4"/>
  <c r="C345" i="4"/>
  <c r="C350" i="4"/>
  <c r="C355" i="4"/>
  <c r="C361" i="4"/>
  <c r="C366" i="4"/>
  <c r="C371" i="4"/>
  <c r="C377" i="4"/>
  <c r="C382" i="4"/>
  <c r="C387" i="4"/>
  <c r="C393" i="4"/>
  <c r="C398" i="4"/>
  <c r="C403" i="4"/>
  <c r="C409" i="4"/>
  <c r="C414" i="4"/>
  <c r="C419" i="4"/>
  <c r="C425" i="4"/>
  <c r="C430" i="4"/>
  <c r="C435" i="4"/>
  <c r="C441" i="4"/>
  <c r="C446" i="4"/>
  <c r="C451" i="4"/>
  <c r="C457" i="4"/>
  <c r="C462" i="4"/>
  <c r="C466" i="4"/>
  <c r="C470" i="4"/>
  <c r="C474" i="4"/>
  <c r="C478" i="4"/>
  <c r="C482" i="4"/>
  <c r="C486" i="4"/>
  <c r="C490" i="4"/>
  <c r="C494" i="4"/>
  <c r="C498" i="4"/>
  <c r="C502" i="4"/>
  <c r="C506" i="4"/>
  <c r="C510" i="4"/>
  <c r="C514" i="4"/>
  <c r="C518" i="4"/>
  <c r="C522" i="4"/>
  <c r="C526" i="4"/>
  <c r="C530" i="4"/>
  <c r="C534" i="4"/>
  <c r="C538" i="4"/>
  <c r="C542" i="4"/>
  <c r="C546" i="4"/>
  <c r="C550" i="4"/>
  <c r="C554" i="4"/>
  <c r="C558" i="4"/>
  <c r="C562" i="4"/>
  <c r="C566" i="4"/>
  <c r="C5" i="4"/>
  <c r="C10" i="4"/>
  <c r="C15" i="4"/>
  <c r="C21" i="4"/>
  <c r="C26" i="4"/>
  <c r="C31" i="4"/>
  <c r="C37" i="4"/>
  <c r="C42" i="4"/>
  <c r="C47" i="4"/>
  <c r="C53" i="4"/>
  <c r="C58" i="4"/>
  <c r="C63" i="4"/>
  <c r="C69" i="4"/>
  <c r="C74" i="4"/>
  <c r="C79" i="4"/>
  <c r="C85" i="4"/>
  <c r="C90" i="4"/>
  <c r="C95" i="4"/>
  <c r="C101" i="4"/>
  <c r="C106" i="4"/>
  <c r="C111" i="4"/>
  <c r="C117" i="4"/>
  <c r="C122" i="4"/>
  <c r="C127" i="4"/>
  <c r="C133" i="4"/>
  <c r="C6" i="4"/>
  <c r="C11" i="4"/>
  <c r="C17" i="4"/>
  <c r="C22" i="4"/>
  <c r="C27" i="4"/>
  <c r="C33" i="4"/>
  <c r="C38" i="4"/>
  <c r="C43" i="4"/>
  <c r="C49" i="4"/>
  <c r="C54" i="4"/>
  <c r="F54" i="4" s="1"/>
  <c r="G54" i="4" s="1"/>
  <c r="C59" i="4"/>
  <c r="C65" i="4"/>
  <c r="C70" i="4"/>
  <c r="C75" i="4"/>
  <c r="C81" i="4"/>
  <c r="C86" i="4"/>
  <c r="C91" i="4"/>
  <c r="C97" i="4"/>
  <c r="C102" i="4"/>
  <c r="C107" i="4"/>
  <c r="C113" i="4"/>
  <c r="C118" i="4"/>
  <c r="F118" i="4" s="1"/>
  <c r="G118" i="4" s="1"/>
  <c r="C123" i="4"/>
  <c r="C129" i="4"/>
  <c r="C134" i="4"/>
  <c r="C139" i="4"/>
  <c r="C145" i="4"/>
  <c r="C150" i="4"/>
  <c r="C155" i="4"/>
  <c r="C161" i="4"/>
  <c r="C166" i="4"/>
  <c r="C171" i="4"/>
  <c r="C177" i="4"/>
  <c r="C182" i="4"/>
  <c r="F182" i="4" s="1"/>
  <c r="G182" i="4" s="1"/>
  <c r="C187" i="4"/>
  <c r="C193" i="4"/>
  <c r="C198" i="4"/>
  <c r="C203" i="4"/>
  <c r="C209" i="4"/>
  <c r="C214" i="4"/>
  <c r="C219" i="4"/>
  <c r="C225" i="4"/>
  <c r="C230" i="4"/>
  <c r="C235" i="4"/>
  <c r="C241" i="4"/>
  <c r="C246" i="4"/>
  <c r="F246" i="4" s="1"/>
  <c r="G246" i="4" s="1"/>
  <c r="C251" i="4"/>
  <c r="C257" i="4"/>
  <c r="C262" i="4"/>
  <c r="C267" i="4"/>
  <c r="C273" i="4"/>
  <c r="C278" i="4"/>
  <c r="C283" i="4"/>
  <c r="C289" i="4"/>
  <c r="C294" i="4"/>
  <c r="C299" i="4"/>
  <c r="C305" i="4"/>
  <c r="C310" i="4"/>
  <c r="F310" i="4" s="1"/>
  <c r="G310" i="4" s="1"/>
  <c r="C315" i="4"/>
  <c r="C321" i="4"/>
  <c r="C326" i="4"/>
  <c r="C331" i="4"/>
  <c r="C337" i="4"/>
  <c r="C342" i="4"/>
  <c r="C347" i="4"/>
  <c r="C353" i="4"/>
  <c r="C358" i="4"/>
  <c r="C363" i="4"/>
  <c r="C369" i="4"/>
  <c r="C374" i="4"/>
  <c r="F374" i="4" s="1"/>
  <c r="G374" i="4" s="1"/>
  <c r="C379" i="4"/>
  <c r="C385" i="4"/>
  <c r="C390" i="4"/>
  <c r="C395" i="4"/>
  <c r="C401" i="4"/>
  <c r="C406" i="4"/>
  <c r="C411" i="4"/>
  <c r="C417" i="4"/>
  <c r="C422" i="4"/>
  <c r="C427" i="4"/>
  <c r="C433" i="4"/>
  <c r="C438" i="4"/>
  <c r="F438" i="4" s="1"/>
  <c r="G438" i="4" s="1"/>
  <c r="C443" i="4"/>
  <c r="C449" i="4"/>
  <c r="C454" i="4"/>
  <c r="C459" i="4"/>
  <c r="C464" i="4"/>
  <c r="F464" i="4" s="1"/>
  <c r="G464" i="4" s="1"/>
  <c r="C468" i="4"/>
  <c r="C472" i="4"/>
  <c r="C476" i="4"/>
  <c r="F476" i="4" s="1"/>
  <c r="G476" i="4" s="1"/>
  <c r="C480" i="4"/>
  <c r="F480" i="4" s="1"/>
  <c r="G480" i="4" s="1"/>
  <c r="C484" i="4"/>
  <c r="F484" i="4" s="1"/>
  <c r="G484" i="4" s="1"/>
  <c r="C488" i="4"/>
  <c r="C492" i="4"/>
  <c r="F492" i="4" s="1"/>
  <c r="G492" i="4" s="1"/>
  <c r="C496" i="4"/>
  <c r="C500" i="4"/>
  <c r="C504" i="4"/>
  <c r="F504" i="4" s="1"/>
  <c r="G504" i="4" s="1"/>
  <c r="C508" i="4"/>
  <c r="F508" i="4" s="1"/>
  <c r="G508" i="4" s="1"/>
  <c r="C512" i="4"/>
  <c r="F512" i="4" s="1"/>
  <c r="G512" i="4" s="1"/>
  <c r="C516" i="4"/>
  <c r="F516" i="4" s="1"/>
  <c r="G516" i="4" s="1"/>
  <c r="C520" i="4"/>
  <c r="C524" i="4"/>
  <c r="C528" i="4"/>
  <c r="C532" i="4"/>
  <c r="C536" i="4"/>
  <c r="F536" i="4" s="1"/>
  <c r="G536" i="4" s="1"/>
  <c r="C540" i="4"/>
  <c r="F540" i="4" s="1"/>
  <c r="G540" i="4" s="1"/>
  <c r="C544" i="4"/>
  <c r="F544" i="4" s="1"/>
  <c r="G544" i="4" s="1"/>
  <c r="C548" i="4"/>
  <c r="F548" i="4" s="1"/>
  <c r="G548" i="4" s="1"/>
  <c r="C552" i="4"/>
  <c r="C556" i="4"/>
  <c r="F556" i="4" s="1"/>
  <c r="G556" i="4" s="1"/>
  <c r="C560" i="4"/>
  <c r="C564" i="4"/>
  <c r="F564" i="4" s="1"/>
  <c r="G564" i="4" s="1"/>
  <c r="C18" i="4"/>
  <c r="C39" i="4"/>
  <c r="C61" i="4"/>
  <c r="C82" i="4"/>
  <c r="C103" i="4"/>
  <c r="C125" i="4"/>
  <c r="F125" i="4" s="1"/>
  <c r="G125" i="4" s="1"/>
  <c r="C141" i="4"/>
  <c r="C151" i="4"/>
  <c r="C162" i="4"/>
  <c r="C173" i="4"/>
  <c r="F173" i="4" s="1"/>
  <c r="G173" i="4" s="1"/>
  <c r="C183" i="4"/>
  <c r="C194" i="4"/>
  <c r="C205" i="4"/>
  <c r="C215" i="4"/>
  <c r="F215" i="4" s="1"/>
  <c r="G215" i="4" s="1"/>
  <c r="C226" i="4"/>
  <c r="C237" i="4"/>
  <c r="C247" i="4"/>
  <c r="C258" i="4"/>
  <c r="C269" i="4"/>
  <c r="C279" i="4"/>
  <c r="C290" i="4"/>
  <c r="C301" i="4"/>
  <c r="C311" i="4"/>
  <c r="C322" i="4"/>
  <c r="C333" i="4"/>
  <c r="C343" i="4"/>
  <c r="F343" i="4" s="1"/>
  <c r="G343" i="4" s="1"/>
  <c r="C354" i="4"/>
  <c r="C365" i="4"/>
  <c r="C375" i="4"/>
  <c r="C386" i="4"/>
  <c r="C397" i="4"/>
  <c r="C407" i="4"/>
  <c r="C418" i="4"/>
  <c r="C429" i="4"/>
  <c r="F429" i="4" s="1"/>
  <c r="G429" i="4" s="1"/>
  <c r="C439" i="4"/>
  <c r="C450" i="4"/>
  <c r="C461" i="4"/>
  <c r="C469" i="4"/>
  <c r="C477" i="4"/>
  <c r="C485" i="4"/>
  <c r="C493" i="4"/>
  <c r="C501" i="4"/>
  <c r="C509" i="4"/>
  <c r="C517" i="4"/>
  <c r="C525" i="4"/>
  <c r="C533" i="4"/>
  <c r="C541" i="4"/>
  <c r="C549" i="4"/>
  <c r="C557" i="4"/>
  <c r="C565" i="4"/>
  <c r="C570" i="4"/>
  <c r="C574" i="4"/>
  <c r="C578" i="4"/>
  <c r="C582" i="4"/>
  <c r="C586" i="4"/>
  <c r="C590" i="4"/>
  <c r="C594" i="4"/>
  <c r="C598" i="4"/>
  <c r="F598" i="4" s="1"/>
  <c r="G598" i="4" s="1"/>
  <c r="C602" i="4"/>
  <c r="C606" i="4"/>
  <c r="C610" i="4"/>
  <c r="C614" i="4"/>
  <c r="C618" i="4"/>
  <c r="C622" i="4"/>
  <c r="C626" i="4"/>
  <c r="C630" i="4"/>
  <c r="C634" i="4"/>
  <c r="C638" i="4"/>
  <c r="C642" i="4"/>
  <c r="C646" i="4"/>
  <c r="F646" i="4" s="1"/>
  <c r="G646" i="4" s="1"/>
  <c r="C650" i="4"/>
  <c r="F650" i="4" s="1"/>
  <c r="G650" i="4" s="1"/>
  <c r="C654" i="4"/>
  <c r="C658" i="4"/>
  <c r="C662" i="4"/>
  <c r="F662" i="4" s="1"/>
  <c r="G662" i="4" s="1"/>
  <c r="C666" i="4"/>
  <c r="C670" i="4"/>
  <c r="C674" i="4"/>
  <c r="C678" i="4"/>
  <c r="F678" i="4" s="1"/>
  <c r="G678" i="4" s="1"/>
  <c r="C682" i="4"/>
  <c r="C686" i="4"/>
  <c r="C690" i="4"/>
  <c r="C694" i="4"/>
  <c r="C698" i="4"/>
  <c r="C702" i="4"/>
  <c r="C706" i="4"/>
  <c r="C710" i="4"/>
  <c r="C714" i="4"/>
  <c r="F714" i="4" s="1"/>
  <c r="G714" i="4" s="1"/>
  <c r="C718" i="4"/>
  <c r="C722" i="4"/>
  <c r="C726" i="4"/>
  <c r="F726" i="4" s="1"/>
  <c r="G726" i="4" s="1"/>
  <c r="C730" i="4"/>
  <c r="C734" i="4"/>
  <c r="C738" i="4"/>
  <c r="C742" i="4"/>
  <c r="C746" i="4"/>
  <c r="C750" i="4"/>
  <c r="C754" i="4"/>
  <c r="C758" i="4"/>
  <c r="F758" i="4" s="1"/>
  <c r="G758" i="4" s="1"/>
  <c r="C762" i="4"/>
  <c r="C766" i="4"/>
  <c r="C770" i="4"/>
  <c r="C774" i="4"/>
  <c r="C778" i="4"/>
  <c r="F778" i="4" s="1"/>
  <c r="G778" i="4" s="1"/>
  <c r="C782" i="4"/>
  <c r="C786" i="4"/>
  <c r="C790" i="4"/>
  <c r="F790" i="4" s="1"/>
  <c r="G790" i="4" s="1"/>
  <c r="C794" i="4"/>
  <c r="C798" i="4"/>
  <c r="C802" i="4"/>
  <c r="C806" i="4"/>
  <c r="C810" i="4"/>
  <c r="C814" i="4"/>
  <c r="C818" i="4"/>
  <c r="C822" i="4"/>
  <c r="C826" i="4"/>
  <c r="C830" i="4"/>
  <c r="C834" i="4"/>
  <c r="C838" i="4"/>
  <c r="F838" i="4" s="1"/>
  <c r="G838" i="4" s="1"/>
  <c r="C842" i="4"/>
  <c r="C846" i="4"/>
  <c r="C850" i="4"/>
  <c r="C854" i="4"/>
  <c r="F854" i="4" s="1"/>
  <c r="G854" i="4" s="1"/>
  <c r="C858" i="4"/>
  <c r="C862" i="4"/>
  <c r="C866" i="4"/>
  <c r="C870" i="4"/>
  <c r="C874" i="4"/>
  <c r="C878" i="4"/>
  <c r="C882" i="4"/>
  <c r="C886" i="4"/>
  <c r="C890" i="4"/>
  <c r="C894" i="4"/>
  <c r="C898" i="4"/>
  <c r="C902" i="4"/>
  <c r="F902" i="4" s="1"/>
  <c r="G902" i="4" s="1"/>
  <c r="C906" i="4"/>
  <c r="C910" i="4"/>
  <c r="C914" i="4"/>
  <c r="C918" i="4"/>
  <c r="F918" i="4" s="1"/>
  <c r="G918" i="4" s="1"/>
  <c r="C922" i="4"/>
  <c r="C926" i="4"/>
  <c r="C930" i="4"/>
  <c r="C934" i="4"/>
  <c r="C938" i="4"/>
  <c r="C942" i="4"/>
  <c r="C946" i="4"/>
  <c r="C950" i="4"/>
  <c r="C954" i="4"/>
  <c r="C958" i="4"/>
  <c r="C962" i="4"/>
  <c r="C966" i="4"/>
  <c r="C970" i="4"/>
  <c r="F970" i="4" s="1"/>
  <c r="G970" i="4" s="1"/>
  <c r="C974" i="4"/>
  <c r="C978" i="4"/>
  <c r="C982" i="4"/>
  <c r="F982" i="4" s="1"/>
  <c r="G982" i="4" s="1"/>
  <c r="C986" i="4"/>
  <c r="C990" i="4"/>
  <c r="C23" i="4"/>
  <c r="C45" i="4"/>
  <c r="C66" i="4"/>
  <c r="C87" i="4"/>
  <c r="C109" i="4"/>
  <c r="C130" i="4"/>
  <c r="C143" i="4"/>
  <c r="C154" i="4"/>
  <c r="C165" i="4"/>
  <c r="C175" i="4"/>
  <c r="F175" i="4" s="1"/>
  <c r="G175" i="4" s="1"/>
  <c r="C186" i="4"/>
  <c r="C197" i="4"/>
  <c r="C207" i="4"/>
  <c r="C218" i="4"/>
  <c r="F218" i="4" s="1"/>
  <c r="G218" i="4" s="1"/>
  <c r="C229" i="4"/>
  <c r="C239" i="4"/>
  <c r="C250" i="4"/>
  <c r="C261" i="4"/>
  <c r="C271" i="4"/>
  <c r="C282" i="4"/>
  <c r="C293" i="4"/>
  <c r="C303" i="4"/>
  <c r="F303" i="4" s="1"/>
  <c r="G303" i="4" s="1"/>
  <c r="C314" i="4"/>
  <c r="C325" i="4"/>
  <c r="C335" i="4"/>
  <c r="C346" i="4"/>
  <c r="F346" i="4" s="1"/>
  <c r="G346" i="4" s="1"/>
  <c r="C357" i="4"/>
  <c r="C367" i="4"/>
  <c r="C378" i="4"/>
  <c r="C389" i="4"/>
  <c r="C399" i="4"/>
  <c r="C410" i="4"/>
  <c r="C421" i="4"/>
  <c r="C431" i="4"/>
  <c r="F431" i="4" s="1"/>
  <c r="G431" i="4" s="1"/>
  <c r="C442" i="4"/>
  <c r="C453" i="4"/>
  <c r="C463" i="4"/>
  <c r="C471" i="4"/>
  <c r="F471" i="4" s="1"/>
  <c r="G471" i="4" s="1"/>
  <c r="C479" i="4"/>
  <c r="C487" i="4"/>
  <c r="C495" i="4"/>
  <c r="F495" i="4" s="1"/>
  <c r="G495" i="4" s="1"/>
  <c r="C503" i="4"/>
  <c r="C511" i="4"/>
  <c r="C519" i="4"/>
  <c r="C527" i="4"/>
  <c r="C535" i="4"/>
  <c r="F535" i="4" s="1"/>
  <c r="G535" i="4" s="1"/>
  <c r="C543" i="4"/>
  <c r="C551" i="4"/>
  <c r="C559" i="4"/>
  <c r="F559" i="4" s="1"/>
  <c r="G559" i="4" s="1"/>
  <c r="C567" i="4"/>
  <c r="C571" i="4"/>
  <c r="C575" i="4"/>
  <c r="C579" i="4"/>
  <c r="C583" i="4"/>
  <c r="F583" i="4" s="1"/>
  <c r="G583" i="4" s="1"/>
  <c r="C587" i="4"/>
  <c r="C591" i="4"/>
  <c r="C595" i="4"/>
  <c r="C599" i="4"/>
  <c r="F599" i="4" s="1"/>
  <c r="G599" i="4" s="1"/>
  <c r="C603" i="4"/>
  <c r="C607" i="4"/>
  <c r="C611" i="4"/>
  <c r="F611" i="4" s="1"/>
  <c r="G611" i="4" s="1"/>
  <c r="C615" i="4"/>
  <c r="C619" i="4"/>
  <c r="C623" i="4"/>
  <c r="C627" i="4"/>
  <c r="C631" i="4"/>
  <c r="C635" i="4"/>
  <c r="C639" i="4"/>
  <c r="C643" i="4"/>
  <c r="C647" i="4"/>
  <c r="C651" i="4"/>
  <c r="C655" i="4"/>
  <c r="C659" i="4"/>
  <c r="F659" i="4" s="1"/>
  <c r="G659" i="4" s="1"/>
  <c r="C663" i="4"/>
  <c r="F663" i="4" s="1"/>
  <c r="G663" i="4" s="1"/>
  <c r="C667" i="4"/>
  <c r="F667" i="4" s="1"/>
  <c r="G667" i="4" s="1"/>
  <c r="C671" i="4"/>
  <c r="C675" i="4"/>
  <c r="F675" i="4" s="1"/>
  <c r="G675" i="4" s="1"/>
  <c r="C679" i="4"/>
  <c r="F679" i="4" s="1"/>
  <c r="G679" i="4" s="1"/>
  <c r="C683" i="4"/>
  <c r="C687" i="4"/>
  <c r="C691" i="4"/>
  <c r="C695" i="4"/>
  <c r="C699" i="4"/>
  <c r="C703" i="4"/>
  <c r="C707" i="4"/>
  <c r="F707" i="4" s="1"/>
  <c r="G707" i="4" s="1"/>
  <c r="C711" i="4"/>
  <c r="C715" i="4"/>
  <c r="C719" i="4"/>
  <c r="F719" i="4" s="1"/>
  <c r="G719" i="4" s="1"/>
  <c r="C723" i="4"/>
  <c r="F723" i="4" s="1"/>
  <c r="G723" i="4" s="1"/>
  <c r="C727" i="4"/>
  <c r="F727" i="4" s="1"/>
  <c r="G727" i="4" s="1"/>
  <c r="C731" i="4"/>
  <c r="C735" i="4"/>
  <c r="F735" i="4" s="1"/>
  <c r="G735" i="4" s="1"/>
  <c r="C739" i="4"/>
  <c r="F739" i="4" s="1"/>
  <c r="G739" i="4" s="1"/>
  <c r="C743" i="4"/>
  <c r="C747" i="4"/>
  <c r="C751" i="4"/>
  <c r="F751" i="4" s="1"/>
  <c r="G751" i="4" s="1"/>
  <c r="C755" i="4"/>
  <c r="F755" i="4" s="1"/>
  <c r="G755" i="4" s="1"/>
  <c r="C759" i="4"/>
  <c r="F759" i="4" s="1"/>
  <c r="G759" i="4" s="1"/>
  <c r="C763" i="4"/>
  <c r="C767" i="4"/>
  <c r="F767" i="4" s="1"/>
  <c r="G767" i="4" s="1"/>
  <c r="C771" i="4"/>
  <c r="F771" i="4" s="1"/>
  <c r="G771" i="4" s="1"/>
  <c r="C775" i="4"/>
  <c r="C779" i="4"/>
  <c r="C783" i="4"/>
  <c r="C787" i="4"/>
  <c r="F787" i="4" s="1"/>
  <c r="G787" i="4" s="1"/>
  <c r="C791" i="4"/>
  <c r="F791" i="4" s="1"/>
  <c r="G791" i="4" s="1"/>
  <c r="C795" i="4"/>
  <c r="F795" i="4" s="1"/>
  <c r="G795" i="4" s="1"/>
  <c r="C799" i="4"/>
  <c r="C803" i="4"/>
  <c r="F803" i="4" s="1"/>
  <c r="G803" i="4" s="1"/>
  <c r="C807" i="4"/>
  <c r="F807" i="4" s="1"/>
  <c r="G807" i="4" s="1"/>
  <c r="C811" i="4"/>
  <c r="F811" i="4" s="1"/>
  <c r="G811" i="4" s="1"/>
  <c r="C815" i="4"/>
  <c r="F815" i="4" s="1"/>
  <c r="G815" i="4" s="1"/>
  <c r="C819" i="4"/>
  <c r="F819" i="4" s="1"/>
  <c r="G819" i="4" s="1"/>
  <c r="C823" i="4"/>
  <c r="C827" i="4"/>
  <c r="C831" i="4"/>
  <c r="F831" i="4" s="1"/>
  <c r="G831" i="4" s="1"/>
  <c r="C835" i="4"/>
  <c r="F835" i="4" s="1"/>
  <c r="G835" i="4" s="1"/>
  <c r="C839" i="4"/>
  <c r="F839" i="4" s="1"/>
  <c r="G839" i="4" s="1"/>
  <c r="C843" i="4"/>
  <c r="F843" i="4" s="1"/>
  <c r="G843" i="4" s="1"/>
  <c r="C847" i="4"/>
  <c r="F847" i="4" s="1"/>
  <c r="G847" i="4" s="1"/>
  <c r="C851" i="4"/>
  <c r="F851" i="4" s="1"/>
  <c r="G851" i="4" s="1"/>
  <c r="C855" i="4"/>
  <c r="C859" i="4"/>
  <c r="F859" i="4" s="1"/>
  <c r="G859" i="4" s="1"/>
  <c r="C863" i="4"/>
  <c r="F863" i="4" s="1"/>
  <c r="G863" i="4" s="1"/>
  <c r="C867" i="4"/>
  <c r="F867" i="4" s="1"/>
  <c r="G867" i="4" s="1"/>
  <c r="C871" i="4"/>
  <c r="F871" i="4" s="1"/>
  <c r="G871" i="4" s="1"/>
  <c r="C875" i="4"/>
  <c r="F875" i="4" s="1"/>
  <c r="G875" i="4" s="1"/>
  <c r="C879" i="4"/>
  <c r="C883" i="4"/>
  <c r="F883" i="4" s="1"/>
  <c r="G883" i="4" s="1"/>
  <c r="C887" i="4"/>
  <c r="F887" i="4" s="1"/>
  <c r="G887" i="4" s="1"/>
  <c r="C891" i="4"/>
  <c r="C895" i="4"/>
  <c r="F895" i="4" s="1"/>
  <c r="G895" i="4" s="1"/>
  <c r="C899" i="4"/>
  <c r="F899" i="4" s="1"/>
  <c r="G899" i="4" s="1"/>
  <c r="C903" i="4"/>
  <c r="F903" i="4" s="1"/>
  <c r="G903" i="4" s="1"/>
  <c r="C907" i="4"/>
  <c r="F907" i="4" s="1"/>
  <c r="G907" i="4" s="1"/>
  <c r="C911" i="4"/>
  <c r="C915" i="4"/>
  <c r="F915" i="4" s="1"/>
  <c r="G915" i="4" s="1"/>
  <c r="C919" i="4"/>
  <c r="C923" i="4"/>
  <c r="F923" i="4" s="1"/>
  <c r="G923" i="4" s="1"/>
  <c r="C927" i="4"/>
  <c r="C931" i="4"/>
  <c r="F931" i="4" s="1"/>
  <c r="G931" i="4" s="1"/>
  <c r="C935" i="4"/>
  <c r="F935" i="4" s="1"/>
  <c r="G935" i="4" s="1"/>
  <c r="C939" i="4"/>
  <c r="F939" i="4" s="1"/>
  <c r="G939" i="4" s="1"/>
  <c r="C943" i="4"/>
  <c r="F943" i="4" s="1"/>
  <c r="G943" i="4" s="1"/>
  <c r="C947" i="4"/>
  <c r="F947" i="4" s="1"/>
  <c r="G947" i="4" s="1"/>
  <c r="C951" i="4"/>
  <c r="F951" i="4" s="1"/>
  <c r="G951" i="4" s="1"/>
  <c r="C955" i="4"/>
  <c r="C959" i="4"/>
  <c r="F959" i="4" s="1"/>
  <c r="G959" i="4" s="1"/>
  <c r="C963" i="4"/>
  <c r="F963" i="4" s="1"/>
  <c r="G963" i="4" s="1"/>
  <c r="C967" i="4"/>
  <c r="F967" i="4" s="1"/>
  <c r="G967" i="4" s="1"/>
  <c r="C971" i="4"/>
  <c r="F971" i="4" s="1"/>
  <c r="G971" i="4" s="1"/>
  <c r="C975" i="4"/>
  <c r="F975" i="4" s="1"/>
  <c r="G975" i="4" s="1"/>
  <c r="C979" i="4"/>
  <c r="F979" i="4" s="1"/>
  <c r="G979" i="4" s="1"/>
  <c r="C983" i="4"/>
  <c r="C987" i="4"/>
  <c r="F987" i="4" s="1"/>
  <c r="G987" i="4" s="1"/>
  <c r="C7" i="4"/>
  <c r="C29" i="4"/>
  <c r="F29" i="4" s="1"/>
  <c r="G29" i="4" s="1"/>
  <c r="C50" i="4"/>
  <c r="C71" i="4"/>
  <c r="C93" i="4"/>
  <c r="C114" i="4"/>
  <c r="F114" i="4" s="1"/>
  <c r="G114" i="4" s="1"/>
  <c r="C135" i="4"/>
  <c r="F135" i="4" s="1"/>
  <c r="G135" i="4" s="1"/>
  <c r="C146" i="4"/>
  <c r="C157" i="4"/>
  <c r="C167" i="4"/>
  <c r="C178" i="4"/>
  <c r="F178" i="4" s="1"/>
  <c r="G178" i="4" s="1"/>
  <c r="C189" i="4"/>
  <c r="F189" i="4" s="1"/>
  <c r="G189" i="4" s="1"/>
  <c r="C199" i="4"/>
  <c r="C210" i="4"/>
  <c r="F210" i="4" s="1"/>
  <c r="G210" i="4" s="1"/>
  <c r="C221" i="4"/>
  <c r="F221" i="4" s="1"/>
  <c r="G221" i="4" s="1"/>
  <c r="C231" i="4"/>
  <c r="C242" i="4"/>
  <c r="C253" i="4"/>
  <c r="F253" i="4" s="1"/>
  <c r="G253" i="4" s="1"/>
  <c r="C263" i="4"/>
  <c r="C274" i="4"/>
  <c r="C285" i="4"/>
  <c r="C295" i="4"/>
  <c r="F295" i="4" s="1"/>
  <c r="G295" i="4" s="1"/>
  <c r="C306" i="4"/>
  <c r="C317" i="4"/>
  <c r="F317" i="4" s="1"/>
  <c r="G317" i="4" s="1"/>
  <c r="C327" i="4"/>
  <c r="C338" i="4"/>
  <c r="F338" i="4" s="1"/>
  <c r="G338" i="4" s="1"/>
  <c r="C349" i="4"/>
  <c r="F349" i="4" s="1"/>
  <c r="G349" i="4" s="1"/>
  <c r="C359" i="4"/>
  <c r="C370" i="4"/>
  <c r="C381" i="4"/>
  <c r="F381" i="4" s="1"/>
  <c r="G381" i="4" s="1"/>
  <c r="C391" i="4"/>
  <c r="C402" i="4"/>
  <c r="C413" i="4"/>
  <c r="C423" i="4"/>
  <c r="F423" i="4" s="1"/>
  <c r="G423" i="4" s="1"/>
  <c r="C434" i="4"/>
  <c r="F434" i="4" s="1"/>
  <c r="G434" i="4" s="1"/>
  <c r="C445" i="4"/>
  <c r="F445" i="4" s="1"/>
  <c r="G445" i="4" s="1"/>
  <c r="C455" i="4"/>
  <c r="C465" i="4"/>
  <c r="F465" i="4" s="1"/>
  <c r="G465" i="4" s="1"/>
  <c r="C473" i="4"/>
  <c r="F473" i="4" s="1"/>
  <c r="G473" i="4" s="1"/>
  <c r="C481" i="4"/>
  <c r="C489" i="4"/>
  <c r="C497" i="4"/>
  <c r="F497" i="4" s="1"/>
  <c r="G497" i="4" s="1"/>
  <c r="C505" i="4"/>
  <c r="F505" i="4" s="1"/>
  <c r="G505" i="4" s="1"/>
  <c r="C513" i="4"/>
  <c r="C521" i="4"/>
  <c r="C529" i="4"/>
  <c r="C537" i="4"/>
  <c r="C545" i="4"/>
  <c r="C553" i="4"/>
  <c r="C561" i="4"/>
  <c r="F561" i="4" s="1"/>
  <c r="G561" i="4" s="1"/>
  <c r="C568" i="4"/>
  <c r="F568" i="4" s="1"/>
  <c r="G568" i="4" s="1"/>
  <c r="C572" i="4"/>
  <c r="F572" i="4" s="1"/>
  <c r="G572" i="4" s="1"/>
  <c r="C576" i="4"/>
  <c r="F576" i="4" s="1"/>
  <c r="G576" i="4" s="1"/>
  <c r="C580" i="4"/>
  <c r="F580" i="4" s="1"/>
  <c r="G580" i="4" s="1"/>
  <c r="C584" i="4"/>
  <c r="F584" i="4" s="1"/>
  <c r="G584" i="4" s="1"/>
  <c r="C588" i="4"/>
  <c r="C592" i="4"/>
  <c r="F592" i="4" s="1"/>
  <c r="G592" i="4" s="1"/>
  <c r="C596" i="4"/>
  <c r="F596" i="4" s="1"/>
  <c r="G596" i="4" s="1"/>
  <c r="C600" i="4"/>
  <c r="F600" i="4" s="1"/>
  <c r="G600" i="4" s="1"/>
  <c r="C604" i="4"/>
  <c r="F604" i="4" s="1"/>
  <c r="G604" i="4" s="1"/>
  <c r="C608" i="4"/>
  <c r="C612" i="4"/>
  <c r="F612" i="4" s="1"/>
  <c r="G612" i="4" s="1"/>
  <c r="C616" i="4"/>
  <c r="F616" i="4" s="1"/>
  <c r="G616" i="4" s="1"/>
  <c r="C620" i="4"/>
  <c r="F620" i="4" s="1"/>
  <c r="G620" i="4" s="1"/>
  <c r="C624" i="4"/>
  <c r="C628" i="4"/>
  <c r="F628" i="4" s="1"/>
  <c r="G628" i="4" s="1"/>
  <c r="C632" i="4"/>
  <c r="C636" i="4"/>
  <c r="F636" i="4" s="1"/>
  <c r="G636" i="4" s="1"/>
  <c r="C640" i="4"/>
  <c r="F640" i="4" s="1"/>
  <c r="G640" i="4" s="1"/>
  <c r="C644" i="4"/>
  <c r="F644" i="4" s="1"/>
  <c r="G644" i="4" s="1"/>
  <c r="C648" i="4"/>
  <c r="C652" i="4"/>
  <c r="C656" i="4"/>
  <c r="F656" i="4" s="1"/>
  <c r="G656" i="4" s="1"/>
  <c r="C660" i="4"/>
  <c r="F660" i="4" s="1"/>
  <c r="G660" i="4" s="1"/>
  <c r="C664" i="4"/>
  <c r="F664" i="4" s="1"/>
  <c r="G664" i="4" s="1"/>
  <c r="C668" i="4"/>
  <c r="C672" i="4"/>
  <c r="F672" i="4" s="1"/>
  <c r="G672" i="4" s="1"/>
  <c r="C676" i="4"/>
  <c r="F676" i="4" s="1"/>
  <c r="G676" i="4" s="1"/>
  <c r="C680" i="4"/>
  <c r="C684" i="4"/>
  <c r="F684" i="4" s="1"/>
  <c r="G684" i="4" s="1"/>
  <c r="C688" i="4"/>
  <c r="C692" i="4"/>
  <c r="F692" i="4" s="1"/>
  <c r="G692" i="4" s="1"/>
  <c r="C696" i="4"/>
  <c r="F696" i="4" s="1"/>
  <c r="G696" i="4" s="1"/>
  <c r="C700" i="4"/>
  <c r="F700" i="4" s="1"/>
  <c r="G700" i="4" s="1"/>
  <c r="C704" i="4"/>
  <c r="F704" i="4" s="1"/>
  <c r="G704" i="4" s="1"/>
  <c r="C708" i="4"/>
  <c r="F708" i="4" s="1"/>
  <c r="G708" i="4" s="1"/>
  <c r="C712" i="4"/>
  <c r="F712" i="4" s="1"/>
  <c r="G712" i="4" s="1"/>
  <c r="C716" i="4"/>
  <c r="C720" i="4"/>
  <c r="F720" i="4" s="1"/>
  <c r="G720" i="4" s="1"/>
  <c r="C724" i="4"/>
  <c r="F724" i="4" s="1"/>
  <c r="G724" i="4" s="1"/>
  <c r="C728" i="4"/>
  <c r="F728" i="4" s="1"/>
  <c r="G728" i="4" s="1"/>
  <c r="C732" i="4"/>
  <c r="F732" i="4" s="1"/>
  <c r="G732" i="4" s="1"/>
  <c r="C736" i="4"/>
  <c r="F736" i="4" s="1"/>
  <c r="G736" i="4" s="1"/>
  <c r="C740" i="4"/>
  <c r="F740" i="4" s="1"/>
  <c r="G740" i="4" s="1"/>
  <c r="C744" i="4"/>
  <c r="F744" i="4" s="1"/>
  <c r="G744" i="4" s="1"/>
  <c r="C748" i="4"/>
  <c r="F748" i="4" s="1"/>
  <c r="G748" i="4" s="1"/>
  <c r="C752" i="4"/>
  <c r="C756" i="4"/>
  <c r="F756" i="4" s="1"/>
  <c r="G756" i="4" s="1"/>
  <c r="C760" i="4"/>
  <c r="F760" i="4" s="1"/>
  <c r="G760" i="4" s="1"/>
  <c r="C764" i="4"/>
  <c r="F764" i="4" s="1"/>
  <c r="G764" i="4" s="1"/>
  <c r="C768" i="4"/>
  <c r="F768" i="4" s="1"/>
  <c r="G768" i="4" s="1"/>
  <c r="C772" i="4"/>
  <c r="F772" i="4" s="1"/>
  <c r="G772" i="4" s="1"/>
  <c r="C776" i="4"/>
  <c r="F776" i="4" s="1"/>
  <c r="G776" i="4" s="1"/>
  <c r="C780" i="4"/>
  <c r="F780" i="4" s="1"/>
  <c r="G780" i="4" s="1"/>
  <c r="C784" i="4"/>
  <c r="F784" i="4" s="1"/>
  <c r="G784" i="4" s="1"/>
  <c r="C788" i="4"/>
  <c r="F788" i="4" s="1"/>
  <c r="G788" i="4" s="1"/>
  <c r="C792" i="4"/>
  <c r="F792" i="4" s="1"/>
  <c r="G792" i="4" s="1"/>
  <c r="C796" i="4"/>
  <c r="F796" i="4" s="1"/>
  <c r="G796" i="4" s="1"/>
  <c r="C800" i="4"/>
  <c r="F800" i="4" s="1"/>
  <c r="G800" i="4" s="1"/>
  <c r="C804" i="4"/>
  <c r="F804" i="4" s="1"/>
  <c r="G804" i="4" s="1"/>
  <c r="C808" i="4"/>
  <c r="F808" i="4" s="1"/>
  <c r="G808" i="4" s="1"/>
  <c r="C812" i="4"/>
  <c r="F812" i="4" s="1"/>
  <c r="G812" i="4" s="1"/>
  <c r="C816" i="4"/>
  <c r="C820" i="4"/>
  <c r="F820" i="4" s="1"/>
  <c r="G820" i="4" s="1"/>
  <c r="C824" i="4"/>
  <c r="F824" i="4" s="1"/>
  <c r="G824" i="4" s="1"/>
  <c r="C828" i="4"/>
  <c r="F828" i="4" s="1"/>
  <c r="G828" i="4" s="1"/>
  <c r="C832" i="4"/>
  <c r="F832" i="4" s="1"/>
  <c r="G832" i="4" s="1"/>
  <c r="C836" i="4"/>
  <c r="F836" i="4" s="1"/>
  <c r="G836" i="4" s="1"/>
  <c r="C840" i="4"/>
  <c r="F840" i="4" s="1"/>
  <c r="G840" i="4" s="1"/>
  <c r="C844" i="4"/>
  <c r="F844" i="4" s="1"/>
  <c r="G844" i="4" s="1"/>
  <c r="C848" i="4"/>
  <c r="F848" i="4" s="1"/>
  <c r="G848" i="4" s="1"/>
  <c r="C852" i="4"/>
  <c r="F852" i="4" s="1"/>
  <c r="G852" i="4" s="1"/>
  <c r="C856" i="4"/>
  <c r="F856" i="4" s="1"/>
  <c r="G856" i="4" s="1"/>
  <c r="C860" i="4"/>
  <c r="F860" i="4" s="1"/>
  <c r="G860" i="4" s="1"/>
  <c r="C864" i="4"/>
  <c r="F864" i="4" s="1"/>
  <c r="G864" i="4" s="1"/>
  <c r="C868" i="4"/>
  <c r="F868" i="4" s="1"/>
  <c r="G868" i="4" s="1"/>
  <c r="C872" i="4"/>
  <c r="F872" i="4" s="1"/>
  <c r="G872" i="4" s="1"/>
  <c r="C876" i="4"/>
  <c r="C880" i="4"/>
  <c r="C884" i="4"/>
  <c r="F884" i="4" s="1"/>
  <c r="G884" i="4" s="1"/>
  <c r="C888" i="4"/>
  <c r="F888" i="4" s="1"/>
  <c r="G888" i="4" s="1"/>
  <c r="C892" i="4"/>
  <c r="F892" i="4" s="1"/>
  <c r="G892" i="4" s="1"/>
  <c r="C896" i="4"/>
  <c r="F896" i="4" s="1"/>
  <c r="G896" i="4" s="1"/>
  <c r="C900" i="4"/>
  <c r="F900" i="4" s="1"/>
  <c r="G900" i="4" s="1"/>
  <c r="C904" i="4"/>
  <c r="F904" i="4" s="1"/>
  <c r="G904" i="4" s="1"/>
  <c r="C908" i="4"/>
  <c r="F908" i="4" s="1"/>
  <c r="G908" i="4" s="1"/>
  <c r="C912" i="4"/>
  <c r="F912" i="4" s="1"/>
  <c r="G912" i="4" s="1"/>
  <c r="C916" i="4"/>
  <c r="F916" i="4" s="1"/>
  <c r="G916" i="4" s="1"/>
  <c r="C920" i="4"/>
  <c r="F920" i="4" s="1"/>
  <c r="G920" i="4" s="1"/>
  <c r="C924" i="4"/>
  <c r="F924" i="4" s="1"/>
  <c r="G924" i="4" s="1"/>
  <c r="C55" i="4"/>
  <c r="C138" i="4"/>
  <c r="F138" i="4" s="1"/>
  <c r="G138" i="4" s="1"/>
  <c r="C181" i="4"/>
  <c r="C223" i="4"/>
  <c r="C266" i="4"/>
  <c r="C309" i="4"/>
  <c r="C351" i="4"/>
  <c r="C394" i="4"/>
  <c r="F394" i="4" s="1"/>
  <c r="G394" i="4" s="1"/>
  <c r="C437" i="4"/>
  <c r="C475" i="4"/>
  <c r="F475" i="4" s="1"/>
  <c r="G475" i="4" s="1"/>
  <c r="C507" i="4"/>
  <c r="C539" i="4"/>
  <c r="F539" i="4" s="1"/>
  <c r="G539" i="4" s="1"/>
  <c r="C569" i="4"/>
  <c r="C585" i="4"/>
  <c r="F585" i="4" s="1"/>
  <c r="G585" i="4" s="1"/>
  <c r="C601" i="4"/>
  <c r="C617" i="4"/>
  <c r="C633" i="4"/>
  <c r="C649" i="4"/>
  <c r="F649" i="4" s="1"/>
  <c r="G649" i="4" s="1"/>
  <c r="C665" i="4"/>
  <c r="F665" i="4" s="1"/>
  <c r="G665" i="4" s="1"/>
  <c r="C681" i="4"/>
  <c r="C697" i="4"/>
  <c r="C713" i="4"/>
  <c r="F713" i="4" s="1"/>
  <c r="G713" i="4" s="1"/>
  <c r="C729" i="4"/>
  <c r="F729" i="4" s="1"/>
  <c r="G729" i="4" s="1"/>
  <c r="C745" i="4"/>
  <c r="C761" i="4"/>
  <c r="C777" i="4"/>
  <c r="F777" i="4" s="1"/>
  <c r="G777" i="4" s="1"/>
  <c r="C793" i="4"/>
  <c r="F793" i="4" s="1"/>
  <c r="G793" i="4" s="1"/>
  <c r="C809" i="4"/>
  <c r="C825" i="4"/>
  <c r="C841" i="4"/>
  <c r="F841" i="4" s="1"/>
  <c r="G841" i="4" s="1"/>
  <c r="C857" i="4"/>
  <c r="F857" i="4" s="1"/>
  <c r="G857" i="4" s="1"/>
  <c r="C873" i="4"/>
  <c r="C889" i="4"/>
  <c r="C905" i="4"/>
  <c r="C921" i="4"/>
  <c r="F921" i="4" s="1"/>
  <c r="G921" i="4" s="1"/>
  <c r="C932" i="4"/>
  <c r="C940" i="4"/>
  <c r="F940" i="4" s="1"/>
  <c r="G940" i="4" s="1"/>
  <c r="C948" i="4"/>
  <c r="F948" i="4" s="1"/>
  <c r="G948" i="4" s="1"/>
  <c r="C956" i="4"/>
  <c r="F956" i="4" s="1"/>
  <c r="G956" i="4" s="1"/>
  <c r="C964" i="4"/>
  <c r="C972" i="4"/>
  <c r="C980" i="4"/>
  <c r="C988" i="4"/>
  <c r="F988" i="4" s="1"/>
  <c r="G988" i="4" s="1"/>
  <c r="C993" i="4"/>
  <c r="C997" i="4"/>
  <c r="C1001" i="4"/>
  <c r="F1001" i="4" s="1"/>
  <c r="G1001" i="4" s="1"/>
  <c r="C77" i="4"/>
  <c r="C149" i="4"/>
  <c r="C191" i="4"/>
  <c r="C234" i="4"/>
  <c r="F234" i="4" s="1"/>
  <c r="G234" i="4" s="1"/>
  <c r="C277" i="4"/>
  <c r="F277" i="4" s="1"/>
  <c r="G277" i="4" s="1"/>
  <c r="C319" i="4"/>
  <c r="C362" i="4"/>
  <c r="C405" i="4"/>
  <c r="F405" i="4" s="1"/>
  <c r="G405" i="4" s="1"/>
  <c r="C447" i="4"/>
  <c r="F447" i="4" s="1"/>
  <c r="G447" i="4" s="1"/>
  <c r="C483" i="4"/>
  <c r="F483" i="4" s="1"/>
  <c r="G483" i="4" s="1"/>
  <c r="C515" i="4"/>
  <c r="C547" i="4"/>
  <c r="F547" i="4" s="1"/>
  <c r="G547" i="4" s="1"/>
  <c r="C573" i="4"/>
  <c r="F573" i="4" s="1"/>
  <c r="G573" i="4" s="1"/>
  <c r="C589" i="4"/>
  <c r="F589" i="4" s="1"/>
  <c r="G589" i="4" s="1"/>
  <c r="C605" i="4"/>
  <c r="C621" i="4"/>
  <c r="F621" i="4" s="1"/>
  <c r="G621" i="4" s="1"/>
  <c r="C637" i="4"/>
  <c r="C653" i="4"/>
  <c r="C669" i="4"/>
  <c r="C685" i="4"/>
  <c r="F685" i="4" s="1"/>
  <c r="G685" i="4" s="1"/>
  <c r="C701" i="4"/>
  <c r="F701" i="4" s="1"/>
  <c r="G701" i="4" s="1"/>
  <c r="C717" i="4"/>
  <c r="C733" i="4"/>
  <c r="C749" i="4"/>
  <c r="F749" i="4" s="1"/>
  <c r="G749" i="4" s="1"/>
  <c r="C765" i="4"/>
  <c r="F765" i="4" s="1"/>
  <c r="G765" i="4" s="1"/>
  <c r="C781" i="4"/>
  <c r="C797" i="4"/>
  <c r="C813" i="4"/>
  <c r="F813" i="4" s="1"/>
  <c r="G813" i="4" s="1"/>
  <c r="C829" i="4"/>
  <c r="F829" i="4" s="1"/>
  <c r="G829" i="4" s="1"/>
  <c r="C845" i="4"/>
  <c r="C861" i="4"/>
  <c r="C877" i="4"/>
  <c r="F877" i="4" s="1"/>
  <c r="G877" i="4" s="1"/>
  <c r="C893" i="4"/>
  <c r="F893" i="4" s="1"/>
  <c r="G893" i="4" s="1"/>
  <c r="C909" i="4"/>
  <c r="C925" i="4"/>
  <c r="C933" i="4"/>
  <c r="F933" i="4" s="1"/>
  <c r="G933" i="4" s="1"/>
  <c r="C941" i="4"/>
  <c r="C949" i="4"/>
  <c r="C957" i="4"/>
  <c r="C965" i="4"/>
  <c r="F965" i="4" s="1"/>
  <c r="G965" i="4" s="1"/>
  <c r="C973" i="4"/>
  <c r="C981" i="4"/>
  <c r="C989" i="4"/>
  <c r="C994" i="4"/>
  <c r="C998" i="4"/>
  <c r="C1002" i="4"/>
  <c r="C13" i="4"/>
  <c r="C98" i="4"/>
  <c r="F98" i="4" s="1"/>
  <c r="G98" i="4" s="1"/>
  <c r="C159" i="4"/>
  <c r="F159" i="4" s="1"/>
  <c r="G159" i="4" s="1"/>
  <c r="C202" i="4"/>
  <c r="F202" i="4" s="1"/>
  <c r="G202" i="4" s="1"/>
  <c r="C245" i="4"/>
  <c r="C287" i="4"/>
  <c r="F287" i="4" s="1"/>
  <c r="G287" i="4" s="1"/>
  <c r="C330" i="4"/>
  <c r="F330" i="4" s="1"/>
  <c r="G330" i="4" s="1"/>
  <c r="C373" i="4"/>
  <c r="C415" i="4"/>
  <c r="C458" i="4"/>
  <c r="F458" i="4" s="1"/>
  <c r="G458" i="4" s="1"/>
  <c r="C491" i="4"/>
  <c r="F491" i="4" s="1"/>
  <c r="G491" i="4" s="1"/>
  <c r="C523" i="4"/>
  <c r="C555" i="4"/>
  <c r="C577" i="4"/>
  <c r="F577" i="4" s="1"/>
  <c r="G577" i="4" s="1"/>
  <c r="C593" i="4"/>
  <c r="F593" i="4" s="1"/>
  <c r="G593" i="4" s="1"/>
  <c r="C609" i="4"/>
  <c r="C625" i="4"/>
  <c r="C641" i="4"/>
  <c r="F641" i="4" s="1"/>
  <c r="G641" i="4" s="1"/>
  <c r="C657" i="4"/>
  <c r="F657" i="4" s="1"/>
  <c r="G657" i="4" s="1"/>
  <c r="C673" i="4"/>
  <c r="C689" i="4"/>
  <c r="C705" i="4"/>
  <c r="F705" i="4" s="1"/>
  <c r="G705" i="4" s="1"/>
  <c r="C721" i="4"/>
  <c r="F721" i="4" s="1"/>
  <c r="G721" i="4" s="1"/>
  <c r="C737" i="4"/>
  <c r="C753" i="4"/>
  <c r="C769" i="4"/>
  <c r="F769" i="4" s="1"/>
  <c r="G769" i="4" s="1"/>
  <c r="C785" i="4"/>
  <c r="F785" i="4" s="1"/>
  <c r="G785" i="4" s="1"/>
  <c r="C801" i="4"/>
  <c r="C817" i="4"/>
  <c r="C833" i="4"/>
  <c r="F833" i="4" s="1"/>
  <c r="G833" i="4" s="1"/>
  <c r="C849" i="4"/>
  <c r="F849" i="4" s="1"/>
  <c r="G849" i="4" s="1"/>
  <c r="C865" i="4"/>
  <c r="C881" i="4"/>
  <c r="C897" i="4"/>
  <c r="F897" i="4" s="1"/>
  <c r="G897" i="4" s="1"/>
  <c r="C913" i="4"/>
  <c r="F913" i="4" s="1"/>
  <c r="G913" i="4" s="1"/>
  <c r="C928" i="4"/>
  <c r="F928" i="4" s="1"/>
  <c r="G928" i="4" s="1"/>
  <c r="C936" i="4"/>
  <c r="C944" i="4"/>
  <c r="F944" i="4" s="1"/>
  <c r="G944" i="4" s="1"/>
  <c r="C952" i="4"/>
  <c r="F952" i="4" s="1"/>
  <c r="G952" i="4" s="1"/>
  <c r="C960" i="4"/>
  <c r="F960" i="4" s="1"/>
  <c r="G960" i="4" s="1"/>
  <c r="C968" i="4"/>
  <c r="F968" i="4" s="1"/>
  <c r="G968" i="4" s="1"/>
  <c r="C976" i="4"/>
  <c r="F976" i="4" s="1"/>
  <c r="G976" i="4" s="1"/>
  <c r="C984" i="4"/>
  <c r="F984" i="4" s="1"/>
  <c r="G984" i="4" s="1"/>
  <c r="C991" i="4"/>
  <c r="F991" i="4" s="1"/>
  <c r="G991" i="4" s="1"/>
  <c r="C995" i="4"/>
  <c r="C999" i="4"/>
  <c r="F999" i="4" s="1"/>
  <c r="G999" i="4" s="1"/>
  <c r="C4" i="4"/>
  <c r="F4" i="4" s="1"/>
  <c r="G4" i="4" s="1"/>
  <c r="C119" i="4"/>
  <c r="C298" i="4"/>
  <c r="C467" i="4"/>
  <c r="F467" i="4" s="1"/>
  <c r="G467" i="4" s="1"/>
  <c r="C581" i="4"/>
  <c r="C645" i="4"/>
  <c r="C709" i="4"/>
  <c r="C773" i="4"/>
  <c r="C837" i="4"/>
  <c r="C901" i="4"/>
  <c r="C945" i="4"/>
  <c r="C977" i="4"/>
  <c r="F977" i="4" s="1"/>
  <c r="G977" i="4" s="1"/>
  <c r="C1000" i="4"/>
  <c r="F1000" i="4" s="1"/>
  <c r="G1000" i="4" s="1"/>
  <c r="C170" i="4"/>
  <c r="F170" i="4" s="1"/>
  <c r="G170" i="4" s="1"/>
  <c r="C341" i="4"/>
  <c r="C499" i="4"/>
  <c r="F499" i="4" s="1"/>
  <c r="G499" i="4" s="1"/>
  <c r="C597" i="4"/>
  <c r="F597" i="4" s="1"/>
  <c r="G597" i="4" s="1"/>
  <c r="C661" i="4"/>
  <c r="C725" i="4"/>
  <c r="C789" i="4"/>
  <c r="F789" i="4" s="1"/>
  <c r="G789" i="4" s="1"/>
  <c r="C853" i="4"/>
  <c r="C917" i="4"/>
  <c r="C953" i="4"/>
  <c r="C985" i="4"/>
  <c r="C3" i="4"/>
  <c r="F3" i="4" s="1"/>
  <c r="G3" i="4" s="1"/>
  <c r="C213" i="4"/>
  <c r="C383" i="4"/>
  <c r="C531" i="4"/>
  <c r="C613" i="4"/>
  <c r="F613" i="4" s="1"/>
  <c r="G613" i="4" s="1"/>
  <c r="C677" i="4"/>
  <c r="C741" i="4"/>
  <c r="C805" i="4"/>
  <c r="F805" i="4" s="1"/>
  <c r="G805" i="4" s="1"/>
  <c r="C869" i="4"/>
  <c r="F869" i="4" s="1"/>
  <c r="G869" i="4" s="1"/>
  <c r="C929" i="4"/>
  <c r="C961" i="4"/>
  <c r="C992" i="4"/>
  <c r="F992" i="4" s="1"/>
  <c r="G992" i="4" s="1"/>
  <c r="C34" i="4"/>
  <c r="F34" i="4" s="1"/>
  <c r="G34" i="4" s="1"/>
  <c r="C629" i="4"/>
  <c r="C885" i="4"/>
  <c r="C563" i="4"/>
  <c r="F563" i="4" s="1"/>
  <c r="G563" i="4" s="1"/>
  <c r="C996" i="4"/>
  <c r="F996" i="4" s="1"/>
  <c r="G996" i="4" s="1"/>
  <c r="C255" i="4"/>
  <c r="C693" i="4"/>
  <c r="C937" i="4"/>
  <c r="F937" i="4" s="1"/>
  <c r="G937" i="4" s="1"/>
  <c r="C426" i="4"/>
  <c r="F426" i="4" s="1"/>
  <c r="G426" i="4" s="1"/>
  <c r="C757" i="4"/>
  <c r="C969" i="4"/>
  <c r="C821" i="4"/>
  <c r="F821" i="4" s="1"/>
  <c r="G821" i="4" s="1"/>
  <c r="F316" i="4"/>
  <c r="G316" i="4" s="1"/>
  <c r="F876" i="4"/>
  <c r="G876" i="4" s="1"/>
  <c r="F364" i="4"/>
  <c r="G364" i="4" s="1"/>
  <c r="F108" i="4"/>
  <c r="G108" i="4" s="1"/>
  <c r="F444" i="4"/>
  <c r="G444" i="4" s="1"/>
  <c r="F668" i="4"/>
  <c r="G668" i="4" s="1"/>
  <c r="F412" i="4"/>
  <c r="G412" i="4" s="1"/>
  <c r="F156" i="4"/>
  <c r="G156" i="4" s="1"/>
  <c r="F972" i="4"/>
  <c r="G972" i="4" s="1"/>
  <c r="F716" i="4"/>
  <c r="G716" i="4" s="1"/>
  <c r="F936" i="4"/>
  <c r="G936" i="4" s="1"/>
  <c r="F680" i="4"/>
  <c r="G680" i="4" s="1"/>
  <c r="F488" i="4"/>
  <c r="G488" i="4" s="1"/>
  <c r="F360" i="4"/>
  <c r="G360" i="4" s="1"/>
  <c r="F232" i="4"/>
  <c r="G232" i="4" s="1"/>
  <c r="F168" i="4"/>
  <c r="G168" i="4" s="1"/>
  <c r="F104" i="4"/>
  <c r="G104" i="4" s="1"/>
  <c r="F980" i="4"/>
  <c r="G980" i="4" s="1"/>
  <c r="F532" i="4"/>
  <c r="G532" i="4" s="1"/>
  <c r="F468" i="4"/>
  <c r="G468" i="4" s="1"/>
  <c r="F404" i="4"/>
  <c r="G404" i="4" s="1"/>
  <c r="F340" i="4"/>
  <c r="G340" i="4" s="1"/>
  <c r="F276" i="4"/>
  <c r="G276" i="4" s="1"/>
  <c r="F212" i="4"/>
  <c r="G212" i="4" s="1"/>
  <c r="F148" i="4"/>
  <c r="G148" i="4" s="1"/>
  <c r="F84" i="4"/>
  <c r="G84" i="4" s="1"/>
  <c r="F20" i="4"/>
  <c r="G20" i="4" s="1"/>
  <c r="F880" i="4"/>
  <c r="G880" i="4" s="1"/>
  <c r="F816" i="4"/>
  <c r="G816" i="4" s="1"/>
  <c r="F752" i="4"/>
  <c r="G752" i="4" s="1"/>
  <c r="F688" i="4"/>
  <c r="G688" i="4" s="1"/>
  <c r="F624" i="4"/>
  <c r="G624" i="4" s="1"/>
  <c r="F560" i="4"/>
  <c r="G560" i="4" s="1"/>
  <c r="F496" i="4"/>
  <c r="G496" i="4" s="1"/>
  <c r="F432" i="4"/>
  <c r="G432" i="4" s="1"/>
  <c r="F368" i="4"/>
  <c r="G368" i="4" s="1"/>
  <c r="F304" i="4"/>
  <c r="G304" i="4" s="1"/>
  <c r="F240" i="4"/>
  <c r="G240" i="4" s="1"/>
  <c r="F176" i="4"/>
  <c r="G176" i="4" s="1"/>
  <c r="F112" i="4"/>
  <c r="G112" i="4" s="1"/>
  <c r="F48" i="4"/>
  <c r="G48" i="4" s="1"/>
  <c r="F919" i="4"/>
  <c r="G919" i="4" s="1"/>
  <c r="F855" i="4"/>
  <c r="G855" i="4" s="1"/>
  <c r="F691" i="4"/>
  <c r="G691" i="4" s="1"/>
  <c r="F627" i="4"/>
  <c r="G627" i="4" s="1"/>
  <c r="F595" i="4"/>
  <c r="G595" i="4" s="1"/>
  <c r="F579" i="4"/>
  <c r="G579" i="4" s="1"/>
  <c r="F531" i="4"/>
  <c r="G531" i="4" s="1"/>
  <c r="F515" i="4"/>
  <c r="G515" i="4" s="1"/>
  <c r="F451" i="4"/>
  <c r="G451" i="4" s="1"/>
  <c r="F435" i="4"/>
  <c r="G435" i="4" s="1"/>
  <c r="F403" i="4"/>
  <c r="G403" i="4" s="1"/>
  <c r="F387" i="4"/>
  <c r="G387" i="4" s="1"/>
  <c r="F371" i="4"/>
  <c r="G371" i="4" s="1"/>
  <c r="F339" i="4"/>
  <c r="G339" i="4" s="1"/>
  <c r="F323" i="4"/>
  <c r="G323" i="4" s="1"/>
  <c r="F307" i="4"/>
  <c r="G307" i="4" s="1"/>
  <c r="F275" i="4"/>
  <c r="G275" i="4" s="1"/>
  <c r="F259" i="4"/>
  <c r="G259" i="4" s="1"/>
  <c r="F243" i="4"/>
  <c r="G243" i="4" s="1"/>
  <c r="F195" i="4"/>
  <c r="G195" i="4" s="1"/>
  <c r="F179" i="4"/>
  <c r="G179" i="4" s="1"/>
  <c r="F147" i="4"/>
  <c r="G147" i="4" s="1"/>
  <c r="F131" i="4"/>
  <c r="G131" i="4" s="1"/>
  <c r="F115" i="4"/>
  <c r="G115" i="4" s="1"/>
  <c r="F83" i="4"/>
  <c r="G83" i="4" s="1"/>
  <c r="F67" i="4"/>
  <c r="G67" i="4" s="1"/>
  <c r="F51" i="4"/>
  <c r="G51" i="4" s="1"/>
  <c r="F19" i="4"/>
  <c r="G19" i="4" s="1"/>
  <c r="F1002" i="4"/>
  <c r="G1002" i="4" s="1"/>
  <c r="F986" i="4"/>
  <c r="G986" i="4" s="1"/>
  <c r="F954" i="4"/>
  <c r="G954" i="4" s="1"/>
  <c r="F938" i="4"/>
  <c r="G938" i="4" s="1"/>
  <c r="F922" i="4"/>
  <c r="G922" i="4" s="1"/>
  <c r="F890" i="4"/>
  <c r="G890" i="4" s="1"/>
  <c r="F874" i="4"/>
  <c r="G874" i="4" s="1"/>
  <c r="F858" i="4"/>
  <c r="G858" i="4" s="1"/>
  <c r="F826" i="4"/>
  <c r="G826" i="4" s="1"/>
  <c r="F810" i="4"/>
  <c r="G810" i="4" s="1"/>
  <c r="F794" i="4"/>
  <c r="G794" i="4" s="1"/>
  <c r="F762" i="4"/>
  <c r="G762" i="4" s="1"/>
  <c r="F746" i="4"/>
  <c r="G746" i="4" s="1"/>
  <c r="F698" i="4"/>
  <c r="G698" i="4" s="1"/>
  <c r="F682" i="4"/>
  <c r="G682" i="4" s="1"/>
  <c r="F666" i="4"/>
  <c r="G666" i="4" s="1"/>
  <c r="F634" i="4"/>
  <c r="G634" i="4" s="1"/>
  <c r="F618" i="4"/>
  <c r="G618" i="4" s="1"/>
  <c r="F602" i="4"/>
  <c r="G602" i="4" s="1"/>
  <c r="F586" i="4"/>
  <c r="G586" i="4" s="1"/>
  <c r="F570" i="4"/>
  <c r="G570" i="4" s="1"/>
  <c r="F554" i="4"/>
  <c r="G554" i="4" s="1"/>
  <c r="F538" i="4"/>
  <c r="G538" i="4" s="1"/>
  <c r="F522" i="4"/>
  <c r="G522" i="4" s="1"/>
  <c r="F506" i="4"/>
  <c r="G506" i="4" s="1"/>
  <c r="F490" i="4"/>
  <c r="G490" i="4" s="1"/>
  <c r="F474" i="4"/>
  <c r="G474" i="4" s="1"/>
  <c r="F442" i="4"/>
  <c r="G442" i="4" s="1"/>
  <c r="F410" i="4"/>
  <c r="G410" i="4" s="1"/>
  <c r="F378" i="4"/>
  <c r="G378" i="4" s="1"/>
  <c r="F362" i="4"/>
  <c r="G362" i="4" s="1"/>
  <c r="F314" i="4"/>
  <c r="G314" i="4" s="1"/>
  <c r="F298" i="4"/>
  <c r="G298" i="4" s="1"/>
  <c r="F282" i="4"/>
  <c r="G282" i="4" s="1"/>
  <c r="F266" i="4"/>
  <c r="G266" i="4" s="1"/>
  <c r="F250" i="4"/>
  <c r="G250" i="4" s="1"/>
  <c r="F186" i="4"/>
  <c r="G186" i="4" s="1"/>
  <c r="F154" i="4"/>
  <c r="G154" i="4" s="1"/>
  <c r="F122" i="4"/>
  <c r="G122" i="4" s="1"/>
  <c r="F106" i="4"/>
  <c r="G106" i="4" s="1"/>
  <c r="F90" i="4"/>
  <c r="G90" i="4" s="1"/>
  <c r="F74" i="4"/>
  <c r="G74" i="4" s="1"/>
  <c r="F58" i="4"/>
  <c r="G58" i="4" s="1"/>
  <c r="F42" i="4"/>
  <c r="G42" i="4" s="1"/>
  <c r="F26" i="4"/>
  <c r="G26" i="4" s="1"/>
  <c r="F10" i="4"/>
  <c r="G10" i="4" s="1"/>
  <c r="F993" i="4"/>
  <c r="G993" i="4" s="1"/>
  <c r="F961" i="4"/>
  <c r="G961" i="4" s="1"/>
  <c r="F945" i="4"/>
  <c r="G945" i="4" s="1"/>
  <c r="F929" i="4"/>
  <c r="G929" i="4" s="1"/>
  <c r="F881" i="4"/>
  <c r="G881" i="4" s="1"/>
  <c r="F817" i="4"/>
  <c r="G817" i="4" s="1"/>
  <c r="F801" i="4"/>
  <c r="G801" i="4" s="1"/>
  <c r="F753" i="4"/>
  <c r="G753" i="4" s="1"/>
  <c r="F737" i="4"/>
  <c r="G737" i="4" s="1"/>
  <c r="F689" i="4"/>
  <c r="G689" i="4" s="1"/>
  <c r="F673" i="4"/>
  <c r="G673" i="4" s="1"/>
  <c r="F625" i="4"/>
  <c r="G625" i="4" s="1"/>
  <c r="F545" i="4"/>
  <c r="G545" i="4" s="1"/>
  <c r="F529" i="4"/>
  <c r="G529" i="4" s="1"/>
  <c r="F513" i="4"/>
  <c r="G513" i="4" s="1"/>
  <c r="F449" i="4"/>
  <c r="G449" i="4" s="1"/>
  <c r="F433" i="4"/>
  <c r="G433" i="4" s="1"/>
  <c r="F401" i="4"/>
  <c r="G401" i="4" s="1"/>
  <c r="F385" i="4"/>
  <c r="G385" i="4" s="1"/>
  <c r="F369" i="4"/>
  <c r="G369" i="4" s="1"/>
  <c r="F337" i="4"/>
  <c r="G337" i="4" s="1"/>
  <c r="F321" i="4"/>
  <c r="G321" i="4" s="1"/>
  <c r="F305" i="4"/>
  <c r="G305" i="4" s="1"/>
  <c r="F273" i="4"/>
  <c r="G273" i="4" s="1"/>
  <c r="F257" i="4"/>
  <c r="G257" i="4" s="1"/>
  <c r="F241" i="4"/>
  <c r="G241" i="4" s="1"/>
  <c r="F209" i="4"/>
  <c r="G209" i="4" s="1"/>
  <c r="F193" i="4"/>
  <c r="G193" i="4" s="1"/>
  <c r="F177" i="4"/>
  <c r="G177" i="4" s="1"/>
  <c r="F145" i="4"/>
  <c r="G145" i="4" s="1"/>
  <c r="F129" i="4"/>
  <c r="G129" i="4" s="1"/>
  <c r="F113" i="4"/>
  <c r="G113" i="4" s="1"/>
  <c r="F81" i="4"/>
  <c r="G81" i="4" s="1"/>
  <c r="F65" i="4"/>
  <c r="G65" i="4" s="1"/>
  <c r="F49" i="4"/>
  <c r="G49" i="4" s="1"/>
  <c r="F17" i="4"/>
  <c r="G17" i="4" s="1"/>
  <c r="F703" i="4"/>
  <c r="G703" i="4" s="1"/>
  <c r="F655" i="4"/>
  <c r="G655" i="4" s="1"/>
  <c r="F639" i="4"/>
  <c r="G639" i="4" s="1"/>
  <c r="F623" i="4"/>
  <c r="G623" i="4" s="1"/>
  <c r="F607" i="4"/>
  <c r="G607" i="4" s="1"/>
  <c r="F591" i="4"/>
  <c r="G591" i="4" s="1"/>
  <c r="F543" i="4"/>
  <c r="G543" i="4" s="1"/>
  <c r="F527" i="4"/>
  <c r="G527" i="4" s="1"/>
  <c r="F511" i="4"/>
  <c r="G511" i="4" s="1"/>
  <c r="F479" i="4"/>
  <c r="G479" i="4" s="1"/>
  <c r="F463" i="4"/>
  <c r="G463" i="4" s="1"/>
  <c r="F415" i="4"/>
  <c r="G415" i="4" s="1"/>
  <c r="F399" i="4"/>
  <c r="G399" i="4" s="1"/>
  <c r="F383" i="4"/>
  <c r="G383" i="4" s="1"/>
  <c r="F367" i="4"/>
  <c r="G367" i="4" s="1"/>
  <c r="F335" i="4"/>
  <c r="G335" i="4" s="1"/>
  <c r="F319" i="4"/>
  <c r="G319" i="4" s="1"/>
  <c r="F271" i="4"/>
  <c r="G271" i="4" s="1"/>
  <c r="F255" i="4"/>
  <c r="G255" i="4" s="1"/>
  <c r="F239" i="4"/>
  <c r="G239" i="4" s="1"/>
  <c r="F191" i="4"/>
  <c r="G191" i="4" s="1"/>
  <c r="F143" i="4"/>
  <c r="G143" i="4" s="1"/>
  <c r="F127" i="4"/>
  <c r="G127" i="4" s="1"/>
  <c r="F111" i="4"/>
  <c r="G111" i="4" s="1"/>
  <c r="F63" i="4"/>
  <c r="G63" i="4" s="1"/>
  <c r="F47" i="4"/>
  <c r="G47" i="4" s="1"/>
  <c r="F31" i="4"/>
  <c r="G31" i="4" s="1"/>
  <c r="F15" i="4"/>
  <c r="G15" i="4" s="1"/>
  <c r="F966" i="4"/>
  <c r="G966" i="4" s="1"/>
  <c r="F950" i="4"/>
  <c r="G950" i="4" s="1"/>
  <c r="F886" i="4"/>
  <c r="G886" i="4" s="1"/>
  <c r="F806" i="4"/>
  <c r="G806" i="4" s="1"/>
  <c r="F774" i="4"/>
  <c r="G774" i="4" s="1"/>
  <c r="F710" i="4"/>
  <c r="G710" i="4" s="1"/>
  <c r="F630" i="4"/>
  <c r="G630" i="4" s="1"/>
  <c r="F614" i="4"/>
  <c r="G614" i="4" s="1"/>
  <c r="F582" i="4"/>
  <c r="G582" i="4" s="1"/>
  <c r="F566" i="4"/>
  <c r="G566" i="4" s="1"/>
  <c r="F550" i="4"/>
  <c r="G550" i="4" s="1"/>
  <c r="F534" i="4"/>
  <c r="G534" i="4" s="1"/>
  <c r="F518" i="4"/>
  <c r="G518" i="4" s="1"/>
  <c r="F502" i="4"/>
  <c r="G502" i="4" s="1"/>
  <c r="F486" i="4"/>
  <c r="G486" i="4" s="1"/>
  <c r="F470" i="4"/>
  <c r="G470" i="4" s="1"/>
  <c r="F454" i="4"/>
  <c r="G454" i="4" s="1"/>
  <c r="F422" i="4"/>
  <c r="G422" i="4" s="1"/>
  <c r="F406" i="4"/>
  <c r="G406" i="4" s="1"/>
  <c r="F390" i="4"/>
  <c r="G390" i="4" s="1"/>
  <c r="F358" i="4"/>
  <c r="G358" i="4" s="1"/>
  <c r="F342" i="4"/>
  <c r="G342" i="4" s="1"/>
  <c r="F326" i="4"/>
  <c r="G326" i="4" s="1"/>
  <c r="F294" i="4"/>
  <c r="G294" i="4" s="1"/>
  <c r="F278" i="4"/>
  <c r="G278" i="4" s="1"/>
  <c r="F262" i="4"/>
  <c r="G262" i="4" s="1"/>
  <c r="F230" i="4"/>
  <c r="G230" i="4" s="1"/>
  <c r="F214" i="4"/>
  <c r="G214" i="4" s="1"/>
  <c r="F198" i="4"/>
  <c r="G198" i="4" s="1"/>
  <c r="F166" i="4"/>
  <c r="G166" i="4" s="1"/>
  <c r="F150" i="4"/>
  <c r="G150" i="4" s="1"/>
  <c r="F134" i="4"/>
  <c r="G134" i="4" s="1"/>
  <c r="F102" i="4"/>
  <c r="G102" i="4" s="1"/>
  <c r="F86" i="4"/>
  <c r="G86" i="4" s="1"/>
  <c r="F70" i="4"/>
  <c r="G70" i="4" s="1"/>
  <c r="F38" i="4"/>
  <c r="G38" i="4" s="1"/>
  <c r="F22" i="4"/>
  <c r="G22" i="4" s="1"/>
  <c r="F6" i="4"/>
  <c r="G6" i="4" s="1"/>
  <c r="F989" i="4"/>
  <c r="G989" i="4" s="1"/>
  <c r="F973" i="4"/>
  <c r="G973" i="4" s="1"/>
  <c r="F957" i="4"/>
  <c r="G957" i="4" s="1"/>
  <c r="F925" i="4"/>
  <c r="G925" i="4" s="1"/>
  <c r="F909" i="4"/>
  <c r="G909" i="4" s="1"/>
  <c r="F861" i="4"/>
  <c r="G861" i="4" s="1"/>
  <c r="F797" i="4"/>
  <c r="G797" i="4" s="1"/>
  <c r="F733" i="4"/>
  <c r="G733" i="4" s="1"/>
  <c r="F669" i="4"/>
  <c r="G669" i="4" s="1"/>
  <c r="F653" i="4"/>
  <c r="G653" i="4" s="1"/>
  <c r="F605" i="4"/>
  <c r="G605" i="4" s="1"/>
  <c r="F557" i="4"/>
  <c r="G557" i="4" s="1"/>
  <c r="F541" i="4"/>
  <c r="G541" i="4" s="1"/>
  <c r="F525" i="4"/>
  <c r="G525" i="4" s="1"/>
  <c r="F509" i="4"/>
  <c r="G509" i="4" s="1"/>
  <c r="F493" i="4"/>
  <c r="G493" i="4" s="1"/>
  <c r="F477" i="4"/>
  <c r="G477" i="4" s="1"/>
  <c r="F413" i="4"/>
  <c r="G413" i="4" s="1"/>
  <c r="F397" i="4"/>
  <c r="G397" i="4" s="1"/>
  <c r="F365" i="4"/>
  <c r="G365" i="4" s="1"/>
  <c r="F301" i="4"/>
  <c r="G301" i="4" s="1"/>
  <c r="F285" i="4"/>
  <c r="G285" i="4" s="1"/>
  <c r="F237" i="4"/>
  <c r="G237" i="4" s="1"/>
  <c r="F157" i="4"/>
  <c r="G157" i="4" s="1"/>
  <c r="F141" i="4"/>
  <c r="G141" i="4" s="1"/>
  <c r="F109" i="4"/>
  <c r="G109" i="4" s="1"/>
  <c r="F93" i="4"/>
  <c r="G93" i="4" s="1"/>
  <c r="F77" i="4"/>
  <c r="G77" i="4" s="1"/>
  <c r="F61" i="4"/>
  <c r="G61" i="4" s="1"/>
  <c r="F45" i="4"/>
  <c r="G45" i="4" s="1"/>
  <c r="F779" i="4"/>
  <c r="G779" i="4" s="1"/>
  <c r="F763" i="4"/>
  <c r="G763" i="4" s="1"/>
  <c r="F747" i="4"/>
  <c r="G747" i="4" s="1"/>
  <c r="F715" i="4"/>
  <c r="G715" i="4" s="1"/>
  <c r="F699" i="4"/>
  <c r="G699" i="4" s="1"/>
  <c r="F683" i="4"/>
  <c r="G683" i="4" s="1"/>
  <c r="F651" i="4"/>
  <c r="G651" i="4" s="1"/>
  <c r="F635" i="4"/>
  <c r="G635" i="4" s="1"/>
  <c r="F619" i="4"/>
  <c r="G619" i="4" s="1"/>
  <c r="F587" i="4"/>
  <c r="G587" i="4" s="1"/>
  <c r="F571" i="4"/>
  <c r="G571" i="4" s="1"/>
  <c r="F523" i="4"/>
  <c r="G523" i="4" s="1"/>
  <c r="F507" i="4"/>
  <c r="G507" i="4" s="1"/>
  <c r="F459" i="4"/>
  <c r="G459" i="4" s="1"/>
  <c r="F443" i="4"/>
  <c r="G443" i="4" s="1"/>
  <c r="F411" i="4"/>
  <c r="G411" i="4" s="1"/>
  <c r="F395" i="4"/>
  <c r="G395" i="4" s="1"/>
  <c r="F363" i="4"/>
  <c r="G363" i="4" s="1"/>
  <c r="F347" i="4"/>
  <c r="G347" i="4" s="1"/>
  <c r="F331" i="4"/>
  <c r="G331" i="4" s="1"/>
  <c r="F315" i="4"/>
  <c r="G315" i="4" s="1"/>
  <c r="F283" i="4"/>
  <c r="G283" i="4" s="1"/>
  <c r="F267" i="4"/>
  <c r="G267" i="4" s="1"/>
  <c r="F251" i="4"/>
  <c r="G251" i="4" s="1"/>
  <c r="F235" i="4"/>
  <c r="G235" i="4" s="1"/>
  <c r="F219" i="4"/>
  <c r="G219" i="4" s="1"/>
  <c r="F203" i="4"/>
  <c r="G203" i="4" s="1"/>
  <c r="F187" i="4"/>
  <c r="G187" i="4" s="1"/>
  <c r="F155" i="4"/>
  <c r="G155" i="4" s="1"/>
  <c r="F139" i="4"/>
  <c r="G139" i="4" s="1"/>
  <c r="F123" i="4"/>
  <c r="G123" i="4" s="1"/>
  <c r="F107" i="4"/>
  <c r="G107" i="4" s="1"/>
  <c r="F91" i="4"/>
  <c r="G91" i="4" s="1"/>
  <c r="F75" i="4"/>
  <c r="G75" i="4" s="1"/>
  <c r="F59" i="4"/>
  <c r="G59" i="4" s="1"/>
  <c r="F27" i="4"/>
  <c r="G27" i="4" s="1"/>
  <c r="F11" i="4"/>
  <c r="G11" i="4" s="1"/>
  <c r="F994" i="4"/>
  <c r="G994" i="4" s="1"/>
  <c r="F978" i="4"/>
  <c r="G978" i="4" s="1"/>
  <c r="F946" i="4"/>
  <c r="G946" i="4" s="1"/>
  <c r="F930" i="4"/>
  <c r="G930" i="4" s="1"/>
  <c r="F914" i="4"/>
  <c r="G914" i="4" s="1"/>
  <c r="F882" i="4"/>
  <c r="G882" i="4" s="1"/>
  <c r="F866" i="4"/>
  <c r="G866" i="4" s="1"/>
  <c r="F850" i="4"/>
  <c r="G850" i="4" s="1"/>
  <c r="F834" i="4"/>
  <c r="G834" i="4" s="1"/>
  <c r="F818" i="4"/>
  <c r="G818" i="4" s="1"/>
  <c r="F802" i="4"/>
  <c r="G802" i="4" s="1"/>
  <c r="F786" i="4"/>
  <c r="G786" i="4" s="1"/>
  <c r="F770" i="4"/>
  <c r="G770" i="4" s="1"/>
  <c r="F754" i="4"/>
  <c r="G754" i="4" s="1"/>
  <c r="F738" i="4"/>
  <c r="G738" i="4" s="1"/>
  <c r="F722" i="4"/>
  <c r="G722" i="4" s="1"/>
  <c r="F706" i="4"/>
  <c r="G706" i="4" s="1"/>
  <c r="F690" i="4"/>
  <c r="G690" i="4" s="1"/>
  <c r="F674" i="4"/>
  <c r="G674" i="4" s="1"/>
  <c r="F642" i="4"/>
  <c r="G642" i="4" s="1"/>
  <c r="F578" i="4"/>
  <c r="G578" i="4" s="1"/>
  <c r="F562" i="4"/>
  <c r="G562" i="4" s="1"/>
  <c r="F498" i="4"/>
  <c r="G498" i="4" s="1"/>
  <c r="F482" i="4"/>
  <c r="G482" i="4" s="1"/>
  <c r="F418" i="4"/>
  <c r="G418" i="4" s="1"/>
  <c r="F386" i="4"/>
  <c r="G386" i="4" s="1"/>
  <c r="F322" i="4"/>
  <c r="G322" i="4" s="1"/>
  <c r="F306" i="4"/>
  <c r="G306" i="4" s="1"/>
  <c r="F242" i="4"/>
  <c r="G242" i="4" s="1"/>
  <c r="F226" i="4"/>
  <c r="G226" i="4" s="1"/>
  <c r="F162" i="4"/>
  <c r="G162" i="4" s="1"/>
  <c r="F130" i="4"/>
  <c r="G130" i="4" s="1"/>
  <c r="F66" i="4"/>
  <c r="G66" i="4" s="1"/>
  <c r="F50" i="4"/>
  <c r="G50" i="4" s="1"/>
  <c r="F985" i="4"/>
  <c r="G985" i="4" s="1"/>
  <c r="F969" i="4"/>
  <c r="G969" i="4" s="1"/>
  <c r="F905" i="4"/>
  <c r="G905" i="4" s="1"/>
  <c r="F873" i="4"/>
  <c r="G873" i="4" s="1"/>
  <c r="F825" i="4"/>
  <c r="G825" i="4" s="1"/>
  <c r="F809" i="4"/>
  <c r="G809" i="4" s="1"/>
  <c r="F761" i="4"/>
  <c r="G761" i="4" s="1"/>
  <c r="F745" i="4"/>
  <c r="G745" i="4" s="1"/>
  <c r="F697" i="4"/>
  <c r="G697" i="4" s="1"/>
  <c r="F681" i="4"/>
  <c r="G681" i="4" s="1"/>
  <c r="F617" i="4"/>
  <c r="G617" i="4" s="1"/>
  <c r="F601" i="4"/>
  <c r="G601" i="4" s="1"/>
  <c r="F553" i="4"/>
  <c r="G553" i="4" s="1"/>
  <c r="F537" i="4"/>
  <c r="G537" i="4" s="1"/>
  <c r="F521" i="4"/>
  <c r="G521" i="4" s="1"/>
  <c r="F457" i="4"/>
  <c r="G457" i="4" s="1"/>
  <c r="F441" i="4"/>
  <c r="G441" i="4" s="1"/>
  <c r="F425" i="4"/>
  <c r="G425" i="4" s="1"/>
  <c r="F409" i="4"/>
  <c r="G409" i="4" s="1"/>
  <c r="F393" i="4"/>
  <c r="G393" i="4" s="1"/>
  <c r="F361" i="4"/>
  <c r="G361" i="4" s="1"/>
  <c r="F345" i="4"/>
  <c r="G345" i="4" s="1"/>
  <c r="F329" i="4"/>
  <c r="G329" i="4" s="1"/>
  <c r="F313" i="4"/>
  <c r="G313" i="4" s="1"/>
  <c r="F297" i="4"/>
  <c r="G297" i="4" s="1"/>
  <c r="F281" i="4"/>
  <c r="G281" i="4" s="1"/>
  <c r="F233" i="4"/>
  <c r="G233" i="4" s="1"/>
  <c r="F217" i="4"/>
  <c r="G217" i="4" s="1"/>
  <c r="F201" i="4"/>
  <c r="G201" i="4" s="1"/>
  <c r="F185" i="4"/>
  <c r="G185" i="4" s="1"/>
  <c r="F169" i="4"/>
  <c r="G169" i="4" s="1"/>
  <c r="F153" i="4"/>
  <c r="G153" i="4" s="1"/>
  <c r="F105" i="4"/>
  <c r="G105" i="4" s="1"/>
  <c r="F89" i="4"/>
  <c r="G89" i="4" s="1"/>
  <c r="F73" i="4"/>
  <c r="G73" i="4" s="1"/>
  <c r="F57" i="4"/>
  <c r="G57" i="4" s="1"/>
  <c r="F41" i="4"/>
  <c r="G41" i="4" s="1"/>
  <c r="F25" i="4"/>
  <c r="G25" i="4" s="1"/>
  <c r="F9" i="4"/>
  <c r="G9" i="4" s="1"/>
  <c r="F775" i="4"/>
  <c r="G775" i="4" s="1"/>
  <c r="F743" i="4"/>
  <c r="G743" i="4" s="1"/>
  <c r="F711" i="4"/>
  <c r="G711" i="4" s="1"/>
  <c r="F647" i="4"/>
  <c r="G647" i="4" s="1"/>
  <c r="F631" i="4"/>
  <c r="G631" i="4" s="1"/>
  <c r="F615" i="4"/>
  <c r="G615" i="4" s="1"/>
  <c r="F567" i="4"/>
  <c r="G567" i="4" s="1"/>
  <c r="F551" i="4"/>
  <c r="G551" i="4" s="1"/>
  <c r="F519" i="4"/>
  <c r="G519" i="4" s="1"/>
  <c r="F487" i="4"/>
  <c r="G487" i="4" s="1"/>
  <c r="F455" i="4"/>
  <c r="G455" i="4" s="1"/>
  <c r="F407" i="4"/>
  <c r="G407" i="4" s="1"/>
  <c r="F391" i="4"/>
  <c r="G391" i="4" s="1"/>
  <c r="F359" i="4"/>
  <c r="G359" i="4" s="1"/>
  <c r="F327" i="4"/>
  <c r="G327" i="4" s="1"/>
  <c r="F311" i="4"/>
  <c r="G311" i="4" s="1"/>
  <c r="F279" i="4"/>
  <c r="G279" i="4" s="1"/>
  <c r="F263" i="4"/>
  <c r="G263" i="4" s="1"/>
  <c r="F247" i="4"/>
  <c r="G247" i="4" s="1"/>
  <c r="F231" i="4"/>
  <c r="G231" i="4" s="1"/>
  <c r="F199" i="4"/>
  <c r="G199" i="4" s="1"/>
  <c r="F183" i="4"/>
  <c r="G183" i="4" s="1"/>
  <c r="F167" i="4"/>
  <c r="G167" i="4" s="1"/>
  <c r="F151" i="4"/>
  <c r="G151" i="4" s="1"/>
  <c r="F119" i="4"/>
  <c r="G119" i="4" s="1"/>
  <c r="F103" i="4"/>
  <c r="G103" i="4" s="1"/>
  <c r="F87" i="4"/>
  <c r="G87" i="4" s="1"/>
  <c r="F71" i="4"/>
  <c r="G71" i="4" s="1"/>
  <c r="F55" i="4"/>
  <c r="G55" i="4" s="1"/>
  <c r="F39" i="4"/>
  <c r="G39" i="4" s="1"/>
  <c r="F23" i="4"/>
  <c r="G23" i="4" s="1"/>
  <c r="F7" i="4"/>
  <c r="G7" i="4" s="1"/>
  <c r="F990" i="4"/>
  <c r="G990" i="4" s="1"/>
  <c r="F974" i="4"/>
  <c r="G974" i="4" s="1"/>
  <c r="F958" i="4"/>
  <c r="G958" i="4" s="1"/>
  <c r="F942" i="4"/>
  <c r="G942" i="4" s="1"/>
  <c r="F926" i="4"/>
  <c r="G926" i="4" s="1"/>
  <c r="F910" i="4"/>
  <c r="G910" i="4" s="1"/>
  <c r="F894" i="4"/>
  <c r="G894" i="4" s="1"/>
  <c r="F878" i="4"/>
  <c r="G878" i="4" s="1"/>
  <c r="F862" i="4"/>
  <c r="G862" i="4" s="1"/>
  <c r="F846" i="4"/>
  <c r="G846" i="4" s="1"/>
  <c r="F830" i="4"/>
  <c r="G830" i="4" s="1"/>
  <c r="F814" i="4"/>
  <c r="G814" i="4" s="1"/>
  <c r="F798" i="4"/>
  <c r="G798" i="4" s="1"/>
  <c r="F782" i="4"/>
  <c r="G782" i="4" s="1"/>
  <c r="F766" i="4"/>
  <c r="G766" i="4" s="1"/>
  <c r="F750" i="4"/>
  <c r="G750" i="4" s="1"/>
  <c r="F734" i="4"/>
  <c r="G734" i="4" s="1"/>
  <c r="F718" i="4"/>
  <c r="G718" i="4" s="1"/>
  <c r="F702" i="4"/>
  <c r="G702" i="4" s="1"/>
  <c r="F686" i="4"/>
  <c r="G686" i="4" s="1"/>
  <c r="F670" i="4"/>
  <c r="G670" i="4" s="1"/>
  <c r="F654" i="4"/>
  <c r="G654" i="4" s="1"/>
  <c r="F638" i="4"/>
  <c r="G638" i="4" s="1"/>
  <c r="F622" i="4"/>
  <c r="G622" i="4" s="1"/>
  <c r="F606" i="4"/>
  <c r="G606" i="4" s="1"/>
  <c r="F590" i="4"/>
  <c r="G590" i="4" s="1"/>
  <c r="F574" i="4"/>
  <c r="G574" i="4" s="1"/>
  <c r="F558" i="4"/>
  <c r="G558" i="4" s="1"/>
  <c r="F542" i="4"/>
  <c r="G542" i="4" s="1"/>
  <c r="F526" i="4"/>
  <c r="G526" i="4" s="1"/>
  <c r="F510" i="4"/>
  <c r="G510" i="4" s="1"/>
  <c r="F494" i="4"/>
  <c r="G494" i="4" s="1"/>
  <c r="F478" i="4"/>
  <c r="G478" i="4" s="1"/>
  <c r="F462" i="4"/>
  <c r="G462" i="4" s="1"/>
  <c r="F446" i="4"/>
  <c r="G446" i="4" s="1"/>
  <c r="F430" i="4"/>
  <c r="G430" i="4" s="1"/>
  <c r="F414" i="4"/>
  <c r="G414" i="4" s="1"/>
  <c r="F398" i="4"/>
  <c r="G398" i="4" s="1"/>
  <c r="F382" i="4"/>
  <c r="G382" i="4" s="1"/>
  <c r="F366" i="4"/>
  <c r="G366" i="4" s="1"/>
  <c r="F350" i="4"/>
  <c r="G350" i="4" s="1"/>
  <c r="F334" i="4"/>
  <c r="G334" i="4" s="1"/>
  <c r="F318" i="4"/>
  <c r="G318" i="4" s="1"/>
  <c r="F302" i="4"/>
  <c r="G302" i="4" s="1"/>
  <c r="F286" i="4"/>
  <c r="G286" i="4" s="1"/>
  <c r="F270" i="4"/>
  <c r="G270" i="4" s="1"/>
  <c r="F254" i="4"/>
  <c r="G254" i="4" s="1"/>
  <c r="F238" i="4"/>
  <c r="G238" i="4" s="1"/>
  <c r="F222" i="4"/>
  <c r="G222" i="4" s="1"/>
  <c r="F206" i="4"/>
  <c r="G206" i="4" s="1"/>
  <c r="F190" i="4"/>
  <c r="G190" i="4" s="1"/>
  <c r="F174" i="4"/>
  <c r="G174" i="4" s="1"/>
  <c r="F158" i="4"/>
  <c r="G158" i="4" s="1"/>
  <c r="F142" i="4"/>
  <c r="G142" i="4" s="1"/>
  <c r="F126" i="4"/>
  <c r="G126" i="4" s="1"/>
  <c r="F110" i="4"/>
  <c r="G110" i="4" s="1"/>
  <c r="F94" i="4"/>
  <c r="G94" i="4" s="1"/>
  <c r="F78" i="4"/>
  <c r="G78" i="4" s="1"/>
  <c r="F62" i="4"/>
  <c r="G62" i="4" s="1"/>
  <c r="F46" i="4"/>
  <c r="G46" i="4" s="1"/>
  <c r="F30" i="4"/>
  <c r="G30" i="4" s="1"/>
  <c r="F14" i="4"/>
  <c r="G14" i="4" s="1"/>
  <c r="F981" i="4"/>
  <c r="G981" i="4" s="1"/>
  <c r="F949" i="4"/>
  <c r="G949" i="4" s="1"/>
  <c r="F917" i="4"/>
  <c r="G917" i="4" s="1"/>
  <c r="F901" i="4"/>
  <c r="G901" i="4" s="1"/>
  <c r="F853" i="4"/>
  <c r="G853" i="4" s="1"/>
  <c r="F837" i="4"/>
  <c r="G837" i="4" s="1"/>
  <c r="F773" i="4"/>
  <c r="G773" i="4" s="1"/>
  <c r="F757" i="4"/>
  <c r="G757" i="4" s="1"/>
  <c r="F741" i="4"/>
  <c r="G741" i="4" s="1"/>
  <c r="F725" i="4"/>
  <c r="G725" i="4" s="1"/>
  <c r="F709" i="4"/>
  <c r="G709" i="4" s="1"/>
  <c r="F693" i="4"/>
  <c r="G693" i="4" s="1"/>
  <c r="F677" i="4"/>
  <c r="G677" i="4" s="1"/>
  <c r="F661" i="4"/>
  <c r="G661" i="4" s="1"/>
  <c r="F645" i="4"/>
  <c r="G645" i="4" s="1"/>
  <c r="F629" i="4"/>
  <c r="G629" i="4" s="1"/>
  <c r="F581" i="4"/>
  <c r="G581" i="4" s="1"/>
  <c r="F565" i="4"/>
  <c r="G565" i="4" s="1"/>
  <c r="F549" i="4"/>
  <c r="G549" i="4" s="1"/>
  <c r="F517" i="4"/>
  <c r="G517" i="4" s="1"/>
  <c r="F501" i="4"/>
  <c r="G501" i="4" s="1"/>
  <c r="F485" i="4"/>
  <c r="G485" i="4" s="1"/>
  <c r="F469" i="4"/>
  <c r="G469" i="4" s="1"/>
  <c r="F453" i="4"/>
  <c r="G453" i="4" s="1"/>
  <c r="F437" i="4"/>
  <c r="G437" i="4" s="1"/>
  <c r="F421" i="4"/>
  <c r="G421" i="4" s="1"/>
  <c r="F389" i="4"/>
  <c r="G389" i="4" s="1"/>
  <c r="F373" i="4"/>
  <c r="G373" i="4" s="1"/>
  <c r="F357" i="4"/>
  <c r="G357" i="4" s="1"/>
  <c r="F325" i="4"/>
  <c r="G325" i="4" s="1"/>
  <c r="F309" i="4"/>
  <c r="G309" i="4" s="1"/>
  <c r="F293" i="4"/>
  <c r="G293" i="4" s="1"/>
  <c r="F261" i="4"/>
  <c r="G261" i="4" s="1"/>
  <c r="F245" i="4"/>
  <c r="G245" i="4" s="1"/>
  <c r="F197" i="4"/>
  <c r="G197" i="4" s="1"/>
  <c r="F181" i="4"/>
  <c r="G181" i="4" s="1"/>
  <c r="F165" i="4"/>
  <c r="G165" i="4" s="1"/>
  <c r="F149" i="4"/>
  <c r="G149" i="4" s="1"/>
  <c r="F133" i="4"/>
  <c r="G133" i="4" s="1"/>
  <c r="F117" i="4"/>
  <c r="G117" i="4" s="1"/>
  <c r="F101" i="4"/>
  <c r="G101" i="4" s="1"/>
  <c r="F69" i="4"/>
  <c r="G69" i="4" s="1"/>
  <c r="F53" i="4"/>
  <c r="G53" i="4" s="1"/>
  <c r="F21" i="4"/>
  <c r="G21" i="4" s="1"/>
  <c r="F5" i="4"/>
  <c r="G5" i="4" s="1"/>
  <c r="F845" i="4" l="1"/>
  <c r="G845" i="4" s="1"/>
  <c r="F998" i="4"/>
  <c r="G998" i="4" s="1"/>
  <c r="F941" i="4"/>
  <c r="G941" i="4" s="1"/>
  <c r="F637" i="4"/>
  <c r="G637" i="4" s="1"/>
  <c r="F351" i="4"/>
  <c r="G351" i="4" s="1"/>
  <c r="F648" i="4"/>
  <c r="G648" i="4" s="1"/>
  <c r="F632" i="4"/>
  <c r="G632" i="4" s="1"/>
  <c r="F983" i="4"/>
  <c r="G983" i="4" s="1"/>
  <c r="F823" i="4"/>
  <c r="G823" i="4" s="1"/>
  <c r="F934" i="4"/>
  <c r="G934" i="4" s="1"/>
  <c r="F822" i="4"/>
  <c r="G822" i="4" s="1"/>
  <c r="F742" i="4"/>
  <c r="G742" i="4" s="1"/>
  <c r="F417" i="4"/>
  <c r="G417" i="4" s="1"/>
  <c r="F353" i="4"/>
  <c r="G353" i="4" s="1"/>
  <c r="F289" i="4"/>
  <c r="G289" i="4" s="1"/>
  <c r="F225" i="4"/>
  <c r="G225" i="4" s="1"/>
  <c r="F161" i="4"/>
  <c r="G161" i="4" s="1"/>
  <c r="F97" i="4"/>
  <c r="G97" i="4" s="1"/>
  <c r="F33" i="4"/>
  <c r="G33" i="4" s="1"/>
  <c r="F964" i="4"/>
  <c r="G964" i="4" s="1"/>
  <c r="F932" i="4"/>
  <c r="G932" i="4" s="1"/>
  <c r="F652" i="4"/>
  <c r="G652" i="4" s="1"/>
  <c r="F588" i="4"/>
  <c r="G588" i="4" s="1"/>
  <c r="F955" i="4"/>
  <c r="G955" i="4" s="1"/>
  <c r="F891" i="4"/>
  <c r="G891" i="4" s="1"/>
  <c r="F827" i="4"/>
  <c r="G827" i="4" s="1"/>
  <c r="F731" i="4"/>
  <c r="G731" i="4" s="1"/>
  <c r="F906" i="4"/>
  <c r="G906" i="4" s="1"/>
  <c r="F842" i="4"/>
  <c r="G842" i="4" s="1"/>
  <c r="F524" i="4"/>
  <c r="G524" i="4" s="1"/>
  <c r="F440" i="4"/>
  <c r="G440" i="4" s="1"/>
  <c r="F376" i="4"/>
  <c r="G376" i="4" s="1"/>
  <c r="F312" i="4"/>
  <c r="G312" i="4" s="1"/>
  <c r="F248" i="4"/>
  <c r="G248" i="4" s="1"/>
  <c r="F184" i="4"/>
  <c r="G184" i="4" s="1"/>
  <c r="F120" i="4"/>
  <c r="G120" i="4" s="1"/>
  <c r="F56" i="4"/>
  <c r="G56" i="4" s="1"/>
  <c r="F520" i="4"/>
  <c r="G520" i="4" s="1"/>
  <c r="F472" i="4"/>
  <c r="G472" i="4" s="1"/>
  <c r="F436" i="4"/>
  <c r="G436" i="4" s="1"/>
  <c r="F420" i="4"/>
  <c r="G420" i="4" s="1"/>
  <c r="F308" i="4"/>
  <c r="G308" i="4" s="1"/>
  <c r="F292" i="4"/>
  <c r="G292" i="4" s="1"/>
  <c r="F180" i="4"/>
  <c r="G180" i="4" s="1"/>
  <c r="F164" i="4"/>
  <c r="G164" i="4" s="1"/>
  <c r="F52" i="4"/>
  <c r="G52" i="4" s="1"/>
  <c r="F995" i="4"/>
  <c r="G995" i="4" s="1"/>
  <c r="F608" i="4"/>
  <c r="G608" i="4" s="1"/>
  <c r="F927" i="4"/>
  <c r="G927" i="4" s="1"/>
  <c r="F911" i="4"/>
  <c r="G911" i="4" s="1"/>
  <c r="F879" i="4"/>
  <c r="G879" i="4" s="1"/>
  <c r="F799" i="4"/>
  <c r="G799" i="4" s="1"/>
  <c r="F783" i="4"/>
  <c r="G783" i="4" s="1"/>
  <c r="F500" i="4"/>
  <c r="G500" i="4" s="1"/>
  <c r="F400" i="4"/>
  <c r="G400" i="4" s="1"/>
  <c r="F384" i="4"/>
  <c r="G384" i="4" s="1"/>
  <c r="F336" i="4"/>
  <c r="G336" i="4" s="1"/>
  <c r="F272" i="4"/>
  <c r="G272" i="4" s="1"/>
  <c r="F256" i="4"/>
  <c r="G256" i="4" s="1"/>
  <c r="F208" i="4"/>
  <c r="G208" i="4" s="1"/>
  <c r="F128" i="4"/>
  <c r="G128" i="4" s="1"/>
  <c r="F80" i="4"/>
  <c r="G80" i="4" s="1"/>
  <c r="F16" i="4"/>
  <c r="G16" i="4" s="1"/>
  <c r="F528" i="4"/>
  <c r="G528" i="4" s="1"/>
  <c r="F396" i="4"/>
  <c r="G396" i="4" s="1"/>
  <c r="F332" i="4"/>
  <c r="G332" i="4" s="1"/>
  <c r="F268" i="4"/>
  <c r="G268" i="4" s="1"/>
  <c r="F140" i="4"/>
  <c r="G140" i="4" s="1"/>
  <c r="F76" i="4"/>
  <c r="G76" i="4" s="1"/>
  <c r="F12" i="4"/>
  <c r="G12" i="4" s="1"/>
</calcChain>
</file>

<file path=xl/sharedStrings.xml><?xml version="1.0" encoding="utf-8"?>
<sst xmlns="http://schemas.openxmlformats.org/spreadsheetml/2006/main" count="214" uniqueCount="105">
  <si>
    <t>Date</t>
  </si>
  <si>
    <t>XIC - Close (S&amp;P/TSX Capped Composite Index)</t>
  </si>
  <si>
    <t>XBB - Close (DEX Universe Bond Index)</t>
  </si>
  <si>
    <t>XWD - Close (MSCI World Index)</t>
  </si>
  <si>
    <t>Investment Portfolio used for VaR calculation</t>
  </si>
  <si>
    <t>XIC</t>
  </si>
  <si>
    <t>XBB</t>
  </si>
  <si>
    <t>XWD</t>
  </si>
  <si>
    <t>Portfolio</t>
  </si>
  <si>
    <t>Total</t>
  </si>
  <si>
    <t>Initial Investment</t>
  </si>
  <si>
    <t>Portfolio Value</t>
  </si>
  <si>
    <t>Loss</t>
  </si>
  <si>
    <t>Loss (High to Low)</t>
  </si>
  <si>
    <t>Weight</t>
  </si>
  <si>
    <t>Scenario</t>
  </si>
  <si>
    <t>Cumulative Weight</t>
  </si>
  <si>
    <t>Day</t>
  </si>
  <si>
    <t>XIC Return</t>
  </si>
  <si>
    <t>XIC Variance</t>
  </si>
  <si>
    <t>Lambda</t>
  </si>
  <si>
    <t>XIC Vol</t>
  </si>
  <si>
    <t>XBB Return</t>
  </si>
  <si>
    <t>XBB Variance</t>
  </si>
  <si>
    <t>XWD Return</t>
  </si>
  <si>
    <t>Value under ith scenario with volatility updating</t>
  </si>
  <si>
    <t>Loss(High to Low)</t>
  </si>
  <si>
    <t>99% VaR estimate is 1010077.97</t>
  </si>
  <si>
    <t>Rank</t>
  </si>
  <si>
    <t>u</t>
  </si>
  <si>
    <t>(scale)</t>
  </si>
  <si>
    <t>b</t>
  </si>
  <si>
    <t>(shape)</t>
  </si>
  <si>
    <t>x</t>
  </si>
  <si>
    <t>n</t>
  </si>
  <si>
    <t>nu</t>
  </si>
  <si>
    <t>Likelihood</t>
  </si>
  <si>
    <t>Microsoft Excel 16.20 Answer Report</t>
  </si>
  <si>
    <t>Worksheet: [ECO 461 - Assignment 2 - Raw Data (031519) (Portal) (1).xlsx]Sheet3</t>
  </si>
  <si>
    <t>Report Created: 2019-03-28 7:49:00 PM</t>
  </si>
  <si>
    <t>Result: Solver found a solution.  All constraints and optimality conditions are satisfied.</t>
  </si>
  <si>
    <t>Solver Engine</t>
  </si>
  <si>
    <t>Engine: GRG Nonlinear</t>
  </si>
  <si>
    <t>Solution Time: 107375049.165 Seconds.</t>
  </si>
  <si>
    <t>Iterations: 0 Subproblems: 0</t>
  </si>
  <si>
    <t>Solver Options</t>
  </si>
  <si>
    <t>Max Time Unlimited, Iterations Unlimited, Precision 0.000001, Use Automatic Scaling</t>
  </si>
  <si>
    <t>Convergence 0.0001, Population Size 100, Random Seed 0, Derivatives Forward, Require Bounds</t>
  </si>
  <si>
    <t>Max Subproblems Unlimited, Max Integer Sols Unlimited, Integer Tolerance 1%, Assume NonNegative</t>
  </si>
  <si>
    <t>Objective Cell (Max)</t>
  </si>
  <si>
    <t>Cell</t>
  </si>
  <si>
    <t>Name</t>
  </si>
  <si>
    <t>Original Value</t>
  </si>
  <si>
    <t>Final Value</t>
  </si>
  <si>
    <t>Variable Cells</t>
  </si>
  <si>
    <t>Integer</t>
  </si>
  <si>
    <t>Constraints</t>
  </si>
  <si>
    <t>Cell Value</t>
  </si>
  <si>
    <t>Formula</t>
  </si>
  <si>
    <t>Status</t>
  </si>
  <si>
    <t>Slack</t>
  </si>
  <si>
    <t>$G$7</t>
  </si>
  <si>
    <t>$G$2</t>
  </si>
  <si>
    <t>Contin</t>
  </si>
  <si>
    <t>$G$3</t>
  </si>
  <si>
    <t>$G$2&gt;=0.02</t>
  </si>
  <si>
    <t>Binding</t>
  </si>
  <si>
    <t>$G$3&gt;=0.0001</t>
  </si>
  <si>
    <t>Loss('000s)</t>
  </si>
  <si>
    <t>VaR Estimate</t>
  </si>
  <si>
    <t>VaR Confidence</t>
  </si>
  <si>
    <t>Data</t>
  </si>
  <si>
    <t>Returns</t>
  </si>
  <si>
    <t>Correlation Matrix</t>
  </si>
  <si>
    <t>Covariance Matrix</t>
  </si>
  <si>
    <t>Standard Deviation</t>
  </si>
  <si>
    <t>Alphas</t>
  </si>
  <si>
    <t>Alpha's</t>
  </si>
  <si>
    <t>Variance-Covariance</t>
  </si>
  <si>
    <t>Portfolio Variance</t>
  </si>
  <si>
    <t>Portfolio SD</t>
  </si>
  <si>
    <t>One-day 99% VaR</t>
  </si>
  <si>
    <t>Variances</t>
  </si>
  <si>
    <t>XIC/XBB</t>
  </si>
  <si>
    <t>XIC/XWD</t>
  </si>
  <si>
    <t>XBB/XWD</t>
  </si>
  <si>
    <t>Covariance</t>
  </si>
  <si>
    <t>Volatilities</t>
  </si>
  <si>
    <t>Equal Weighting</t>
  </si>
  <si>
    <t>EWMA</t>
  </si>
  <si>
    <t>One-Day 99% VaR</t>
  </si>
  <si>
    <t>99%VaR = K11</t>
  </si>
  <si>
    <t>y</t>
  </si>
  <si>
    <t>a</t>
  </si>
  <si>
    <t>Variance</t>
  </si>
  <si>
    <t>Variance-Covariance Matrix</t>
  </si>
  <si>
    <t>GARCH(1,1)</t>
  </si>
  <si>
    <t>W_XIC</t>
  </si>
  <si>
    <t>W_XBB</t>
  </si>
  <si>
    <t>W_XWD</t>
  </si>
  <si>
    <t>VaR estimate for historical simulation approach is $1366806.51</t>
  </si>
  <si>
    <t>VaR estimate for exponential weighting scheme is $1440381.4</t>
  </si>
  <si>
    <t>XBB Vol</t>
  </si>
  <si>
    <t>XWD Vol</t>
  </si>
  <si>
    <t>XWD Variance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</si>
</sst>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E+00"/>
    <numFmt numFmtId="165" formatCode="0.00000"/>
  </numFmts>
  <fonts count="5" x14ac:knownFonts="1">
    <font>
      <sz val="11"/>
      <color theme="1"/>
      <name val="Calibri"/>
      <family val="2"/>
      <scheme val="minor"/>
    </font>
    <font>
      <sz val="11"/>
      <color theme="1"/>
      <name val="Calibri"/>
      <family val="2"/>
      <scheme val="minor"/>
    </font>
    <font>
      <sz val="11"/>
      <color rgb="FF000000"/>
      <name val="Calibri"/>
      <family val="2"/>
      <scheme val="minor"/>
    </font>
    <font>
      <b/>
      <sz val="11"/>
      <color theme="1"/>
      <name val="Calibri"/>
      <family val="2"/>
      <scheme val="minor"/>
    </font>
    <font>
      <b/>
      <sz val="11"/>
      <color indexed="18"/>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rgb="FFFFFF00"/>
        <bgColor rgb="FF000000"/>
      </patternFill>
    </fill>
    <fill>
      <patternFill patternType="solid">
        <fgColor theme="6" tint="0.59999389629810485"/>
        <bgColor indexed="64"/>
      </patternFill>
    </fill>
    <fill>
      <patternFill patternType="solid">
        <fgColor theme="5" tint="0.59999389629810485"/>
        <bgColor indexed="64"/>
      </patternFill>
    </fill>
    <fill>
      <patternFill patternType="solid">
        <fgColor theme="3" tint="0.79998168889431442"/>
        <bgColor indexed="64"/>
      </patternFill>
    </fill>
  </fills>
  <borders count="16">
    <border>
      <left/>
      <right/>
      <top/>
      <bottom/>
      <diagonal/>
    </border>
    <border>
      <left/>
      <right/>
      <top style="medium">
        <color indexed="23"/>
      </top>
      <bottom style="medium">
        <color indexed="23"/>
      </bottom>
      <diagonal/>
    </border>
    <border>
      <left/>
      <right/>
      <top style="thin">
        <color indexed="23"/>
      </top>
      <bottom style="medium">
        <color indexed="23"/>
      </bottom>
      <diagonal/>
    </border>
    <border>
      <left/>
      <right/>
      <top style="thin">
        <color indexed="23"/>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62">
    <xf numFmtId="0" fontId="0" fillId="0" borderId="0" xfId="0"/>
    <xf numFmtId="14" fontId="0" fillId="0" borderId="0" xfId="0" applyNumberFormat="1"/>
    <xf numFmtId="2" fontId="0" fillId="0" borderId="0" xfId="0" applyNumberFormat="1"/>
    <xf numFmtId="14" fontId="0" fillId="0" borderId="0" xfId="0" applyNumberFormat="1" applyFill="1"/>
    <xf numFmtId="2" fontId="0" fillId="0" borderId="0" xfId="0" applyNumberFormat="1" applyFill="1"/>
    <xf numFmtId="14" fontId="0" fillId="2" borderId="0" xfId="0" applyNumberFormat="1" applyFill="1"/>
    <xf numFmtId="2" fontId="0" fillId="2" borderId="0" xfId="0" applyNumberFormat="1" applyFill="1"/>
    <xf numFmtId="0" fontId="0" fillId="2" borderId="0" xfId="0" applyFill="1"/>
    <xf numFmtId="0" fontId="0" fillId="0" borderId="0" xfId="0" applyAlignment="1">
      <alignment horizontal="center"/>
    </xf>
    <xf numFmtId="0" fontId="0" fillId="0" borderId="0" xfId="0" applyAlignment="1"/>
    <xf numFmtId="2" fontId="0" fillId="0" borderId="0" xfId="0" applyNumberFormat="1" applyAlignment="1"/>
    <xf numFmtId="0" fontId="0" fillId="0" borderId="0" xfId="0" applyNumberFormat="1"/>
    <xf numFmtId="10" fontId="0" fillId="0" borderId="0" xfId="0" applyNumberFormat="1"/>
    <xf numFmtId="0" fontId="0" fillId="3" borderId="0" xfId="0" applyFill="1" applyAlignment="1">
      <alignment horizontal="center"/>
    </xf>
    <xf numFmtId="10" fontId="0" fillId="0" borderId="0" xfId="1" applyNumberFormat="1" applyFont="1"/>
    <xf numFmtId="0" fontId="2" fillId="0" borderId="0" xfId="0" applyFont="1"/>
    <xf numFmtId="0" fontId="2" fillId="4" borderId="0" xfId="0" applyFont="1" applyFill="1"/>
    <xf numFmtId="0" fontId="2" fillId="5" borderId="0" xfId="0" applyFont="1" applyFill="1"/>
    <xf numFmtId="0" fontId="2" fillId="0" borderId="0" xfId="0" applyFont="1" applyAlignment="1">
      <alignment horizontal="center"/>
    </xf>
    <xf numFmtId="2" fontId="2" fillId="0" borderId="0" xfId="0" applyNumberFormat="1" applyFont="1" applyAlignment="1">
      <alignment horizontal="center"/>
    </xf>
    <xf numFmtId="2" fontId="2" fillId="0" borderId="0" xfId="0" applyNumberFormat="1" applyFont="1"/>
    <xf numFmtId="0" fontId="3" fillId="0" borderId="0" xfId="0" applyFont="1"/>
    <xf numFmtId="0" fontId="0" fillId="0" borderId="2" xfId="0" applyFill="1" applyBorder="1" applyAlignment="1"/>
    <xf numFmtId="0" fontId="4" fillId="0" borderId="1" xfId="0" applyFont="1" applyFill="1" applyBorder="1" applyAlignment="1">
      <alignment horizontal="center"/>
    </xf>
    <xf numFmtId="0" fontId="0" fillId="0" borderId="3" xfId="0" applyFill="1" applyBorder="1" applyAlignment="1"/>
    <xf numFmtId="0" fontId="0" fillId="0" borderId="2" xfId="0" applyNumberFormat="1" applyFill="1" applyBorder="1" applyAlignment="1"/>
    <xf numFmtId="0" fontId="0" fillId="0" borderId="3" xfId="0" applyNumberFormat="1" applyFill="1" applyBorder="1" applyAlignment="1"/>
    <xf numFmtId="0" fontId="2" fillId="0" borderId="0" xfId="0" applyNumberFormat="1" applyFont="1" applyAlignment="1">
      <alignment horizontal="center"/>
    </xf>
    <xf numFmtId="0" fontId="2" fillId="0" borderId="0" xfId="0" applyNumberFormat="1" applyFont="1"/>
    <xf numFmtId="2" fontId="2" fillId="6" borderId="0" xfId="0" applyNumberFormat="1" applyFont="1" applyFill="1" applyAlignment="1">
      <alignment horizontal="center"/>
    </xf>
    <xf numFmtId="0" fontId="2" fillId="6" borderId="0" xfId="0" applyFont="1" applyFill="1" applyAlignment="1">
      <alignment horizontal="center"/>
    </xf>
    <xf numFmtId="164" fontId="2" fillId="0" borderId="0" xfId="0" applyNumberFormat="1" applyFont="1"/>
    <xf numFmtId="165" fontId="2" fillId="0" borderId="0" xfId="0" applyNumberFormat="1" applyFont="1"/>
    <xf numFmtId="0" fontId="0" fillId="5" borderId="0" xfId="0" applyFill="1"/>
    <xf numFmtId="0" fontId="0" fillId="0" borderId="0" xfId="0" applyAlignment="1">
      <alignment horizontal="center"/>
    </xf>
    <xf numFmtId="0" fontId="2" fillId="0" borderId="0" xfId="0" applyFont="1" applyAlignment="1">
      <alignment horizontal="center"/>
    </xf>
    <xf numFmtId="0" fontId="0" fillId="0" borderId="7" xfId="0" applyBorder="1"/>
    <xf numFmtId="0" fontId="0" fillId="0" borderId="8" xfId="0" applyBorder="1"/>
    <xf numFmtId="0" fontId="0" fillId="0" borderId="9" xfId="0" applyBorder="1"/>
    <xf numFmtId="0" fontId="0" fillId="7" borderId="4" xfId="0" applyFill="1" applyBorder="1" applyAlignment="1"/>
    <xf numFmtId="0" fontId="0" fillId="7" borderId="5" xfId="0" applyFill="1" applyBorder="1" applyAlignment="1"/>
    <xf numFmtId="0" fontId="0" fillId="7" borderId="6" xfId="0" applyFill="1" applyBorder="1" applyAlignment="1"/>
    <xf numFmtId="0" fontId="0" fillId="0" borderId="10" xfId="0" applyBorder="1"/>
    <xf numFmtId="0" fontId="0" fillId="0" borderId="11" xfId="0" applyBorder="1"/>
    <xf numFmtId="0" fontId="0" fillId="0" borderId="12" xfId="0" applyBorder="1"/>
    <xf numFmtId="0" fontId="2" fillId="0" borderId="12" xfId="0" applyNumberFormat="1" applyFont="1" applyBorder="1"/>
    <xf numFmtId="0" fontId="0" fillId="8" borderId="0" xfId="0" applyFill="1" applyAlignment="1"/>
    <xf numFmtId="0" fontId="0" fillId="8" borderId="0" xfId="0" applyFill="1"/>
    <xf numFmtId="2" fontId="0" fillId="8" borderId="0" xfId="0" applyNumberFormat="1" applyFill="1"/>
    <xf numFmtId="0" fontId="2" fillId="9" borderId="0" xfId="0" applyFont="1" applyFill="1"/>
    <xf numFmtId="0" fontId="0" fillId="9" borderId="0" xfId="0" applyFill="1"/>
    <xf numFmtId="0" fontId="0" fillId="0" borderId="13" xfId="0" applyBorder="1"/>
    <xf numFmtId="10" fontId="0" fillId="0" borderId="14" xfId="0" applyNumberFormat="1" applyBorder="1"/>
    <xf numFmtId="10" fontId="0" fillId="0" borderId="15" xfId="0" applyNumberFormat="1" applyBorder="1"/>
    <xf numFmtId="0" fontId="0" fillId="0" borderId="0" xfId="0" applyAlignment="1">
      <alignment horizontal="center"/>
    </xf>
    <xf numFmtId="0" fontId="0" fillId="9" borderId="0" xfId="0" applyFill="1" applyAlignment="1">
      <alignment horizontal="center"/>
    </xf>
    <xf numFmtId="0" fontId="0" fillId="5" borderId="0" xfId="0" applyFill="1" applyAlignment="1">
      <alignment horizontal="center"/>
    </xf>
    <xf numFmtId="0" fontId="2" fillId="0" borderId="0" xfId="0" applyFont="1" applyAlignment="1">
      <alignment horizontal="center"/>
    </xf>
    <xf numFmtId="10" fontId="2" fillId="0" borderId="0" xfId="0" applyNumberFormat="1" applyFont="1"/>
    <xf numFmtId="14" fontId="2" fillId="0" borderId="0" xfId="0" applyNumberFormat="1" applyFont="1"/>
    <xf numFmtId="14" fontId="2" fillId="6" borderId="0" xfId="0" applyNumberFormat="1" applyFont="1" applyFill="1"/>
    <xf numFmtId="10" fontId="2" fillId="0" borderId="0" xfId="1" applyNumberFormat="1" applyFont="1"/>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Volatility</a:t>
            </a:r>
            <a:r>
              <a:rPr lang="en-US" baseline="0"/>
              <a:t> Vs.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'Data with Vol Ests (EWMA)'!$R$1</c:f>
              <c:strCache>
                <c:ptCount val="1"/>
                <c:pt idx="0">
                  <c:v>XIC Vol</c:v>
                </c:pt>
              </c:strCache>
            </c:strRef>
          </c:tx>
          <c:spPr>
            <a:ln w="28575" cap="rnd">
              <a:solidFill>
                <a:schemeClr val="accent1"/>
              </a:solidFill>
              <a:round/>
            </a:ln>
            <a:effectLst/>
          </c:spPr>
          <c:marker>
            <c:symbol val="none"/>
          </c:marker>
          <c:cat>
            <c:numRef>
              <c:f>'Data with Vol Ests (EWMA)'!$Q$2:$Q$1001</c:f>
              <c:numCache>
                <c:formatCode>m/d/yy</c:formatCode>
                <c:ptCount val="1000"/>
                <c:pt idx="0">
                  <c:v>42083</c:v>
                </c:pt>
                <c:pt idx="1">
                  <c:v>42086</c:v>
                </c:pt>
                <c:pt idx="2">
                  <c:v>42087</c:v>
                </c:pt>
                <c:pt idx="3">
                  <c:v>42088</c:v>
                </c:pt>
                <c:pt idx="4">
                  <c:v>42089</c:v>
                </c:pt>
                <c:pt idx="5">
                  <c:v>42090</c:v>
                </c:pt>
                <c:pt idx="6">
                  <c:v>42093</c:v>
                </c:pt>
                <c:pt idx="7">
                  <c:v>42094</c:v>
                </c:pt>
                <c:pt idx="8">
                  <c:v>42095</c:v>
                </c:pt>
                <c:pt idx="9">
                  <c:v>42096</c:v>
                </c:pt>
                <c:pt idx="10">
                  <c:v>42100</c:v>
                </c:pt>
                <c:pt idx="11">
                  <c:v>42101</c:v>
                </c:pt>
                <c:pt idx="12">
                  <c:v>42102</c:v>
                </c:pt>
                <c:pt idx="13">
                  <c:v>42103</c:v>
                </c:pt>
                <c:pt idx="14">
                  <c:v>42104</c:v>
                </c:pt>
                <c:pt idx="15">
                  <c:v>42107</c:v>
                </c:pt>
                <c:pt idx="16">
                  <c:v>42108</c:v>
                </c:pt>
                <c:pt idx="17">
                  <c:v>42109</c:v>
                </c:pt>
                <c:pt idx="18">
                  <c:v>42110</c:v>
                </c:pt>
                <c:pt idx="19">
                  <c:v>42111</c:v>
                </c:pt>
                <c:pt idx="20">
                  <c:v>42114</c:v>
                </c:pt>
                <c:pt idx="21">
                  <c:v>42115</c:v>
                </c:pt>
                <c:pt idx="22">
                  <c:v>42116</c:v>
                </c:pt>
                <c:pt idx="23">
                  <c:v>42117</c:v>
                </c:pt>
                <c:pt idx="24">
                  <c:v>42118</c:v>
                </c:pt>
                <c:pt idx="25">
                  <c:v>42121</c:v>
                </c:pt>
                <c:pt idx="26">
                  <c:v>42122</c:v>
                </c:pt>
                <c:pt idx="27">
                  <c:v>42123</c:v>
                </c:pt>
                <c:pt idx="28">
                  <c:v>42124</c:v>
                </c:pt>
                <c:pt idx="29">
                  <c:v>42125</c:v>
                </c:pt>
                <c:pt idx="30">
                  <c:v>42128</c:v>
                </c:pt>
                <c:pt idx="31">
                  <c:v>42129</c:v>
                </c:pt>
                <c:pt idx="32">
                  <c:v>42130</c:v>
                </c:pt>
                <c:pt idx="33">
                  <c:v>42131</c:v>
                </c:pt>
                <c:pt idx="34">
                  <c:v>42132</c:v>
                </c:pt>
                <c:pt idx="35">
                  <c:v>42135</c:v>
                </c:pt>
                <c:pt idx="36">
                  <c:v>42136</c:v>
                </c:pt>
                <c:pt idx="37">
                  <c:v>42137</c:v>
                </c:pt>
                <c:pt idx="38">
                  <c:v>42138</c:v>
                </c:pt>
                <c:pt idx="39">
                  <c:v>42139</c:v>
                </c:pt>
                <c:pt idx="40">
                  <c:v>42142</c:v>
                </c:pt>
                <c:pt idx="41">
                  <c:v>42143</c:v>
                </c:pt>
                <c:pt idx="42">
                  <c:v>42144</c:v>
                </c:pt>
                <c:pt idx="43">
                  <c:v>42145</c:v>
                </c:pt>
                <c:pt idx="44">
                  <c:v>42146</c:v>
                </c:pt>
                <c:pt idx="45">
                  <c:v>42149</c:v>
                </c:pt>
                <c:pt idx="46">
                  <c:v>42150</c:v>
                </c:pt>
                <c:pt idx="47">
                  <c:v>42151</c:v>
                </c:pt>
                <c:pt idx="48">
                  <c:v>42152</c:v>
                </c:pt>
                <c:pt idx="49">
                  <c:v>42153</c:v>
                </c:pt>
                <c:pt idx="50">
                  <c:v>42156</c:v>
                </c:pt>
                <c:pt idx="51">
                  <c:v>42157</c:v>
                </c:pt>
                <c:pt idx="52">
                  <c:v>42158</c:v>
                </c:pt>
                <c:pt idx="53">
                  <c:v>42159</c:v>
                </c:pt>
                <c:pt idx="54">
                  <c:v>42160</c:v>
                </c:pt>
                <c:pt idx="55">
                  <c:v>42163</c:v>
                </c:pt>
                <c:pt idx="56">
                  <c:v>42164</c:v>
                </c:pt>
                <c:pt idx="57">
                  <c:v>42165</c:v>
                </c:pt>
                <c:pt idx="58">
                  <c:v>42166</c:v>
                </c:pt>
                <c:pt idx="59">
                  <c:v>42167</c:v>
                </c:pt>
                <c:pt idx="60">
                  <c:v>42170</c:v>
                </c:pt>
                <c:pt idx="61">
                  <c:v>42171</c:v>
                </c:pt>
                <c:pt idx="62">
                  <c:v>42172</c:v>
                </c:pt>
                <c:pt idx="63">
                  <c:v>42173</c:v>
                </c:pt>
                <c:pt idx="64">
                  <c:v>42174</c:v>
                </c:pt>
                <c:pt idx="65">
                  <c:v>42177</c:v>
                </c:pt>
                <c:pt idx="66">
                  <c:v>42178</c:v>
                </c:pt>
                <c:pt idx="67">
                  <c:v>42179</c:v>
                </c:pt>
                <c:pt idx="68">
                  <c:v>42180</c:v>
                </c:pt>
                <c:pt idx="69">
                  <c:v>42181</c:v>
                </c:pt>
                <c:pt idx="70">
                  <c:v>42184</c:v>
                </c:pt>
                <c:pt idx="71">
                  <c:v>42185</c:v>
                </c:pt>
                <c:pt idx="72">
                  <c:v>42187</c:v>
                </c:pt>
                <c:pt idx="73">
                  <c:v>42188</c:v>
                </c:pt>
                <c:pt idx="74">
                  <c:v>42191</c:v>
                </c:pt>
                <c:pt idx="75">
                  <c:v>42192</c:v>
                </c:pt>
                <c:pt idx="76">
                  <c:v>42193</c:v>
                </c:pt>
                <c:pt idx="77">
                  <c:v>42194</c:v>
                </c:pt>
                <c:pt idx="78">
                  <c:v>42195</c:v>
                </c:pt>
                <c:pt idx="79">
                  <c:v>42198</c:v>
                </c:pt>
                <c:pt idx="80">
                  <c:v>42199</c:v>
                </c:pt>
                <c:pt idx="81">
                  <c:v>42200</c:v>
                </c:pt>
                <c:pt idx="82">
                  <c:v>42201</c:v>
                </c:pt>
                <c:pt idx="83">
                  <c:v>42202</c:v>
                </c:pt>
                <c:pt idx="84">
                  <c:v>42205</c:v>
                </c:pt>
                <c:pt idx="85">
                  <c:v>42206</c:v>
                </c:pt>
                <c:pt idx="86">
                  <c:v>42207</c:v>
                </c:pt>
                <c:pt idx="87">
                  <c:v>42208</c:v>
                </c:pt>
                <c:pt idx="88">
                  <c:v>42209</c:v>
                </c:pt>
                <c:pt idx="89">
                  <c:v>42212</c:v>
                </c:pt>
                <c:pt idx="90">
                  <c:v>42213</c:v>
                </c:pt>
                <c:pt idx="91">
                  <c:v>42214</c:v>
                </c:pt>
                <c:pt idx="92">
                  <c:v>42215</c:v>
                </c:pt>
                <c:pt idx="93">
                  <c:v>42216</c:v>
                </c:pt>
                <c:pt idx="94">
                  <c:v>42220</c:v>
                </c:pt>
                <c:pt idx="95">
                  <c:v>42221</c:v>
                </c:pt>
                <c:pt idx="96">
                  <c:v>42222</c:v>
                </c:pt>
                <c:pt idx="97">
                  <c:v>42223</c:v>
                </c:pt>
                <c:pt idx="98">
                  <c:v>42226</c:v>
                </c:pt>
                <c:pt idx="99">
                  <c:v>42227</c:v>
                </c:pt>
                <c:pt idx="100">
                  <c:v>42228</c:v>
                </c:pt>
                <c:pt idx="101">
                  <c:v>42229</c:v>
                </c:pt>
                <c:pt idx="102">
                  <c:v>42230</c:v>
                </c:pt>
                <c:pt idx="103">
                  <c:v>42233</c:v>
                </c:pt>
                <c:pt idx="104">
                  <c:v>42234</c:v>
                </c:pt>
                <c:pt idx="105">
                  <c:v>42235</c:v>
                </c:pt>
                <c:pt idx="106">
                  <c:v>42236</c:v>
                </c:pt>
                <c:pt idx="107">
                  <c:v>42237</c:v>
                </c:pt>
                <c:pt idx="108">
                  <c:v>42240</c:v>
                </c:pt>
                <c:pt idx="109">
                  <c:v>42241</c:v>
                </c:pt>
                <c:pt idx="110">
                  <c:v>42242</c:v>
                </c:pt>
                <c:pt idx="111">
                  <c:v>42243</c:v>
                </c:pt>
                <c:pt idx="112">
                  <c:v>42244</c:v>
                </c:pt>
                <c:pt idx="113">
                  <c:v>42247</c:v>
                </c:pt>
                <c:pt idx="114">
                  <c:v>42248</c:v>
                </c:pt>
                <c:pt idx="115">
                  <c:v>42249</c:v>
                </c:pt>
                <c:pt idx="116">
                  <c:v>42250</c:v>
                </c:pt>
                <c:pt idx="117">
                  <c:v>42251</c:v>
                </c:pt>
                <c:pt idx="118">
                  <c:v>42255</c:v>
                </c:pt>
                <c:pt idx="119">
                  <c:v>42256</c:v>
                </c:pt>
                <c:pt idx="120">
                  <c:v>42257</c:v>
                </c:pt>
                <c:pt idx="121">
                  <c:v>42258</c:v>
                </c:pt>
                <c:pt idx="122">
                  <c:v>42261</c:v>
                </c:pt>
                <c:pt idx="123">
                  <c:v>42262</c:v>
                </c:pt>
                <c:pt idx="124">
                  <c:v>42263</c:v>
                </c:pt>
                <c:pt idx="125">
                  <c:v>42264</c:v>
                </c:pt>
                <c:pt idx="126">
                  <c:v>42265</c:v>
                </c:pt>
                <c:pt idx="127">
                  <c:v>42268</c:v>
                </c:pt>
                <c:pt idx="128">
                  <c:v>42269</c:v>
                </c:pt>
                <c:pt idx="129">
                  <c:v>42270</c:v>
                </c:pt>
                <c:pt idx="130">
                  <c:v>42271</c:v>
                </c:pt>
                <c:pt idx="131">
                  <c:v>42272</c:v>
                </c:pt>
                <c:pt idx="132">
                  <c:v>42275</c:v>
                </c:pt>
                <c:pt idx="133">
                  <c:v>42276</c:v>
                </c:pt>
                <c:pt idx="134">
                  <c:v>42277</c:v>
                </c:pt>
                <c:pt idx="135">
                  <c:v>42278</c:v>
                </c:pt>
                <c:pt idx="136">
                  <c:v>42279</c:v>
                </c:pt>
                <c:pt idx="137">
                  <c:v>42282</c:v>
                </c:pt>
                <c:pt idx="138">
                  <c:v>42283</c:v>
                </c:pt>
                <c:pt idx="139">
                  <c:v>42284</c:v>
                </c:pt>
                <c:pt idx="140">
                  <c:v>42285</c:v>
                </c:pt>
                <c:pt idx="141">
                  <c:v>42286</c:v>
                </c:pt>
                <c:pt idx="142">
                  <c:v>42290</c:v>
                </c:pt>
                <c:pt idx="143">
                  <c:v>42291</c:v>
                </c:pt>
                <c:pt idx="144">
                  <c:v>42292</c:v>
                </c:pt>
                <c:pt idx="145">
                  <c:v>42293</c:v>
                </c:pt>
                <c:pt idx="146">
                  <c:v>42296</c:v>
                </c:pt>
                <c:pt idx="147">
                  <c:v>42297</c:v>
                </c:pt>
                <c:pt idx="148">
                  <c:v>42298</c:v>
                </c:pt>
                <c:pt idx="149">
                  <c:v>42299</c:v>
                </c:pt>
                <c:pt idx="150">
                  <c:v>42300</c:v>
                </c:pt>
                <c:pt idx="151">
                  <c:v>42303</c:v>
                </c:pt>
                <c:pt idx="152">
                  <c:v>42304</c:v>
                </c:pt>
                <c:pt idx="153">
                  <c:v>42305</c:v>
                </c:pt>
                <c:pt idx="154">
                  <c:v>42306</c:v>
                </c:pt>
                <c:pt idx="155">
                  <c:v>42307</c:v>
                </c:pt>
                <c:pt idx="156">
                  <c:v>42310</c:v>
                </c:pt>
                <c:pt idx="157">
                  <c:v>42311</c:v>
                </c:pt>
                <c:pt idx="158">
                  <c:v>42312</c:v>
                </c:pt>
                <c:pt idx="159">
                  <c:v>42313</c:v>
                </c:pt>
                <c:pt idx="160">
                  <c:v>42314</c:v>
                </c:pt>
                <c:pt idx="161">
                  <c:v>42317</c:v>
                </c:pt>
                <c:pt idx="162">
                  <c:v>42318</c:v>
                </c:pt>
                <c:pt idx="163">
                  <c:v>42319</c:v>
                </c:pt>
                <c:pt idx="164">
                  <c:v>42320</c:v>
                </c:pt>
                <c:pt idx="165">
                  <c:v>42321</c:v>
                </c:pt>
                <c:pt idx="166">
                  <c:v>42324</c:v>
                </c:pt>
                <c:pt idx="167">
                  <c:v>42325</c:v>
                </c:pt>
                <c:pt idx="168">
                  <c:v>42326</c:v>
                </c:pt>
                <c:pt idx="169">
                  <c:v>42327</c:v>
                </c:pt>
                <c:pt idx="170">
                  <c:v>42328</c:v>
                </c:pt>
                <c:pt idx="171">
                  <c:v>42331</c:v>
                </c:pt>
                <c:pt idx="172">
                  <c:v>42332</c:v>
                </c:pt>
                <c:pt idx="173">
                  <c:v>42333</c:v>
                </c:pt>
                <c:pt idx="174">
                  <c:v>42334</c:v>
                </c:pt>
                <c:pt idx="175">
                  <c:v>42335</c:v>
                </c:pt>
                <c:pt idx="176">
                  <c:v>42338</c:v>
                </c:pt>
                <c:pt idx="177">
                  <c:v>42339</c:v>
                </c:pt>
                <c:pt idx="178">
                  <c:v>42340</c:v>
                </c:pt>
                <c:pt idx="179">
                  <c:v>42341</c:v>
                </c:pt>
                <c:pt idx="180">
                  <c:v>42342</c:v>
                </c:pt>
                <c:pt idx="181">
                  <c:v>42345</c:v>
                </c:pt>
                <c:pt idx="182">
                  <c:v>42346</c:v>
                </c:pt>
                <c:pt idx="183">
                  <c:v>42347</c:v>
                </c:pt>
                <c:pt idx="184">
                  <c:v>42348</c:v>
                </c:pt>
                <c:pt idx="185">
                  <c:v>42349</c:v>
                </c:pt>
                <c:pt idx="186">
                  <c:v>42352</c:v>
                </c:pt>
                <c:pt idx="187">
                  <c:v>42353</c:v>
                </c:pt>
                <c:pt idx="188">
                  <c:v>42354</c:v>
                </c:pt>
                <c:pt idx="189">
                  <c:v>42355</c:v>
                </c:pt>
                <c:pt idx="190">
                  <c:v>42356</c:v>
                </c:pt>
                <c:pt idx="191">
                  <c:v>42359</c:v>
                </c:pt>
                <c:pt idx="192">
                  <c:v>42360</c:v>
                </c:pt>
                <c:pt idx="193">
                  <c:v>42361</c:v>
                </c:pt>
                <c:pt idx="194">
                  <c:v>42362</c:v>
                </c:pt>
                <c:pt idx="195">
                  <c:v>42367</c:v>
                </c:pt>
                <c:pt idx="196">
                  <c:v>42368</c:v>
                </c:pt>
                <c:pt idx="197">
                  <c:v>42369</c:v>
                </c:pt>
                <c:pt idx="198">
                  <c:v>42373</c:v>
                </c:pt>
                <c:pt idx="199">
                  <c:v>42374</c:v>
                </c:pt>
                <c:pt idx="200">
                  <c:v>42375</c:v>
                </c:pt>
                <c:pt idx="201">
                  <c:v>42376</c:v>
                </c:pt>
                <c:pt idx="202">
                  <c:v>42377</c:v>
                </c:pt>
                <c:pt idx="203">
                  <c:v>42380</c:v>
                </c:pt>
                <c:pt idx="204">
                  <c:v>42381</c:v>
                </c:pt>
                <c:pt idx="205">
                  <c:v>42382</c:v>
                </c:pt>
                <c:pt idx="206">
                  <c:v>42383</c:v>
                </c:pt>
                <c:pt idx="207">
                  <c:v>42384</c:v>
                </c:pt>
                <c:pt idx="208">
                  <c:v>42387</c:v>
                </c:pt>
                <c:pt idx="209">
                  <c:v>42388</c:v>
                </c:pt>
                <c:pt idx="210">
                  <c:v>42389</c:v>
                </c:pt>
                <c:pt idx="211">
                  <c:v>42390</c:v>
                </c:pt>
                <c:pt idx="212">
                  <c:v>42391</c:v>
                </c:pt>
                <c:pt idx="213">
                  <c:v>42394</c:v>
                </c:pt>
                <c:pt idx="214">
                  <c:v>42395</c:v>
                </c:pt>
                <c:pt idx="215">
                  <c:v>42396</c:v>
                </c:pt>
                <c:pt idx="216">
                  <c:v>42397</c:v>
                </c:pt>
                <c:pt idx="217">
                  <c:v>42398</c:v>
                </c:pt>
                <c:pt idx="218">
                  <c:v>42401</c:v>
                </c:pt>
                <c:pt idx="219">
                  <c:v>42402</c:v>
                </c:pt>
                <c:pt idx="220">
                  <c:v>42403</c:v>
                </c:pt>
                <c:pt idx="221">
                  <c:v>42404</c:v>
                </c:pt>
                <c:pt idx="222">
                  <c:v>42405</c:v>
                </c:pt>
                <c:pt idx="223">
                  <c:v>42408</c:v>
                </c:pt>
                <c:pt idx="224">
                  <c:v>42409</c:v>
                </c:pt>
                <c:pt idx="225">
                  <c:v>42410</c:v>
                </c:pt>
                <c:pt idx="226">
                  <c:v>42411</c:v>
                </c:pt>
                <c:pt idx="227">
                  <c:v>42412</c:v>
                </c:pt>
                <c:pt idx="228">
                  <c:v>42416</c:v>
                </c:pt>
                <c:pt idx="229">
                  <c:v>42417</c:v>
                </c:pt>
                <c:pt idx="230">
                  <c:v>42418</c:v>
                </c:pt>
                <c:pt idx="231">
                  <c:v>42419</c:v>
                </c:pt>
                <c:pt idx="232">
                  <c:v>42422</c:v>
                </c:pt>
                <c:pt idx="233">
                  <c:v>42423</c:v>
                </c:pt>
                <c:pt idx="234">
                  <c:v>42424</c:v>
                </c:pt>
                <c:pt idx="235">
                  <c:v>42425</c:v>
                </c:pt>
                <c:pt idx="236">
                  <c:v>42426</c:v>
                </c:pt>
                <c:pt idx="237">
                  <c:v>42429</c:v>
                </c:pt>
                <c:pt idx="238">
                  <c:v>42430</c:v>
                </c:pt>
                <c:pt idx="239">
                  <c:v>42431</c:v>
                </c:pt>
                <c:pt idx="240">
                  <c:v>42432</c:v>
                </c:pt>
                <c:pt idx="241">
                  <c:v>42433</c:v>
                </c:pt>
                <c:pt idx="242">
                  <c:v>42436</c:v>
                </c:pt>
                <c:pt idx="243">
                  <c:v>42437</c:v>
                </c:pt>
                <c:pt idx="244">
                  <c:v>42438</c:v>
                </c:pt>
                <c:pt idx="245">
                  <c:v>42439</c:v>
                </c:pt>
                <c:pt idx="246">
                  <c:v>42440</c:v>
                </c:pt>
                <c:pt idx="247">
                  <c:v>42443</c:v>
                </c:pt>
                <c:pt idx="248">
                  <c:v>42444</c:v>
                </c:pt>
                <c:pt idx="249">
                  <c:v>42445</c:v>
                </c:pt>
                <c:pt idx="250">
                  <c:v>42446</c:v>
                </c:pt>
                <c:pt idx="251">
                  <c:v>42447</c:v>
                </c:pt>
                <c:pt idx="252">
                  <c:v>42450</c:v>
                </c:pt>
                <c:pt idx="253">
                  <c:v>42451</c:v>
                </c:pt>
                <c:pt idx="254">
                  <c:v>42452</c:v>
                </c:pt>
                <c:pt idx="255">
                  <c:v>42453</c:v>
                </c:pt>
                <c:pt idx="256">
                  <c:v>42457</c:v>
                </c:pt>
                <c:pt idx="257">
                  <c:v>42458</c:v>
                </c:pt>
                <c:pt idx="258">
                  <c:v>42459</c:v>
                </c:pt>
                <c:pt idx="259">
                  <c:v>42460</c:v>
                </c:pt>
                <c:pt idx="260">
                  <c:v>42461</c:v>
                </c:pt>
                <c:pt idx="261">
                  <c:v>42464</c:v>
                </c:pt>
                <c:pt idx="262">
                  <c:v>42465</c:v>
                </c:pt>
                <c:pt idx="263">
                  <c:v>42466</c:v>
                </c:pt>
                <c:pt idx="264">
                  <c:v>42467</c:v>
                </c:pt>
                <c:pt idx="265">
                  <c:v>42468</c:v>
                </c:pt>
                <c:pt idx="266">
                  <c:v>42471</c:v>
                </c:pt>
                <c:pt idx="267">
                  <c:v>42472</c:v>
                </c:pt>
                <c:pt idx="268">
                  <c:v>42473</c:v>
                </c:pt>
                <c:pt idx="269">
                  <c:v>42474</c:v>
                </c:pt>
                <c:pt idx="270">
                  <c:v>42475</c:v>
                </c:pt>
                <c:pt idx="271">
                  <c:v>42478</c:v>
                </c:pt>
                <c:pt idx="272">
                  <c:v>42479</c:v>
                </c:pt>
                <c:pt idx="273">
                  <c:v>42480</c:v>
                </c:pt>
                <c:pt idx="274">
                  <c:v>42481</c:v>
                </c:pt>
                <c:pt idx="275">
                  <c:v>42482</c:v>
                </c:pt>
                <c:pt idx="276">
                  <c:v>42485</c:v>
                </c:pt>
                <c:pt idx="277">
                  <c:v>42486</c:v>
                </c:pt>
                <c:pt idx="278">
                  <c:v>42487</c:v>
                </c:pt>
                <c:pt idx="279">
                  <c:v>42488</c:v>
                </c:pt>
                <c:pt idx="280">
                  <c:v>42489</c:v>
                </c:pt>
                <c:pt idx="281">
                  <c:v>42492</c:v>
                </c:pt>
                <c:pt idx="282">
                  <c:v>42493</c:v>
                </c:pt>
                <c:pt idx="283">
                  <c:v>42494</c:v>
                </c:pt>
                <c:pt idx="284">
                  <c:v>42495</c:v>
                </c:pt>
                <c:pt idx="285">
                  <c:v>42496</c:v>
                </c:pt>
                <c:pt idx="286">
                  <c:v>42499</c:v>
                </c:pt>
                <c:pt idx="287">
                  <c:v>42500</c:v>
                </c:pt>
                <c:pt idx="288">
                  <c:v>42501</c:v>
                </c:pt>
                <c:pt idx="289">
                  <c:v>42502</c:v>
                </c:pt>
                <c:pt idx="290">
                  <c:v>42503</c:v>
                </c:pt>
                <c:pt idx="291">
                  <c:v>42506</c:v>
                </c:pt>
                <c:pt idx="292">
                  <c:v>42507</c:v>
                </c:pt>
                <c:pt idx="293">
                  <c:v>42508</c:v>
                </c:pt>
                <c:pt idx="294">
                  <c:v>42509</c:v>
                </c:pt>
                <c:pt idx="295">
                  <c:v>42510</c:v>
                </c:pt>
                <c:pt idx="296">
                  <c:v>42514</c:v>
                </c:pt>
                <c:pt idx="297">
                  <c:v>42515</c:v>
                </c:pt>
                <c:pt idx="298">
                  <c:v>42516</c:v>
                </c:pt>
                <c:pt idx="299">
                  <c:v>42517</c:v>
                </c:pt>
                <c:pt idx="300">
                  <c:v>42520</c:v>
                </c:pt>
                <c:pt idx="301">
                  <c:v>42521</c:v>
                </c:pt>
                <c:pt idx="302">
                  <c:v>42522</c:v>
                </c:pt>
                <c:pt idx="303">
                  <c:v>42523</c:v>
                </c:pt>
                <c:pt idx="304">
                  <c:v>42524</c:v>
                </c:pt>
                <c:pt idx="305">
                  <c:v>42527</c:v>
                </c:pt>
                <c:pt idx="306">
                  <c:v>42528</c:v>
                </c:pt>
                <c:pt idx="307">
                  <c:v>42529</c:v>
                </c:pt>
                <c:pt idx="308">
                  <c:v>42530</c:v>
                </c:pt>
                <c:pt idx="309">
                  <c:v>42531</c:v>
                </c:pt>
                <c:pt idx="310">
                  <c:v>42534</c:v>
                </c:pt>
                <c:pt idx="311">
                  <c:v>42535</c:v>
                </c:pt>
                <c:pt idx="312">
                  <c:v>42536</c:v>
                </c:pt>
                <c:pt idx="313">
                  <c:v>42537</c:v>
                </c:pt>
                <c:pt idx="314">
                  <c:v>42538</c:v>
                </c:pt>
                <c:pt idx="315">
                  <c:v>42541</c:v>
                </c:pt>
                <c:pt idx="316">
                  <c:v>42542</c:v>
                </c:pt>
                <c:pt idx="317">
                  <c:v>42543</c:v>
                </c:pt>
                <c:pt idx="318">
                  <c:v>42544</c:v>
                </c:pt>
                <c:pt idx="319">
                  <c:v>42545</c:v>
                </c:pt>
                <c:pt idx="320">
                  <c:v>42548</c:v>
                </c:pt>
                <c:pt idx="321">
                  <c:v>42549</c:v>
                </c:pt>
                <c:pt idx="322">
                  <c:v>42550</c:v>
                </c:pt>
                <c:pt idx="323">
                  <c:v>42551</c:v>
                </c:pt>
                <c:pt idx="324">
                  <c:v>42555</c:v>
                </c:pt>
                <c:pt idx="325">
                  <c:v>42556</c:v>
                </c:pt>
                <c:pt idx="326">
                  <c:v>42557</c:v>
                </c:pt>
                <c:pt idx="327">
                  <c:v>42558</c:v>
                </c:pt>
                <c:pt idx="328">
                  <c:v>42559</c:v>
                </c:pt>
                <c:pt idx="329">
                  <c:v>42562</c:v>
                </c:pt>
                <c:pt idx="330">
                  <c:v>42563</c:v>
                </c:pt>
                <c:pt idx="331">
                  <c:v>42564</c:v>
                </c:pt>
                <c:pt idx="332">
                  <c:v>42565</c:v>
                </c:pt>
                <c:pt idx="333">
                  <c:v>42566</c:v>
                </c:pt>
                <c:pt idx="334">
                  <c:v>42569</c:v>
                </c:pt>
                <c:pt idx="335">
                  <c:v>42570</c:v>
                </c:pt>
                <c:pt idx="336">
                  <c:v>42571</c:v>
                </c:pt>
                <c:pt idx="337">
                  <c:v>42572</c:v>
                </c:pt>
                <c:pt idx="338">
                  <c:v>42573</c:v>
                </c:pt>
                <c:pt idx="339">
                  <c:v>42576</c:v>
                </c:pt>
                <c:pt idx="340">
                  <c:v>42577</c:v>
                </c:pt>
                <c:pt idx="341">
                  <c:v>42578</c:v>
                </c:pt>
                <c:pt idx="342">
                  <c:v>42579</c:v>
                </c:pt>
                <c:pt idx="343">
                  <c:v>42580</c:v>
                </c:pt>
                <c:pt idx="344">
                  <c:v>42584</c:v>
                </c:pt>
                <c:pt idx="345">
                  <c:v>42585</c:v>
                </c:pt>
                <c:pt idx="346">
                  <c:v>42586</c:v>
                </c:pt>
                <c:pt idx="347">
                  <c:v>42587</c:v>
                </c:pt>
                <c:pt idx="348">
                  <c:v>42590</c:v>
                </c:pt>
                <c:pt idx="349">
                  <c:v>42591</c:v>
                </c:pt>
                <c:pt idx="350">
                  <c:v>42592</c:v>
                </c:pt>
                <c:pt idx="351">
                  <c:v>42593</c:v>
                </c:pt>
                <c:pt idx="352">
                  <c:v>42594</c:v>
                </c:pt>
                <c:pt idx="353">
                  <c:v>42597</c:v>
                </c:pt>
                <c:pt idx="354">
                  <c:v>42598</c:v>
                </c:pt>
                <c:pt idx="355">
                  <c:v>42599</c:v>
                </c:pt>
                <c:pt idx="356">
                  <c:v>42600</c:v>
                </c:pt>
                <c:pt idx="357">
                  <c:v>42601</c:v>
                </c:pt>
                <c:pt idx="358">
                  <c:v>42604</c:v>
                </c:pt>
                <c:pt idx="359">
                  <c:v>42605</c:v>
                </c:pt>
                <c:pt idx="360">
                  <c:v>42606</c:v>
                </c:pt>
                <c:pt idx="361">
                  <c:v>42607</c:v>
                </c:pt>
                <c:pt idx="362">
                  <c:v>42608</c:v>
                </c:pt>
                <c:pt idx="363">
                  <c:v>42611</c:v>
                </c:pt>
                <c:pt idx="364">
                  <c:v>42612</c:v>
                </c:pt>
                <c:pt idx="365">
                  <c:v>42613</c:v>
                </c:pt>
                <c:pt idx="366">
                  <c:v>42614</c:v>
                </c:pt>
                <c:pt idx="367">
                  <c:v>42615</c:v>
                </c:pt>
                <c:pt idx="368">
                  <c:v>42619</c:v>
                </c:pt>
                <c:pt idx="369">
                  <c:v>42620</c:v>
                </c:pt>
                <c:pt idx="370">
                  <c:v>42621</c:v>
                </c:pt>
                <c:pt idx="371">
                  <c:v>42622</c:v>
                </c:pt>
                <c:pt idx="372">
                  <c:v>42625</c:v>
                </c:pt>
                <c:pt idx="373">
                  <c:v>42626</c:v>
                </c:pt>
                <c:pt idx="374">
                  <c:v>42627</c:v>
                </c:pt>
                <c:pt idx="375">
                  <c:v>42628</c:v>
                </c:pt>
                <c:pt idx="376">
                  <c:v>42629</c:v>
                </c:pt>
                <c:pt idx="377">
                  <c:v>42632</c:v>
                </c:pt>
                <c:pt idx="378">
                  <c:v>42633</c:v>
                </c:pt>
                <c:pt idx="379">
                  <c:v>42634</c:v>
                </c:pt>
                <c:pt idx="380">
                  <c:v>42635</c:v>
                </c:pt>
                <c:pt idx="381">
                  <c:v>42636</c:v>
                </c:pt>
                <c:pt idx="382">
                  <c:v>42639</c:v>
                </c:pt>
                <c:pt idx="383">
                  <c:v>42640</c:v>
                </c:pt>
                <c:pt idx="384">
                  <c:v>42641</c:v>
                </c:pt>
                <c:pt idx="385">
                  <c:v>42642</c:v>
                </c:pt>
                <c:pt idx="386">
                  <c:v>42643</c:v>
                </c:pt>
                <c:pt idx="387">
                  <c:v>42646</c:v>
                </c:pt>
                <c:pt idx="388">
                  <c:v>42647</c:v>
                </c:pt>
                <c:pt idx="389">
                  <c:v>42648</c:v>
                </c:pt>
                <c:pt idx="390">
                  <c:v>42649</c:v>
                </c:pt>
                <c:pt idx="391">
                  <c:v>42650</c:v>
                </c:pt>
                <c:pt idx="392">
                  <c:v>42654</c:v>
                </c:pt>
                <c:pt idx="393">
                  <c:v>42655</c:v>
                </c:pt>
                <c:pt idx="394">
                  <c:v>42656</c:v>
                </c:pt>
                <c:pt idx="395">
                  <c:v>42657</c:v>
                </c:pt>
                <c:pt idx="396">
                  <c:v>42660</c:v>
                </c:pt>
                <c:pt idx="397">
                  <c:v>42661</c:v>
                </c:pt>
                <c:pt idx="398">
                  <c:v>42662</c:v>
                </c:pt>
                <c:pt idx="399">
                  <c:v>42663</c:v>
                </c:pt>
                <c:pt idx="400">
                  <c:v>42664</c:v>
                </c:pt>
                <c:pt idx="401">
                  <c:v>42667</c:v>
                </c:pt>
                <c:pt idx="402">
                  <c:v>42668</c:v>
                </c:pt>
                <c:pt idx="403">
                  <c:v>42669</c:v>
                </c:pt>
                <c:pt idx="404">
                  <c:v>42670</c:v>
                </c:pt>
                <c:pt idx="405">
                  <c:v>42671</c:v>
                </c:pt>
                <c:pt idx="406">
                  <c:v>42674</c:v>
                </c:pt>
                <c:pt idx="407">
                  <c:v>42675</c:v>
                </c:pt>
                <c:pt idx="408">
                  <c:v>42676</c:v>
                </c:pt>
                <c:pt idx="409">
                  <c:v>42677</c:v>
                </c:pt>
                <c:pt idx="410">
                  <c:v>42678</c:v>
                </c:pt>
                <c:pt idx="411">
                  <c:v>42681</c:v>
                </c:pt>
                <c:pt idx="412">
                  <c:v>42682</c:v>
                </c:pt>
                <c:pt idx="413">
                  <c:v>42683</c:v>
                </c:pt>
                <c:pt idx="414">
                  <c:v>42684</c:v>
                </c:pt>
                <c:pt idx="415">
                  <c:v>42685</c:v>
                </c:pt>
                <c:pt idx="416">
                  <c:v>42688</c:v>
                </c:pt>
                <c:pt idx="417">
                  <c:v>42689</c:v>
                </c:pt>
                <c:pt idx="418">
                  <c:v>42690</c:v>
                </c:pt>
                <c:pt idx="419">
                  <c:v>42691</c:v>
                </c:pt>
                <c:pt idx="420">
                  <c:v>42692</c:v>
                </c:pt>
                <c:pt idx="421">
                  <c:v>42695</c:v>
                </c:pt>
                <c:pt idx="422">
                  <c:v>42696</c:v>
                </c:pt>
                <c:pt idx="423">
                  <c:v>42697</c:v>
                </c:pt>
                <c:pt idx="424">
                  <c:v>42698</c:v>
                </c:pt>
                <c:pt idx="425">
                  <c:v>42699</c:v>
                </c:pt>
                <c:pt idx="426">
                  <c:v>42702</c:v>
                </c:pt>
                <c:pt idx="427">
                  <c:v>42703</c:v>
                </c:pt>
                <c:pt idx="428">
                  <c:v>42704</c:v>
                </c:pt>
                <c:pt idx="429">
                  <c:v>42705</c:v>
                </c:pt>
                <c:pt idx="430">
                  <c:v>42706</c:v>
                </c:pt>
                <c:pt idx="431">
                  <c:v>42709</c:v>
                </c:pt>
                <c:pt idx="432">
                  <c:v>42710</c:v>
                </c:pt>
                <c:pt idx="433">
                  <c:v>42711</c:v>
                </c:pt>
                <c:pt idx="434">
                  <c:v>42712</c:v>
                </c:pt>
                <c:pt idx="435">
                  <c:v>42713</c:v>
                </c:pt>
                <c:pt idx="436">
                  <c:v>42716</c:v>
                </c:pt>
                <c:pt idx="437">
                  <c:v>42717</c:v>
                </c:pt>
                <c:pt idx="438">
                  <c:v>42718</c:v>
                </c:pt>
                <c:pt idx="439">
                  <c:v>42719</c:v>
                </c:pt>
                <c:pt idx="440">
                  <c:v>42720</c:v>
                </c:pt>
                <c:pt idx="441">
                  <c:v>42723</c:v>
                </c:pt>
                <c:pt idx="442">
                  <c:v>42724</c:v>
                </c:pt>
                <c:pt idx="443">
                  <c:v>42725</c:v>
                </c:pt>
                <c:pt idx="444">
                  <c:v>42726</c:v>
                </c:pt>
                <c:pt idx="445">
                  <c:v>42727</c:v>
                </c:pt>
                <c:pt idx="446">
                  <c:v>42732</c:v>
                </c:pt>
                <c:pt idx="447">
                  <c:v>42733</c:v>
                </c:pt>
                <c:pt idx="448">
                  <c:v>42734</c:v>
                </c:pt>
                <c:pt idx="449">
                  <c:v>42738</c:v>
                </c:pt>
                <c:pt idx="450">
                  <c:v>42739</c:v>
                </c:pt>
                <c:pt idx="451">
                  <c:v>42740</c:v>
                </c:pt>
                <c:pt idx="452">
                  <c:v>42741</c:v>
                </c:pt>
                <c:pt idx="453">
                  <c:v>42744</c:v>
                </c:pt>
                <c:pt idx="454">
                  <c:v>42745</c:v>
                </c:pt>
                <c:pt idx="455">
                  <c:v>42746</c:v>
                </c:pt>
                <c:pt idx="456">
                  <c:v>42747</c:v>
                </c:pt>
                <c:pt idx="457">
                  <c:v>42748</c:v>
                </c:pt>
                <c:pt idx="458">
                  <c:v>42751</c:v>
                </c:pt>
                <c:pt idx="459">
                  <c:v>42752</c:v>
                </c:pt>
                <c:pt idx="460">
                  <c:v>42753</c:v>
                </c:pt>
                <c:pt idx="461">
                  <c:v>42754</c:v>
                </c:pt>
                <c:pt idx="462">
                  <c:v>42755</c:v>
                </c:pt>
                <c:pt idx="463">
                  <c:v>42758</c:v>
                </c:pt>
                <c:pt idx="464">
                  <c:v>42759</c:v>
                </c:pt>
                <c:pt idx="465">
                  <c:v>42760</c:v>
                </c:pt>
                <c:pt idx="466">
                  <c:v>42761</c:v>
                </c:pt>
                <c:pt idx="467">
                  <c:v>42762</c:v>
                </c:pt>
                <c:pt idx="468">
                  <c:v>42765</c:v>
                </c:pt>
                <c:pt idx="469">
                  <c:v>42766</c:v>
                </c:pt>
                <c:pt idx="470">
                  <c:v>42767</c:v>
                </c:pt>
                <c:pt idx="471">
                  <c:v>42768</c:v>
                </c:pt>
                <c:pt idx="472">
                  <c:v>42769</c:v>
                </c:pt>
                <c:pt idx="473">
                  <c:v>42772</c:v>
                </c:pt>
                <c:pt idx="474">
                  <c:v>42773</c:v>
                </c:pt>
                <c:pt idx="475">
                  <c:v>42774</c:v>
                </c:pt>
                <c:pt idx="476">
                  <c:v>42775</c:v>
                </c:pt>
                <c:pt idx="477">
                  <c:v>42776</c:v>
                </c:pt>
                <c:pt idx="478">
                  <c:v>42779</c:v>
                </c:pt>
                <c:pt idx="479">
                  <c:v>42780</c:v>
                </c:pt>
                <c:pt idx="480">
                  <c:v>42781</c:v>
                </c:pt>
                <c:pt idx="481">
                  <c:v>42782</c:v>
                </c:pt>
                <c:pt idx="482">
                  <c:v>42783</c:v>
                </c:pt>
                <c:pt idx="483">
                  <c:v>42787</c:v>
                </c:pt>
                <c:pt idx="484">
                  <c:v>42788</c:v>
                </c:pt>
                <c:pt idx="485">
                  <c:v>42789</c:v>
                </c:pt>
                <c:pt idx="486">
                  <c:v>42790</c:v>
                </c:pt>
                <c:pt idx="487">
                  <c:v>42793</c:v>
                </c:pt>
                <c:pt idx="488">
                  <c:v>42794</c:v>
                </c:pt>
                <c:pt idx="489">
                  <c:v>42795</c:v>
                </c:pt>
                <c:pt idx="490">
                  <c:v>42796</c:v>
                </c:pt>
                <c:pt idx="491">
                  <c:v>42797</c:v>
                </c:pt>
                <c:pt idx="492">
                  <c:v>42800</c:v>
                </c:pt>
                <c:pt idx="493">
                  <c:v>42801</c:v>
                </c:pt>
                <c:pt idx="494">
                  <c:v>42802</c:v>
                </c:pt>
                <c:pt idx="495">
                  <c:v>42803</c:v>
                </c:pt>
                <c:pt idx="496">
                  <c:v>42804</c:v>
                </c:pt>
                <c:pt idx="497">
                  <c:v>42807</c:v>
                </c:pt>
                <c:pt idx="498">
                  <c:v>42808</c:v>
                </c:pt>
                <c:pt idx="499">
                  <c:v>42809</c:v>
                </c:pt>
                <c:pt idx="500">
                  <c:v>42810</c:v>
                </c:pt>
                <c:pt idx="501">
                  <c:v>42811</c:v>
                </c:pt>
                <c:pt idx="502">
                  <c:v>42814</c:v>
                </c:pt>
                <c:pt idx="503">
                  <c:v>42815</c:v>
                </c:pt>
                <c:pt idx="504">
                  <c:v>42816</c:v>
                </c:pt>
                <c:pt idx="505">
                  <c:v>42817</c:v>
                </c:pt>
                <c:pt idx="506">
                  <c:v>42818</c:v>
                </c:pt>
                <c:pt idx="507">
                  <c:v>42821</c:v>
                </c:pt>
                <c:pt idx="508">
                  <c:v>42822</c:v>
                </c:pt>
                <c:pt idx="509">
                  <c:v>42823</c:v>
                </c:pt>
                <c:pt idx="510">
                  <c:v>42824</c:v>
                </c:pt>
                <c:pt idx="511">
                  <c:v>42825</c:v>
                </c:pt>
                <c:pt idx="512">
                  <c:v>42828</c:v>
                </c:pt>
                <c:pt idx="513">
                  <c:v>42829</c:v>
                </c:pt>
                <c:pt idx="514">
                  <c:v>42830</c:v>
                </c:pt>
                <c:pt idx="515">
                  <c:v>42831</c:v>
                </c:pt>
                <c:pt idx="516">
                  <c:v>42832</c:v>
                </c:pt>
                <c:pt idx="517">
                  <c:v>42835</c:v>
                </c:pt>
                <c:pt idx="518">
                  <c:v>42836</c:v>
                </c:pt>
                <c:pt idx="519">
                  <c:v>42837</c:v>
                </c:pt>
                <c:pt idx="520">
                  <c:v>42838</c:v>
                </c:pt>
                <c:pt idx="521">
                  <c:v>42842</c:v>
                </c:pt>
                <c:pt idx="522">
                  <c:v>42843</c:v>
                </c:pt>
                <c:pt idx="523">
                  <c:v>42844</c:v>
                </c:pt>
                <c:pt idx="524">
                  <c:v>42845</c:v>
                </c:pt>
                <c:pt idx="525">
                  <c:v>42846</c:v>
                </c:pt>
                <c:pt idx="526">
                  <c:v>42849</c:v>
                </c:pt>
                <c:pt idx="527">
                  <c:v>42850</c:v>
                </c:pt>
                <c:pt idx="528">
                  <c:v>42851</c:v>
                </c:pt>
                <c:pt idx="529">
                  <c:v>42852</c:v>
                </c:pt>
                <c:pt idx="530">
                  <c:v>42853</c:v>
                </c:pt>
                <c:pt idx="531">
                  <c:v>42856</c:v>
                </c:pt>
                <c:pt idx="532">
                  <c:v>42857</c:v>
                </c:pt>
                <c:pt idx="533">
                  <c:v>42858</c:v>
                </c:pt>
                <c:pt idx="534">
                  <c:v>42859</c:v>
                </c:pt>
                <c:pt idx="535">
                  <c:v>42860</c:v>
                </c:pt>
                <c:pt idx="536">
                  <c:v>42863</c:v>
                </c:pt>
                <c:pt idx="537">
                  <c:v>42864</c:v>
                </c:pt>
                <c:pt idx="538">
                  <c:v>42865</c:v>
                </c:pt>
                <c:pt idx="539">
                  <c:v>42866</c:v>
                </c:pt>
                <c:pt idx="540">
                  <c:v>42867</c:v>
                </c:pt>
                <c:pt idx="541">
                  <c:v>42870</c:v>
                </c:pt>
                <c:pt idx="542">
                  <c:v>42871</c:v>
                </c:pt>
                <c:pt idx="543">
                  <c:v>42872</c:v>
                </c:pt>
                <c:pt idx="544">
                  <c:v>42873</c:v>
                </c:pt>
                <c:pt idx="545">
                  <c:v>42874</c:v>
                </c:pt>
                <c:pt idx="546">
                  <c:v>42878</c:v>
                </c:pt>
                <c:pt idx="547">
                  <c:v>42879</c:v>
                </c:pt>
                <c:pt idx="548">
                  <c:v>42880</c:v>
                </c:pt>
                <c:pt idx="549">
                  <c:v>42881</c:v>
                </c:pt>
                <c:pt idx="550">
                  <c:v>42884</c:v>
                </c:pt>
                <c:pt idx="551">
                  <c:v>42885</c:v>
                </c:pt>
                <c:pt idx="552">
                  <c:v>42886</c:v>
                </c:pt>
                <c:pt idx="553">
                  <c:v>42887</c:v>
                </c:pt>
                <c:pt idx="554">
                  <c:v>42888</c:v>
                </c:pt>
                <c:pt idx="555">
                  <c:v>42891</c:v>
                </c:pt>
                <c:pt idx="556">
                  <c:v>42892</c:v>
                </c:pt>
                <c:pt idx="557">
                  <c:v>42893</c:v>
                </c:pt>
                <c:pt idx="558">
                  <c:v>42894</c:v>
                </c:pt>
                <c:pt idx="559">
                  <c:v>42895</c:v>
                </c:pt>
                <c:pt idx="560">
                  <c:v>42898</c:v>
                </c:pt>
                <c:pt idx="561">
                  <c:v>42899</c:v>
                </c:pt>
                <c:pt idx="562">
                  <c:v>42900</c:v>
                </c:pt>
                <c:pt idx="563">
                  <c:v>42901</c:v>
                </c:pt>
                <c:pt idx="564">
                  <c:v>42902</c:v>
                </c:pt>
                <c:pt idx="565">
                  <c:v>42905</c:v>
                </c:pt>
                <c:pt idx="566">
                  <c:v>42906</c:v>
                </c:pt>
                <c:pt idx="567">
                  <c:v>42907</c:v>
                </c:pt>
                <c:pt idx="568">
                  <c:v>42908</c:v>
                </c:pt>
                <c:pt idx="569">
                  <c:v>42909</c:v>
                </c:pt>
                <c:pt idx="570">
                  <c:v>42912</c:v>
                </c:pt>
                <c:pt idx="571">
                  <c:v>42913</c:v>
                </c:pt>
                <c:pt idx="572">
                  <c:v>42914</c:v>
                </c:pt>
                <c:pt idx="573">
                  <c:v>42915</c:v>
                </c:pt>
                <c:pt idx="574">
                  <c:v>42916</c:v>
                </c:pt>
                <c:pt idx="575">
                  <c:v>42920</c:v>
                </c:pt>
                <c:pt idx="576">
                  <c:v>42921</c:v>
                </c:pt>
                <c:pt idx="577">
                  <c:v>42922</c:v>
                </c:pt>
                <c:pt idx="578">
                  <c:v>42923</c:v>
                </c:pt>
                <c:pt idx="579">
                  <c:v>42926</c:v>
                </c:pt>
                <c:pt idx="580">
                  <c:v>42927</c:v>
                </c:pt>
                <c:pt idx="581">
                  <c:v>42928</c:v>
                </c:pt>
                <c:pt idx="582">
                  <c:v>42929</c:v>
                </c:pt>
                <c:pt idx="583">
                  <c:v>42930</c:v>
                </c:pt>
                <c:pt idx="584">
                  <c:v>42933</c:v>
                </c:pt>
                <c:pt idx="585">
                  <c:v>42934</c:v>
                </c:pt>
                <c:pt idx="586">
                  <c:v>42935</c:v>
                </c:pt>
                <c:pt idx="587">
                  <c:v>42936</c:v>
                </c:pt>
                <c:pt idx="588">
                  <c:v>42937</c:v>
                </c:pt>
                <c:pt idx="589">
                  <c:v>42940</c:v>
                </c:pt>
                <c:pt idx="590">
                  <c:v>42941</c:v>
                </c:pt>
                <c:pt idx="591">
                  <c:v>42942</c:v>
                </c:pt>
                <c:pt idx="592">
                  <c:v>42943</c:v>
                </c:pt>
                <c:pt idx="593">
                  <c:v>42944</c:v>
                </c:pt>
                <c:pt idx="594">
                  <c:v>42947</c:v>
                </c:pt>
                <c:pt idx="595">
                  <c:v>42948</c:v>
                </c:pt>
                <c:pt idx="596">
                  <c:v>42949</c:v>
                </c:pt>
                <c:pt idx="597">
                  <c:v>42950</c:v>
                </c:pt>
                <c:pt idx="598">
                  <c:v>42951</c:v>
                </c:pt>
                <c:pt idx="599">
                  <c:v>42955</c:v>
                </c:pt>
                <c:pt idx="600">
                  <c:v>42956</c:v>
                </c:pt>
                <c:pt idx="601">
                  <c:v>42957</c:v>
                </c:pt>
                <c:pt idx="602">
                  <c:v>42958</c:v>
                </c:pt>
                <c:pt idx="603">
                  <c:v>42961</c:v>
                </c:pt>
                <c:pt idx="604">
                  <c:v>42962</c:v>
                </c:pt>
                <c:pt idx="605">
                  <c:v>42963</c:v>
                </c:pt>
                <c:pt idx="606">
                  <c:v>42964</c:v>
                </c:pt>
                <c:pt idx="607">
                  <c:v>42965</c:v>
                </c:pt>
                <c:pt idx="608">
                  <c:v>42968</c:v>
                </c:pt>
                <c:pt idx="609">
                  <c:v>42969</c:v>
                </c:pt>
                <c:pt idx="610">
                  <c:v>42970</c:v>
                </c:pt>
                <c:pt idx="611">
                  <c:v>42971</c:v>
                </c:pt>
                <c:pt idx="612">
                  <c:v>42972</c:v>
                </c:pt>
                <c:pt idx="613">
                  <c:v>42975</c:v>
                </c:pt>
                <c:pt idx="614">
                  <c:v>42976</c:v>
                </c:pt>
                <c:pt idx="615">
                  <c:v>42977</c:v>
                </c:pt>
                <c:pt idx="616">
                  <c:v>42978</c:v>
                </c:pt>
                <c:pt idx="617">
                  <c:v>42979</c:v>
                </c:pt>
                <c:pt idx="618">
                  <c:v>42983</c:v>
                </c:pt>
                <c:pt idx="619">
                  <c:v>42984</c:v>
                </c:pt>
                <c:pt idx="620">
                  <c:v>42985</c:v>
                </c:pt>
                <c:pt idx="621">
                  <c:v>42986</c:v>
                </c:pt>
                <c:pt idx="622">
                  <c:v>42989</c:v>
                </c:pt>
                <c:pt idx="623">
                  <c:v>42990</c:v>
                </c:pt>
                <c:pt idx="624">
                  <c:v>42991</c:v>
                </c:pt>
                <c:pt idx="625">
                  <c:v>42992</c:v>
                </c:pt>
                <c:pt idx="626">
                  <c:v>42993</c:v>
                </c:pt>
                <c:pt idx="627">
                  <c:v>42996</c:v>
                </c:pt>
                <c:pt idx="628">
                  <c:v>42997</c:v>
                </c:pt>
                <c:pt idx="629">
                  <c:v>42998</c:v>
                </c:pt>
                <c:pt idx="630">
                  <c:v>42999</c:v>
                </c:pt>
                <c:pt idx="631">
                  <c:v>43000</c:v>
                </c:pt>
                <c:pt idx="632">
                  <c:v>43003</c:v>
                </c:pt>
                <c:pt idx="633">
                  <c:v>43004</c:v>
                </c:pt>
                <c:pt idx="634">
                  <c:v>43005</c:v>
                </c:pt>
                <c:pt idx="635">
                  <c:v>43006</c:v>
                </c:pt>
                <c:pt idx="636">
                  <c:v>43007</c:v>
                </c:pt>
                <c:pt idx="637">
                  <c:v>43010</c:v>
                </c:pt>
                <c:pt idx="638">
                  <c:v>43011</c:v>
                </c:pt>
                <c:pt idx="639">
                  <c:v>43012</c:v>
                </c:pt>
                <c:pt idx="640">
                  <c:v>43013</c:v>
                </c:pt>
                <c:pt idx="641">
                  <c:v>43014</c:v>
                </c:pt>
                <c:pt idx="642">
                  <c:v>43018</c:v>
                </c:pt>
                <c:pt idx="643">
                  <c:v>43019</c:v>
                </c:pt>
                <c:pt idx="644">
                  <c:v>43020</c:v>
                </c:pt>
                <c:pt idx="645">
                  <c:v>43021</c:v>
                </c:pt>
                <c:pt idx="646">
                  <c:v>43024</c:v>
                </c:pt>
                <c:pt idx="647">
                  <c:v>43025</c:v>
                </c:pt>
                <c:pt idx="648">
                  <c:v>43026</c:v>
                </c:pt>
                <c:pt idx="649">
                  <c:v>43027</c:v>
                </c:pt>
                <c:pt idx="650">
                  <c:v>43028</c:v>
                </c:pt>
                <c:pt idx="651">
                  <c:v>43031</c:v>
                </c:pt>
                <c:pt idx="652">
                  <c:v>43032</c:v>
                </c:pt>
                <c:pt idx="653">
                  <c:v>43033</c:v>
                </c:pt>
                <c:pt idx="654">
                  <c:v>43034</c:v>
                </c:pt>
                <c:pt idx="655">
                  <c:v>43035</c:v>
                </c:pt>
                <c:pt idx="656">
                  <c:v>43038</c:v>
                </c:pt>
                <c:pt idx="657">
                  <c:v>43039</c:v>
                </c:pt>
                <c:pt idx="658">
                  <c:v>43040</c:v>
                </c:pt>
                <c:pt idx="659">
                  <c:v>43041</c:v>
                </c:pt>
                <c:pt idx="660">
                  <c:v>43042</c:v>
                </c:pt>
                <c:pt idx="661">
                  <c:v>43045</c:v>
                </c:pt>
                <c:pt idx="662">
                  <c:v>43046</c:v>
                </c:pt>
                <c:pt idx="663">
                  <c:v>43047</c:v>
                </c:pt>
                <c:pt idx="664">
                  <c:v>43048</c:v>
                </c:pt>
                <c:pt idx="665">
                  <c:v>43049</c:v>
                </c:pt>
                <c:pt idx="666">
                  <c:v>43052</c:v>
                </c:pt>
                <c:pt idx="667">
                  <c:v>43053</c:v>
                </c:pt>
                <c:pt idx="668">
                  <c:v>43054</c:v>
                </c:pt>
                <c:pt idx="669">
                  <c:v>43055</c:v>
                </c:pt>
                <c:pt idx="670">
                  <c:v>43056</c:v>
                </c:pt>
                <c:pt idx="671">
                  <c:v>43059</c:v>
                </c:pt>
                <c:pt idx="672">
                  <c:v>43060</c:v>
                </c:pt>
                <c:pt idx="673">
                  <c:v>43061</c:v>
                </c:pt>
                <c:pt idx="674">
                  <c:v>43062</c:v>
                </c:pt>
                <c:pt idx="675">
                  <c:v>43063</c:v>
                </c:pt>
                <c:pt idx="676">
                  <c:v>43066</c:v>
                </c:pt>
                <c:pt idx="677">
                  <c:v>43067</c:v>
                </c:pt>
                <c:pt idx="678">
                  <c:v>43068</c:v>
                </c:pt>
                <c:pt idx="679">
                  <c:v>43069</c:v>
                </c:pt>
                <c:pt idx="680">
                  <c:v>43070</c:v>
                </c:pt>
                <c:pt idx="681">
                  <c:v>43073</c:v>
                </c:pt>
                <c:pt idx="682">
                  <c:v>43074</c:v>
                </c:pt>
                <c:pt idx="683">
                  <c:v>43075</c:v>
                </c:pt>
                <c:pt idx="684">
                  <c:v>43076</c:v>
                </c:pt>
                <c:pt idx="685">
                  <c:v>43077</c:v>
                </c:pt>
                <c:pt idx="686">
                  <c:v>43080</c:v>
                </c:pt>
                <c:pt idx="687">
                  <c:v>43081</c:v>
                </c:pt>
                <c:pt idx="688">
                  <c:v>43082</c:v>
                </c:pt>
                <c:pt idx="689">
                  <c:v>43083</c:v>
                </c:pt>
                <c:pt idx="690">
                  <c:v>43084</c:v>
                </c:pt>
                <c:pt idx="691">
                  <c:v>43087</c:v>
                </c:pt>
                <c:pt idx="692">
                  <c:v>43088</c:v>
                </c:pt>
                <c:pt idx="693">
                  <c:v>43089</c:v>
                </c:pt>
                <c:pt idx="694">
                  <c:v>43090</c:v>
                </c:pt>
                <c:pt idx="695">
                  <c:v>43091</c:v>
                </c:pt>
                <c:pt idx="696">
                  <c:v>43096</c:v>
                </c:pt>
                <c:pt idx="697">
                  <c:v>43097</c:v>
                </c:pt>
                <c:pt idx="698">
                  <c:v>43098</c:v>
                </c:pt>
                <c:pt idx="699">
                  <c:v>43102</c:v>
                </c:pt>
                <c:pt idx="700">
                  <c:v>43103</c:v>
                </c:pt>
                <c:pt idx="701">
                  <c:v>43104</c:v>
                </c:pt>
                <c:pt idx="702">
                  <c:v>43105</c:v>
                </c:pt>
                <c:pt idx="703">
                  <c:v>43108</c:v>
                </c:pt>
                <c:pt idx="704">
                  <c:v>43109</c:v>
                </c:pt>
                <c:pt idx="705">
                  <c:v>43110</c:v>
                </c:pt>
                <c:pt idx="706">
                  <c:v>43111</c:v>
                </c:pt>
                <c:pt idx="707">
                  <c:v>43112</c:v>
                </c:pt>
                <c:pt idx="708">
                  <c:v>43115</c:v>
                </c:pt>
                <c:pt idx="709">
                  <c:v>43116</c:v>
                </c:pt>
                <c:pt idx="710">
                  <c:v>43117</c:v>
                </c:pt>
                <c:pt idx="711">
                  <c:v>43118</c:v>
                </c:pt>
                <c:pt idx="712">
                  <c:v>43119</c:v>
                </c:pt>
                <c:pt idx="713">
                  <c:v>43122</c:v>
                </c:pt>
                <c:pt idx="714">
                  <c:v>43123</c:v>
                </c:pt>
                <c:pt idx="715">
                  <c:v>43124</c:v>
                </c:pt>
                <c:pt idx="716">
                  <c:v>43125</c:v>
                </c:pt>
                <c:pt idx="717">
                  <c:v>43126</c:v>
                </c:pt>
                <c:pt idx="718">
                  <c:v>43129</c:v>
                </c:pt>
                <c:pt idx="719">
                  <c:v>43130</c:v>
                </c:pt>
                <c:pt idx="720">
                  <c:v>43131</c:v>
                </c:pt>
                <c:pt idx="721">
                  <c:v>43132</c:v>
                </c:pt>
                <c:pt idx="722">
                  <c:v>43133</c:v>
                </c:pt>
                <c:pt idx="723">
                  <c:v>43136</c:v>
                </c:pt>
                <c:pt idx="724">
                  <c:v>43137</c:v>
                </c:pt>
                <c:pt idx="725">
                  <c:v>43138</c:v>
                </c:pt>
                <c:pt idx="726">
                  <c:v>43139</c:v>
                </c:pt>
                <c:pt idx="727">
                  <c:v>43140</c:v>
                </c:pt>
                <c:pt idx="728">
                  <c:v>43143</c:v>
                </c:pt>
                <c:pt idx="729">
                  <c:v>43144</c:v>
                </c:pt>
                <c:pt idx="730">
                  <c:v>43145</c:v>
                </c:pt>
                <c:pt idx="731">
                  <c:v>43146</c:v>
                </c:pt>
                <c:pt idx="732">
                  <c:v>43147</c:v>
                </c:pt>
                <c:pt idx="733">
                  <c:v>43151</c:v>
                </c:pt>
                <c:pt idx="734">
                  <c:v>43152</c:v>
                </c:pt>
                <c:pt idx="735">
                  <c:v>43153</c:v>
                </c:pt>
                <c:pt idx="736">
                  <c:v>43154</c:v>
                </c:pt>
                <c:pt idx="737">
                  <c:v>43157</c:v>
                </c:pt>
                <c:pt idx="738">
                  <c:v>43158</c:v>
                </c:pt>
                <c:pt idx="739">
                  <c:v>43159</c:v>
                </c:pt>
                <c:pt idx="740">
                  <c:v>43160</c:v>
                </c:pt>
                <c:pt idx="741">
                  <c:v>43161</c:v>
                </c:pt>
                <c:pt idx="742">
                  <c:v>43164</c:v>
                </c:pt>
                <c:pt idx="743">
                  <c:v>43165</c:v>
                </c:pt>
                <c:pt idx="744">
                  <c:v>43166</c:v>
                </c:pt>
                <c:pt idx="745">
                  <c:v>43167</c:v>
                </c:pt>
                <c:pt idx="746">
                  <c:v>43168</c:v>
                </c:pt>
                <c:pt idx="747">
                  <c:v>43171</c:v>
                </c:pt>
                <c:pt idx="748">
                  <c:v>43172</c:v>
                </c:pt>
                <c:pt idx="749">
                  <c:v>43173</c:v>
                </c:pt>
                <c:pt idx="750">
                  <c:v>43174</c:v>
                </c:pt>
                <c:pt idx="751">
                  <c:v>43175</c:v>
                </c:pt>
                <c:pt idx="752">
                  <c:v>43178</c:v>
                </c:pt>
                <c:pt idx="753">
                  <c:v>43179</c:v>
                </c:pt>
                <c:pt idx="754">
                  <c:v>43180</c:v>
                </c:pt>
                <c:pt idx="755">
                  <c:v>43181</c:v>
                </c:pt>
                <c:pt idx="756">
                  <c:v>43182</c:v>
                </c:pt>
                <c:pt idx="757">
                  <c:v>43185</c:v>
                </c:pt>
                <c:pt idx="758">
                  <c:v>43186</c:v>
                </c:pt>
                <c:pt idx="759">
                  <c:v>43187</c:v>
                </c:pt>
                <c:pt idx="760">
                  <c:v>43188</c:v>
                </c:pt>
                <c:pt idx="761">
                  <c:v>43192</c:v>
                </c:pt>
                <c:pt idx="762">
                  <c:v>43193</c:v>
                </c:pt>
                <c:pt idx="763">
                  <c:v>43194</c:v>
                </c:pt>
                <c:pt idx="764">
                  <c:v>43195</c:v>
                </c:pt>
                <c:pt idx="765">
                  <c:v>43196</c:v>
                </c:pt>
                <c:pt idx="766">
                  <c:v>43199</c:v>
                </c:pt>
                <c:pt idx="767">
                  <c:v>43200</c:v>
                </c:pt>
                <c:pt idx="768">
                  <c:v>43201</c:v>
                </c:pt>
                <c:pt idx="769">
                  <c:v>43202</c:v>
                </c:pt>
                <c:pt idx="770">
                  <c:v>43203</c:v>
                </c:pt>
                <c:pt idx="771">
                  <c:v>43206</c:v>
                </c:pt>
                <c:pt idx="772">
                  <c:v>43207</c:v>
                </c:pt>
                <c:pt idx="773">
                  <c:v>43208</c:v>
                </c:pt>
                <c:pt idx="774">
                  <c:v>43209</c:v>
                </c:pt>
                <c:pt idx="775">
                  <c:v>43210</c:v>
                </c:pt>
                <c:pt idx="776">
                  <c:v>43213</c:v>
                </c:pt>
                <c:pt idx="777">
                  <c:v>43214</c:v>
                </c:pt>
                <c:pt idx="778">
                  <c:v>43215</c:v>
                </c:pt>
                <c:pt idx="779">
                  <c:v>43216</c:v>
                </c:pt>
                <c:pt idx="780">
                  <c:v>43217</c:v>
                </c:pt>
                <c:pt idx="781">
                  <c:v>43220</c:v>
                </c:pt>
                <c:pt idx="782">
                  <c:v>43221</c:v>
                </c:pt>
                <c:pt idx="783">
                  <c:v>43222</c:v>
                </c:pt>
                <c:pt idx="784">
                  <c:v>43223</c:v>
                </c:pt>
                <c:pt idx="785">
                  <c:v>43224</c:v>
                </c:pt>
                <c:pt idx="786">
                  <c:v>43227</c:v>
                </c:pt>
                <c:pt idx="787">
                  <c:v>43228</c:v>
                </c:pt>
                <c:pt idx="788">
                  <c:v>43229</c:v>
                </c:pt>
                <c:pt idx="789">
                  <c:v>43230</c:v>
                </c:pt>
                <c:pt idx="790">
                  <c:v>43231</c:v>
                </c:pt>
                <c:pt idx="791">
                  <c:v>43234</c:v>
                </c:pt>
                <c:pt idx="792">
                  <c:v>43235</c:v>
                </c:pt>
                <c:pt idx="793">
                  <c:v>43236</c:v>
                </c:pt>
                <c:pt idx="794">
                  <c:v>43237</c:v>
                </c:pt>
                <c:pt idx="795">
                  <c:v>43238</c:v>
                </c:pt>
                <c:pt idx="796">
                  <c:v>43242</c:v>
                </c:pt>
                <c:pt idx="797">
                  <c:v>43243</c:v>
                </c:pt>
                <c:pt idx="798">
                  <c:v>43244</c:v>
                </c:pt>
                <c:pt idx="799">
                  <c:v>43245</c:v>
                </c:pt>
                <c:pt idx="800">
                  <c:v>43248</c:v>
                </c:pt>
                <c:pt idx="801">
                  <c:v>43249</c:v>
                </c:pt>
                <c:pt idx="802">
                  <c:v>43250</c:v>
                </c:pt>
                <c:pt idx="803">
                  <c:v>43251</c:v>
                </c:pt>
                <c:pt idx="804">
                  <c:v>43252</c:v>
                </c:pt>
                <c:pt idx="805">
                  <c:v>43255</c:v>
                </c:pt>
                <c:pt idx="806">
                  <c:v>43256</c:v>
                </c:pt>
                <c:pt idx="807">
                  <c:v>43257</c:v>
                </c:pt>
                <c:pt idx="808">
                  <c:v>43258</c:v>
                </c:pt>
                <c:pt idx="809">
                  <c:v>43259</c:v>
                </c:pt>
                <c:pt idx="810">
                  <c:v>43262</c:v>
                </c:pt>
                <c:pt idx="811">
                  <c:v>43263</c:v>
                </c:pt>
                <c:pt idx="812">
                  <c:v>43264</c:v>
                </c:pt>
                <c:pt idx="813">
                  <c:v>43265</c:v>
                </c:pt>
                <c:pt idx="814">
                  <c:v>43266</c:v>
                </c:pt>
                <c:pt idx="815">
                  <c:v>43269</c:v>
                </c:pt>
                <c:pt idx="816">
                  <c:v>43270</c:v>
                </c:pt>
                <c:pt idx="817">
                  <c:v>43271</c:v>
                </c:pt>
                <c:pt idx="818">
                  <c:v>43272</c:v>
                </c:pt>
                <c:pt idx="819">
                  <c:v>43273</c:v>
                </c:pt>
                <c:pt idx="820">
                  <c:v>43276</c:v>
                </c:pt>
                <c:pt idx="821">
                  <c:v>43277</c:v>
                </c:pt>
                <c:pt idx="822">
                  <c:v>43278</c:v>
                </c:pt>
                <c:pt idx="823">
                  <c:v>43279</c:v>
                </c:pt>
                <c:pt idx="824">
                  <c:v>43280</c:v>
                </c:pt>
                <c:pt idx="825">
                  <c:v>43284</c:v>
                </c:pt>
                <c:pt idx="826">
                  <c:v>43285</c:v>
                </c:pt>
                <c:pt idx="827">
                  <c:v>43286</c:v>
                </c:pt>
                <c:pt idx="828">
                  <c:v>43287</c:v>
                </c:pt>
                <c:pt idx="829">
                  <c:v>43290</c:v>
                </c:pt>
                <c:pt idx="830">
                  <c:v>43291</c:v>
                </c:pt>
                <c:pt idx="831">
                  <c:v>43292</c:v>
                </c:pt>
                <c:pt idx="832">
                  <c:v>43293</c:v>
                </c:pt>
                <c:pt idx="833">
                  <c:v>43294</c:v>
                </c:pt>
                <c:pt idx="834">
                  <c:v>43297</c:v>
                </c:pt>
                <c:pt idx="835">
                  <c:v>43298</c:v>
                </c:pt>
                <c:pt idx="836">
                  <c:v>43299</c:v>
                </c:pt>
                <c:pt idx="837">
                  <c:v>43300</c:v>
                </c:pt>
                <c:pt idx="838">
                  <c:v>43301</c:v>
                </c:pt>
                <c:pt idx="839">
                  <c:v>43304</c:v>
                </c:pt>
                <c:pt idx="840">
                  <c:v>43305</c:v>
                </c:pt>
                <c:pt idx="841">
                  <c:v>43306</c:v>
                </c:pt>
                <c:pt idx="842">
                  <c:v>43307</c:v>
                </c:pt>
                <c:pt idx="843">
                  <c:v>43308</c:v>
                </c:pt>
                <c:pt idx="844">
                  <c:v>43311</c:v>
                </c:pt>
                <c:pt idx="845">
                  <c:v>43312</c:v>
                </c:pt>
                <c:pt idx="846">
                  <c:v>43313</c:v>
                </c:pt>
                <c:pt idx="847">
                  <c:v>43314</c:v>
                </c:pt>
                <c:pt idx="848">
                  <c:v>43315</c:v>
                </c:pt>
                <c:pt idx="849">
                  <c:v>43319</c:v>
                </c:pt>
                <c:pt idx="850">
                  <c:v>43320</c:v>
                </c:pt>
                <c:pt idx="851">
                  <c:v>43321</c:v>
                </c:pt>
                <c:pt idx="852">
                  <c:v>43322</c:v>
                </c:pt>
                <c:pt idx="853">
                  <c:v>43325</c:v>
                </c:pt>
                <c:pt idx="854">
                  <c:v>43326</c:v>
                </c:pt>
                <c:pt idx="855">
                  <c:v>43327</c:v>
                </c:pt>
                <c:pt idx="856">
                  <c:v>43328</c:v>
                </c:pt>
                <c:pt idx="857">
                  <c:v>43329</c:v>
                </c:pt>
                <c:pt idx="858">
                  <c:v>43332</c:v>
                </c:pt>
                <c:pt idx="859">
                  <c:v>43333</c:v>
                </c:pt>
                <c:pt idx="860">
                  <c:v>43334</c:v>
                </c:pt>
                <c:pt idx="861">
                  <c:v>43335</c:v>
                </c:pt>
                <c:pt idx="862">
                  <c:v>43336</c:v>
                </c:pt>
                <c:pt idx="863">
                  <c:v>43339</c:v>
                </c:pt>
                <c:pt idx="864">
                  <c:v>43340</c:v>
                </c:pt>
                <c:pt idx="865">
                  <c:v>43341</c:v>
                </c:pt>
                <c:pt idx="866">
                  <c:v>43342</c:v>
                </c:pt>
                <c:pt idx="867">
                  <c:v>43343</c:v>
                </c:pt>
                <c:pt idx="868">
                  <c:v>43347</c:v>
                </c:pt>
                <c:pt idx="869">
                  <c:v>43348</c:v>
                </c:pt>
                <c:pt idx="870">
                  <c:v>43349</c:v>
                </c:pt>
                <c:pt idx="871">
                  <c:v>43350</c:v>
                </c:pt>
                <c:pt idx="872">
                  <c:v>43353</c:v>
                </c:pt>
                <c:pt idx="873">
                  <c:v>43354</c:v>
                </c:pt>
                <c:pt idx="874">
                  <c:v>43355</c:v>
                </c:pt>
                <c:pt idx="875">
                  <c:v>43356</c:v>
                </c:pt>
                <c:pt idx="876">
                  <c:v>43357</c:v>
                </c:pt>
                <c:pt idx="877">
                  <c:v>43360</c:v>
                </c:pt>
                <c:pt idx="878">
                  <c:v>43361</c:v>
                </c:pt>
                <c:pt idx="879">
                  <c:v>43362</c:v>
                </c:pt>
                <c:pt idx="880">
                  <c:v>43363</c:v>
                </c:pt>
                <c:pt idx="881">
                  <c:v>43364</c:v>
                </c:pt>
                <c:pt idx="882">
                  <c:v>43367</c:v>
                </c:pt>
                <c:pt idx="883">
                  <c:v>43368</c:v>
                </c:pt>
                <c:pt idx="884">
                  <c:v>43369</c:v>
                </c:pt>
                <c:pt idx="885">
                  <c:v>43370</c:v>
                </c:pt>
                <c:pt idx="886">
                  <c:v>43371</c:v>
                </c:pt>
                <c:pt idx="887">
                  <c:v>43374</c:v>
                </c:pt>
                <c:pt idx="888">
                  <c:v>43375</c:v>
                </c:pt>
                <c:pt idx="889">
                  <c:v>43376</c:v>
                </c:pt>
                <c:pt idx="890">
                  <c:v>43377</c:v>
                </c:pt>
                <c:pt idx="891">
                  <c:v>43378</c:v>
                </c:pt>
                <c:pt idx="892">
                  <c:v>43382</c:v>
                </c:pt>
                <c:pt idx="893">
                  <c:v>43383</c:v>
                </c:pt>
                <c:pt idx="894">
                  <c:v>43384</c:v>
                </c:pt>
                <c:pt idx="895">
                  <c:v>43385</c:v>
                </c:pt>
                <c:pt idx="896">
                  <c:v>43388</c:v>
                </c:pt>
                <c:pt idx="897">
                  <c:v>43389</c:v>
                </c:pt>
                <c:pt idx="898">
                  <c:v>43390</c:v>
                </c:pt>
                <c:pt idx="899">
                  <c:v>43391</c:v>
                </c:pt>
                <c:pt idx="900">
                  <c:v>43392</c:v>
                </c:pt>
                <c:pt idx="901">
                  <c:v>43395</c:v>
                </c:pt>
                <c:pt idx="902">
                  <c:v>43396</c:v>
                </c:pt>
                <c:pt idx="903">
                  <c:v>43397</c:v>
                </c:pt>
                <c:pt idx="904">
                  <c:v>43398</c:v>
                </c:pt>
                <c:pt idx="905">
                  <c:v>43399</c:v>
                </c:pt>
                <c:pt idx="906">
                  <c:v>43402</c:v>
                </c:pt>
                <c:pt idx="907">
                  <c:v>43403</c:v>
                </c:pt>
                <c:pt idx="908">
                  <c:v>43404</c:v>
                </c:pt>
                <c:pt idx="909">
                  <c:v>43405</c:v>
                </c:pt>
                <c:pt idx="910">
                  <c:v>43406</c:v>
                </c:pt>
                <c:pt idx="911">
                  <c:v>43409</c:v>
                </c:pt>
                <c:pt idx="912">
                  <c:v>43410</c:v>
                </c:pt>
                <c:pt idx="913">
                  <c:v>43411</c:v>
                </c:pt>
                <c:pt idx="914">
                  <c:v>43412</c:v>
                </c:pt>
                <c:pt idx="915">
                  <c:v>43413</c:v>
                </c:pt>
                <c:pt idx="916">
                  <c:v>43416</c:v>
                </c:pt>
                <c:pt idx="917">
                  <c:v>43417</c:v>
                </c:pt>
                <c:pt idx="918">
                  <c:v>43418</c:v>
                </c:pt>
                <c:pt idx="919">
                  <c:v>43419</c:v>
                </c:pt>
                <c:pt idx="920">
                  <c:v>43420</c:v>
                </c:pt>
                <c:pt idx="921">
                  <c:v>43423</c:v>
                </c:pt>
                <c:pt idx="922">
                  <c:v>43424</c:v>
                </c:pt>
                <c:pt idx="923">
                  <c:v>43425</c:v>
                </c:pt>
                <c:pt idx="924">
                  <c:v>43426</c:v>
                </c:pt>
                <c:pt idx="925">
                  <c:v>43427</c:v>
                </c:pt>
                <c:pt idx="926">
                  <c:v>43430</c:v>
                </c:pt>
                <c:pt idx="927">
                  <c:v>43431</c:v>
                </c:pt>
                <c:pt idx="928">
                  <c:v>43432</c:v>
                </c:pt>
                <c:pt idx="929">
                  <c:v>43433</c:v>
                </c:pt>
                <c:pt idx="930">
                  <c:v>43434</c:v>
                </c:pt>
                <c:pt idx="931">
                  <c:v>43437</c:v>
                </c:pt>
                <c:pt idx="932">
                  <c:v>43438</c:v>
                </c:pt>
                <c:pt idx="933">
                  <c:v>43439</c:v>
                </c:pt>
                <c:pt idx="934">
                  <c:v>43440</c:v>
                </c:pt>
                <c:pt idx="935">
                  <c:v>43441</c:v>
                </c:pt>
                <c:pt idx="936">
                  <c:v>43444</c:v>
                </c:pt>
                <c:pt idx="937">
                  <c:v>43445</c:v>
                </c:pt>
                <c:pt idx="938">
                  <c:v>43446</c:v>
                </c:pt>
                <c:pt idx="939">
                  <c:v>43447</c:v>
                </c:pt>
                <c:pt idx="940">
                  <c:v>43448</c:v>
                </c:pt>
                <c:pt idx="941">
                  <c:v>43451</c:v>
                </c:pt>
                <c:pt idx="942">
                  <c:v>43452</c:v>
                </c:pt>
                <c:pt idx="943">
                  <c:v>43453</c:v>
                </c:pt>
                <c:pt idx="944">
                  <c:v>43454</c:v>
                </c:pt>
                <c:pt idx="945">
                  <c:v>43455</c:v>
                </c:pt>
                <c:pt idx="946">
                  <c:v>43458</c:v>
                </c:pt>
                <c:pt idx="947">
                  <c:v>43461</c:v>
                </c:pt>
                <c:pt idx="948">
                  <c:v>43462</c:v>
                </c:pt>
                <c:pt idx="949">
                  <c:v>43465</c:v>
                </c:pt>
                <c:pt idx="950">
                  <c:v>43467</c:v>
                </c:pt>
                <c:pt idx="951">
                  <c:v>43468</c:v>
                </c:pt>
                <c:pt idx="952">
                  <c:v>43469</c:v>
                </c:pt>
                <c:pt idx="953">
                  <c:v>43472</c:v>
                </c:pt>
                <c:pt idx="954">
                  <c:v>43473</c:v>
                </c:pt>
                <c:pt idx="955">
                  <c:v>43474</c:v>
                </c:pt>
                <c:pt idx="956">
                  <c:v>43475</c:v>
                </c:pt>
                <c:pt idx="957">
                  <c:v>43476</c:v>
                </c:pt>
                <c:pt idx="958">
                  <c:v>43479</c:v>
                </c:pt>
                <c:pt idx="959">
                  <c:v>43480</c:v>
                </c:pt>
                <c:pt idx="960">
                  <c:v>43481</c:v>
                </c:pt>
                <c:pt idx="961">
                  <c:v>43482</c:v>
                </c:pt>
                <c:pt idx="962">
                  <c:v>43483</c:v>
                </c:pt>
                <c:pt idx="963">
                  <c:v>43486</c:v>
                </c:pt>
                <c:pt idx="964">
                  <c:v>43487</c:v>
                </c:pt>
                <c:pt idx="965">
                  <c:v>43488</c:v>
                </c:pt>
                <c:pt idx="966">
                  <c:v>43489</c:v>
                </c:pt>
                <c:pt idx="967">
                  <c:v>43490</c:v>
                </c:pt>
                <c:pt idx="968">
                  <c:v>43493</c:v>
                </c:pt>
                <c:pt idx="969">
                  <c:v>43494</c:v>
                </c:pt>
                <c:pt idx="970">
                  <c:v>43495</c:v>
                </c:pt>
                <c:pt idx="971">
                  <c:v>43496</c:v>
                </c:pt>
                <c:pt idx="972">
                  <c:v>43497</c:v>
                </c:pt>
                <c:pt idx="973">
                  <c:v>43500</c:v>
                </c:pt>
                <c:pt idx="974">
                  <c:v>43501</c:v>
                </c:pt>
                <c:pt idx="975">
                  <c:v>43502</c:v>
                </c:pt>
                <c:pt idx="976">
                  <c:v>43503</c:v>
                </c:pt>
                <c:pt idx="977">
                  <c:v>43504</c:v>
                </c:pt>
                <c:pt idx="978">
                  <c:v>43507</c:v>
                </c:pt>
                <c:pt idx="979">
                  <c:v>43508</c:v>
                </c:pt>
                <c:pt idx="980">
                  <c:v>43509</c:v>
                </c:pt>
                <c:pt idx="981">
                  <c:v>43510</c:v>
                </c:pt>
                <c:pt idx="982">
                  <c:v>43511</c:v>
                </c:pt>
                <c:pt idx="983">
                  <c:v>43515</c:v>
                </c:pt>
                <c:pt idx="984">
                  <c:v>43516</c:v>
                </c:pt>
                <c:pt idx="985">
                  <c:v>43517</c:v>
                </c:pt>
                <c:pt idx="986">
                  <c:v>43518</c:v>
                </c:pt>
                <c:pt idx="987">
                  <c:v>43521</c:v>
                </c:pt>
                <c:pt idx="988">
                  <c:v>43522</c:v>
                </c:pt>
                <c:pt idx="989">
                  <c:v>43523</c:v>
                </c:pt>
                <c:pt idx="990">
                  <c:v>43524</c:v>
                </c:pt>
                <c:pt idx="991">
                  <c:v>43525</c:v>
                </c:pt>
                <c:pt idx="992">
                  <c:v>43528</c:v>
                </c:pt>
                <c:pt idx="993">
                  <c:v>43529</c:v>
                </c:pt>
                <c:pt idx="994">
                  <c:v>43530</c:v>
                </c:pt>
                <c:pt idx="995">
                  <c:v>43531</c:v>
                </c:pt>
                <c:pt idx="996">
                  <c:v>43532</c:v>
                </c:pt>
                <c:pt idx="997">
                  <c:v>43535</c:v>
                </c:pt>
                <c:pt idx="998">
                  <c:v>43536</c:v>
                </c:pt>
                <c:pt idx="999">
                  <c:v>43537</c:v>
                </c:pt>
              </c:numCache>
            </c:numRef>
          </c:cat>
          <c:val>
            <c:numRef>
              <c:f>'Data with Vol Ests (EWMA)'!$R$2:$R$1001</c:f>
              <c:numCache>
                <c:formatCode>0.00%</c:formatCode>
                <c:ptCount val="1000"/>
                <c:pt idx="0">
                  <c:v>7.1000000000000004E-3</c:v>
                </c:pt>
                <c:pt idx="1">
                  <c:v>7.1999999999999998E-3</c:v>
                </c:pt>
                <c:pt idx="2">
                  <c:v>7.0000000000000001E-3</c:v>
                </c:pt>
                <c:pt idx="3">
                  <c:v>7.1000000000000004E-3</c:v>
                </c:pt>
                <c:pt idx="4">
                  <c:v>7.1000000000000004E-3</c:v>
                </c:pt>
                <c:pt idx="5">
                  <c:v>7.0000000000000001E-3</c:v>
                </c:pt>
                <c:pt idx="6">
                  <c:v>6.8999999999999999E-3</c:v>
                </c:pt>
                <c:pt idx="7">
                  <c:v>6.7000000000000002E-3</c:v>
                </c:pt>
                <c:pt idx="8">
                  <c:v>6.6E-3</c:v>
                </c:pt>
                <c:pt idx="9">
                  <c:v>6.4000000000000003E-3</c:v>
                </c:pt>
                <c:pt idx="10">
                  <c:v>6.4000000000000003E-3</c:v>
                </c:pt>
                <c:pt idx="11">
                  <c:v>6.3E-3</c:v>
                </c:pt>
                <c:pt idx="12">
                  <c:v>6.1999999999999998E-3</c:v>
                </c:pt>
                <c:pt idx="13">
                  <c:v>6.0000000000000001E-3</c:v>
                </c:pt>
                <c:pt idx="14">
                  <c:v>6.1999999999999998E-3</c:v>
                </c:pt>
                <c:pt idx="15">
                  <c:v>6.1000000000000004E-3</c:v>
                </c:pt>
                <c:pt idx="16">
                  <c:v>5.8999999999999999E-3</c:v>
                </c:pt>
                <c:pt idx="17">
                  <c:v>5.7000000000000002E-3</c:v>
                </c:pt>
                <c:pt idx="18">
                  <c:v>5.7000000000000002E-3</c:v>
                </c:pt>
                <c:pt idx="19">
                  <c:v>5.7000000000000002E-3</c:v>
                </c:pt>
                <c:pt idx="20">
                  <c:v>5.4999999999999997E-3</c:v>
                </c:pt>
                <c:pt idx="21">
                  <c:v>5.3E-3</c:v>
                </c:pt>
                <c:pt idx="22">
                  <c:v>5.1999999999999998E-3</c:v>
                </c:pt>
                <c:pt idx="23">
                  <c:v>5.1000000000000004E-3</c:v>
                </c:pt>
                <c:pt idx="24">
                  <c:v>5.1999999999999998E-3</c:v>
                </c:pt>
                <c:pt idx="25">
                  <c:v>5.0000000000000001E-3</c:v>
                </c:pt>
                <c:pt idx="26">
                  <c:v>5.1000000000000004E-3</c:v>
                </c:pt>
                <c:pt idx="27">
                  <c:v>4.8999999999999998E-3</c:v>
                </c:pt>
                <c:pt idx="28">
                  <c:v>4.7999999999999996E-3</c:v>
                </c:pt>
                <c:pt idx="29">
                  <c:v>5.0000000000000001E-3</c:v>
                </c:pt>
                <c:pt idx="30">
                  <c:v>5.3E-3</c:v>
                </c:pt>
                <c:pt idx="31">
                  <c:v>5.1000000000000004E-3</c:v>
                </c:pt>
                <c:pt idx="32">
                  <c:v>6.0000000000000001E-3</c:v>
                </c:pt>
                <c:pt idx="33">
                  <c:v>6.3E-3</c:v>
                </c:pt>
                <c:pt idx="34">
                  <c:v>6.1000000000000004E-3</c:v>
                </c:pt>
                <c:pt idx="35">
                  <c:v>6.3E-3</c:v>
                </c:pt>
                <c:pt idx="36">
                  <c:v>6.1999999999999998E-3</c:v>
                </c:pt>
                <c:pt idx="37">
                  <c:v>6.3E-3</c:v>
                </c:pt>
                <c:pt idx="38">
                  <c:v>6.1999999999999998E-3</c:v>
                </c:pt>
                <c:pt idx="39">
                  <c:v>6.1000000000000004E-3</c:v>
                </c:pt>
                <c:pt idx="40">
                  <c:v>6.0000000000000001E-3</c:v>
                </c:pt>
                <c:pt idx="41">
                  <c:v>5.7999999999999996E-3</c:v>
                </c:pt>
                <c:pt idx="42">
                  <c:v>5.5999999999999999E-3</c:v>
                </c:pt>
                <c:pt idx="43">
                  <c:v>5.4999999999999997E-3</c:v>
                </c:pt>
                <c:pt idx="44">
                  <c:v>5.7999999999999996E-3</c:v>
                </c:pt>
                <c:pt idx="45">
                  <c:v>5.5999999999999999E-3</c:v>
                </c:pt>
                <c:pt idx="46">
                  <c:v>5.4999999999999997E-3</c:v>
                </c:pt>
                <c:pt idx="47">
                  <c:v>5.7999999999999996E-3</c:v>
                </c:pt>
                <c:pt idx="48">
                  <c:v>5.7999999999999996E-3</c:v>
                </c:pt>
                <c:pt idx="49">
                  <c:v>5.5999999999999999E-3</c:v>
                </c:pt>
                <c:pt idx="50">
                  <c:v>5.7000000000000002E-3</c:v>
                </c:pt>
                <c:pt idx="51">
                  <c:v>5.5999999999999999E-3</c:v>
                </c:pt>
                <c:pt idx="52">
                  <c:v>5.4000000000000003E-3</c:v>
                </c:pt>
                <c:pt idx="53">
                  <c:v>5.4000000000000003E-3</c:v>
                </c:pt>
                <c:pt idx="54">
                  <c:v>5.5999999999999999E-3</c:v>
                </c:pt>
                <c:pt idx="55">
                  <c:v>5.4999999999999997E-3</c:v>
                </c:pt>
                <c:pt idx="56">
                  <c:v>6.4999999999999997E-3</c:v>
                </c:pt>
                <c:pt idx="57">
                  <c:v>6.4999999999999997E-3</c:v>
                </c:pt>
                <c:pt idx="58">
                  <c:v>6.3E-3</c:v>
                </c:pt>
                <c:pt idx="59">
                  <c:v>6.1999999999999998E-3</c:v>
                </c:pt>
                <c:pt idx="60">
                  <c:v>6.1999999999999998E-3</c:v>
                </c:pt>
                <c:pt idx="61">
                  <c:v>6.0000000000000001E-3</c:v>
                </c:pt>
                <c:pt idx="62">
                  <c:v>5.8999999999999999E-3</c:v>
                </c:pt>
                <c:pt idx="63">
                  <c:v>6.0000000000000001E-3</c:v>
                </c:pt>
                <c:pt idx="64">
                  <c:v>5.8999999999999999E-3</c:v>
                </c:pt>
                <c:pt idx="65">
                  <c:v>6.0000000000000001E-3</c:v>
                </c:pt>
                <c:pt idx="66">
                  <c:v>6.3E-3</c:v>
                </c:pt>
                <c:pt idx="67">
                  <c:v>6.1999999999999998E-3</c:v>
                </c:pt>
                <c:pt idx="68">
                  <c:v>6.1000000000000004E-3</c:v>
                </c:pt>
                <c:pt idx="69">
                  <c:v>6.0000000000000001E-3</c:v>
                </c:pt>
                <c:pt idx="70">
                  <c:v>5.8999999999999999E-3</c:v>
                </c:pt>
                <c:pt idx="71">
                  <c:v>7.7999999999999996E-3</c:v>
                </c:pt>
                <c:pt idx="72">
                  <c:v>7.7000000000000002E-3</c:v>
                </c:pt>
                <c:pt idx="73">
                  <c:v>7.7000000000000002E-3</c:v>
                </c:pt>
                <c:pt idx="74">
                  <c:v>7.4000000000000003E-3</c:v>
                </c:pt>
                <c:pt idx="75">
                  <c:v>7.3000000000000001E-3</c:v>
                </c:pt>
                <c:pt idx="76">
                  <c:v>7.1000000000000004E-3</c:v>
                </c:pt>
                <c:pt idx="77">
                  <c:v>7.6E-3</c:v>
                </c:pt>
                <c:pt idx="78">
                  <c:v>7.6E-3</c:v>
                </c:pt>
                <c:pt idx="79">
                  <c:v>7.7000000000000002E-3</c:v>
                </c:pt>
                <c:pt idx="80">
                  <c:v>7.7999999999999996E-3</c:v>
                </c:pt>
                <c:pt idx="81">
                  <c:v>7.6E-3</c:v>
                </c:pt>
                <c:pt idx="82">
                  <c:v>7.4000000000000003E-3</c:v>
                </c:pt>
                <c:pt idx="83">
                  <c:v>7.3000000000000001E-3</c:v>
                </c:pt>
                <c:pt idx="84">
                  <c:v>7.1999999999999998E-3</c:v>
                </c:pt>
                <c:pt idx="85">
                  <c:v>7.9000000000000008E-3</c:v>
                </c:pt>
                <c:pt idx="86">
                  <c:v>7.7000000000000002E-3</c:v>
                </c:pt>
                <c:pt idx="87">
                  <c:v>7.6E-3</c:v>
                </c:pt>
                <c:pt idx="88">
                  <c:v>7.4000000000000003E-3</c:v>
                </c:pt>
                <c:pt idx="89">
                  <c:v>7.3000000000000001E-3</c:v>
                </c:pt>
                <c:pt idx="90">
                  <c:v>7.9000000000000008E-3</c:v>
                </c:pt>
                <c:pt idx="91">
                  <c:v>7.7999999999999996E-3</c:v>
                </c:pt>
                <c:pt idx="92">
                  <c:v>8.5000000000000006E-3</c:v>
                </c:pt>
                <c:pt idx="93">
                  <c:v>8.3999999999999995E-3</c:v>
                </c:pt>
                <c:pt idx="94">
                  <c:v>8.3000000000000001E-3</c:v>
                </c:pt>
                <c:pt idx="95">
                  <c:v>8.0000000000000002E-3</c:v>
                </c:pt>
                <c:pt idx="96">
                  <c:v>7.7999999999999996E-3</c:v>
                </c:pt>
                <c:pt idx="97">
                  <c:v>7.7000000000000002E-3</c:v>
                </c:pt>
                <c:pt idx="98">
                  <c:v>7.7000000000000002E-3</c:v>
                </c:pt>
                <c:pt idx="99">
                  <c:v>8.0000000000000002E-3</c:v>
                </c:pt>
                <c:pt idx="100">
                  <c:v>7.7999999999999996E-3</c:v>
                </c:pt>
                <c:pt idx="101">
                  <c:v>7.6E-3</c:v>
                </c:pt>
                <c:pt idx="102">
                  <c:v>7.6E-3</c:v>
                </c:pt>
                <c:pt idx="103">
                  <c:v>7.4999999999999997E-3</c:v>
                </c:pt>
                <c:pt idx="104">
                  <c:v>7.3000000000000001E-3</c:v>
                </c:pt>
                <c:pt idx="105">
                  <c:v>7.1000000000000004E-3</c:v>
                </c:pt>
                <c:pt idx="106">
                  <c:v>7.3000000000000001E-3</c:v>
                </c:pt>
                <c:pt idx="107">
                  <c:v>8.8000000000000005E-3</c:v>
                </c:pt>
                <c:pt idx="108">
                  <c:v>9.9000000000000008E-3</c:v>
                </c:pt>
                <c:pt idx="109">
                  <c:v>1.2E-2</c:v>
                </c:pt>
                <c:pt idx="110">
                  <c:v>1.18E-2</c:v>
                </c:pt>
                <c:pt idx="111">
                  <c:v>1.23E-2</c:v>
                </c:pt>
                <c:pt idx="112">
                  <c:v>1.38E-2</c:v>
                </c:pt>
                <c:pt idx="113">
                  <c:v>1.35E-2</c:v>
                </c:pt>
                <c:pt idx="114">
                  <c:v>1.3100000000000001E-2</c:v>
                </c:pt>
                <c:pt idx="115">
                  <c:v>1.4E-2</c:v>
                </c:pt>
                <c:pt idx="116">
                  <c:v>1.3599999999999999E-2</c:v>
                </c:pt>
                <c:pt idx="117">
                  <c:v>1.32E-2</c:v>
                </c:pt>
                <c:pt idx="118">
                  <c:v>1.2999999999999999E-2</c:v>
                </c:pt>
                <c:pt idx="119">
                  <c:v>1.29E-2</c:v>
                </c:pt>
                <c:pt idx="120">
                  <c:v>1.2699999999999999E-2</c:v>
                </c:pt>
                <c:pt idx="121">
                  <c:v>1.23E-2</c:v>
                </c:pt>
                <c:pt idx="122">
                  <c:v>1.2E-2</c:v>
                </c:pt>
                <c:pt idx="123">
                  <c:v>1.18E-2</c:v>
                </c:pt>
                <c:pt idx="124">
                  <c:v>1.1599999999999999E-2</c:v>
                </c:pt>
                <c:pt idx="125">
                  <c:v>1.1900000000000001E-2</c:v>
                </c:pt>
                <c:pt idx="126">
                  <c:v>1.15E-2</c:v>
                </c:pt>
                <c:pt idx="127">
                  <c:v>1.14E-2</c:v>
                </c:pt>
                <c:pt idx="128">
                  <c:v>1.12E-2</c:v>
                </c:pt>
                <c:pt idx="129">
                  <c:v>1.2E-2</c:v>
                </c:pt>
                <c:pt idx="130">
                  <c:v>1.18E-2</c:v>
                </c:pt>
                <c:pt idx="131">
                  <c:v>1.14E-2</c:v>
                </c:pt>
                <c:pt idx="132">
                  <c:v>1.11E-2</c:v>
                </c:pt>
                <c:pt idx="133">
                  <c:v>1.2500000000000001E-2</c:v>
                </c:pt>
                <c:pt idx="134">
                  <c:v>1.21E-2</c:v>
                </c:pt>
                <c:pt idx="135">
                  <c:v>1.2800000000000001E-2</c:v>
                </c:pt>
                <c:pt idx="136">
                  <c:v>1.2500000000000001E-2</c:v>
                </c:pt>
                <c:pt idx="137">
                  <c:v>1.23E-2</c:v>
                </c:pt>
                <c:pt idx="138">
                  <c:v>1.26E-2</c:v>
                </c:pt>
                <c:pt idx="139">
                  <c:v>1.23E-2</c:v>
                </c:pt>
                <c:pt idx="140">
                  <c:v>1.2500000000000001E-2</c:v>
                </c:pt>
                <c:pt idx="141">
                  <c:v>1.23E-2</c:v>
                </c:pt>
                <c:pt idx="142">
                  <c:v>1.1900000000000001E-2</c:v>
                </c:pt>
                <c:pt idx="143">
                  <c:v>1.18E-2</c:v>
                </c:pt>
                <c:pt idx="144">
                  <c:v>1.14E-2</c:v>
                </c:pt>
                <c:pt idx="145">
                  <c:v>1.11E-2</c:v>
                </c:pt>
                <c:pt idx="146">
                  <c:v>1.0800000000000001E-2</c:v>
                </c:pt>
                <c:pt idx="147">
                  <c:v>1.0500000000000001E-2</c:v>
                </c:pt>
                <c:pt idx="148">
                  <c:v>1.03E-2</c:v>
                </c:pt>
                <c:pt idx="149">
                  <c:v>1.03E-2</c:v>
                </c:pt>
                <c:pt idx="150">
                  <c:v>1.0500000000000001E-2</c:v>
                </c:pt>
                <c:pt idx="151">
                  <c:v>1.03E-2</c:v>
                </c:pt>
                <c:pt idx="152">
                  <c:v>1.04E-2</c:v>
                </c:pt>
                <c:pt idx="153">
                  <c:v>1.0200000000000001E-2</c:v>
                </c:pt>
                <c:pt idx="154">
                  <c:v>1.03E-2</c:v>
                </c:pt>
                <c:pt idx="155">
                  <c:v>1.01E-2</c:v>
                </c:pt>
                <c:pt idx="156">
                  <c:v>1.09E-2</c:v>
                </c:pt>
                <c:pt idx="157">
                  <c:v>1.0699999999999999E-2</c:v>
                </c:pt>
                <c:pt idx="158">
                  <c:v>1.0500000000000001E-2</c:v>
                </c:pt>
                <c:pt idx="159">
                  <c:v>1.0200000000000001E-2</c:v>
                </c:pt>
                <c:pt idx="160">
                  <c:v>0.01</c:v>
                </c:pt>
                <c:pt idx="161">
                  <c:v>9.7000000000000003E-3</c:v>
                </c:pt>
                <c:pt idx="162">
                  <c:v>9.4999999999999998E-3</c:v>
                </c:pt>
                <c:pt idx="163">
                  <c:v>9.2999999999999992E-3</c:v>
                </c:pt>
                <c:pt idx="164">
                  <c:v>9.1000000000000004E-3</c:v>
                </c:pt>
                <c:pt idx="165">
                  <c:v>9.5999999999999992E-3</c:v>
                </c:pt>
                <c:pt idx="166">
                  <c:v>9.4000000000000004E-3</c:v>
                </c:pt>
                <c:pt idx="167">
                  <c:v>1.01E-2</c:v>
                </c:pt>
                <c:pt idx="168">
                  <c:v>9.7999999999999997E-3</c:v>
                </c:pt>
                <c:pt idx="169">
                  <c:v>9.7999999999999997E-3</c:v>
                </c:pt>
                <c:pt idx="170">
                  <c:v>9.5999999999999992E-3</c:v>
                </c:pt>
                <c:pt idx="171">
                  <c:v>9.2999999999999992E-3</c:v>
                </c:pt>
                <c:pt idx="172">
                  <c:v>9.1000000000000004E-3</c:v>
                </c:pt>
                <c:pt idx="173">
                  <c:v>8.8000000000000005E-3</c:v>
                </c:pt>
                <c:pt idx="174">
                  <c:v>8.5000000000000006E-3</c:v>
                </c:pt>
                <c:pt idx="175">
                  <c:v>8.3000000000000001E-3</c:v>
                </c:pt>
                <c:pt idx="176">
                  <c:v>8.0999999999999996E-3</c:v>
                </c:pt>
                <c:pt idx="177">
                  <c:v>8.0999999999999996E-3</c:v>
                </c:pt>
                <c:pt idx="178">
                  <c:v>8.5000000000000006E-3</c:v>
                </c:pt>
                <c:pt idx="179">
                  <c:v>8.6999999999999994E-3</c:v>
                </c:pt>
                <c:pt idx="180">
                  <c:v>8.8000000000000005E-3</c:v>
                </c:pt>
                <c:pt idx="181">
                  <c:v>8.6E-3</c:v>
                </c:pt>
                <c:pt idx="182">
                  <c:v>1.01E-2</c:v>
                </c:pt>
                <c:pt idx="183">
                  <c:v>0.01</c:v>
                </c:pt>
                <c:pt idx="184">
                  <c:v>9.7000000000000003E-3</c:v>
                </c:pt>
                <c:pt idx="185">
                  <c:v>9.4999999999999998E-3</c:v>
                </c:pt>
                <c:pt idx="186">
                  <c:v>1.0200000000000001E-2</c:v>
                </c:pt>
                <c:pt idx="187">
                  <c:v>0.01</c:v>
                </c:pt>
                <c:pt idx="188">
                  <c:v>1.0699999999999999E-2</c:v>
                </c:pt>
                <c:pt idx="189">
                  <c:v>1.1299999999999999E-2</c:v>
                </c:pt>
                <c:pt idx="190">
                  <c:v>1.14E-2</c:v>
                </c:pt>
                <c:pt idx="191">
                  <c:v>1.0999999999999999E-2</c:v>
                </c:pt>
                <c:pt idx="192">
                  <c:v>1.0699999999999999E-2</c:v>
                </c:pt>
                <c:pt idx="193">
                  <c:v>1.04E-2</c:v>
                </c:pt>
                <c:pt idx="194">
                  <c:v>1.0800000000000001E-2</c:v>
                </c:pt>
                <c:pt idx="195">
                  <c:v>1.0500000000000001E-2</c:v>
                </c:pt>
                <c:pt idx="196">
                  <c:v>1.06E-2</c:v>
                </c:pt>
                <c:pt idx="197">
                  <c:v>1.0500000000000001E-2</c:v>
                </c:pt>
                <c:pt idx="198">
                  <c:v>1.04E-2</c:v>
                </c:pt>
                <c:pt idx="199">
                  <c:v>1.0200000000000001E-2</c:v>
                </c:pt>
                <c:pt idx="200">
                  <c:v>9.9000000000000008E-3</c:v>
                </c:pt>
                <c:pt idx="201">
                  <c:v>1.03E-2</c:v>
                </c:pt>
                <c:pt idx="202">
                  <c:v>1.12E-2</c:v>
                </c:pt>
                <c:pt idx="203">
                  <c:v>1.09E-2</c:v>
                </c:pt>
                <c:pt idx="204">
                  <c:v>1.09E-2</c:v>
                </c:pt>
                <c:pt idx="205">
                  <c:v>1.06E-2</c:v>
                </c:pt>
                <c:pt idx="206">
                  <c:v>1.0999999999999999E-2</c:v>
                </c:pt>
                <c:pt idx="207">
                  <c:v>1.11E-2</c:v>
                </c:pt>
                <c:pt idx="208">
                  <c:v>1.1900000000000001E-2</c:v>
                </c:pt>
                <c:pt idx="209">
                  <c:v>1.1900000000000001E-2</c:v>
                </c:pt>
                <c:pt idx="210">
                  <c:v>1.17E-2</c:v>
                </c:pt>
                <c:pt idx="211">
                  <c:v>1.1900000000000001E-2</c:v>
                </c:pt>
                <c:pt idx="212">
                  <c:v>1.24E-2</c:v>
                </c:pt>
                <c:pt idx="213">
                  <c:v>1.41E-2</c:v>
                </c:pt>
                <c:pt idx="214">
                  <c:v>1.44E-2</c:v>
                </c:pt>
                <c:pt idx="215">
                  <c:v>1.4500000000000001E-2</c:v>
                </c:pt>
                <c:pt idx="216">
                  <c:v>1.41E-2</c:v>
                </c:pt>
                <c:pt idx="217">
                  <c:v>1.43E-2</c:v>
                </c:pt>
                <c:pt idx="218">
                  <c:v>1.43E-2</c:v>
                </c:pt>
                <c:pt idx="219">
                  <c:v>1.3899999999999999E-2</c:v>
                </c:pt>
                <c:pt idx="220">
                  <c:v>1.43E-2</c:v>
                </c:pt>
                <c:pt idx="221">
                  <c:v>1.4200000000000001E-2</c:v>
                </c:pt>
                <c:pt idx="222">
                  <c:v>1.4200000000000001E-2</c:v>
                </c:pt>
                <c:pt idx="223">
                  <c:v>1.38E-2</c:v>
                </c:pt>
                <c:pt idx="224">
                  <c:v>1.4E-2</c:v>
                </c:pt>
                <c:pt idx="225">
                  <c:v>1.4500000000000001E-2</c:v>
                </c:pt>
                <c:pt idx="226">
                  <c:v>1.4200000000000001E-2</c:v>
                </c:pt>
                <c:pt idx="227">
                  <c:v>1.3899999999999999E-2</c:v>
                </c:pt>
                <c:pt idx="228">
                  <c:v>1.4800000000000001E-2</c:v>
                </c:pt>
                <c:pt idx="229">
                  <c:v>1.47E-2</c:v>
                </c:pt>
                <c:pt idx="230">
                  <c:v>1.55E-2</c:v>
                </c:pt>
                <c:pt idx="231">
                  <c:v>1.5100000000000001E-2</c:v>
                </c:pt>
                <c:pt idx="232">
                  <c:v>1.47E-2</c:v>
                </c:pt>
                <c:pt idx="233">
                  <c:v>1.43E-2</c:v>
                </c:pt>
                <c:pt idx="234">
                  <c:v>1.4E-2</c:v>
                </c:pt>
                <c:pt idx="235">
                  <c:v>1.3599999999999999E-2</c:v>
                </c:pt>
                <c:pt idx="236">
                  <c:v>1.32E-2</c:v>
                </c:pt>
                <c:pt idx="237">
                  <c:v>1.2800000000000001E-2</c:v>
                </c:pt>
                <c:pt idx="238">
                  <c:v>1.24E-2</c:v>
                </c:pt>
                <c:pt idx="239">
                  <c:v>1.24E-2</c:v>
                </c:pt>
                <c:pt idx="240">
                  <c:v>1.2E-2</c:v>
                </c:pt>
                <c:pt idx="241">
                  <c:v>1.18E-2</c:v>
                </c:pt>
                <c:pt idx="242">
                  <c:v>1.1599999999999999E-2</c:v>
                </c:pt>
                <c:pt idx="243">
                  <c:v>1.17E-2</c:v>
                </c:pt>
                <c:pt idx="244">
                  <c:v>1.14E-2</c:v>
                </c:pt>
                <c:pt idx="245">
                  <c:v>1.11E-2</c:v>
                </c:pt>
                <c:pt idx="246">
                  <c:v>1.0800000000000001E-2</c:v>
                </c:pt>
                <c:pt idx="247">
                  <c:v>1.0800000000000001E-2</c:v>
                </c:pt>
                <c:pt idx="248">
                  <c:v>1.0500000000000001E-2</c:v>
                </c:pt>
                <c:pt idx="249">
                  <c:v>1.03E-2</c:v>
                </c:pt>
                <c:pt idx="250">
                  <c:v>0.01</c:v>
                </c:pt>
                <c:pt idx="251">
                  <c:v>0.01</c:v>
                </c:pt>
                <c:pt idx="252">
                  <c:v>9.9000000000000008E-3</c:v>
                </c:pt>
                <c:pt idx="253">
                  <c:v>9.5999999999999992E-3</c:v>
                </c:pt>
                <c:pt idx="254">
                  <c:v>9.4000000000000004E-3</c:v>
                </c:pt>
                <c:pt idx="255">
                  <c:v>9.4000000000000004E-3</c:v>
                </c:pt>
                <c:pt idx="256">
                  <c:v>9.1000000000000004E-3</c:v>
                </c:pt>
                <c:pt idx="257">
                  <c:v>8.8999999999999999E-3</c:v>
                </c:pt>
                <c:pt idx="258">
                  <c:v>8.6E-3</c:v>
                </c:pt>
                <c:pt idx="259">
                  <c:v>8.5000000000000006E-3</c:v>
                </c:pt>
                <c:pt idx="260">
                  <c:v>8.2000000000000007E-3</c:v>
                </c:pt>
                <c:pt idx="261">
                  <c:v>8.0000000000000002E-3</c:v>
                </c:pt>
                <c:pt idx="262">
                  <c:v>8.0000000000000002E-3</c:v>
                </c:pt>
                <c:pt idx="263">
                  <c:v>7.7999999999999996E-3</c:v>
                </c:pt>
                <c:pt idx="264">
                  <c:v>7.6E-3</c:v>
                </c:pt>
                <c:pt idx="265">
                  <c:v>7.4999999999999997E-3</c:v>
                </c:pt>
                <c:pt idx="266">
                  <c:v>7.7000000000000002E-3</c:v>
                </c:pt>
                <c:pt idx="267">
                  <c:v>7.4999999999999997E-3</c:v>
                </c:pt>
                <c:pt idx="268">
                  <c:v>7.7000000000000002E-3</c:v>
                </c:pt>
                <c:pt idx="269">
                  <c:v>7.6E-3</c:v>
                </c:pt>
                <c:pt idx="270">
                  <c:v>7.4000000000000003E-3</c:v>
                </c:pt>
                <c:pt idx="271">
                  <c:v>7.1999999999999998E-3</c:v>
                </c:pt>
                <c:pt idx="272">
                  <c:v>7.1999999999999998E-3</c:v>
                </c:pt>
                <c:pt idx="273">
                  <c:v>7.4000000000000003E-3</c:v>
                </c:pt>
                <c:pt idx="274">
                  <c:v>7.3000000000000001E-3</c:v>
                </c:pt>
                <c:pt idx="275">
                  <c:v>7.1000000000000004E-3</c:v>
                </c:pt>
                <c:pt idx="276">
                  <c:v>6.7999999999999996E-3</c:v>
                </c:pt>
                <c:pt idx="277">
                  <c:v>6.7999999999999996E-3</c:v>
                </c:pt>
                <c:pt idx="278">
                  <c:v>6.6E-3</c:v>
                </c:pt>
                <c:pt idx="279">
                  <c:v>6.4999999999999997E-3</c:v>
                </c:pt>
                <c:pt idx="280">
                  <c:v>6.3E-3</c:v>
                </c:pt>
                <c:pt idx="281">
                  <c:v>6.1999999999999998E-3</c:v>
                </c:pt>
                <c:pt idx="282">
                  <c:v>6.1999999999999998E-3</c:v>
                </c:pt>
                <c:pt idx="283">
                  <c:v>6.7000000000000002E-3</c:v>
                </c:pt>
                <c:pt idx="284">
                  <c:v>6.6E-3</c:v>
                </c:pt>
                <c:pt idx="285">
                  <c:v>6.4000000000000003E-3</c:v>
                </c:pt>
                <c:pt idx="286">
                  <c:v>6.4000000000000003E-3</c:v>
                </c:pt>
                <c:pt idx="287">
                  <c:v>6.7999999999999996E-3</c:v>
                </c:pt>
                <c:pt idx="288">
                  <c:v>7.6E-3</c:v>
                </c:pt>
                <c:pt idx="289">
                  <c:v>7.4000000000000003E-3</c:v>
                </c:pt>
                <c:pt idx="290">
                  <c:v>7.1999999999999998E-3</c:v>
                </c:pt>
                <c:pt idx="291">
                  <c:v>7.0000000000000001E-3</c:v>
                </c:pt>
                <c:pt idx="292">
                  <c:v>7.3000000000000001E-3</c:v>
                </c:pt>
                <c:pt idx="293">
                  <c:v>7.1000000000000004E-3</c:v>
                </c:pt>
                <c:pt idx="294">
                  <c:v>7.0000000000000001E-3</c:v>
                </c:pt>
                <c:pt idx="295">
                  <c:v>6.7999999999999996E-3</c:v>
                </c:pt>
                <c:pt idx="296">
                  <c:v>7.0000000000000001E-3</c:v>
                </c:pt>
                <c:pt idx="297">
                  <c:v>6.7000000000000002E-3</c:v>
                </c:pt>
                <c:pt idx="298">
                  <c:v>6.7999999999999996E-3</c:v>
                </c:pt>
                <c:pt idx="299">
                  <c:v>6.6E-3</c:v>
                </c:pt>
                <c:pt idx="300">
                  <c:v>6.4999999999999997E-3</c:v>
                </c:pt>
                <c:pt idx="301">
                  <c:v>6.3E-3</c:v>
                </c:pt>
                <c:pt idx="302">
                  <c:v>6.1000000000000004E-3</c:v>
                </c:pt>
                <c:pt idx="303">
                  <c:v>6.0000000000000001E-3</c:v>
                </c:pt>
                <c:pt idx="304">
                  <c:v>5.8999999999999999E-3</c:v>
                </c:pt>
                <c:pt idx="305">
                  <c:v>6.0000000000000001E-3</c:v>
                </c:pt>
                <c:pt idx="306">
                  <c:v>5.8999999999999999E-3</c:v>
                </c:pt>
                <c:pt idx="307">
                  <c:v>5.8999999999999999E-3</c:v>
                </c:pt>
                <c:pt idx="308">
                  <c:v>5.7000000000000002E-3</c:v>
                </c:pt>
                <c:pt idx="309">
                  <c:v>5.7000000000000002E-3</c:v>
                </c:pt>
                <c:pt idx="310">
                  <c:v>6.6E-3</c:v>
                </c:pt>
                <c:pt idx="311">
                  <c:v>6.4000000000000003E-3</c:v>
                </c:pt>
                <c:pt idx="312">
                  <c:v>6.4000000000000003E-3</c:v>
                </c:pt>
                <c:pt idx="313">
                  <c:v>6.4000000000000003E-3</c:v>
                </c:pt>
                <c:pt idx="314">
                  <c:v>6.1999999999999998E-3</c:v>
                </c:pt>
                <c:pt idx="315">
                  <c:v>6.1000000000000004E-3</c:v>
                </c:pt>
                <c:pt idx="316">
                  <c:v>6.1999999999999998E-3</c:v>
                </c:pt>
                <c:pt idx="317">
                  <c:v>6.0000000000000001E-3</c:v>
                </c:pt>
                <c:pt idx="318">
                  <c:v>5.7999999999999996E-3</c:v>
                </c:pt>
                <c:pt idx="319">
                  <c:v>6.1000000000000004E-3</c:v>
                </c:pt>
                <c:pt idx="320">
                  <c:v>7.1999999999999998E-3</c:v>
                </c:pt>
                <c:pt idx="321">
                  <c:v>7.7999999999999996E-3</c:v>
                </c:pt>
                <c:pt idx="322">
                  <c:v>8.0000000000000002E-3</c:v>
                </c:pt>
                <c:pt idx="323">
                  <c:v>8.6E-3</c:v>
                </c:pt>
                <c:pt idx="324">
                  <c:v>8.3000000000000001E-3</c:v>
                </c:pt>
                <c:pt idx="325">
                  <c:v>8.8999999999999999E-3</c:v>
                </c:pt>
                <c:pt idx="326">
                  <c:v>8.6999999999999994E-3</c:v>
                </c:pt>
                <c:pt idx="327">
                  <c:v>8.3999999999999995E-3</c:v>
                </c:pt>
                <c:pt idx="328">
                  <c:v>8.3000000000000001E-3</c:v>
                </c:pt>
                <c:pt idx="329">
                  <c:v>8.3999999999999995E-3</c:v>
                </c:pt>
                <c:pt idx="330">
                  <c:v>8.3000000000000001E-3</c:v>
                </c:pt>
                <c:pt idx="331">
                  <c:v>8.3000000000000001E-3</c:v>
                </c:pt>
                <c:pt idx="332">
                  <c:v>8.0000000000000002E-3</c:v>
                </c:pt>
                <c:pt idx="333">
                  <c:v>7.7999999999999996E-3</c:v>
                </c:pt>
                <c:pt idx="334">
                  <c:v>7.6E-3</c:v>
                </c:pt>
                <c:pt idx="335">
                  <c:v>7.4000000000000003E-3</c:v>
                </c:pt>
                <c:pt idx="336">
                  <c:v>7.1999999999999998E-3</c:v>
                </c:pt>
                <c:pt idx="337">
                  <c:v>7.0000000000000001E-3</c:v>
                </c:pt>
                <c:pt idx="338">
                  <c:v>6.7999999999999996E-3</c:v>
                </c:pt>
                <c:pt idx="339">
                  <c:v>6.6E-3</c:v>
                </c:pt>
                <c:pt idx="340">
                  <c:v>6.6E-3</c:v>
                </c:pt>
                <c:pt idx="341">
                  <c:v>6.4999999999999997E-3</c:v>
                </c:pt>
                <c:pt idx="342">
                  <c:v>6.3E-3</c:v>
                </c:pt>
                <c:pt idx="343">
                  <c:v>6.1000000000000004E-3</c:v>
                </c:pt>
                <c:pt idx="344">
                  <c:v>5.8999999999999999E-3</c:v>
                </c:pt>
                <c:pt idx="345">
                  <c:v>6.0000000000000001E-3</c:v>
                </c:pt>
                <c:pt idx="346">
                  <c:v>5.8999999999999999E-3</c:v>
                </c:pt>
                <c:pt idx="347">
                  <c:v>5.7000000000000002E-3</c:v>
                </c:pt>
                <c:pt idx="348">
                  <c:v>5.8999999999999999E-3</c:v>
                </c:pt>
                <c:pt idx="349">
                  <c:v>6.0000000000000001E-3</c:v>
                </c:pt>
                <c:pt idx="350">
                  <c:v>5.8999999999999999E-3</c:v>
                </c:pt>
                <c:pt idx="351">
                  <c:v>5.7000000000000002E-3</c:v>
                </c:pt>
                <c:pt idx="352">
                  <c:v>5.4999999999999997E-3</c:v>
                </c:pt>
                <c:pt idx="353">
                  <c:v>5.4000000000000003E-3</c:v>
                </c:pt>
                <c:pt idx="354">
                  <c:v>5.3E-3</c:v>
                </c:pt>
                <c:pt idx="355">
                  <c:v>5.1999999999999998E-3</c:v>
                </c:pt>
                <c:pt idx="356">
                  <c:v>5.1000000000000004E-3</c:v>
                </c:pt>
                <c:pt idx="357">
                  <c:v>4.8999999999999998E-3</c:v>
                </c:pt>
                <c:pt idx="358">
                  <c:v>4.7999999999999996E-3</c:v>
                </c:pt>
                <c:pt idx="359">
                  <c:v>4.7000000000000002E-3</c:v>
                </c:pt>
                <c:pt idx="360">
                  <c:v>4.5999999999999999E-3</c:v>
                </c:pt>
                <c:pt idx="361">
                  <c:v>5.0000000000000001E-3</c:v>
                </c:pt>
                <c:pt idx="362">
                  <c:v>4.7999999999999996E-3</c:v>
                </c:pt>
                <c:pt idx="363">
                  <c:v>4.7000000000000002E-3</c:v>
                </c:pt>
                <c:pt idx="364">
                  <c:v>4.7000000000000002E-3</c:v>
                </c:pt>
                <c:pt idx="365">
                  <c:v>4.4999999999999997E-3</c:v>
                </c:pt>
                <c:pt idx="366">
                  <c:v>4.7000000000000002E-3</c:v>
                </c:pt>
                <c:pt idx="367">
                  <c:v>4.7999999999999996E-3</c:v>
                </c:pt>
                <c:pt idx="368">
                  <c:v>5.0000000000000001E-3</c:v>
                </c:pt>
                <c:pt idx="369">
                  <c:v>4.8999999999999998E-3</c:v>
                </c:pt>
                <c:pt idx="370">
                  <c:v>4.7000000000000002E-3</c:v>
                </c:pt>
                <c:pt idx="371">
                  <c:v>4.5999999999999999E-3</c:v>
                </c:pt>
                <c:pt idx="372">
                  <c:v>6.3E-3</c:v>
                </c:pt>
                <c:pt idx="373">
                  <c:v>6.1999999999999998E-3</c:v>
                </c:pt>
                <c:pt idx="374">
                  <c:v>7.1999999999999998E-3</c:v>
                </c:pt>
                <c:pt idx="375">
                  <c:v>7.1999999999999998E-3</c:v>
                </c:pt>
                <c:pt idx="376">
                  <c:v>7.3000000000000001E-3</c:v>
                </c:pt>
                <c:pt idx="377">
                  <c:v>7.1999999999999998E-3</c:v>
                </c:pt>
                <c:pt idx="378">
                  <c:v>7.0000000000000001E-3</c:v>
                </c:pt>
                <c:pt idx="379">
                  <c:v>6.7999999999999996E-3</c:v>
                </c:pt>
                <c:pt idx="380">
                  <c:v>7.3000000000000001E-3</c:v>
                </c:pt>
                <c:pt idx="381">
                  <c:v>7.1999999999999998E-3</c:v>
                </c:pt>
                <c:pt idx="382">
                  <c:v>7.1999999999999998E-3</c:v>
                </c:pt>
                <c:pt idx="383">
                  <c:v>7.0000000000000001E-3</c:v>
                </c:pt>
                <c:pt idx="384">
                  <c:v>6.8999999999999999E-3</c:v>
                </c:pt>
                <c:pt idx="385">
                  <c:v>7.4000000000000003E-3</c:v>
                </c:pt>
                <c:pt idx="386">
                  <c:v>7.1999999999999998E-3</c:v>
                </c:pt>
                <c:pt idx="387">
                  <c:v>6.8999999999999999E-3</c:v>
                </c:pt>
                <c:pt idx="388">
                  <c:v>6.7999999999999996E-3</c:v>
                </c:pt>
                <c:pt idx="389">
                  <c:v>7.1999999999999998E-3</c:v>
                </c:pt>
                <c:pt idx="390">
                  <c:v>7.1999999999999998E-3</c:v>
                </c:pt>
                <c:pt idx="391">
                  <c:v>7.0000000000000001E-3</c:v>
                </c:pt>
                <c:pt idx="392">
                  <c:v>6.7999999999999996E-3</c:v>
                </c:pt>
                <c:pt idx="393">
                  <c:v>6.6E-3</c:v>
                </c:pt>
                <c:pt idx="394">
                  <c:v>6.4999999999999997E-3</c:v>
                </c:pt>
                <c:pt idx="395">
                  <c:v>6.3E-3</c:v>
                </c:pt>
                <c:pt idx="396">
                  <c:v>6.1999999999999998E-3</c:v>
                </c:pt>
                <c:pt idx="397">
                  <c:v>6.0000000000000001E-3</c:v>
                </c:pt>
                <c:pt idx="398">
                  <c:v>6.4000000000000003E-3</c:v>
                </c:pt>
                <c:pt idx="399">
                  <c:v>6.4000000000000003E-3</c:v>
                </c:pt>
                <c:pt idx="400">
                  <c:v>6.1999999999999998E-3</c:v>
                </c:pt>
                <c:pt idx="401">
                  <c:v>6.1999999999999998E-3</c:v>
                </c:pt>
                <c:pt idx="402">
                  <c:v>6.0000000000000001E-3</c:v>
                </c:pt>
                <c:pt idx="403">
                  <c:v>5.8999999999999999E-3</c:v>
                </c:pt>
                <c:pt idx="404">
                  <c:v>5.7999999999999996E-3</c:v>
                </c:pt>
                <c:pt idx="405">
                  <c:v>5.5999999999999999E-3</c:v>
                </c:pt>
                <c:pt idx="406">
                  <c:v>5.5999999999999999E-3</c:v>
                </c:pt>
                <c:pt idx="407">
                  <c:v>5.4000000000000003E-3</c:v>
                </c:pt>
                <c:pt idx="408">
                  <c:v>5.1999999999999998E-3</c:v>
                </c:pt>
                <c:pt idx="409">
                  <c:v>5.8999999999999999E-3</c:v>
                </c:pt>
                <c:pt idx="410">
                  <c:v>5.7000000000000002E-3</c:v>
                </c:pt>
                <c:pt idx="411">
                  <c:v>5.7000000000000002E-3</c:v>
                </c:pt>
                <c:pt idx="412">
                  <c:v>6.0000000000000001E-3</c:v>
                </c:pt>
                <c:pt idx="413">
                  <c:v>5.8999999999999999E-3</c:v>
                </c:pt>
                <c:pt idx="414">
                  <c:v>5.8999999999999999E-3</c:v>
                </c:pt>
                <c:pt idx="415">
                  <c:v>5.7000000000000002E-3</c:v>
                </c:pt>
                <c:pt idx="416">
                  <c:v>6.4000000000000003E-3</c:v>
                </c:pt>
                <c:pt idx="417">
                  <c:v>6.1999999999999998E-3</c:v>
                </c:pt>
                <c:pt idx="418">
                  <c:v>6.6E-3</c:v>
                </c:pt>
                <c:pt idx="419">
                  <c:v>6.4000000000000003E-3</c:v>
                </c:pt>
                <c:pt idx="420">
                  <c:v>6.4999999999999997E-3</c:v>
                </c:pt>
                <c:pt idx="421">
                  <c:v>6.4000000000000003E-3</c:v>
                </c:pt>
                <c:pt idx="422">
                  <c:v>6.7999999999999996E-3</c:v>
                </c:pt>
                <c:pt idx="423">
                  <c:v>6.7000000000000002E-3</c:v>
                </c:pt>
                <c:pt idx="424">
                  <c:v>6.4999999999999997E-3</c:v>
                </c:pt>
                <c:pt idx="425">
                  <c:v>6.3E-3</c:v>
                </c:pt>
                <c:pt idx="426">
                  <c:v>6.1000000000000004E-3</c:v>
                </c:pt>
                <c:pt idx="427">
                  <c:v>6.0000000000000001E-3</c:v>
                </c:pt>
                <c:pt idx="428">
                  <c:v>5.7999999999999996E-3</c:v>
                </c:pt>
                <c:pt idx="429">
                  <c:v>5.7999999999999996E-3</c:v>
                </c:pt>
                <c:pt idx="430">
                  <c:v>5.7000000000000002E-3</c:v>
                </c:pt>
                <c:pt idx="431">
                  <c:v>5.5999999999999999E-3</c:v>
                </c:pt>
                <c:pt idx="432">
                  <c:v>5.4000000000000003E-3</c:v>
                </c:pt>
                <c:pt idx="433">
                  <c:v>5.3E-3</c:v>
                </c:pt>
                <c:pt idx="434">
                  <c:v>5.4999999999999997E-3</c:v>
                </c:pt>
                <c:pt idx="435">
                  <c:v>5.4000000000000003E-3</c:v>
                </c:pt>
                <c:pt idx="436">
                  <c:v>5.1999999999999998E-3</c:v>
                </c:pt>
                <c:pt idx="437">
                  <c:v>5.1000000000000004E-3</c:v>
                </c:pt>
                <c:pt idx="438">
                  <c:v>5.1999999999999998E-3</c:v>
                </c:pt>
                <c:pt idx="439">
                  <c:v>5.8999999999999999E-3</c:v>
                </c:pt>
                <c:pt idx="440">
                  <c:v>5.7000000000000002E-3</c:v>
                </c:pt>
                <c:pt idx="441">
                  <c:v>5.5999999999999999E-3</c:v>
                </c:pt>
                <c:pt idx="442">
                  <c:v>5.4000000000000003E-3</c:v>
                </c:pt>
                <c:pt idx="443">
                  <c:v>5.3E-3</c:v>
                </c:pt>
                <c:pt idx="444">
                  <c:v>5.1000000000000004E-3</c:v>
                </c:pt>
                <c:pt idx="445">
                  <c:v>5.0000000000000001E-3</c:v>
                </c:pt>
                <c:pt idx="446">
                  <c:v>4.7999999999999996E-3</c:v>
                </c:pt>
                <c:pt idx="447">
                  <c:v>4.7999999999999996E-3</c:v>
                </c:pt>
                <c:pt idx="448">
                  <c:v>4.7000000000000002E-3</c:v>
                </c:pt>
                <c:pt idx="449">
                  <c:v>5.0000000000000001E-3</c:v>
                </c:pt>
                <c:pt idx="450">
                  <c:v>5.1999999999999998E-3</c:v>
                </c:pt>
                <c:pt idx="451">
                  <c:v>5.3E-3</c:v>
                </c:pt>
                <c:pt idx="452">
                  <c:v>5.1999999999999998E-3</c:v>
                </c:pt>
                <c:pt idx="453">
                  <c:v>5.1999999999999998E-3</c:v>
                </c:pt>
                <c:pt idx="454">
                  <c:v>5.3E-3</c:v>
                </c:pt>
                <c:pt idx="455">
                  <c:v>5.1999999999999998E-3</c:v>
                </c:pt>
                <c:pt idx="456">
                  <c:v>5.1000000000000004E-3</c:v>
                </c:pt>
                <c:pt idx="457">
                  <c:v>5.0000000000000001E-3</c:v>
                </c:pt>
                <c:pt idx="458">
                  <c:v>5.0000000000000001E-3</c:v>
                </c:pt>
                <c:pt idx="459">
                  <c:v>4.7999999999999996E-3</c:v>
                </c:pt>
                <c:pt idx="460">
                  <c:v>4.7000000000000002E-3</c:v>
                </c:pt>
                <c:pt idx="461">
                  <c:v>4.5999999999999999E-3</c:v>
                </c:pt>
                <c:pt idx="462">
                  <c:v>4.4000000000000003E-3</c:v>
                </c:pt>
                <c:pt idx="463">
                  <c:v>4.7999999999999996E-3</c:v>
                </c:pt>
                <c:pt idx="464">
                  <c:v>4.7000000000000002E-3</c:v>
                </c:pt>
                <c:pt idx="465">
                  <c:v>5.1000000000000004E-3</c:v>
                </c:pt>
                <c:pt idx="466">
                  <c:v>4.8999999999999998E-3</c:v>
                </c:pt>
                <c:pt idx="467">
                  <c:v>4.7999999999999996E-3</c:v>
                </c:pt>
                <c:pt idx="468">
                  <c:v>4.7000000000000002E-3</c:v>
                </c:pt>
                <c:pt idx="469">
                  <c:v>5.1999999999999998E-3</c:v>
                </c:pt>
                <c:pt idx="470">
                  <c:v>5.0000000000000001E-3</c:v>
                </c:pt>
                <c:pt idx="471">
                  <c:v>4.8999999999999998E-3</c:v>
                </c:pt>
                <c:pt idx="472">
                  <c:v>4.7000000000000002E-3</c:v>
                </c:pt>
                <c:pt idx="473">
                  <c:v>4.7999999999999996E-3</c:v>
                </c:pt>
                <c:pt idx="474">
                  <c:v>4.5999999999999999E-3</c:v>
                </c:pt>
                <c:pt idx="475">
                  <c:v>4.4999999999999997E-3</c:v>
                </c:pt>
                <c:pt idx="476">
                  <c:v>4.4999999999999997E-3</c:v>
                </c:pt>
                <c:pt idx="477">
                  <c:v>4.4000000000000003E-3</c:v>
                </c:pt>
                <c:pt idx="478">
                  <c:v>4.7000000000000002E-3</c:v>
                </c:pt>
                <c:pt idx="479">
                  <c:v>4.4999999999999997E-3</c:v>
                </c:pt>
                <c:pt idx="480">
                  <c:v>4.4000000000000003E-3</c:v>
                </c:pt>
                <c:pt idx="481">
                  <c:v>4.4000000000000003E-3</c:v>
                </c:pt>
                <c:pt idx="482">
                  <c:v>4.3E-3</c:v>
                </c:pt>
                <c:pt idx="483">
                  <c:v>4.1000000000000003E-3</c:v>
                </c:pt>
                <c:pt idx="484">
                  <c:v>4.1000000000000003E-3</c:v>
                </c:pt>
                <c:pt idx="485">
                  <c:v>4.1000000000000003E-3</c:v>
                </c:pt>
                <c:pt idx="486">
                  <c:v>4.1000000000000003E-3</c:v>
                </c:pt>
                <c:pt idx="487">
                  <c:v>5.4000000000000003E-3</c:v>
                </c:pt>
                <c:pt idx="488">
                  <c:v>5.1999999999999998E-3</c:v>
                </c:pt>
                <c:pt idx="489">
                  <c:v>5.3E-3</c:v>
                </c:pt>
                <c:pt idx="490">
                  <c:v>6.0000000000000001E-3</c:v>
                </c:pt>
                <c:pt idx="491">
                  <c:v>5.8999999999999999E-3</c:v>
                </c:pt>
                <c:pt idx="492">
                  <c:v>5.7999999999999996E-3</c:v>
                </c:pt>
                <c:pt idx="493">
                  <c:v>5.5999999999999999E-3</c:v>
                </c:pt>
                <c:pt idx="494">
                  <c:v>5.4000000000000003E-3</c:v>
                </c:pt>
                <c:pt idx="495">
                  <c:v>5.4999999999999997E-3</c:v>
                </c:pt>
                <c:pt idx="496">
                  <c:v>5.4000000000000003E-3</c:v>
                </c:pt>
                <c:pt idx="497">
                  <c:v>5.1999999999999998E-3</c:v>
                </c:pt>
                <c:pt idx="498">
                  <c:v>5.1000000000000004E-3</c:v>
                </c:pt>
                <c:pt idx="499">
                  <c:v>5.4000000000000003E-3</c:v>
                </c:pt>
                <c:pt idx="500">
                  <c:v>5.7000000000000002E-3</c:v>
                </c:pt>
                <c:pt idx="501">
                  <c:v>5.4999999999999997E-3</c:v>
                </c:pt>
                <c:pt idx="502">
                  <c:v>5.4999999999999997E-3</c:v>
                </c:pt>
                <c:pt idx="503">
                  <c:v>5.4000000000000003E-3</c:v>
                </c:pt>
                <c:pt idx="504">
                  <c:v>5.5999999999999999E-3</c:v>
                </c:pt>
                <c:pt idx="505">
                  <c:v>5.4000000000000003E-3</c:v>
                </c:pt>
                <c:pt idx="506">
                  <c:v>5.4999999999999997E-3</c:v>
                </c:pt>
                <c:pt idx="507">
                  <c:v>5.4999999999999997E-3</c:v>
                </c:pt>
                <c:pt idx="508">
                  <c:v>5.4000000000000003E-3</c:v>
                </c:pt>
                <c:pt idx="509">
                  <c:v>5.4000000000000003E-3</c:v>
                </c:pt>
                <c:pt idx="510">
                  <c:v>5.4000000000000003E-3</c:v>
                </c:pt>
                <c:pt idx="511">
                  <c:v>5.3E-3</c:v>
                </c:pt>
                <c:pt idx="512">
                  <c:v>5.1999999999999998E-3</c:v>
                </c:pt>
                <c:pt idx="513">
                  <c:v>5.0000000000000001E-3</c:v>
                </c:pt>
                <c:pt idx="514">
                  <c:v>5.0000000000000001E-3</c:v>
                </c:pt>
                <c:pt idx="515">
                  <c:v>4.8999999999999998E-3</c:v>
                </c:pt>
                <c:pt idx="516">
                  <c:v>4.7999999999999996E-3</c:v>
                </c:pt>
                <c:pt idx="517">
                  <c:v>4.7000000000000002E-3</c:v>
                </c:pt>
                <c:pt idx="518">
                  <c:v>4.7000000000000002E-3</c:v>
                </c:pt>
                <c:pt idx="519">
                  <c:v>4.4999999999999997E-3</c:v>
                </c:pt>
                <c:pt idx="520">
                  <c:v>4.4999999999999997E-3</c:v>
                </c:pt>
                <c:pt idx="521">
                  <c:v>4.7999999999999996E-3</c:v>
                </c:pt>
                <c:pt idx="522">
                  <c:v>5.1000000000000004E-3</c:v>
                </c:pt>
                <c:pt idx="523">
                  <c:v>5.1000000000000004E-3</c:v>
                </c:pt>
                <c:pt idx="524">
                  <c:v>5.0000000000000001E-3</c:v>
                </c:pt>
                <c:pt idx="525">
                  <c:v>5.0000000000000001E-3</c:v>
                </c:pt>
                <c:pt idx="526">
                  <c:v>4.7999999999999996E-3</c:v>
                </c:pt>
                <c:pt idx="527">
                  <c:v>5.0000000000000001E-3</c:v>
                </c:pt>
                <c:pt idx="528">
                  <c:v>4.7999999999999996E-3</c:v>
                </c:pt>
                <c:pt idx="529">
                  <c:v>4.8999999999999998E-3</c:v>
                </c:pt>
                <c:pt idx="530">
                  <c:v>5.1999999999999998E-3</c:v>
                </c:pt>
                <c:pt idx="531">
                  <c:v>5.1999999999999998E-3</c:v>
                </c:pt>
                <c:pt idx="532">
                  <c:v>5.0000000000000001E-3</c:v>
                </c:pt>
                <c:pt idx="533">
                  <c:v>4.8999999999999998E-3</c:v>
                </c:pt>
                <c:pt idx="534">
                  <c:v>4.7999999999999996E-3</c:v>
                </c:pt>
                <c:pt idx="535">
                  <c:v>5.1999999999999998E-3</c:v>
                </c:pt>
                <c:pt idx="536">
                  <c:v>5.7999999999999996E-3</c:v>
                </c:pt>
                <c:pt idx="537">
                  <c:v>5.7000000000000002E-3</c:v>
                </c:pt>
                <c:pt idx="538">
                  <c:v>5.5999999999999999E-3</c:v>
                </c:pt>
                <c:pt idx="539">
                  <c:v>5.4999999999999997E-3</c:v>
                </c:pt>
                <c:pt idx="540">
                  <c:v>5.4999999999999997E-3</c:v>
                </c:pt>
                <c:pt idx="541">
                  <c:v>5.3E-3</c:v>
                </c:pt>
                <c:pt idx="542">
                  <c:v>5.4000000000000003E-3</c:v>
                </c:pt>
                <c:pt idx="543">
                  <c:v>5.3E-3</c:v>
                </c:pt>
                <c:pt idx="544">
                  <c:v>6.7000000000000002E-3</c:v>
                </c:pt>
                <c:pt idx="545">
                  <c:v>6.4999999999999997E-3</c:v>
                </c:pt>
                <c:pt idx="546">
                  <c:v>6.7999999999999996E-3</c:v>
                </c:pt>
                <c:pt idx="547">
                  <c:v>6.7000000000000002E-3</c:v>
                </c:pt>
                <c:pt idx="548">
                  <c:v>6.4999999999999997E-3</c:v>
                </c:pt>
                <c:pt idx="549">
                  <c:v>6.3E-3</c:v>
                </c:pt>
                <c:pt idx="550">
                  <c:v>6.1999999999999998E-3</c:v>
                </c:pt>
                <c:pt idx="551">
                  <c:v>6.0000000000000001E-3</c:v>
                </c:pt>
                <c:pt idx="552">
                  <c:v>5.7999999999999996E-3</c:v>
                </c:pt>
                <c:pt idx="553">
                  <c:v>5.7000000000000002E-3</c:v>
                </c:pt>
                <c:pt idx="554">
                  <c:v>5.7999999999999996E-3</c:v>
                </c:pt>
                <c:pt idx="555">
                  <c:v>5.7000000000000002E-3</c:v>
                </c:pt>
                <c:pt idx="556">
                  <c:v>5.4999999999999997E-3</c:v>
                </c:pt>
                <c:pt idx="557">
                  <c:v>5.4000000000000003E-3</c:v>
                </c:pt>
                <c:pt idx="558">
                  <c:v>5.4000000000000003E-3</c:v>
                </c:pt>
                <c:pt idx="559">
                  <c:v>5.3E-3</c:v>
                </c:pt>
                <c:pt idx="560">
                  <c:v>5.1999999999999998E-3</c:v>
                </c:pt>
                <c:pt idx="561">
                  <c:v>5.1999999999999998E-3</c:v>
                </c:pt>
                <c:pt idx="562">
                  <c:v>5.0000000000000001E-3</c:v>
                </c:pt>
                <c:pt idx="563">
                  <c:v>5.7999999999999996E-3</c:v>
                </c:pt>
                <c:pt idx="564">
                  <c:v>5.7000000000000002E-3</c:v>
                </c:pt>
                <c:pt idx="565">
                  <c:v>5.4999999999999997E-3</c:v>
                </c:pt>
                <c:pt idx="566">
                  <c:v>5.4000000000000003E-3</c:v>
                </c:pt>
                <c:pt idx="567">
                  <c:v>5.5999999999999999E-3</c:v>
                </c:pt>
                <c:pt idx="568">
                  <c:v>5.4000000000000003E-3</c:v>
                </c:pt>
                <c:pt idx="569">
                  <c:v>5.4000000000000003E-3</c:v>
                </c:pt>
                <c:pt idx="570">
                  <c:v>5.3E-3</c:v>
                </c:pt>
                <c:pt idx="571">
                  <c:v>5.1000000000000004E-3</c:v>
                </c:pt>
                <c:pt idx="572">
                  <c:v>5.0000000000000001E-3</c:v>
                </c:pt>
                <c:pt idx="573">
                  <c:v>5.0000000000000001E-3</c:v>
                </c:pt>
                <c:pt idx="574">
                  <c:v>5.3E-3</c:v>
                </c:pt>
                <c:pt idx="575">
                  <c:v>5.1999999999999998E-3</c:v>
                </c:pt>
                <c:pt idx="576">
                  <c:v>5.0000000000000001E-3</c:v>
                </c:pt>
                <c:pt idx="577">
                  <c:v>4.8999999999999998E-3</c:v>
                </c:pt>
                <c:pt idx="578">
                  <c:v>4.8999999999999998E-3</c:v>
                </c:pt>
                <c:pt idx="579">
                  <c:v>4.8999999999999998E-3</c:v>
                </c:pt>
                <c:pt idx="580">
                  <c:v>5.0000000000000001E-3</c:v>
                </c:pt>
                <c:pt idx="581">
                  <c:v>4.7999999999999996E-3</c:v>
                </c:pt>
                <c:pt idx="582">
                  <c:v>4.7000000000000002E-3</c:v>
                </c:pt>
                <c:pt idx="583">
                  <c:v>4.5999999999999999E-3</c:v>
                </c:pt>
                <c:pt idx="584">
                  <c:v>4.4999999999999997E-3</c:v>
                </c:pt>
                <c:pt idx="585">
                  <c:v>4.4000000000000003E-3</c:v>
                </c:pt>
                <c:pt idx="586">
                  <c:v>4.1999999999999997E-3</c:v>
                </c:pt>
                <c:pt idx="587">
                  <c:v>4.3E-3</c:v>
                </c:pt>
                <c:pt idx="588">
                  <c:v>4.1999999999999997E-3</c:v>
                </c:pt>
                <c:pt idx="589">
                  <c:v>4.3E-3</c:v>
                </c:pt>
                <c:pt idx="590">
                  <c:v>4.1999999999999997E-3</c:v>
                </c:pt>
                <c:pt idx="591">
                  <c:v>4.3E-3</c:v>
                </c:pt>
                <c:pt idx="592">
                  <c:v>4.1999999999999997E-3</c:v>
                </c:pt>
                <c:pt idx="593">
                  <c:v>4.0000000000000001E-3</c:v>
                </c:pt>
                <c:pt idx="594">
                  <c:v>4.1000000000000003E-3</c:v>
                </c:pt>
                <c:pt idx="595">
                  <c:v>4.0000000000000001E-3</c:v>
                </c:pt>
                <c:pt idx="596">
                  <c:v>4.0000000000000001E-3</c:v>
                </c:pt>
                <c:pt idx="597">
                  <c:v>4.0000000000000001E-3</c:v>
                </c:pt>
                <c:pt idx="598">
                  <c:v>4.0000000000000001E-3</c:v>
                </c:pt>
                <c:pt idx="599">
                  <c:v>4.1000000000000003E-3</c:v>
                </c:pt>
                <c:pt idx="600">
                  <c:v>4.0000000000000001E-3</c:v>
                </c:pt>
                <c:pt idx="601">
                  <c:v>3.8999999999999998E-3</c:v>
                </c:pt>
                <c:pt idx="602">
                  <c:v>4.4000000000000003E-3</c:v>
                </c:pt>
                <c:pt idx="603">
                  <c:v>4.3E-3</c:v>
                </c:pt>
                <c:pt idx="604">
                  <c:v>4.4000000000000003E-3</c:v>
                </c:pt>
                <c:pt idx="605">
                  <c:v>4.1999999999999997E-3</c:v>
                </c:pt>
                <c:pt idx="606">
                  <c:v>4.1000000000000003E-3</c:v>
                </c:pt>
                <c:pt idx="607">
                  <c:v>4.1000000000000003E-3</c:v>
                </c:pt>
                <c:pt idx="608">
                  <c:v>4.1000000000000003E-3</c:v>
                </c:pt>
                <c:pt idx="609">
                  <c:v>4.0000000000000001E-3</c:v>
                </c:pt>
                <c:pt idx="610">
                  <c:v>3.8999999999999998E-3</c:v>
                </c:pt>
                <c:pt idx="611">
                  <c:v>4.0000000000000001E-3</c:v>
                </c:pt>
                <c:pt idx="612">
                  <c:v>3.8999999999999998E-3</c:v>
                </c:pt>
                <c:pt idx="613">
                  <c:v>3.8E-3</c:v>
                </c:pt>
                <c:pt idx="614">
                  <c:v>3.7000000000000002E-3</c:v>
                </c:pt>
                <c:pt idx="615">
                  <c:v>3.5999999999999999E-3</c:v>
                </c:pt>
                <c:pt idx="616">
                  <c:v>3.7000000000000002E-3</c:v>
                </c:pt>
                <c:pt idx="617">
                  <c:v>3.7000000000000002E-3</c:v>
                </c:pt>
                <c:pt idx="618">
                  <c:v>3.5999999999999999E-3</c:v>
                </c:pt>
                <c:pt idx="619">
                  <c:v>3.8999999999999998E-3</c:v>
                </c:pt>
                <c:pt idx="620">
                  <c:v>3.8E-3</c:v>
                </c:pt>
                <c:pt idx="621">
                  <c:v>3.8E-3</c:v>
                </c:pt>
                <c:pt idx="622">
                  <c:v>3.7000000000000002E-3</c:v>
                </c:pt>
                <c:pt idx="623">
                  <c:v>3.7000000000000002E-3</c:v>
                </c:pt>
                <c:pt idx="624">
                  <c:v>3.8999999999999998E-3</c:v>
                </c:pt>
                <c:pt idx="625">
                  <c:v>3.8E-3</c:v>
                </c:pt>
                <c:pt idx="626">
                  <c:v>3.8E-3</c:v>
                </c:pt>
                <c:pt idx="627">
                  <c:v>3.7000000000000002E-3</c:v>
                </c:pt>
                <c:pt idx="628">
                  <c:v>3.8E-3</c:v>
                </c:pt>
                <c:pt idx="629">
                  <c:v>3.8E-3</c:v>
                </c:pt>
                <c:pt idx="630">
                  <c:v>3.8999999999999998E-3</c:v>
                </c:pt>
                <c:pt idx="631">
                  <c:v>4.0000000000000001E-3</c:v>
                </c:pt>
                <c:pt idx="632">
                  <c:v>3.8E-3</c:v>
                </c:pt>
                <c:pt idx="633">
                  <c:v>3.8999999999999998E-3</c:v>
                </c:pt>
                <c:pt idx="634">
                  <c:v>3.8E-3</c:v>
                </c:pt>
                <c:pt idx="635">
                  <c:v>4.3E-3</c:v>
                </c:pt>
                <c:pt idx="636">
                  <c:v>4.1000000000000003E-3</c:v>
                </c:pt>
                <c:pt idx="637">
                  <c:v>4.0000000000000001E-3</c:v>
                </c:pt>
                <c:pt idx="638">
                  <c:v>4.1000000000000003E-3</c:v>
                </c:pt>
                <c:pt idx="639">
                  <c:v>4.0000000000000001E-3</c:v>
                </c:pt>
                <c:pt idx="640">
                  <c:v>3.8E-3</c:v>
                </c:pt>
                <c:pt idx="641">
                  <c:v>3.8E-3</c:v>
                </c:pt>
                <c:pt idx="642">
                  <c:v>3.8E-3</c:v>
                </c:pt>
                <c:pt idx="643">
                  <c:v>3.7000000000000002E-3</c:v>
                </c:pt>
                <c:pt idx="644">
                  <c:v>3.5999999999999999E-3</c:v>
                </c:pt>
                <c:pt idx="645">
                  <c:v>3.5999999999999999E-3</c:v>
                </c:pt>
                <c:pt idx="646">
                  <c:v>3.7000000000000002E-3</c:v>
                </c:pt>
                <c:pt idx="647">
                  <c:v>3.5999999999999999E-3</c:v>
                </c:pt>
                <c:pt idx="648">
                  <c:v>3.5000000000000001E-3</c:v>
                </c:pt>
                <c:pt idx="649">
                  <c:v>3.3999999999999998E-3</c:v>
                </c:pt>
                <c:pt idx="650">
                  <c:v>3.3E-3</c:v>
                </c:pt>
                <c:pt idx="651">
                  <c:v>3.3E-3</c:v>
                </c:pt>
                <c:pt idx="652">
                  <c:v>3.2000000000000002E-3</c:v>
                </c:pt>
                <c:pt idx="653">
                  <c:v>3.2000000000000002E-3</c:v>
                </c:pt>
                <c:pt idx="654">
                  <c:v>3.2000000000000002E-3</c:v>
                </c:pt>
                <c:pt idx="655">
                  <c:v>3.0999999999999999E-3</c:v>
                </c:pt>
                <c:pt idx="656">
                  <c:v>3.2000000000000002E-3</c:v>
                </c:pt>
                <c:pt idx="657">
                  <c:v>3.2000000000000002E-3</c:v>
                </c:pt>
                <c:pt idx="658">
                  <c:v>3.0999999999999999E-3</c:v>
                </c:pt>
                <c:pt idx="659">
                  <c:v>3.0000000000000001E-3</c:v>
                </c:pt>
                <c:pt idx="660">
                  <c:v>2.8999999999999998E-3</c:v>
                </c:pt>
                <c:pt idx="661">
                  <c:v>2.8E-3</c:v>
                </c:pt>
                <c:pt idx="662">
                  <c:v>3.0000000000000001E-3</c:v>
                </c:pt>
                <c:pt idx="663">
                  <c:v>2.8999999999999998E-3</c:v>
                </c:pt>
                <c:pt idx="664">
                  <c:v>2.8999999999999998E-3</c:v>
                </c:pt>
                <c:pt idx="665">
                  <c:v>2.8E-3</c:v>
                </c:pt>
                <c:pt idx="666">
                  <c:v>2.8E-3</c:v>
                </c:pt>
                <c:pt idx="667">
                  <c:v>2.7000000000000001E-3</c:v>
                </c:pt>
                <c:pt idx="668">
                  <c:v>3.0999999999999999E-3</c:v>
                </c:pt>
                <c:pt idx="669">
                  <c:v>3.0000000000000001E-3</c:v>
                </c:pt>
                <c:pt idx="670">
                  <c:v>3.0000000000000001E-3</c:v>
                </c:pt>
                <c:pt idx="671">
                  <c:v>3.0000000000000001E-3</c:v>
                </c:pt>
                <c:pt idx="672">
                  <c:v>3.0000000000000001E-3</c:v>
                </c:pt>
                <c:pt idx="673">
                  <c:v>3.0999999999999999E-3</c:v>
                </c:pt>
                <c:pt idx="674">
                  <c:v>3.0000000000000001E-3</c:v>
                </c:pt>
                <c:pt idx="675">
                  <c:v>2.8999999999999998E-3</c:v>
                </c:pt>
                <c:pt idx="676">
                  <c:v>2.8999999999999998E-3</c:v>
                </c:pt>
                <c:pt idx="677">
                  <c:v>3.0000000000000001E-3</c:v>
                </c:pt>
                <c:pt idx="678">
                  <c:v>2.8999999999999998E-3</c:v>
                </c:pt>
                <c:pt idx="679">
                  <c:v>2.8999999999999998E-3</c:v>
                </c:pt>
                <c:pt idx="680">
                  <c:v>3.3E-3</c:v>
                </c:pt>
                <c:pt idx="681">
                  <c:v>3.3E-3</c:v>
                </c:pt>
                <c:pt idx="682">
                  <c:v>3.3999999999999998E-3</c:v>
                </c:pt>
                <c:pt idx="683">
                  <c:v>3.3999999999999998E-3</c:v>
                </c:pt>
                <c:pt idx="684">
                  <c:v>3.3E-3</c:v>
                </c:pt>
                <c:pt idx="685">
                  <c:v>3.5000000000000001E-3</c:v>
                </c:pt>
                <c:pt idx="686">
                  <c:v>3.5999999999999999E-3</c:v>
                </c:pt>
                <c:pt idx="687">
                  <c:v>3.5000000000000001E-3</c:v>
                </c:pt>
                <c:pt idx="688">
                  <c:v>3.3999999999999998E-3</c:v>
                </c:pt>
                <c:pt idx="689">
                  <c:v>3.3E-3</c:v>
                </c:pt>
                <c:pt idx="690">
                  <c:v>3.5999999999999999E-3</c:v>
                </c:pt>
                <c:pt idx="691">
                  <c:v>3.5000000000000001E-3</c:v>
                </c:pt>
                <c:pt idx="692">
                  <c:v>3.7000000000000002E-3</c:v>
                </c:pt>
                <c:pt idx="693">
                  <c:v>3.5999999999999999E-3</c:v>
                </c:pt>
                <c:pt idx="694">
                  <c:v>3.5000000000000001E-3</c:v>
                </c:pt>
                <c:pt idx="695">
                  <c:v>3.3999999999999998E-3</c:v>
                </c:pt>
                <c:pt idx="696">
                  <c:v>3.3E-3</c:v>
                </c:pt>
                <c:pt idx="697">
                  <c:v>3.2000000000000002E-3</c:v>
                </c:pt>
                <c:pt idx="698">
                  <c:v>3.2000000000000002E-3</c:v>
                </c:pt>
                <c:pt idx="699">
                  <c:v>3.0999999999999999E-3</c:v>
                </c:pt>
                <c:pt idx="700">
                  <c:v>3.3E-3</c:v>
                </c:pt>
                <c:pt idx="701">
                  <c:v>3.3999999999999998E-3</c:v>
                </c:pt>
                <c:pt idx="702">
                  <c:v>3.3E-3</c:v>
                </c:pt>
                <c:pt idx="703">
                  <c:v>3.3E-3</c:v>
                </c:pt>
                <c:pt idx="704">
                  <c:v>3.3E-3</c:v>
                </c:pt>
                <c:pt idx="705">
                  <c:v>3.2000000000000002E-3</c:v>
                </c:pt>
                <c:pt idx="706">
                  <c:v>3.2000000000000002E-3</c:v>
                </c:pt>
                <c:pt idx="707">
                  <c:v>3.2000000000000002E-3</c:v>
                </c:pt>
                <c:pt idx="708">
                  <c:v>3.0999999999999999E-3</c:v>
                </c:pt>
                <c:pt idx="709">
                  <c:v>3.2000000000000002E-3</c:v>
                </c:pt>
                <c:pt idx="710">
                  <c:v>3.3E-3</c:v>
                </c:pt>
                <c:pt idx="711">
                  <c:v>3.2000000000000002E-3</c:v>
                </c:pt>
                <c:pt idx="712">
                  <c:v>3.0999999999999999E-3</c:v>
                </c:pt>
                <c:pt idx="713">
                  <c:v>3.3E-3</c:v>
                </c:pt>
                <c:pt idx="714">
                  <c:v>3.2000000000000002E-3</c:v>
                </c:pt>
                <c:pt idx="715">
                  <c:v>3.0999999999999999E-3</c:v>
                </c:pt>
                <c:pt idx="716">
                  <c:v>3.0999999999999999E-3</c:v>
                </c:pt>
                <c:pt idx="717">
                  <c:v>3.2000000000000002E-3</c:v>
                </c:pt>
                <c:pt idx="718">
                  <c:v>3.2000000000000002E-3</c:v>
                </c:pt>
                <c:pt idx="719">
                  <c:v>3.7000000000000002E-3</c:v>
                </c:pt>
                <c:pt idx="720">
                  <c:v>4.1999999999999997E-3</c:v>
                </c:pt>
                <c:pt idx="721">
                  <c:v>4.0000000000000001E-3</c:v>
                </c:pt>
                <c:pt idx="722">
                  <c:v>4.3E-3</c:v>
                </c:pt>
                <c:pt idx="723">
                  <c:v>5.7000000000000002E-3</c:v>
                </c:pt>
                <c:pt idx="724">
                  <c:v>6.8999999999999999E-3</c:v>
                </c:pt>
                <c:pt idx="725">
                  <c:v>6.7999999999999996E-3</c:v>
                </c:pt>
                <c:pt idx="726">
                  <c:v>6.6E-3</c:v>
                </c:pt>
                <c:pt idx="727">
                  <c:v>7.6E-3</c:v>
                </c:pt>
                <c:pt idx="728">
                  <c:v>7.4000000000000003E-3</c:v>
                </c:pt>
                <c:pt idx="729">
                  <c:v>8.0000000000000002E-3</c:v>
                </c:pt>
                <c:pt idx="730">
                  <c:v>7.7000000000000002E-3</c:v>
                </c:pt>
                <c:pt idx="731">
                  <c:v>7.7999999999999996E-3</c:v>
                </c:pt>
                <c:pt idx="732">
                  <c:v>7.6E-3</c:v>
                </c:pt>
                <c:pt idx="733">
                  <c:v>7.4999999999999997E-3</c:v>
                </c:pt>
                <c:pt idx="734">
                  <c:v>7.1999999999999998E-3</c:v>
                </c:pt>
                <c:pt idx="735">
                  <c:v>7.1999999999999998E-3</c:v>
                </c:pt>
                <c:pt idx="736">
                  <c:v>6.8999999999999999E-3</c:v>
                </c:pt>
                <c:pt idx="737">
                  <c:v>7.0000000000000001E-3</c:v>
                </c:pt>
                <c:pt idx="738">
                  <c:v>6.8999999999999999E-3</c:v>
                </c:pt>
                <c:pt idx="739">
                  <c:v>6.7000000000000002E-3</c:v>
                </c:pt>
                <c:pt idx="740">
                  <c:v>7.1999999999999998E-3</c:v>
                </c:pt>
                <c:pt idx="741">
                  <c:v>7.1000000000000004E-3</c:v>
                </c:pt>
                <c:pt idx="742">
                  <c:v>6.8999999999999999E-3</c:v>
                </c:pt>
                <c:pt idx="743">
                  <c:v>7.1000000000000004E-3</c:v>
                </c:pt>
                <c:pt idx="744">
                  <c:v>6.8999999999999999E-3</c:v>
                </c:pt>
                <c:pt idx="745">
                  <c:v>6.7000000000000002E-3</c:v>
                </c:pt>
                <c:pt idx="746">
                  <c:v>6.6E-3</c:v>
                </c:pt>
                <c:pt idx="747">
                  <c:v>6.4000000000000003E-3</c:v>
                </c:pt>
                <c:pt idx="748">
                  <c:v>6.1999999999999998E-3</c:v>
                </c:pt>
                <c:pt idx="749">
                  <c:v>6.1000000000000004E-3</c:v>
                </c:pt>
                <c:pt idx="750">
                  <c:v>5.8999999999999999E-3</c:v>
                </c:pt>
                <c:pt idx="751">
                  <c:v>5.7000000000000002E-3</c:v>
                </c:pt>
                <c:pt idx="752">
                  <c:v>5.5999999999999999E-3</c:v>
                </c:pt>
                <c:pt idx="753">
                  <c:v>5.7999999999999996E-3</c:v>
                </c:pt>
                <c:pt idx="754">
                  <c:v>5.5999999999999999E-3</c:v>
                </c:pt>
                <c:pt idx="755">
                  <c:v>5.5999999999999999E-3</c:v>
                </c:pt>
                <c:pt idx="756">
                  <c:v>6.8999999999999999E-3</c:v>
                </c:pt>
                <c:pt idx="757">
                  <c:v>8.0999999999999996E-3</c:v>
                </c:pt>
                <c:pt idx="758">
                  <c:v>7.9000000000000008E-3</c:v>
                </c:pt>
                <c:pt idx="759">
                  <c:v>7.7000000000000002E-3</c:v>
                </c:pt>
                <c:pt idx="760">
                  <c:v>7.4999999999999997E-3</c:v>
                </c:pt>
                <c:pt idx="761">
                  <c:v>8.0000000000000002E-3</c:v>
                </c:pt>
                <c:pt idx="762">
                  <c:v>8.0999999999999996E-3</c:v>
                </c:pt>
                <c:pt idx="763">
                  <c:v>7.9000000000000008E-3</c:v>
                </c:pt>
                <c:pt idx="764">
                  <c:v>7.6E-3</c:v>
                </c:pt>
                <c:pt idx="765">
                  <c:v>8.0000000000000002E-3</c:v>
                </c:pt>
                <c:pt idx="766">
                  <c:v>8.0999999999999996E-3</c:v>
                </c:pt>
                <c:pt idx="767">
                  <c:v>7.9000000000000008E-3</c:v>
                </c:pt>
                <c:pt idx="768">
                  <c:v>7.7000000000000002E-3</c:v>
                </c:pt>
                <c:pt idx="769">
                  <c:v>7.4000000000000003E-3</c:v>
                </c:pt>
                <c:pt idx="770">
                  <c:v>7.1999999999999998E-3</c:v>
                </c:pt>
                <c:pt idx="771">
                  <c:v>7.0000000000000001E-3</c:v>
                </c:pt>
                <c:pt idx="772">
                  <c:v>6.7999999999999996E-3</c:v>
                </c:pt>
                <c:pt idx="773">
                  <c:v>6.7000000000000002E-3</c:v>
                </c:pt>
                <c:pt idx="774">
                  <c:v>7.0000000000000001E-3</c:v>
                </c:pt>
                <c:pt idx="775">
                  <c:v>6.8999999999999999E-3</c:v>
                </c:pt>
                <c:pt idx="776">
                  <c:v>6.7000000000000002E-3</c:v>
                </c:pt>
                <c:pt idx="777">
                  <c:v>6.6E-3</c:v>
                </c:pt>
                <c:pt idx="778">
                  <c:v>6.4999999999999997E-3</c:v>
                </c:pt>
                <c:pt idx="779">
                  <c:v>6.3E-3</c:v>
                </c:pt>
                <c:pt idx="780">
                  <c:v>6.4999999999999997E-3</c:v>
                </c:pt>
                <c:pt idx="781">
                  <c:v>6.3E-3</c:v>
                </c:pt>
                <c:pt idx="782">
                  <c:v>6.1000000000000004E-3</c:v>
                </c:pt>
                <c:pt idx="783">
                  <c:v>6.0000000000000001E-3</c:v>
                </c:pt>
                <c:pt idx="784">
                  <c:v>5.7999999999999996E-3</c:v>
                </c:pt>
                <c:pt idx="785">
                  <c:v>5.5999999999999999E-3</c:v>
                </c:pt>
                <c:pt idx="786">
                  <c:v>5.7999999999999996E-3</c:v>
                </c:pt>
                <c:pt idx="787">
                  <c:v>5.7000000000000002E-3</c:v>
                </c:pt>
                <c:pt idx="788">
                  <c:v>5.4999999999999997E-3</c:v>
                </c:pt>
                <c:pt idx="789">
                  <c:v>5.4000000000000003E-3</c:v>
                </c:pt>
                <c:pt idx="790">
                  <c:v>5.4000000000000003E-3</c:v>
                </c:pt>
                <c:pt idx="791">
                  <c:v>5.3E-3</c:v>
                </c:pt>
                <c:pt idx="792">
                  <c:v>5.3E-3</c:v>
                </c:pt>
                <c:pt idx="793">
                  <c:v>5.1999999999999998E-3</c:v>
                </c:pt>
                <c:pt idx="794">
                  <c:v>5.0000000000000001E-3</c:v>
                </c:pt>
                <c:pt idx="795">
                  <c:v>4.8999999999999998E-3</c:v>
                </c:pt>
                <c:pt idx="796">
                  <c:v>4.7999999999999996E-3</c:v>
                </c:pt>
                <c:pt idx="797">
                  <c:v>4.5999999999999999E-3</c:v>
                </c:pt>
                <c:pt idx="798">
                  <c:v>4.4999999999999997E-3</c:v>
                </c:pt>
                <c:pt idx="799">
                  <c:v>4.4000000000000003E-3</c:v>
                </c:pt>
                <c:pt idx="800">
                  <c:v>4.1999999999999997E-3</c:v>
                </c:pt>
                <c:pt idx="801">
                  <c:v>4.3E-3</c:v>
                </c:pt>
                <c:pt idx="802">
                  <c:v>4.3E-3</c:v>
                </c:pt>
                <c:pt idx="803">
                  <c:v>4.5999999999999999E-3</c:v>
                </c:pt>
                <c:pt idx="804">
                  <c:v>4.4000000000000003E-3</c:v>
                </c:pt>
                <c:pt idx="805">
                  <c:v>4.3E-3</c:v>
                </c:pt>
                <c:pt idx="806">
                  <c:v>4.1999999999999997E-3</c:v>
                </c:pt>
                <c:pt idx="807">
                  <c:v>4.1999999999999997E-3</c:v>
                </c:pt>
                <c:pt idx="808">
                  <c:v>4.1999999999999997E-3</c:v>
                </c:pt>
                <c:pt idx="809">
                  <c:v>4.1000000000000003E-3</c:v>
                </c:pt>
                <c:pt idx="810">
                  <c:v>3.8999999999999998E-3</c:v>
                </c:pt>
                <c:pt idx="811">
                  <c:v>4.0000000000000001E-3</c:v>
                </c:pt>
                <c:pt idx="812">
                  <c:v>3.8999999999999998E-3</c:v>
                </c:pt>
                <c:pt idx="813">
                  <c:v>3.8E-3</c:v>
                </c:pt>
                <c:pt idx="814">
                  <c:v>3.8999999999999998E-3</c:v>
                </c:pt>
                <c:pt idx="815">
                  <c:v>3.8E-3</c:v>
                </c:pt>
                <c:pt idx="816">
                  <c:v>3.8E-3</c:v>
                </c:pt>
                <c:pt idx="817">
                  <c:v>3.8E-3</c:v>
                </c:pt>
                <c:pt idx="818">
                  <c:v>4.0000000000000001E-3</c:v>
                </c:pt>
                <c:pt idx="819">
                  <c:v>4.1000000000000003E-3</c:v>
                </c:pt>
                <c:pt idx="820">
                  <c:v>4.4000000000000003E-3</c:v>
                </c:pt>
                <c:pt idx="821">
                  <c:v>7.0000000000000001E-3</c:v>
                </c:pt>
                <c:pt idx="822">
                  <c:v>6.8999999999999999E-3</c:v>
                </c:pt>
                <c:pt idx="823">
                  <c:v>6.7999999999999996E-3</c:v>
                </c:pt>
                <c:pt idx="824">
                  <c:v>6.6E-3</c:v>
                </c:pt>
                <c:pt idx="825">
                  <c:v>6.6E-3</c:v>
                </c:pt>
                <c:pt idx="826">
                  <c:v>6.4000000000000003E-3</c:v>
                </c:pt>
                <c:pt idx="827">
                  <c:v>6.3E-3</c:v>
                </c:pt>
                <c:pt idx="828">
                  <c:v>6.1000000000000004E-3</c:v>
                </c:pt>
                <c:pt idx="829">
                  <c:v>6.1000000000000004E-3</c:v>
                </c:pt>
                <c:pt idx="830">
                  <c:v>6.1000000000000004E-3</c:v>
                </c:pt>
                <c:pt idx="831">
                  <c:v>6.1000000000000004E-3</c:v>
                </c:pt>
                <c:pt idx="832">
                  <c:v>6.1999999999999998E-3</c:v>
                </c:pt>
                <c:pt idx="833">
                  <c:v>6.4000000000000003E-3</c:v>
                </c:pt>
                <c:pt idx="834">
                  <c:v>6.1999999999999998E-3</c:v>
                </c:pt>
                <c:pt idx="835">
                  <c:v>6.1000000000000004E-3</c:v>
                </c:pt>
                <c:pt idx="836">
                  <c:v>5.8999999999999999E-3</c:v>
                </c:pt>
                <c:pt idx="837">
                  <c:v>5.7000000000000002E-3</c:v>
                </c:pt>
                <c:pt idx="838">
                  <c:v>5.5999999999999999E-3</c:v>
                </c:pt>
                <c:pt idx="839">
                  <c:v>5.7000000000000002E-3</c:v>
                </c:pt>
                <c:pt idx="840">
                  <c:v>5.4999999999999997E-3</c:v>
                </c:pt>
                <c:pt idx="841">
                  <c:v>5.4000000000000003E-3</c:v>
                </c:pt>
                <c:pt idx="842">
                  <c:v>5.1999999999999998E-3</c:v>
                </c:pt>
                <c:pt idx="843">
                  <c:v>5.1000000000000004E-3</c:v>
                </c:pt>
                <c:pt idx="844">
                  <c:v>5.0000000000000001E-3</c:v>
                </c:pt>
                <c:pt idx="845">
                  <c:v>4.8999999999999998E-3</c:v>
                </c:pt>
                <c:pt idx="846">
                  <c:v>4.7999999999999996E-3</c:v>
                </c:pt>
                <c:pt idx="847">
                  <c:v>4.7999999999999996E-3</c:v>
                </c:pt>
                <c:pt idx="848">
                  <c:v>4.7000000000000002E-3</c:v>
                </c:pt>
                <c:pt idx="849">
                  <c:v>4.4999999999999997E-3</c:v>
                </c:pt>
                <c:pt idx="850">
                  <c:v>4.7000000000000002E-3</c:v>
                </c:pt>
                <c:pt idx="851">
                  <c:v>4.5999999999999999E-3</c:v>
                </c:pt>
                <c:pt idx="852">
                  <c:v>4.5999999999999999E-3</c:v>
                </c:pt>
                <c:pt idx="853">
                  <c:v>4.5999999999999999E-3</c:v>
                </c:pt>
                <c:pt idx="854">
                  <c:v>4.5999999999999999E-3</c:v>
                </c:pt>
                <c:pt idx="855">
                  <c:v>4.5999999999999999E-3</c:v>
                </c:pt>
                <c:pt idx="856">
                  <c:v>5.1999999999999998E-3</c:v>
                </c:pt>
                <c:pt idx="857">
                  <c:v>5.1999999999999998E-3</c:v>
                </c:pt>
                <c:pt idx="858">
                  <c:v>5.3E-3</c:v>
                </c:pt>
                <c:pt idx="859">
                  <c:v>5.1000000000000004E-3</c:v>
                </c:pt>
                <c:pt idx="860">
                  <c:v>5.0000000000000001E-3</c:v>
                </c:pt>
                <c:pt idx="861">
                  <c:v>4.8999999999999998E-3</c:v>
                </c:pt>
                <c:pt idx="862">
                  <c:v>4.7000000000000002E-3</c:v>
                </c:pt>
                <c:pt idx="863">
                  <c:v>4.5999999999999999E-3</c:v>
                </c:pt>
                <c:pt idx="864">
                  <c:v>4.7000000000000002E-3</c:v>
                </c:pt>
                <c:pt idx="865">
                  <c:v>4.7000000000000002E-3</c:v>
                </c:pt>
                <c:pt idx="866">
                  <c:v>4.5999999999999999E-3</c:v>
                </c:pt>
                <c:pt idx="867">
                  <c:v>4.4999999999999997E-3</c:v>
                </c:pt>
                <c:pt idx="868">
                  <c:v>4.5999999999999999E-3</c:v>
                </c:pt>
                <c:pt idx="869">
                  <c:v>4.7000000000000002E-3</c:v>
                </c:pt>
                <c:pt idx="870">
                  <c:v>4.5999999999999999E-3</c:v>
                </c:pt>
                <c:pt idx="871">
                  <c:v>4.4999999999999997E-3</c:v>
                </c:pt>
                <c:pt idx="872">
                  <c:v>4.3E-3</c:v>
                </c:pt>
                <c:pt idx="873">
                  <c:v>4.1999999999999997E-3</c:v>
                </c:pt>
                <c:pt idx="874">
                  <c:v>4.1000000000000003E-3</c:v>
                </c:pt>
                <c:pt idx="875">
                  <c:v>4.0000000000000001E-3</c:v>
                </c:pt>
                <c:pt idx="876">
                  <c:v>4.0000000000000001E-3</c:v>
                </c:pt>
                <c:pt idx="877">
                  <c:v>3.8999999999999998E-3</c:v>
                </c:pt>
                <c:pt idx="878">
                  <c:v>3.8999999999999998E-3</c:v>
                </c:pt>
                <c:pt idx="879">
                  <c:v>4.1999999999999997E-3</c:v>
                </c:pt>
                <c:pt idx="880">
                  <c:v>4.8999999999999998E-3</c:v>
                </c:pt>
                <c:pt idx="881">
                  <c:v>4.8999999999999998E-3</c:v>
                </c:pt>
                <c:pt idx="882">
                  <c:v>4.7000000000000002E-3</c:v>
                </c:pt>
                <c:pt idx="883">
                  <c:v>4.5999999999999999E-3</c:v>
                </c:pt>
                <c:pt idx="884">
                  <c:v>4.4999999999999997E-3</c:v>
                </c:pt>
                <c:pt idx="885">
                  <c:v>4.3E-3</c:v>
                </c:pt>
                <c:pt idx="886">
                  <c:v>4.3E-3</c:v>
                </c:pt>
                <c:pt idx="887">
                  <c:v>4.7000000000000002E-3</c:v>
                </c:pt>
                <c:pt idx="888">
                  <c:v>4.5999999999999999E-3</c:v>
                </c:pt>
                <c:pt idx="889">
                  <c:v>4.7000000000000002E-3</c:v>
                </c:pt>
                <c:pt idx="890">
                  <c:v>4.5999999999999999E-3</c:v>
                </c:pt>
                <c:pt idx="891">
                  <c:v>4.4999999999999997E-3</c:v>
                </c:pt>
                <c:pt idx="892">
                  <c:v>4.4999999999999997E-3</c:v>
                </c:pt>
                <c:pt idx="893">
                  <c:v>4.4999999999999997E-3</c:v>
                </c:pt>
                <c:pt idx="894">
                  <c:v>6.8999999999999999E-3</c:v>
                </c:pt>
                <c:pt idx="895">
                  <c:v>7.3000000000000001E-3</c:v>
                </c:pt>
                <c:pt idx="896">
                  <c:v>7.1999999999999998E-3</c:v>
                </c:pt>
                <c:pt idx="897">
                  <c:v>7.0000000000000001E-3</c:v>
                </c:pt>
                <c:pt idx="898">
                  <c:v>7.1999999999999998E-3</c:v>
                </c:pt>
                <c:pt idx="899">
                  <c:v>7.0000000000000001E-3</c:v>
                </c:pt>
                <c:pt idx="900">
                  <c:v>7.1000000000000004E-3</c:v>
                </c:pt>
                <c:pt idx="901">
                  <c:v>7.0000000000000001E-3</c:v>
                </c:pt>
                <c:pt idx="902">
                  <c:v>6.8999999999999999E-3</c:v>
                </c:pt>
                <c:pt idx="903">
                  <c:v>6.8999999999999999E-3</c:v>
                </c:pt>
                <c:pt idx="904">
                  <c:v>8.8999999999999999E-3</c:v>
                </c:pt>
                <c:pt idx="905">
                  <c:v>8.6E-3</c:v>
                </c:pt>
                <c:pt idx="906">
                  <c:v>8.3999999999999995E-3</c:v>
                </c:pt>
                <c:pt idx="907">
                  <c:v>8.5000000000000006E-3</c:v>
                </c:pt>
                <c:pt idx="908">
                  <c:v>8.6999999999999994E-3</c:v>
                </c:pt>
                <c:pt idx="909">
                  <c:v>8.6999999999999994E-3</c:v>
                </c:pt>
                <c:pt idx="910">
                  <c:v>8.6999999999999994E-3</c:v>
                </c:pt>
                <c:pt idx="911">
                  <c:v>8.5000000000000006E-3</c:v>
                </c:pt>
                <c:pt idx="912">
                  <c:v>8.3000000000000001E-3</c:v>
                </c:pt>
                <c:pt idx="913">
                  <c:v>8.2000000000000007E-3</c:v>
                </c:pt>
                <c:pt idx="914">
                  <c:v>8.0000000000000002E-3</c:v>
                </c:pt>
                <c:pt idx="915">
                  <c:v>7.7999999999999996E-3</c:v>
                </c:pt>
                <c:pt idx="916">
                  <c:v>7.6E-3</c:v>
                </c:pt>
                <c:pt idx="917">
                  <c:v>7.6E-3</c:v>
                </c:pt>
                <c:pt idx="918">
                  <c:v>7.4000000000000003E-3</c:v>
                </c:pt>
                <c:pt idx="919">
                  <c:v>7.1999999999999998E-3</c:v>
                </c:pt>
                <c:pt idx="920">
                  <c:v>7.0000000000000001E-3</c:v>
                </c:pt>
                <c:pt idx="921">
                  <c:v>6.7999999999999996E-3</c:v>
                </c:pt>
                <c:pt idx="922">
                  <c:v>6.7000000000000002E-3</c:v>
                </c:pt>
                <c:pt idx="923">
                  <c:v>7.1999999999999998E-3</c:v>
                </c:pt>
                <c:pt idx="924">
                  <c:v>7.9000000000000008E-3</c:v>
                </c:pt>
                <c:pt idx="925">
                  <c:v>7.6E-3</c:v>
                </c:pt>
                <c:pt idx="926">
                  <c:v>7.6E-3</c:v>
                </c:pt>
                <c:pt idx="927">
                  <c:v>7.4000000000000003E-3</c:v>
                </c:pt>
                <c:pt idx="928">
                  <c:v>7.1999999999999998E-3</c:v>
                </c:pt>
                <c:pt idx="929">
                  <c:v>7.7000000000000002E-3</c:v>
                </c:pt>
                <c:pt idx="930">
                  <c:v>7.4999999999999997E-3</c:v>
                </c:pt>
                <c:pt idx="931">
                  <c:v>7.3000000000000001E-3</c:v>
                </c:pt>
                <c:pt idx="932">
                  <c:v>7.1999999999999998E-3</c:v>
                </c:pt>
                <c:pt idx="933">
                  <c:v>7.6E-3</c:v>
                </c:pt>
                <c:pt idx="934">
                  <c:v>7.6E-3</c:v>
                </c:pt>
                <c:pt idx="935">
                  <c:v>8.3999999999999995E-3</c:v>
                </c:pt>
                <c:pt idx="936">
                  <c:v>8.3999999999999995E-3</c:v>
                </c:pt>
                <c:pt idx="937">
                  <c:v>8.2000000000000007E-3</c:v>
                </c:pt>
                <c:pt idx="938">
                  <c:v>8.0000000000000002E-3</c:v>
                </c:pt>
                <c:pt idx="939">
                  <c:v>8.0000000000000002E-3</c:v>
                </c:pt>
                <c:pt idx="940">
                  <c:v>7.7000000000000002E-3</c:v>
                </c:pt>
                <c:pt idx="941">
                  <c:v>7.9000000000000008E-3</c:v>
                </c:pt>
                <c:pt idx="942">
                  <c:v>8.6E-3</c:v>
                </c:pt>
                <c:pt idx="943">
                  <c:v>8.3999999999999995E-3</c:v>
                </c:pt>
                <c:pt idx="944">
                  <c:v>8.6E-3</c:v>
                </c:pt>
                <c:pt idx="945">
                  <c:v>8.6E-3</c:v>
                </c:pt>
                <c:pt idx="946">
                  <c:v>8.8999999999999999E-3</c:v>
                </c:pt>
                <c:pt idx="947">
                  <c:v>9.1000000000000004E-3</c:v>
                </c:pt>
                <c:pt idx="948">
                  <c:v>1.0999999999999999E-2</c:v>
                </c:pt>
                <c:pt idx="949">
                  <c:v>1.0699999999999999E-2</c:v>
                </c:pt>
                <c:pt idx="950">
                  <c:v>1.06E-2</c:v>
                </c:pt>
                <c:pt idx="951">
                  <c:v>1.0200000000000001E-2</c:v>
                </c:pt>
                <c:pt idx="952">
                  <c:v>1.0200000000000001E-2</c:v>
                </c:pt>
                <c:pt idx="953">
                  <c:v>1.0699999999999999E-2</c:v>
                </c:pt>
                <c:pt idx="954">
                  <c:v>1.04E-2</c:v>
                </c:pt>
                <c:pt idx="955">
                  <c:v>1.03E-2</c:v>
                </c:pt>
                <c:pt idx="956">
                  <c:v>1.0500000000000001E-2</c:v>
                </c:pt>
                <c:pt idx="957">
                  <c:v>1.03E-2</c:v>
                </c:pt>
                <c:pt idx="958">
                  <c:v>0.01</c:v>
                </c:pt>
                <c:pt idx="959">
                  <c:v>9.7000000000000003E-3</c:v>
                </c:pt>
                <c:pt idx="960">
                  <c:v>9.4999999999999998E-3</c:v>
                </c:pt>
                <c:pt idx="961">
                  <c:v>9.2999999999999992E-3</c:v>
                </c:pt>
                <c:pt idx="962">
                  <c:v>9.1999999999999998E-3</c:v>
                </c:pt>
                <c:pt idx="963">
                  <c:v>8.9999999999999993E-3</c:v>
                </c:pt>
                <c:pt idx="964">
                  <c:v>8.8000000000000005E-3</c:v>
                </c:pt>
                <c:pt idx="965">
                  <c:v>8.6E-3</c:v>
                </c:pt>
                <c:pt idx="966">
                  <c:v>8.3000000000000001E-3</c:v>
                </c:pt>
                <c:pt idx="967">
                  <c:v>8.2000000000000007E-3</c:v>
                </c:pt>
                <c:pt idx="968">
                  <c:v>8.0000000000000002E-3</c:v>
                </c:pt>
                <c:pt idx="969">
                  <c:v>7.7999999999999996E-3</c:v>
                </c:pt>
                <c:pt idx="970">
                  <c:v>7.7000000000000002E-3</c:v>
                </c:pt>
                <c:pt idx="971">
                  <c:v>7.4999999999999997E-3</c:v>
                </c:pt>
                <c:pt idx="972">
                  <c:v>7.4000000000000003E-3</c:v>
                </c:pt>
                <c:pt idx="973">
                  <c:v>7.1999999999999998E-3</c:v>
                </c:pt>
                <c:pt idx="974">
                  <c:v>7.1000000000000004E-3</c:v>
                </c:pt>
                <c:pt idx="975">
                  <c:v>7.0000000000000001E-3</c:v>
                </c:pt>
                <c:pt idx="976">
                  <c:v>6.7999999999999996E-3</c:v>
                </c:pt>
                <c:pt idx="977">
                  <c:v>6.6E-3</c:v>
                </c:pt>
                <c:pt idx="978">
                  <c:v>6.4999999999999997E-3</c:v>
                </c:pt>
                <c:pt idx="979">
                  <c:v>6.4000000000000003E-3</c:v>
                </c:pt>
                <c:pt idx="980">
                  <c:v>6.3E-3</c:v>
                </c:pt>
                <c:pt idx="981">
                  <c:v>6.1000000000000004E-3</c:v>
                </c:pt>
                <c:pt idx="982">
                  <c:v>6.1000000000000004E-3</c:v>
                </c:pt>
                <c:pt idx="983">
                  <c:v>6.3E-3</c:v>
                </c:pt>
                <c:pt idx="984">
                  <c:v>6.3E-3</c:v>
                </c:pt>
                <c:pt idx="985">
                  <c:v>6.3E-3</c:v>
                </c:pt>
                <c:pt idx="986">
                  <c:v>6.1000000000000004E-3</c:v>
                </c:pt>
                <c:pt idx="987">
                  <c:v>5.8999999999999999E-3</c:v>
                </c:pt>
                <c:pt idx="988">
                  <c:v>5.7999999999999996E-3</c:v>
                </c:pt>
                <c:pt idx="989">
                  <c:v>5.5999999999999999E-3</c:v>
                </c:pt>
                <c:pt idx="990">
                  <c:v>5.4000000000000003E-3</c:v>
                </c:pt>
                <c:pt idx="991">
                  <c:v>5.3E-3</c:v>
                </c:pt>
                <c:pt idx="992">
                  <c:v>5.3E-3</c:v>
                </c:pt>
                <c:pt idx="993">
                  <c:v>5.1000000000000004E-3</c:v>
                </c:pt>
                <c:pt idx="994">
                  <c:v>5.0000000000000001E-3</c:v>
                </c:pt>
                <c:pt idx="995">
                  <c:v>4.8999999999999998E-3</c:v>
                </c:pt>
                <c:pt idx="996">
                  <c:v>4.7999999999999996E-3</c:v>
                </c:pt>
                <c:pt idx="997">
                  <c:v>4.7000000000000002E-3</c:v>
                </c:pt>
                <c:pt idx="998">
                  <c:v>4.7999999999999996E-3</c:v>
                </c:pt>
                <c:pt idx="999">
                  <c:v>4.7000000000000002E-3</c:v>
                </c:pt>
              </c:numCache>
            </c:numRef>
          </c:val>
          <c:smooth val="0"/>
          <c:extLst>
            <c:ext xmlns:c16="http://schemas.microsoft.com/office/drawing/2014/chart" uri="{C3380CC4-5D6E-409C-BE32-E72D297353CC}">
              <c16:uniqueId val="{00000000-C2F2-2942-872E-72A4CDB3B149}"/>
            </c:ext>
          </c:extLst>
        </c:ser>
        <c:ser>
          <c:idx val="1"/>
          <c:order val="1"/>
          <c:tx>
            <c:strRef>
              <c:f>'Data with Vol Ests (EWMA)'!$S$1</c:f>
              <c:strCache>
                <c:ptCount val="1"/>
                <c:pt idx="0">
                  <c:v>XBB Vol</c:v>
                </c:pt>
              </c:strCache>
            </c:strRef>
          </c:tx>
          <c:spPr>
            <a:ln w="28575" cap="rnd">
              <a:solidFill>
                <a:schemeClr val="accent2"/>
              </a:solidFill>
              <a:round/>
            </a:ln>
            <a:effectLst/>
          </c:spPr>
          <c:marker>
            <c:symbol val="none"/>
          </c:marker>
          <c:cat>
            <c:numRef>
              <c:f>'Data with Vol Ests (EWMA)'!$Q$2:$Q$1001</c:f>
              <c:numCache>
                <c:formatCode>m/d/yy</c:formatCode>
                <c:ptCount val="1000"/>
                <c:pt idx="0">
                  <c:v>42083</c:v>
                </c:pt>
                <c:pt idx="1">
                  <c:v>42086</c:v>
                </c:pt>
                <c:pt idx="2">
                  <c:v>42087</c:v>
                </c:pt>
                <c:pt idx="3">
                  <c:v>42088</c:v>
                </c:pt>
                <c:pt idx="4">
                  <c:v>42089</c:v>
                </c:pt>
                <c:pt idx="5">
                  <c:v>42090</c:v>
                </c:pt>
                <c:pt idx="6">
                  <c:v>42093</c:v>
                </c:pt>
                <c:pt idx="7">
                  <c:v>42094</c:v>
                </c:pt>
                <c:pt idx="8">
                  <c:v>42095</c:v>
                </c:pt>
                <c:pt idx="9">
                  <c:v>42096</c:v>
                </c:pt>
                <c:pt idx="10">
                  <c:v>42100</c:v>
                </c:pt>
                <c:pt idx="11">
                  <c:v>42101</c:v>
                </c:pt>
                <c:pt idx="12">
                  <c:v>42102</c:v>
                </c:pt>
                <c:pt idx="13">
                  <c:v>42103</c:v>
                </c:pt>
                <c:pt idx="14">
                  <c:v>42104</c:v>
                </c:pt>
                <c:pt idx="15">
                  <c:v>42107</c:v>
                </c:pt>
                <c:pt idx="16">
                  <c:v>42108</c:v>
                </c:pt>
                <c:pt idx="17">
                  <c:v>42109</c:v>
                </c:pt>
                <c:pt idx="18">
                  <c:v>42110</c:v>
                </c:pt>
                <c:pt idx="19">
                  <c:v>42111</c:v>
                </c:pt>
                <c:pt idx="20">
                  <c:v>42114</c:v>
                </c:pt>
                <c:pt idx="21">
                  <c:v>42115</c:v>
                </c:pt>
                <c:pt idx="22">
                  <c:v>42116</c:v>
                </c:pt>
                <c:pt idx="23">
                  <c:v>42117</c:v>
                </c:pt>
                <c:pt idx="24">
                  <c:v>42118</c:v>
                </c:pt>
                <c:pt idx="25">
                  <c:v>42121</c:v>
                </c:pt>
                <c:pt idx="26">
                  <c:v>42122</c:v>
                </c:pt>
                <c:pt idx="27">
                  <c:v>42123</c:v>
                </c:pt>
                <c:pt idx="28">
                  <c:v>42124</c:v>
                </c:pt>
                <c:pt idx="29">
                  <c:v>42125</c:v>
                </c:pt>
                <c:pt idx="30">
                  <c:v>42128</c:v>
                </c:pt>
                <c:pt idx="31">
                  <c:v>42129</c:v>
                </c:pt>
                <c:pt idx="32">
                  <c:v>42130</c:v>
                </c:pt>
                <c:pt idx="33">
                  <c:v>42131</c:v>
                </c:pt>
                <c:pt idx="34">
                  <c:v>42132</c:v>
                </c:pt>
                <c:pt idx="35">
                  <c:v>42135</c:v>
                </c:pt>
                <c:pt idx="36">
                  <c:v>42136</c:v>
                </c:pt>
                <c:pt idx="37">
                  <c:v>42137</c:v>
                </c:pt>
                <c:pt idx="38">
                  <c:v>42138</c:v>
                </c:pt>
                <c:pt idx="39">
                  <c:v>42139</c:v>
                </c:pt>
                <c:pt idx="40">
                  <c:v>42142</c:v>
                </c:pt>
                <c:pt idx="41">
                  <c:v>42143</c:v>
                </c:pt>
                <c:pt idx="42">
                  <c:v>42144</c:v>
                </c:pt>
                <c:pt idx="43">
                  <c:v>42145</c:v>
                </c:pt>
                <c:pt idx="44">
                  <c:v>42146</c:v>
                </c:pt>
                <c:pt idx="45">
                  <c:v>42149</c:v>
                </c:pt>
                <c:pt idx="46">
                  <c:v>42150</c:v>
                </c:pt>
                <c:pt idx="47">
                  <c:v>42151</c:v>
                </c:pt>
                <c:pt idx="48">
                  <c:v>42152</c:v>
                </c:pt>
                <c:pt idx="49">
                  <c:v>42153</c:v>
                </c:pt>
                <c:pt idx="50">
                  <c:v>42156</c:v>
                </c:pt>
                <c:pt idx="51">
                  <c:v>42157</c:v>
                </c:pt>
                <c:pt idx="52">
                  <c:v>42158</c:v>
                </c:pt>
                <c:pt idx="53">
                  <c:v>42159</c:v>
                </c:pt>
                <c:pt idx="54">
                  <c:v>42160</c:v>
                </c:pt>
                <c:pt idx="55">
                  <c:v>42163</c:v>
                </c:pt>
                <c:pt idx="56">
                  <c:v>42164</c:v>
                </c:pt>
                <c:pt idx="57">
                  <c:v>42165</c:v>
                </c:pt>
                <c:pt idx="58">
                  <c:v>42166</c:v>
                </c:pt>
                <c:pt idx="59">
                  <c:v>42167</c:v>
                </c:pt>
                <c:pt idx="60">
                  <c:v>42170</c:v>
                </c:pt>
                <c:pt idx="61">
                  <c:v>42171</c:v>
                </c:pt>
                <c:pt idx="62">
                  <c:v>42172</c:v>
                </c:pt>
                <c:pt idx="63">
                  <c:v>42173</c:v>
                </c:pt>
                <c:pt idx="64">
                  <c:v>42174</c:v>
                </c:pt>
                <c:pt idx="65">
                  <c:v>42177</c:v>
                </c:pt>
                <c:pt idx="66">
                  <c:v>42178</c:v>
                </c:pt>
                <c:pt idx="67">
                  <c:v>42179</c:v>
                </c:pt>
                <c:pt idx="68">
                  <c:v>42180</c:v>
                </c:pt>
                <c:pt idx="69">
                  <c:v>42181</c:v>
                </c:pt>
                <c:pt idx="70">
                  <c:v>42184</c:v>
                </c:pt>
                <c:pt idx="71">
                  <c:v>42185</c:v>
                </c:pt>
                <c:pt idx="72">
                  <c:v>42187</c:v>
                </c:pt>
                <c:pt idx="73">
                  <c:v>42188</c:v>
                </c:pt>
                <c:pt idx="74">
                  <c:v>42191</c:v>
                </c:pt>
                <c:pt idx="75">
                  <c:v>42192</c:v>
                </c:pt>
                <c:pt idx="76">
                  <c:v>42193</c:v>
                </c:pt>
                <c:pt idx="77">
                  <c:v>42194</c:v>
                </c:pt>
                <c:pt idx="78">
                  <c:v>42195</c:v>
                </c:pt>
                <c:pt idx="79">
                  <c:v>42198</c:v>
                </c:pt>
                <c:pt idx="80">
                  <c:v>42199</c:v>
                </c:pt>
                <c:pt idx="81">
                  <c:v>42200</c:v>
                </c:pt>
                <c:pt idx="82">
                  <c:v>42201</c:v>
                </c:pt>
                <c:pt idx="83">
                  <c:v>42202</c:v>
                </c:pt>
                <c:pt idx="84">
                  <c:v>42205</c:v>
                </c:pt>
                <c:pt idx="85">
                  <c:v>42206</c:v>
                </c:pt>
                <c:pt idx="86">
                  <c:v>42207</c:v>
                </c:pt>
                <c:pt idx="87">
                  <c:v>42208</c:v>
                </c:pt>
                <c:pt idx="88">
                  <c:v>42209</c:v>
                </c:pt>
                <c:pt idx="89">
                  <c:v>42212</c:v>
                </c:pt>
                <c:pt idx="90">
                  <c:v>42213</c:v>
                </c:pt>
                <c:pt idx="91">
                  <c:v>42214</c:v>
                </c:pt>
                <c:pt idx="92">
                  <c:v>42215</c:v>
                </c:pt>
                <c:pt idx="93">
                  <c:v>42216</c:v>
                </c:pt>
                <c:pt idx="94">
                  <c:v>42220</c:v>
                </c:pt>
                <c:pt idx="95">
                  <c:v>42221</c:v>
                </c:pt>
                <c:pt idx="96">
                  <c:v>42222</c:v>
                </c:pt>
                <c:pt idx="97">
                  <c:v>42223</c:v>
                </c:pt>
                <c:pt idx="98">
                  <c:v>42226</c:v>
                </c:pt>
                <c:pt idx="99">
                  <c:v>42227</c:v>
                </c:pt>
                <c:pt idx="100">
                  <c:v>42228</c:v>
                </c:pt>
                <c:pt idx="101">
                  <c:v>42229</c:v>
                </c:pt>
                <c:pt idx="102">
                  <c:v>42230</c:v>
                </c:pt>
                <c:pt idx="103">
                  <c:v>42233</c:v>
                </c:pt>
                <c:pt idx="104">
                  <c:v>42234</c:v>
                </c:pt>
                <c:pt idx="105">
                  <c:v>42235</c:v>
                </c:pt>
                <c:pt idx="106">
                  <c:v>42236</c:v>
                </c:pt>
                <c:pt idx="107">
                  <c:v>42237</c:v>
                </c:pt>
                <c:pt idx="108">
                  <c:v>42240</c:v>
                </c:pt>
                <c:pt idx="109">
                  <c:v>42241</c:v>
                </c:pt>
                <c:pt idx="110">
                  <c:v>42242</c:v>
                </c:pt>
                <c:pt idx="111">
                  <c:v>42243</c:v>
                </c:pt>
                <c:pt idx="112">
                  <c:v>42244</c:v>
                </c:pt>
                <c:pt idx="113">
                  <c:v>42247</c:v>
                </c:pt>
                <c:pt idx="114">
                  <c:v>42248</c:v>
                </c:pt>
                <c:pt idx="115">
                  <c:v>42249</c:v>
                </c:pt>
                <c:pt idx="116">
                  <c:v>42250</c:v>
                </c:pt>
                <c:pt idx="117">
                  <c:v>42251</c:v>
                </c:pt>
                <c:pt idx="118">
                  <c:v>42255</c:v>
                </c:pt>
                <c:pt idx="119">
                  <c:v>42256</c:v>
                </c:pt>
                <c:pt idx="120">
                  <c:v>42257</c:v>
                </c:pt>
                <c:pt idx="121">
                  <c:v>42258</c:v>
                </c:pt>
                <c:pt idx="122">
                  <c:v>42261</c:v>
                </c:pt>
                <c:pt idx="123">
                  <c:v>42262</c:v>
                </c:pt>
                <c:pt idx="124">
                  <c:v>42263</c:v>
                </c:pt>
                <c:pt idx="125">
                  <c:v>42264</c:v>
                </c:pt>
                <c:pt idx="126">
                  <c:v>42265</c:v>
                </c:pt>
                <c:pt idx="127">
                  <c:v>42268</c:v>
                </c:pt>
                <c:pt idx="128">
                  <c:v>42269</c:v>
                </c:pt>
                <c:pt idx="129">
                  <c:v>42270</c:v>
                </c:pt>
                <c:pt idx="130">
                  <c:v>42271</c:v>
                </c:pt>
                <c:pt idx="131">
                  <c:v>42272</c:v>
                </c:pt>
                <c:pt idx="132">
                  <c:v>42275</c:v>
                </c:pt>
                <c:pt idx="133">
                  <c:v>42276</c:v>
                </c:pt>
                <c:pt idx="134">
                  <c:v>42277</c:v>
                </c:pt>
                <c:pt idx="135">
                  <c:v>42278</c:v>
                </c:pt>
                <c:pt idx="136">
                  <c:v>42279</c:v>
                </c:pt>
                <c:pt idx="137">
                  <c:v>42282</c:v>
                </c:pt>
                <c:pt idx="138">
                  <c:v>42283</c:v>
                </c:pt>
                <c:pt idx="139">
                  <c:v>42284</c:v>
                </c:pt>
                <c:pt idx="140">
                  <c:v>42285</c:v>
                </c:pt>
                <c:pt idx="141">
                  <c:v>42286</c:v>
                </c:pt>
                <c:pt idx="142">
                  <c:v>42290</c:v>
                </c:pt>
                <c:pt idx="143">
                  <c:v>42291</c:v>
                </c:pt>
                <c:pt idx="144">
                  <c:v>42292</c:v>
                </c:pt>
                <c:pt idx="145">
                  <c:v>42293</c:v>
                </c:pt>
                <c:pt idx="146">
                  <c:v>42296</c:v>
                </c:pt>
                <c:pt idx="147">
                  <c:v>42297</c:v>
                </c:pt>
                <c:pt idx="148">
                  <c:v>42298</c:v>
                </c:pt>
                <c:pt idx="149">
                  <c:v>42299</c:v>
                </c:pt>
                <c:pt idx="150">
                  <c:v>42300</c:v>
                </c:pt>
                <c:pt idx="151">
                  <c:v>42303</c:v>
                </c:pt>
                <c:pt idx="152">
                  <c:v>42304</c:v>
                </c:pt>
                <c:pt idx="153">
                  <c:v>42305</c:v>
                </c:pt>
                <c:pt idx="154">
                  <c:v>42306</c:v>
                </c:pt>
                <c:pt idx="155">
                  <c:v>42307</c:v>
                </c:pt>
                <c:pt idx="156">
                  <c:v>42310</c:v>
                </c:pt>
                <c:pt idx="157">
                  <c:v>42311</c:v>
                </c:pt>
                <c:pt idx="158">
                  <c:v>42312</c:v>
                </c:pt>
                <c:pt idx="159">
                  <c:v>42313</c:v>
                </c:pt>
                <c:pt idx="160">
                  <c:v>42314</c:v>
                </c:pt>
                <c:pt idx="161">
                  <c:v>42317</c:v>
                </c:pt>
                <c:pt idx="162">
                  <c:v>42318</c:v>
                </c:pt>
                <c:pt idx="163">
                  <c:v>42319</c:v>
                </c:pt>
                <c:pt idx="164">
                  <c:v>42320</c:v>
                </c:pt>
                <c:pt idx="165">
                  <c:v>42321</c:v>
                </c:pt>
                <c:pt idx="166">
                  <c:v>42324</c:v>
                </c:pt>
                <c:pt idx="167">
                  <c:v>42325</c:v>
                </c:pt>
                <c:pt idx="168">
                  <c:v>42326</c:v>
                </c:pt>
                <c:pt idx="169">
                  <c:v>42327</c:v>
                </c:pt>
                <c:pt idx="170">
                  <c:v>42328</c:v>
                </c:pt>
                <c:pt idx="171">
                  <c:v>42331</c:v>
                </c:pt>
                <c:pt idx="172">
                  <c:v>42332</c:v>
                </c:pt>
                <c:pt idx="173">
                  <c:v>42333</c:v>
                </c:pt>
                <c:pt idx="174">
                  <c:v>42334</c:v>
                </c:pt>
                <c:pt idx="175">
                  <c:v>42335</c:v>
                </c:pt>
                <c:pt idx="176">
                  <c:v>42338</c:v>
                </c:pt>
                <c:pt idx="177">
                  <c:v>42339</c:v>
                </c:pt>
                <c:pt idx="178">
                  <c:v>42340</c:v>
                </c:pt>
                <c:pt idx="179">
                  <c:v>42341</c:v>
                </c:pt>
                <c:pt idx="180">
                  <c:v>42342</c:v>
                </c:pt>
                <c:pt idx="181">
                  <c:v>42345</c:v>
                </c:pt>
                <c:pt idx="182">
                  <c:v>42346</c:v>
                </c:pt>
                <c:pt idx="183">
                  <c:v>42347</c:v>
                </c:pt>
                <c:pt idx="184">
                  <c:v>42348</c:v>
                </c:pt>
                <c:pt idx="185">
                  <c:v>42349</c:v>
                </c:pt>
                <c:pt idx="186">
                  <c:v>42352</c:v>
                </c:pt>
                <c:pt idx="187">
                  <c:v>42353</c:v>
                </c:pt>
                <c:pt idx="188">
                  <c:v>42354</c:v>
                </c:pt>
                <c:pt idx="189">
                  <c:v>42355</c:v>
                </c:pt>
                <c:pt idx="190">
                  <c:v>42356</c:v>
                </c:pt>
                <c:pt idx="191">
                  <c:v>42359</c:v>
                </c:pt>
                <c:pt idx="192">
                  <c:v>42360</c:v>
                </c:pt>
                <c:pt idx="193">
                  <c:v>42361</c:v>
                </c:pt>
                <c:pt idx="194">
                  <c:v>42362</c:v>
                </c:pt>
                <c:pt idx="195">
                  <c:v>42367</c:v>
                </c:pt>
                <c:pt idx="196">
                  <c:v>42368</c:v>
                </c:pt>
                <c:pt idx="197">
                  <c:v>42369</c:v>
                </c:pt>
                <c:pt idx="198">
                  <c:v>42373</c:v>
                </c:pt>
                <c:pt idx="199">
                  <c:v>42374</c:v>
                </c:pt>
                <c:pt idx="200">
                  <c:v>42375</c:v>
                </c:pt>
                <c:pt idx="201">
                  <c:v>42376</c:v>
                </c:pt>
                <c:pt idx="202">
                  <c:v>42377</c:v>
                </c:pt>
                <c:pt idx="203">
                  <c:v>42380</c:v>
                </c:pt>
                <c:pt idx="204">
                  <c:v>42381</c:v>
                </c:pt>
                <c:pt idx="205">
                  <c:v>42382</c:v>
                </c:pt>
                <c:pt idx="206">
                  <c:v>42383</c:v>
                </c:pt>
                <c:pt idx="207">
                  <c:v>42384</c:v>
                </c:pt>
                <c:pt idx="208">
                  <c:v>42387</c:v>
                </c:pt>
                <c:pt idx="209">
                  <c:v>42388</c:v>
                </c:pt>
                <c:pt idx="210">
                  <c:v>42389</c:v>
                </c:pt>
                <c:pt idx="211">
                  <c:v>42390</c:v>
                </c:pt>
                <c:pt idx="212">
                  <c:v>42391</c:v>
                </c:pt>
                <c:pt idx="213">
                  <c:v>42394</c:v>
                </c:pt>
                <c:pt idx="214">
                  <c:v>42395</c:v>
                </c:pt>
                <c:pt idx="215">
                  <c:v>42396</c:v>
                </c:pt>
                <c:pt idx="216">
                  <c:v>42397</c:v>
                </c:pt>
                <c:pt idx="217">
                  <c:v>42398</c:v>
                </c:pt>
                <c:pt idx="218">
                  <c:v>42401</c:v>
                </c:pt>
                <c:pt idx="219">
                  <c:v>42402</c:v>
                </c:pt>
                <c:pt idx="220">
                  <c:v>42403</c:v>
                </c:pt>
                <c:pt idx="221">
                  <c:v>42404</c:v>
                </c:pt>
                <c:pt idx="222">
                  <c:v>42405</c:v>
                </c:pt>
                <c:pt idx="223">
                  <c:v>42408</c:v>
                </c:pt>
                <c:pt idx="224">
                  <c:v>42409</c:v>
                </c:pt>
                <c:pt idx="225">
                  <c:v>42410</c:v>
                </c:pt>
                <c:pt idx="226">
                  <c:v>42411</c:v>
                </c:pt>
                <c:pt idx="227">
                  <c:v>42412</c:v>
                </c:pt>
                <c:pt idx="228">
                  <c:v>42416</c:v>
                </c:pt>
                <c:pt idx="229">
                  <c:v>42417</c:v>
                </c:pt>
                <c:pt idx="230">
                  <c:v>42418</c:v>
                </c:pt>
                <c:pt idx="231">
                  <c:v>42419</c:v>
                </c:pt>
                <c:pt idx="232">
                  <c:v>42422</c:v>
                </c:pt>
                <c:pt idx="233">
                  <c:v>42423</c:v>
                </c:pt>
                <c:pt idx="234">
                  <c:v>42424</c:v>
                </c:pt>
                <c:pt idx="235">
                  <c:v>42425</c:v>
                </c:pt>
                <c:pt idx="236">
                  <c:v>42426</c:v>
                </c:pt>
                <c:pt idx="237">
                  <c:v>42429</c:v>
                </c:pt>
                <c:pt idx="238">
                  <c:v>42430</c:v>
                </c:pt>
                <c:pt idx="239">
                  <c:v>42431</c:v>
                </c:pt>
                <c:pt idx="240">
                  <c:v>42432</c:v>
                </c:pt>
                <c:pt idx="241">
                  <c:v>42433</c:v>
                </c:pt>
                <c:pt idx="242">
                  <c:v>42436</c:v>
                </c:pt>
                <c:pt idx="243">
                  <c:v>42437</c:v>
                </c:pt>
                <c:pt idx="244">
                  <c:v>42438</c:v>
                </c:pt>
                <c:pt idx="245">
                  <c:v>42439</c:v>
                </c:pt>
                <c:pt idx="246">
                  <c:v>42440</c:v>
                </c:pt>
                <c:pt idx="247">
                  <c:v>42443</c:v>
                </c:pt>
                <c:pt idx="248">
                  <c:v>42444</c:v>
                </c:pt>
                <c:pt idx="249">
                  <c:v>42445</c:v>
                </c:pt>
                <c:pt idx="250">
                  <c:v>42446</c:v>
                </c:pt>
                <c:pt idx="251">
                  <c:v>42447</c:v>
                </c:pt>
                <c:pt idx="252">
                  <c:v>42450</c:v>
                </c:pt>
                <c:pt idx="253">
                  <c:v>42451</c:v>
                </c:pt>
                <c:pt idx="254">
                  <c:v>42452</c:v>
                </c:pt>
                <c:pt idx="255">
                  <c:v>42453</c:v>
                </c:pt>
                <c:pt idx="256">
                  <c:v>42457</c:v>
                </c:pt>
                <c:pt idx="257">
                  <c:v>42458</c:v>
                </c:pt>
                <c:pt idx="258">
                  <c:v>42459</c:v>
                </c:pt>
                <c:pt idx="259">
                  <c:v>42460</c:v>
                </c:pt>
                <c:pt idx="260">
                  <c:v>42461</c:v>
                </c:pt>
                <c:pt idx="261">
                  <c:v>42464</c:v>
                </c:pt>
                <c:pt idx="262">
                  <c:v>42465</c:v>
                </c:pt>
                <c:pt idx="263">
                  <c:v>42466</c:v>
                </c:pt>
                <c:pt idx="264">
                  <c:v>42467</c:v>
                </c:pt>
                <c:pt idx="265">
                  <c:v>42468</c:v>
                </c:pt>
                <c:pt idx="266">
                  <c:v>42471</c:v>
                </c:pt>
                <c:pt idx="267">
                  <c:v>42472</c:v>
                </c:pt>
                <c:pt idx="268">
                  <c:v>42473</c:v>
                </c:pt>
                <c:pt idx="269">
                  <c:v>42474</c:v>
                </c:pt>
                <c:pt idx="270">
                  <c:v>42475</c:v>
                </c:pt>
                <c:pt idx="271">
                  <c:v>42478</c:v>
                </c:pt>
                <c:pt idx="272">
                  <c:v>42479</c:v>
                </c:pt>
                <c:pt idx="273">
                  <c:v>42480</c:v>
                </c:pt>
                <c:pt idx="274">
                  <c:v>42481</c:v>
                </c:pt>
                <c:pt idx="275">
                  <c:v>42482</c:v>
                </c:pt>
                <c:pt idx="276">
                  <c:v>42485</c:v>
                </c:pt>
                <c:pt idx="277">
                  <c:v>42486</c:v>
                </c:pt>
                <c:pt idx="278">
                  <c:v>42487</c:v>
                </c:pt>
                <c:pt idx="279">
                  <c:v>42488</c:v>
                </c:pt>
                <c:pt idx="280">
                  <c:v>42489</c:v>
                </c:pt>
                <c:pt idx="281">
                  <c:v>42492</c:v>
                </c:pt>
                <c:pt idx="282">
                  <c:v>42493</c:v>
                </c:pt>
                <c:pt idx="283">
                  <c:v>42494</c:v>
                </c:pt>
                <c:pt idx="284">
                  <c:v>42495</c:v>
                </c:pt>
                <c:pt idx="285">
                  <c:v>42496</c:v>
                </c:pt>
                <c:pt idx="286">
                  <c:v>42499</c:v>
                </c:pt>
                <c:pt idx="287">
                  <c:v>42500</c:v>
                </c:pt>
                <c:pt idx="288">
                  <c:v>42501</c:v>
                </c:pt>
                <c:pt idx="289">
                  <c:v>42502</c:v>
                </c:pt>
                <c:pt idx="290">
                  <c:v>42503</c:v>
                </c:pt>
                <c:pt idx="291">
                  <c:v>42506</c:v>
                </c:pt>
                <c:pt idx="292">
                  <c:v>42507</c:v>
                </c:pt>
                <c:pt idx="293">
                  <c:v>42508</c:v>
                </c:pt>
                <c:pt idx="294">
                  <c:v>42509</c:v>
                </c:pt>
                <c:pt idx="295">
                  <c:v>42510</c:v>
                </c:pt>
                <c:pt idx="296">
                  <c:v>42514</c:v>
                </c:pt>
                <c:pt idx="297">
                  <c:v>42515</c:v>
                </c:pt>
                <c:pt idx="298">
                  <c:v>42516</c:v>
                </c:pt>
                <c:pt idx="299">
                  <c:v>42517</c:v>
                </c:pt>
                <c:pt idx="300">
                  <c:v>42520</c:v>
                </c:pt>
                <c:pt idx="301">
                  <c:v>42521</c:v>
                </c:pt>
                <c:pt idx="302">
                  <c:v>42522</c:v>
                </c:pt>
                <c:pt idx="303">
                  <c:v>42523</c:v>
                </c:pt>
                <c:pt idx="304">
                  <c:v>42524</c:v>
                </c:pt>
                <c:pt idx="305">
                  <c:v>42527</c:v>
                </c:pt>
                <c:pt idx="306">
                  <c:v>42528</c:v>
                </c:pt>
                <c:pt idx="307">
                  <c:v>42529</c:v>
                </c:pt>
                <c:pt idx="308">
                  <c:v>42530</c:v>
                </c:pt>
                <c:pt idx="309">
                  <c:v>42531</c:v>
                </c:pt>
                <c:pt idx="310">
                  <c:v>42534</c:v>
                </c:pt>
                <c:pt idx="311">
                  <c:v>42535</c:v>
                </c:pt>
                <c:pt idx="312">
                  <c:v>42536</c:v>
                </c:pt>
                <c:pt idx="313">
                  <c:v>42537</c:v>
                </c:pt>
                <c:pt idx="314">
                  <c:v>42538</c:v>
                </c:pt>
                <c:pt idx="315">
                  <c:v>42541</c:v>
                </c:pt>
                <c:pt idx="316">
                  <c:v>42542</c:v>
                </c:pt>
                <c:pt idx="317">
                  <c:v>42543</c:v>
                </c:pt>
                <c:pt idx="318">
                  <c:v>42544</c:v>
                </c:pt>
                <c:pt idx="319">
                  <c:v>42545</c:v>
                </c:pt>
                <c:pt idx="320">
                  <c:v>42548</c:v>
                </c:pt>
                <c:pt idx="321">
                  <c:v>42549</c:v>
                </c:pt>
                <c:pt idx="322">
                  <c:v>42550</c:v>
                </c:pt>
                <c:pt idx="323">
                  <c:v>42551</c:v>
                </c:pt>
                <c:pt idx="324">
                  <c:v>42555</c:v>
                </c:pt>
                <c:pt idx="325">
                  <c:v>42556</c:v>
                </c:pt>
                <c:pt idx="326">
                  <c:v>42557</c:v>
                </c:pt>
                <c:pt idx="327">
                  <c:v>42558</c:v>
                </c:pt>
                <c:pt idx="328">
                  <c:v>42559</c:v>
                </c:pt>
                <c:pt idx="329">
                  <c:v>42562</c:v>
                </c:pt>
                <c:pt idx="330">
                  <c:v>42563</c:v>
                </c:pt>
                <c:pt idx="331">
                  <c:v>42564</c:v>
                </c:pt>
                <c:pt idx="332">
                  <c:v>42565</c:v>
                </c:pt>
                <c:pt idx="333">
                  <c:v>42566</c:v>
                </c:pt>
                <c:pt idx="334">
                  <c:v>42569</c:v>
                </c:pt>
                <c:pt idx="335">
                  <c:v>42570</c:v>
                </c:pt>
                <c:pt idx="336">
                  <c:v>42571</c:v>
                </c:pt>
                <c:pt idx="337">
                  <c:v>42572</c:v>
                </c:pt>
                <c:pt idx="338">
                  <c:v>42573</c:v>
                </c:pt>
                <c:pt idx="339">
                  <c:v>42576</c:v>
                </c:pt>
                <c:pt idx="340">
                  <c:v>42577</c:v>
                </c:pt>
                <c:pt idx="341">
                  <c:v>42578</c:v>
                </c:pt>
                <c:pt idx="342">
                  <c:v>42579</c:v>
                </c:pt>
                <c:pt idx="343">
                  <c:v>42580</c:v>
                </c:pt>
                <c:pt idx="344">
                  <c:v>42584</c:v>
                </c:pt>
                <c:pt idx="345">
                  <c:v>42585</c:v>
                </c:pt>
                <c:pt idx="346">
                  <c:v>42586</c:v>
                </c:pt>
                <c:pt idx="347">
                  <c:v>42587</c:v>
                </c:pt>
                <c:pt idx="348">
                  <c:v>42590</c:v>
                </c:pt>
                <c:pt idx="349">
                  <c:v>42591</c:v>
                </c:pt>
                <c:pt idx="350">
                  <c:v>42592</c:v>
                </c:pt>
                <c:pt idx="351">
                  <c:v>42593</c:v>
                </c:pt>
                <c:pt idx="352">
                  <c:v>42594</c:v>
                </c:pt>
                <c:pt idx="353">
                  <c:v>42597</c:v>
                </c:pt>
                <c:pt idx="354">
                  <c:v>42598</c:v>
                </c:pt>
                <c:pt idx="355">
                  <c:v>42599</c:v>
                </c:pt>
                <c:pt idx="356">
                  <c:v>42600</c:v>
                </c:pt>
                <c:pt idx="357">
                  <c:v>42601</c:v>
                </c:pt>
                <c:pt idx="358">
                  <c:v>42604</c:v>
                </c:pt>
                <c:pt idx="359">
                  <c:v>42605</c:v>
                </c:pt>
                <c:pt idx="360">
                  <c:v>42606</c:v>
                </c:pt>
                <c:pt idx="361">
                  <c:v>42607</c:v>
                </c:pt>
                <c:pt idx="362">
                  <c:v>42608</c:v>
                </c:pt>
                <c:pt idx="363">
                  <c:v>42611</c:v>
                </c:pt>
                <c:pt idx="364">
                  <c:v>42612</c:v>
                </c:pt>
                <c:pt idx="365">
                  <c:v>42613</c:v>
                </c:pt>
                <c:pt idx="366">
                  <c:v>42614</c:v>
                </c:pt>
                <c:pt idx="367">
                  <c:v>42615</c:v>
                </c:pt>
                <c:pt idx="368">
                  <c:v>42619</c:v>
                </c:pt>
                <c:pt idx="369">
                  <c:v>42620</c:v>
                </c:pt>
                <c:pt idx="370">
                  <c:v>42621</c:v>
                </c:pt>
                <c:pt idx="371">
                  <c:v>42622</c:v>
                </c:pt>
                <c:pt idx="372">
                  <c:v>42625</c:v>
                </c:pt>
                <c:pt idx="373">
                  <c:v>42626</c:v>
                </c:pt>
                <c:pt idx="374">
                  <c:v>42627</c:v>
                </c:pt>
                <c:pt idx="375">
                  <c:v>42628</c:v>
                </c:pt>
                <c:pt idx="376">
                  <c:v>42629</c:v>
                </c:pt>
                <c:pt idx="377">
                  <c:v>42632</c:v>
                </c:pt>
                <c:pt idx="378">
                  <c:v>42633</c:v>
                </c:pt>
                <c:pt idx="379">
                  <c:v>42634</c:v>
                </c:pt>
                <c:pt idx="380">
                  <c:v>42635</c:v>
                </c:pt>
                <c:pt idx="381">
                  <c:v>42636</c:v>
                </c:pt>
                <c:pt idx="382">
                  <c:v>42639</c:v>
                </c:pt>
                <c:pt idx="383">
                  <c:v>42640</c:v>
                </c:pt>
                <c:pt idx="384">
                  <c:v>42641</c:v>
                </c:pt>
                <c:pt idx="385">
                  <c:v>42642</c:v>
                </c:pt>
                <c:pt idx="386">
                  <c:v>42643</c:v>
                </c:pt>
                <c:pt idx="387">
                  <c:v>42646</c:v>
                </c:pt>
                <c:pt idx="388">
                  <c:v>42647</c:v>
                </c:pt>
                <c:pt idx="389">
                  <c:v>42648</c:v>
                </c:pt>
                <c:pt idx="390">
                  <c:v>42649</c:v>
                </c:pt>
                <c:pt idx="391">
                  <c:v>42650</c:v>
                </c:pt>
                <c:pt idx="392">
                  <c:v>42654</c:v>
                </c:pt>
                <c:pt idx="393">
                  <c:v>42655</c:v>
                </c:pt>
                <c:pt idx="394">
                  <c:v>42656</c:v>
                </c:pt>
                <c:pt idx="395">
                  <c:v>42657</c:v>
                </c:pt>
                <c:pt idx="396">
                  <c:v>42660</c:v>
                </c:pt>
                <c:pt idx="397">
                  <c:v>42661</c:v>
                </c:pt>
                <c:pt idx="398">
                  <c:v>42662</c:v>
                </c:pt>
                <c:pt idx="399">
                  <c:v>42663</c:v>
                </c:pt>
                <c:pt idx="400">
                  <c:v>42664</c:v>
                </c:pt>
                <c:pt idx="401">
                  <c:v>42667</c:v>
                </c:pt>
                <c:pt idx="402">
                  <c:v>42668</c:v>
                </c:pt>
                <c:pt idx="403">
                  <c:v>42669</c:v>
                </c:pt>
                <c:pt idx="404">
                  <c:v>42670</c:v>
                </c:pt>
                <c:pt idx="405">
                  <c:v>42671</c:v>
                </c:pt>
                <c:pt idx="406">
                  <c:v>42674</c:v>
                </c:pt>
                <c:pt idx="407">
                  <c:v>42675</c:v>
                </c:pt>
                <c:pt idx="408">
                  <c:v>42676</c:v>
                </c:pt>
                <c:pt idx="409">
                  <c:v>42677</c:v>
                </c:pt>
                <c:pt idx="410">
                  <c:v>42678</c:v>
                </c:pt>
                <c:pt idx="411">
                  <c:v>42681</c:v>
                </c:pt>
                <c:pt idx="412">
                  <c:v>42682</c:v>
                </c:pt>
                <c:pt idx="413">
                  <c:v>42683</c:v>
                </c:pt>
                <c:pt idx="414">
                  <c:v>42684</c:v>
                </c:pt>
                <c:pt idx="415">
                  <c:v>42685</c:v>
                </c:pt>
                <c:pt idx="416">
                  <c:v>42688</c:v>
                </c:pt>
                <c:pt idx="417">
                  <c:v>42689</c:v>
                </c:pt>
                <c:pt idx="418">
                  <c:v>42690</c:v>
                </c:pt>
                <c:pt idx="419">
                  <c:v>42691</c:v>
                </c:pt>
                <c:pt idx="420">
                  <c:v>42692</c:v>
                </c:pt>
                <c:pt idx="421">
                  <c:v>42695</c:v>
                </c:pt>
                <c:pt idx="422">
                  <c:v>42696</c:v>
                </c:pt>
                <c:pt idx="423">
                  <c:v>42697</c:v>
                </c:pt>
                <c:pt idx="424">
                  <c:v>42698</c:v>
                </c:pt>
                <c:pt idx="425">
                  <c:v>42699</c:v>
                </c:pt>
                <c:pt idx="426">
                  <c:v>42702</c:v>
                </c:pt>
                <c:pt idx="427">
                  <c:v>42703</c:v>
                </c:pt>
                <c:pt idx="428">
                  <c:v>42704</c:v>
                </c:pt>
                <c:pt idx="429">
                  <c:v>42705</c:v>
                </c:pt>
                <c:pt idx="430">
                  <c:v>42706</c:v>
                </c:pt>
                <c:pt idx="431">
                  <c:v>42709</c:v>
                </c:pt>
                <c:pt idx="432">
                  <c:v>42710</c:v>
                </c:pt>
                <c:pt idx="433">
                  <c:v>42711</c:v>
                </c:pt>
                <c:pt idx="434">
                  <c:v>42712</c:v>
                </c:pt>
                <c:pt idx="435">
                  <c:v>42713</c:v>
                </c:pt>
                <c:pt idx="436">
                  <c:v>42716</c:v>
                </c:pt>
                <c:pt idx="437">
                  <c:v>42717</c:v>
                </c:pt>
                <c:pt idx="438">
                  <c:v>42718</c:v>
                </c:pt>
                <c:pt idx="439">
                  <c:v>42719</c:v>
                </c:pt>
                <c:pt idx="440">
                  <c:v>42720</c:v>
                </c:pt>
                <c:pt idx="441">
                  <c:v>42723</c:v>
                </c:pt>
                <c:pt idx="442">
                  <c:v>42724</c:v>
                </c:pt>
                <c:pt idx="443">
                  <c:v>42725</c:v>
                </c:pt>
                <c:pt idx="444">
                  <c:v>42726</c:v>
                </c:pt>
                <c:pt idx="445">
                  <c:v>42727</c:v>
                </c:pt>
                <c:pt idx="446">
                  <c:v>42732</c:v>
                </c:pt>
                <c:pt idx="447">
                  <c:v>42733</c:v>
                </c:pt>
                <c:pt idx="448">
                  <c:v>42734</c:v>
                </c:pt>
                <c:pt idx="449">
                  <c:v>42738</c:v>
                </c:pt>
                <c:pt idx="450">
                  <c:v>42739</c:v>
                </c:pt>
                <c:pt idx="451">
                  <c:v>42740</c:v>
                </c:pt>
                <c:pt idx="452">
                  <c:v>42741</c:v>
                </c:pt>
                <c:pt idx="453">
                  <c:v>42744</c:v>
                </c:pt>
                <c:pt idx="454">
                  <c:v>42745</c:v>
                </c:pt>
                <c:pt idx="455">
                  <c:v>42746</c:v>
                </c:pt>
                <c:pt idx="456">
                  <c:v>42747</c:v>
                </c:pt>
                <c:pt idx="457">
                  <c:v>42748</c:v>
                </c:pt>
                <c:pt idx="458">
                  <c:v>42751</c:v>
                </c:pt>
                <c:pt idx="459">
                  <c:v>42752</c:v>
                </c:pt>
                <c:pt idx="460">
                  <c:v>42753</c:v>
                </c:pt>
                <c:pt idx="461">
                  <c:v>42754</c:v>
                </c:pt>
                <c:pt idx="462">
                  <c:v>42755</c:v>
                </c:pt>
                <c:pt idx="463">
                  <c:v>42758</c:v>
                </c:pt>
                <c:pt idx="464">
                  <c:v>42759</c:v>
                </c:pt>
                <c:pt idx="465">
                  <c:v>42760</c:v>
                </c:pt>
                <c:pt idx="466">
                  <c:v>42761</c:v>
                </c:pt>
                <c:pt idx="467">
                  <c:v>42762</c:v>
                </c:pt>
                <c:pt idx="468">
                  <c:v>42765</c:v>
                </c:pt>
                <c:pt idx="469">
                  <c:v>42766</c:v>
                </c:pt>
                <c:pt idx="470">
                  <c:v>42767</c:v>
                </c:pt>
                <c:pt idx="471">
                  <c:v>42768</c:v>
                </c:pt>
                <c:pt idx="472">
                  <c:v>42769</c:v>
                </c:pt>
                <c:pt idx="473">
                  <c:v>42772</c:v>
                </c:pt>
                <c:pt idx="474">
                  <c:v>42773</c:v>
                </c:pt>
                <c:pt idx="475">
                  <c:v>42774</c:v>
                </c:pt>
                <c:pt idx="476">
                  <c:v>42775</c:v>
                </c:pt>
                <c:pt idx="477">
                  <c:v>42776</c:v>
                </c:pt>
                <c:pt idx="478">
                  <c:v>42779</c:v>
                </c:pt>
                <c:pt idx="479">
                  <c:v>42780</c:v>
                </c:pt>
                <c:pt idx="480">
                  <c:v>42781</c:v>
                </c:pt>
                <c:pt idx="481">
                  <c:v>42782</c:v>
                </c:pt>
                <c:pt idx="482">
                  <c:v>42783</c:v>
                </c:pt>
                <c:pt idx="483">
                  <c:v>42787</c:v>
                </c:pt>
                <c:pt idx="484">
                  <c:v>42788</c:v>
                </c:pt>
                <c:pt idx="485">
                  <c:v>42789</c:v>
                </c:pt>
                <c:pt idx="486">
                  <c:v>42790</c:v>
                </c:pt>
                <c:pt idx="487">
                  <c:v>42793</c:v>
                </c:pt>
                <c:pt idx="488">
                  <c:v>42794</c:v>
                </c:pt>
                <c:pt idx="489">
                  <c:v>42795</c:v>
                </c:pt>
                <c:pt idx="490">
                  <c:v>42796</c:v>
                </c:pt>
                <c:pt idx="491">
                  <c:v>42797</c:v>
                </c:pt>
                <c:pt idx="492">
                  <c:v>42800</c:v>
                </c:pt>
                <c:pt idx="493">
                  <c:v>42801</c:v>
                </c:pt>
                <c:pt idx="494">
                  <c:v>42802</c:v>
                </c:pt>
                <c:pt idx="495">
                  <c:v>42803</c:v>
                </c:pt>
                <c:pt idx="496">
                  <c:v>42804</c:v>
                </c:pt>
                <c:pt idx="497">
                  <c:v>42807</c:v>
                </c:pt>
                <c:pt idx="498">
                  <c:v>42808</c:v>
                </c:pt>
                <c:pt idx="499">
                  <c:v>42809</c:v>
                </c:pt>
                <c:pt idx="500">
                  <c:v>42810</c:v>
                </c:pt>
                <c:pt idx="501">
                  <c:v>42811</c:v>
                </c:pt>
                <c:pt idx="502">
                  <c:v>42814</c:v>
                </c:pt>
                <c:pt idx="503">
                  <c:v>42815</c:v>
                </c:pt>
                <c:pt idx="504">
                  <c:v>42816</c:v>
                </c:pt>
                <c:pt idx="505">
                  <c:v>42817</c:v>
                </c:pt>
                <c:pt idx="506">
                  <c:v>42818</c:v>
                </c:pt>
                <c:pt idx="507">
                  <c:v>42821</c:v>
                </c:pt>
                <c:pt idx="508">
                  <c:v>42822</c:v>
                </c:pt>
                <c:pt idx="509">
                  <c:v>42823</c:v>
                </c:pt>
                <c:pt idx="510">
                  <c:v>42824</c:v>
                </c:pt>
                <c:pt idx="511">
                  <c:v>42825</c:v>
                </c:pt>
                <c:pt idx="512">
                  <c:v>42828</c:v>
                </c:pt>
                <c:pt idx="513">
                  <c:v>42829</c:v>
                </c:pt>
                <c:pt idx="514">
                  <c:v>42830</c:v>
                </c:pt>
                <c:pt idx="515">
                  <c:v>42831</c:v>
                </c:pt>
                <c:pt idx="516">
                  <c:v>42832</c:v>
                </c:pt>
                <c:pt idx="517">
                  <c:v>42835</c:v>
                </c:pt>
                <c:pt idx="518">
                  <c:v>42836</c:v>
                </c:pt>
                <c:pt idx="519">
                  <c:v>42837</c:v>
                </c:pt>
                <c:pt idx="520">
                  <c:v>42838</c:v>
                </c:pt>
                <c:pt idx="521">
                  <c:v>42842</c:v>
                </c:pt>
                <c:pt idx="522">
                  <c:v>42843</c:v>
                </c:pt>
                <c:pt idx="523">
                  <c:v>42844</c:v>
                </c:pt>
                <c:pt idx="524">
                  <c:v>42845</c:v>
                </c:pt>
                <c:pt idx="525">
                  <c:v>42846</c:v>
                </c:pt>
                <c:pt idx="526">
                  <c:v>42849</c:v>
                </c:pt>
                <c:pt idx="527">
                  <c:v>42850</c:v>
                </c:pt>
                <c:pt idx="528">
                  <c:v>42851</c:v>
                </c:pt>
                <c:pt idx="529">
                  <c:v>42852</c:v>
                </c:pt>
                <c:pt idx="530">
                  <c:v>42853</c:v>
                </c:pt>
                <c:pt idx="531">
                  <c:v>42856</c:v>
                </c:pt>
                <c:pt idx="532">
                  <c:v>42857</c:v>
                </c:pt>
                <c:pt idx="533">
                  <c:v>42858</c:v>
                </c:pt>
                <c:pt idx="534">
                  <c:v>42859</c:v>
                </c:pt>
                <c:pt idx="535">
                  <c:v>42860</c:v>
                </c:pt>
                <c:pt idx="536">
                  <c:v>42863</c:v>
                </c:pt>
                <c:pt idx="537">
                  <c:v>42864</c:v>
                </c:pt>
                <c:pt idx="538">
                  <c:v>42865</c:v>
                </c:pt>
                <c:pt idx="539">
                  <c:v>42866</c:v>
                </c:pt>
                <c:pt idx="540">
                  <c:v>42867</c:v>
                </c:pt>
                <c:pt idx="541">
                  <c:v>42870</c:v>
                </c:pt>
                <c:pt idx="542">
                  <c:v>42871</c:v>
                </c:pt>
                <c:pt idx="543">
                  <c:v>42872</c:v>
                </c:pt>
                <c:pt idx="544">
                  <c:v>42873</c:v>
                </c:pt>
                <c:pt idx="545">
                  <c:v>42874</c:v>
                </c:pt>
                <c:pt idx="546">
                  <c:v>42878</c:v>
                </c:pt>
                <c:pt idx="547">
                  <c:v>42879</c:v>
                </c:pt>
                <c:pt idx="548">
                  <c:v>42880</c:v>
                </c:pt>
                <c:pt idx="549">
                  <c:v>42881</c:v>
                </c:pt>
                <c:pt idx="550">
                  <c:v>42884</c:v>
                </c:pt>
                <c:pt idx="551">
                  <c:v>42885</c:v>
                </c:pt>
                <c:pt idx="552">
                  <c:v>42886</c:v>
                </c:pt>
                <c:pt idx="553">
                  <c:v>42887</c:v>
                </c:pt>
                <c:pt idx="554">
                  <c:v>42888</c:v>
                </c:pt>
                <c:pt idx="555">
                  <c:v>42891</c:v>
                </c:pt>
                <c:pt idx="556">
                  <c:v>42892</c:v>
                </c:pt>
                <c:pt idx="557">
                  <c:v>42893</c:v>
                </c:pt>
                <c:pt idx="558">
                  <c:v>42894</c:v>
                </c:pt>
                <c:pt idx="559">
                  <c:v>42895</c:v>
                </c:pt>
                <c:pt idx="560">
                  <c:v>42898</c:v>
                </c:pt>
                <c:pt idx="561">
                  <c:v>42899</c:v>
                </c:pt>
                <c:pt idx="562">
                  <c:v>42900</c:v>
                </c:pt>
                <c:pt idx="563">
                  <c:v>42901</c:v>
                </c:pt>
                <c:pt idx="564">
                  <c:v>42902</c:v>
                </c:pt>
                <c:pt idx="565">
                  <c:v>42905</c:v>
                </c:pt>
                <c:pt idx="566">
                  <c:v>42906</c:v>
                </c:pt>
                <c:pt idx="567">
                  <c:v>42907</c:v>
                </c:pt>
                <c:pt idx="568">
                  <c:v>42908</c:v>
                </c:pt>
                <c:pt idx="569">
                  <c:v>42909</c:v>
                </c:pt>
                <c:pt idx="570">
                  <c:v>42912</c:v>
                </c:pt>
                <c:pt idx="571">
                  <c:v>42913</c:v>
                </c:pt>
                <c:pt idx="572">
                  <c:v>42914</c:v>
                </c:pt>
                <c:pt idx="573">
                  <c:v>42915</c:v>
                </c:pt>
                <c:pt idx="574">
                  <c:v>42916</c:v>
                </c:pt>
                <c:pt idx="575">
                  <c:v>42920</c:v>
                </c:pt>
                <c:pt idx="576">
                  <c:v>42921</c:v>
                </c:pt>
                <c:pt idx="577">
                  <c:v>42922</c:v>
                </c:pt>
                <c:pt idx="578">
                  <c:v>42923</c:v>
                </c:pt>
                <c:pt idx="579">
                  <c:v>42926</c:v>
                </c:pt>
                <c:pt idx="580">
                  <c:v>42927</c:v>
                </c:pt>
                <c:pt idx="581">
                  <c:v>42928</c:v>
                </c:pt>
                <c:pt idx="582">
                  <c:v>42929</c:v>
                </c:pt>
                <c:pt idx="583">
                  <c:v>42930</c:v>
                </c:pt>
                <c:pt idx="584">
                  <c:v>42933</c:v>
                </c:pt>
                <c:pt idx="585">
                  <c:v>42934</c:v>
                </c:pt>
                <c:pt idx="586">
                  <c:v>42935</c:v>
                </c:pt>
                <c:pt idx="587">
                  <c:v>42936</c:v>
                </c:pt>
                <c:pt idx="588">
                  <c:v>42937</c:v>
                </c:pt>
                <c:pt idx="589">
                  <c:v>42940</c:v>
                </c:pt>
                <c:pt idx="590">
                  <c:v>42941</c:v>
                </c:pt>
                <c:pt idx="591">
                  <c:v>42942</c:v>
                </c:pt>
                <c:pt idx="592">
                  <c:v>42943</c:v>
                </c:pt>
                <c:pt idx="593">
                  <c:v>42944</c:v>
                </c:pt>
                <c:pt idx="594">
                  <c:v>42947</c:v>
                </c:pt>
                <c:pt idx="595">
                  <c:v>42948</c:v>
                </c:pt>
                <c:pt idx="596">
                  <c:v>42949</c:v>
                </c:pt>
                <c:pt idx="597">
                  <c:v>42950</c:v>
                </c:pt>
                <c:pt idx="598">
                  <c:v>42951</c:v>
                </c:pt>
                <c:pt idx="599">
                  <c:v>42955</c:v>
                </c:pt>
                <c:pt idx="600">
                  <c:v>42956</c:v>
                </c:pt>
                <c:pt idx="601">
                  <c:v>42957</c:v>
                </c:pt>
                <c:pt idx="602">
                  <c:v>42958</c:v>
                </c:pt>
                <c:pt idx="603">
                  <c:v>42961</c:v>
                </c:pt>
                <c:pt idx="604">
                  <c:v>42962</c:v>
                </c:pt>
                <c:pt idx="605">
                  <c:v>42963</c:v>
                </c:pt>
                <c:pt idx="606">
                  <c:v>42964</c:v>
                </c:pt>
                <c:pt idx="607">
                  <c:v>42965</c:v>
                </c:pt>
                <c:pt idx="608">
                  <c:v>42968</c:v>
                </c:pt>
                <c:pt idx="609">
                  <c:v>42969</c:v>
                </c:pt>
                <c:pt idx="610">
                  <c:v>42970</c:v>
                </c:pt>
                <c:pt idx="611">
                  <c:v>42971</c:v>
                </c:pt>
                <c:pt idx="612">
                  <c:v>42972</c:v>
                </c:pt>
                <c:pt idx="613">
                  <c:v>42975</c:v>
                </c:pt>
                <c:pt idx="614">
                  <c:v>42976</c:v>
                </c:pt>
                <c:pt idx="615">
                  <c:v>42977</c:v>
                </c:pt>
                <c:pt idx="616">
                  <c:v>42978</c:v>
                </c:pt>
                <c:pt idx="617">
                  <c:v>42979</c:v>
                </c:pt>
                <c:pt idx="618">
                  <c:v>42983</c:v>
                </c:pt>
                <c:pt idx="619">
                  <c:v>42984</c:v>
                </c:pt>
                <c:pt idx="620">
                  <c:v>42985</c:v>
                </c:pt>
                <c:pt idx="621">
                  <c:v>42986</c:v>
                </c:pt>
                <c:pt idx="622">
                  <c:v>42989</c:v>
                </c:pt>
                <c:pt idx="623">
                  <c:v>42990</c:v>
                </c:pt>
                <c:pt idx="624">
                  <c:v>42991</c:v>
                </c:pt>
                <c:pt idx="625">
                  <c:v>42992</c:v>
                </c:pt>
                <c:pt idx="626">
                  <c:v>42993</c:v>
                </c:pt>
                <c:pt idx="627">
                  <c:v>42996</c:v>
                </c:pt>
                <c:pt idx="628">
                  <c:v>42997</c:v>
                </c:pt>
                <c:pt idx="629">
                  <c:v>42998</c:v>
                </c:pt>
                <c:pt idx="630">
                  <c:v>42999</c:v>
                </c:pt>
                <c:pt idx="631">
                  <c:v>43000</c:v>
                </c:pt>
                <c:pt idx="632">
                  <c:v>43003</c:v>
                </c:pt>
                <c:pt idx="633">
                  <c:v>43004</c:v>
                </c:pt>
                <c:pt idx="634">
                  <c:v>43005</c:v>
                </c:pt>
                <c:pt idx="635">
                  <c:v>43006</c:v>
                </c:pt>
                <c:pt idx="636">
                  <c:v>43007</c:v>
                </c:pt>
                <c:pt idx="637">
                  <c:v>43010</c:v>
                </c:pt>
                <c:pt idx="638">
                  <c:v>43011</c:v>
                </c:pt>
                <c:pt idx="639">
                  <c:v>43012</c:v>
                </c:pt>
                <c:pt idx="640">
                  <c:v>43013</c:v>
                </c:pt>
                <c:pt idx="641">
                  <c:v>43014</c:v>
                </c:pt>
                <c:pt idx="642">
                  <c:v>43018</c:v>
                </c:pt>
                <c:pt idx="643">
                  <c:v>43019</c:v>
                </c:pt>
                <c:pt idx="644">
                  <c:v>43020</c:v>
                </c:pt>
                <c:pt idx="645">
                  <c:v>43021</c:v>
                </c:pt>
                <c:pt idx="646">
                  <c:v>43024</c:v>
                </c:pt>
                <c:pt idx="647">
                  <c:v>43025</c:v>
                </c:pt>
                <c:pt idx="648">
                  <c:v>43026</c:v>
                </c:pt>
                <c:pt idx="649">
                  <c:v>43027</c:v>
                </c:pt>
                <c:pt idx="650">
                  <c:v>43028</c:v>
                </c:pt>
                <c:pt idx="651">
                  <c:v>43031</c:v>
                </c:pt>
                <c:pt idx="652">
                  <c:v>43032</c:v>
                </c:pt>
                <c:pt idx="653">
                  <c:v>43033</c:v>
                </c:pt>
                <c:pt idx="654">
                  <c:v>43034</c:v>
                </c:pt>
                <c:pt idx="655">
                  <c:v>43035</c:v>
                </c:pt>
                <c:pt idx="656">
                  <c:v>43038</c:v>
                </c:pt>
                <c:pt idx="657">
                  <c:v>43039</c:v>
                </c:pt>
                <c:pt idx="658">
                  <c:v>43040</c:v>
                </c:pt>
                <c:pt idx="659">
                  <c:v>43041</c:v>
                </c:pt>
                <c:pt idx="660">
                  <c:v>43042</c:v>
                </c:pt>
                <c:pt idx="661">
                  <c:v>43045</c:v>
                </c:pt>
                <c:pt idx="662">
                  <c:v>43046</c:v>
                </c:pt>
                <c:pt idx="663">
                  <c:v>43047</c:v>
                </c:pt>
                <c:pt idx="664">
                  <c:v>43048</c:v>
                </c:pt>
                <c:pt idx="665">
                  <c:v>43049</c:v>
                </c:pt>
                <c:pt idx="666">
                  <c:v>43052</c:v>
                </c:pt>
                <c:pt idx="667">
                  <c:v>43053</c:v>
                </c:pt>
                <c:pt idx="668">
                  <c:v>43054</c:v>
                </c:pt>
                <c:pt idx="669">
                  <c:v>43055</c:v>
                </c:pt>
                <c:pt idx="670">
                  <c:v>43056</c:v>
                </c:pt>
                <c:pt idx="671">
                  <c:v>43059</c:v>
                </c:pt>
                <c:pt idx="672">
                  <c:v>43060</c:v>
                </c:pt>
                <c:pt idx="673">
                  <c:v>43061</c:v>
                </c:pt>
                <c:pt idx="674">
                  <c:v>43062</c:v>
                </c:pt>
                <c:pt idx="675">
                  <c:v>43063</c:v>
                </c:pt>
                <c:pt idx="676">
                  <c:v>43066</c:v>
                </c:pt>
                <c:pt idx="677">
                  <c:v>43067</c:v>
                </c:pt>
                <c:pt idx="678">
                  <c:v>43068</c:v>
                </c:pt>
                <c:pt idx="679">
                  <c:v>43069</c:v>
                </c:pt>
                <c:pt idx="680">
                  <c:v>43070</c:v>
                </c:pt>
                <c:pt idx="681">
                  <c:v>43073</c:v>
                </c:pt>
                <c:pt idx="682">
                  <c:v>43074</c:v>
                </c:pt>
                <c:pt idx="683">
                  <c:v>43075</c:v>
                </c:pt>
                <c:pt idx="684">
                  <c:v>43076</c:v>
                </c:pt>
                <c:pt idx="685">
                  <c:v>43077</c:v>
                </c:pt>
                <c:pt idx="686">
                  <c:v>43080</c:v>
                </c:pt>
                <c:pt idx="687">
                  <c:v>43081</c:v>
                </c:pt>
                <c:pt idx="688">
                  <c:v>43082</c:v>
                </c:pt>
                <c:pt idx="689">
                  <c:v>43083</c:v>
                </c:pt>
                <c:pt idx="690">
                  <c:v>43084</c:v>
                </c:pt>
                <c:pt idx="691">
                  <c:v>43087</c:v>
                </c:pt>
                <c:pt idx="692">
                  <c:v>43088</c:v>
                </c:pt>
                <c:pt idx="693">
                  <c:v>43089</c:v>
                </c:pt>
                <c:pt idx="694">
                  <c:v>43090</c:v>
                </c:pt>
                <c:pt idx="695">
                  <c:v>43091</c:v>
                </c:pt>
                <c:pt idx="696">
                  <c:v>43096</c:v>
                </c:pt>
                <c:pt idx="697">
                  <c:v>43097</c:v>
                </c:pt>
                <c:pt idx="698">
                  <c:v>43098</c:v>
                </c:pt>
                <c:pt idx="699">
                  <c:v>43102</c:v>
                </c:pt>
                <c:pt idx="700">
                  <c:v>43103</c:v>
                </c:pt>
                <c:pt idx="701">
                  <c:v>43104</c:v>
                </c:pt>
                <c:pt idx="702">
                  <c:v>43105</c:v>
                </c:pt>
                <c:pt idx="703">
                  <c:v>43108</c:v>
                </c:pt>
                <c:pt idx="704">
                  <c:v>43109</c:v>
                </c:pt>
                <c:pt idx="705">
                  <c:v>43110</c:v>
                </c:pt>
                <c:pt idx="706">
                  <c:v>43111</c:v>
                </c:pt>
                <c:pt idx="707">
                  <c:v>43112</c:v>
                </c:pt>
                <c:pt idx="708">
                  <c:v>43115</c:v>
                </c:pt>
                <c:pt idx="709">
                  <c:v>43116</c:v>
                </c:pt>
                <c:pt idx="710">
                  <c:v>43117</c:v>
                </c:pt>
                <c:pt idx="711">
                  <c:v>43118</c:v>
                </c:pt>
                <c:pt idx="712">
                  <c:v>43119</c:v>
                </c:pt>
                <c:pt idx="713">
                  <c:v>43122</c:v>
                </c:pt>
                <c:pt idx="714">
                  <c:v>43123</c:v>
                </c:pt>
                <c:pt idx="715">
                  <c:v>43124</c:v>
                </c:pt>
                <c:pt idx="716">
                  <c:v>43125</c:v>
                </c:pt>
                <c:pt idx="717">
                  <c:v>43126</c:v>
                </c:pt>
                <c:pt idx="718">
                  <c:v>43129</c:v>
                </c:pt>
                <c:pt idx="719">
                  <c:v>43130</c:v>
                </c:pt>
                <c:pt idx="720">
                  <c:v>43131</c:v>
                </c:pt>
                <c:pt idx="721">
                  <c:v>43132</c:v>
                </c:pt>
                <c:pt idx="722">
                  <c:v>43133</c:v>
                </c:pt>
                <c:pt idx="723">
                  <c:v>43136</c:v>
                </c:pt>
                <c:pt idx="724">
                  <c:v>43137</c:v>
                </c:pt>
                <c:pt idx="725">
                  <c:v>43138</c:v>
                </c:pt>
                <c:pt idx="726">
                  <c:v>43139</c:v>
                </c:pt>
                <c:pt idx="727">
                  <c:v>43140</c:v>
                </c:pt>
                <c:pt idx="728">
                  <c:v>43143</c:v>
                </c:pt>
                <c:pt idx="729">
                  <c:v>43144</c:v>
                </c:pt>
                <c:pt idx="730">
                  <c:v>43145</c:v>
                </c:pt>
                <c:pt idx="731">
                  <c:v>43146</c:v>
                </c:pt>
                <c:pt idx="732">
                  <c:v>43147</c:v>
                </c:pt>
                <c:pt idx="733">
                  <c:v>43151</c:v>
                </c:pt>
                <c:pt idx="734">
                  <c:v>43152</c:v>
                </c:pt>
                <c:pt idx="735">
                  <c:v>43153</c:v>
                </c:pt>
                <c:pt idx="736">
                  <c:v>43154</c:v>
                </c:pt>
                <c:pt idx="737">
                  <c:v>43157</c:v>
                </c:pt>
                <c:pt idx="738">
                  <c:v>43158</c:v>
                </c:pt>
                <c:pt idx="739">
                  <c:v>43159</c:v>
                </c:pt>
                <c:pt idx="740">
                  <c:v>43160</c:v>
                </c:pt>
                <c:pt idx="741">
                  <c:v>43161</c:v>
                </c:pt>
                <c:pt idx="742">
                  <c:v>43164</c:v>
                </c:pt>
                <c:pt idx="743">
                  <c:v>43165</c:v>
                </c:pt>
                <c:pt idx="744">
                  <c:v>43166</c:v>
                </c:pt>
                <c:pt idx="745">
                  <c:v>43167</c:v>
                </c:pt>
                <c:pt idx="746">
                  <c:v>43168</c:v>
                </c:pt>
                <c:pt idx="747">
                  <c:v>43171</c:v>
                </c:pt>
                <c:pt idx="748">
                  <c:v>43172</c:v>
                </c:pt>
                <c:pt idx="749">
                  <c:v>43173</c:v>
                </c:pt>
                <c:pt idx="750">
                  <c:v>43174</c:v>
                </c:pt>
                <c:pt idx="751">
                  <c:v>43175</c:v>
                </c:pt>
                <c:pt idx="752">
                  <c:v>43178</c:v>
                </c:pt>
                <c:pt idx="753">
                  <c:v>43179</c:v>
                </c:pt>
                <c:pt idx="754">
                  <c:v>43180</c:v>
                </c:pt>
                <c:pt idx="755">
                  <c:v>43181</c:v>
                </c:pt>
                <c:pt idx="756">
                  <c:v>43182</c:v>
                </c:pt>
                <c:pt idx="757">
                  <c:v>43185</c:v>
                </c:pt>
                <c:pt idx="758">
                  <c:v>43186</c:v>
                </c:pt>
                <c:pt idx="759">
                  <c:v>43187</c:v>
                </c:pt>
                <c:pt idx="760">
                  <c:v>43188</c:v>
                </c:pt>
                <c:pt idx="761">
                  <c:v>43192</c:v>
                </c:pt>
                <c:pt idx="762">
                  <c:v>43193</c:v>
                </c:pt>
                <c:pt idx="763">
                  <c:v>43194</c:v>
                </c:pt>
                <c:pt idx="764">
                  <c:v>43195</c:v>
                </c:pt>
                <c:pt idx="765">
                  <c:v>43196</c:v>
                </c:pt>
                <c:pt idx="766">
                  <c:v>43199</c:v>
                </c:pt>
                <c:pt idx="767">
                  <c:v>43200</c:v>
                </c:pt>
                <c:pt idx="768">
                  <c:v>43201</c:v>
                </c:pt>
                <c:pt idx="769">
                  <c:v>43202</c:v>
                </c:pt>
                <c:pt idx="770">
                  <c:v>43203</c:v>
                </c:pt>
                <c:pt idx="771">
                  <c:v>43206</c:v>
                </c:pt>
                <c:pt idx="772">
                  <c:v>43207</c:v>
                </c:pt>
                <c:pt idx="773">
                  <c:v>43208</c:v>
                </c:pt>
                <c:pt idx="774">
                  <c:v>43209</c:v>
                </c:pt>
                <c:pt idx="775">
                  <c:v>43210</c:v>
                </c:pt>
                <c:pt idx="776">
                  <c:v>43213</c:v>
                </c:pt>
                <c:pt idx="777">
                  <c:v>43214</c:v>
                </c:pt>
                <c:pt idx="778">
                  <c:v>43215</c:v>
                </c:pt>
                <c:pt idx="779">
                  <c:v>43216</c:v>
                </c:pt>
                <c:pt idx="780">
                  <c:v>43217</c:v>
                </c:pt>
                <c:pt idx="781">
                  <c:v>43220</c:v>
                </c:pt>
                <c:pt idx="782">
                  <c:v>43221</c:v>
                </c:pt>
                <c:pt idx="783">
                  <c:v>43222</c:v>
                </c:pt>
                <c:pt idx="784">
                  <c:v>43223</c:v>
                </c:pt>
                <c:pt idx="785">
                  <c:v>43224</c:v>
                </c:pt>
                <c:pt idx="786">
                  <c:v>43227</c:v>
                </c:pt>
                <c:pt idx="787">
                  <c:v>43228</c:v>
                </c:pt>
                <c:pt idx="788">
                  <c:v>43229</c:v>
                </c:pt>
                <c:pt idx="789">
                  <c:v>43230</c:v>
                </c:pt>
                <c:pt idx="790">
                  <c:v>43231</c:v>
                </c:pt>
                <c:pt idx="791">
                  <c:v>43234</c:v>
                </c:pt>
                <c:pt idx="792">
                  <c:v>43235</c:v>
                </c:pt>
                <c:pt idx="793">
                  <c:v>43236</c:v>
                </c:pt>
                <c:pt idx="794">
                  <c:v>43237</c:v>
                </c:pt>
                <c:pt idx="795">
                  <c:v>43238</c:v>
                </c:pt>
                <c:pt idx="796">
                  <c:v>43242</c:v>
                </c:pt>
                <c:pt idx="797">
                  <c:v>43243</c:v>
                </c:pt>
                <c:pt idx="798">
                  <c:v>43244</c:v>
                </c:pt>
                <c:pt idx="799">
                  <c:v>43245</c:v>
                </c:pt>
                <c:pt idx="800">
                  <c:v>43248</c:v>
                </c:pt>
                <c:pt idx="801">
                  <c:v>43249</c:v>
                </c:pt>
                <c:pt idx="802">
                  <c:v>43250</c:v>
                </c:pt>
                <c:pt idx="803">
                  <c:v>43251</c:v>
                </c:pt>
                <c:pt idx="804">
                  <c:v>43252</c:v>
                </c:pt>
                <c:pt idx="805">
                  <c:v>43255</c:v>
                </c:pt>
                <c:pt idx="806">
                  <c:v>43256</c:v>
                </c:pt>
                <c:pt idx="807">
                  <c:v>43257</c:v>
                </c:pt>
                <c:pt idx="808">
                  <c:v>43258</c:v>
                </c:pt>
                <c:pt idx="809">
                  <c:v>43259</c:v>
                </c:pt>
                <c:pt idx="810">
                  <c:v>43262</c:v>
                </c:pt>
                <c:pt idx="811">
                  <c:v>43263</c:v>
                </c:pt>
                <c:pt idx="812">
                  <c:v>43264</c:v>
                </c:pt>
                <c:pt idx="813">
                  <c:v>43265</c:v>
                </c:pt>
                <c:pt idx="814">
                  <c:v>43266</c:v>
                </c:pt>
                <c:pt idx="815">
                  <c:v>43269</c:v>
                </c:pt>
                <c:pt idx="816">
                  <c:v>43270</c:v>
                </c:pt>
                <c:pt idx="817">
                  <c:v>43271</c:v>
                </c:pt>
                <c:pt idx="818">
                  <c:v>43272</c:v>
                </c:pt>
                <c:pt idx="819">
                  <c:v>43273</c:v>
                </c:pt>
                <c:pt idx="820">
                  <c:v>43276</c:v>
                </c:pt>
                <c:pt idx="821">
                  <c:v>43277</c:v>
                </c:pt>
                <c:pt idx="822">
                  <c:v>43278</c:v>
                </c:pt>
                <c:pt idx="823">
                  <c:v>43279</c:v>
                </c:pt>
                <c:pt idx="824">
                  <c:v>43280</c:v>
                </c:pt>
                <c:pt idx="825">
                  <c:v>43284</c:v>
                </c:pt>
                <c:pt idx="826">
                  <c:v>43285</c:v>
                </c:pt>
                <c:pt idx="827">
                  <c:v>43286</c:v>
                </c:pt>
                <c:pt idx="828">
                  <c:v>43287</c:v>
                </c:pt>
                <c:pt idx="829">
                  <c:v>43290</c:v>
                </c:pt>
                <c:pt idx="830">
                  <c:v>43291</c:v>
                </c:pt>
                <c:pt idx="831">
                  <c:v>43292</c:v>
                </c:pt>
                <c:pt idx="832">
                  <c:v>43293</c:v>
                </c:pt>
                <c:pt idx="833">
                  <c:v>43294</c:v>
                </c:pt>
                <c:pt idx="834">
                  <c:v>43297</c:v>
                </c:pt>
                <c:pt idx="835">
                  <c:v>43298</c:v>
                </c:pt>
                <c:pt idx="836">
                  <c:v>43299</c:v>
                </c:pt>
                <c:pt idx="837">
                  <c:v>43300</c:v>
                </c:pt>
                <c:pt idx="838">
                  <c:v>43301</c:v>
                </c:pt>
                <c:pt idx="839">
                  <c:v>43304</c:v>
                </c:pt>
                <c:pt idx="840">
                  <c:v>43305</c:v>
                </c:pt>
                <c:pt idx="841">
                  <c:v>43306</c:v>
                </c:pt>
                <c:pt idx="842">
                  <c:v>43307</c:v>
                </c:pt>
                <c:pt idx="843">
                  <c:v>43308</c:v>
                </c:pt>
                <c:pt idx="844">
                  <c:v>43311</c:v>
                </c:pt>
                <c:pt idx="845">
                  <c:v>43312</c:v>
                </c:pt>
                <c:pt idx="846">
                  <c:v>43313</c:v>
                </c:pt>
                <c:pt idx="847">
                  <c:v>43314</c:v>
                </c:pt>
                <c:pt idx="848">
                  <c:v>43315</c:v>
                </c:pt>
                <c:pt idx="849">
                  <c:v>43319</c:v>
                </c:pt>
                <c:pt idx="850">
                  <c:v>43320</c:v>
                </c:pt>
                <c:pt idx="851">
                  <c:v>43321</c:v>
                </c:pt>
                <c:pt idx="852">
                  <c:v>43322</c:v>
                </c:pt>
                <c:pt idx="853">
                  <c:v>43325</c:v>
                </c:pt>
                <c:pt idx="854">
                  <c:v>43326</c:v>
                </c:pt>
                <c:pt idx="855">
                  <c:v>43327</c:v>
                </c:pt>
                <c:pt idx="856">
                  <c:v>43328</c:v>
                </c:pt>
                <c:pt idx="857">
                  <c:v>43329</c:v>
                </c:pt>
                <c:pt idx="858">
                  <c:v>43332</c:v>
                </c:pt>
                <c:pt idx="859">
                  <c:v>43333</c:v>
                </c:pt>
                <c:pt idx="860">
                  <c:v>43334</c:v>
                </c:pt>
                <c:pt idx="861">
                  <c:v>43335</c:v>
                </c:pt>
                <c:pt idx="862">
                  <c:v>43336</c:v>
                </c:pt>
                <c:pt idx="863">
                  <c:v>43339</c:v>
                </c:pt>
                <c:pt idx="864">
                  <c:v>43340</c:v>
                </c:pt>
                <c:pt idx="865">
                  <c:v>43341</c:v>
                </c:pt>
                <c:pt idx="866">
                  <c:v>43342</c:v>
                </c:pt>
                <c:pt idx="867">
                  <c:v>43343</c:v>
                </c:pt>
                <c:pt idx="868">
                  <c:v>43347</c:v>
                </c:pt>
                <c:pt idx="869">
                  <c:v>43348</c:v>
                </c:pt>
                <c:pt idx="870">
                  <c:v>43349</c:v>
                </c:pt>
                <c:pt idx="871">
                  <c:v>43350</c:v>
                </c:pt>
                <c:pt idx="872">
                  <c:v>43353</c:v>
                </c:pt>
                <c:pt idx="873">
                  <c:v>43354</c:v>
                </c:pt>
                <c:pt idx="874">
                  <c:v>43355</c:v>
                </c:pt>
                <c:pt idx="875">
                  <c:v>43356</c:v>
                </c:pt>
                <c:pt idx="876">
                  <c:v>43357</c:v>
                </c:pt>
                <c:pt idx="877">
                  <c:v>43360</c:v>
                </c:pt>
                <c:pt idx="878">
                  <c:v>43361</c:v>
                </c:pt>
                <c:pt idx="879">
                  <c:v>43362</c:v>
                </c:pt>
                <c:pt idx="880">
                  <c:v>43363</c:v>
                </c:pt>
                <c:pt idx="881">
                  <c:v>43364</c:v>
                </c:pt>
                <c:pt idx="882">
                  <c:v>43367</c:v>
                </c:pt>
                <c:pt idx="883">
                  <c:v>43368</c:v>
                </c:pt>
                <c:pt idx="884">
                  <c:v>43369</c:v>
                </c:pt>
                <c:pt idx="885">
                  <c:v>43370</c:v>
                </c:pt>
                <c:pt idx="886">
                  <c:v>43371</c:v>
                </c:pt>
                <c:pt idx="887">
                  <c:v>43374</c:v>
                </c:pt>
                <c:pt idx="888">
                  <c:v>43375</c:v>
                </c:pt>
                <c:pt idx="889">
                  <c:v>43376</c:v>
                </c:pt>
                <c:pt idx="890">
                  <c:v>43377</c:v>
                </c:pt>
                <c:pt idx="891">
                  <c:v>43378</c:v>
                </c:pt>
                <c:pt idx="892">
                  <c:v>43382</c:v>
                </c:pt>
                <c:pt idx="893">
                  <c:v>43383</c:v>
                </c:pt>
                <c:pt idx="894">
                  <c:v>43384</c:v>
                </c:pt>
                <c:pt idx="895">
                  <c:v>43385</c:v>
                </c:pt>
                <c:pt idx="896">
                  <c:v>43388</c:v>
                </c:pt>
                <c:pt idx="897">
                  <c:v>43389</c:v>
                </c:pt>
                <c:pt idx="898">
                  <c:v>43390</c:v>
                </c:pt>
                <c:pt idx="899">
                  <c:v>43391</c:v>
                </c:pt>
                <c:pt idx="900">
                  <c:v>43392</c:v>
                </c:pt>
                <c:pt idx="901">
                  <c:v>43395</c:v>
                </c:pt>
                <c:pt idx="902">
                  <c:v>43396</c:v>
                </c:pt>
                <c:pt idx="903">
                  <c:v>43397</c:v>
                </c:pt>
                <c:pt idx="904">
                  <c:v>43398</c:v>
                </c:pt>
                <c:pt idx="905">
                  <c:v>43399</c:v>
                </c:pt>
                <c:pt idx="906">
                  <c:v>43402</c:v>
                </c:pt>
                <c:pt idx="907">
                  <c:v>43403</c:v>
                </c:pt>
                <c:pt idx="908">
                  <c:v>43404</c:v>
                </c:pt>
                <c:pt idx="909">
                  <c:v>43405</c:v>
                </c:pt>
                <c:pt idx="910">
                  <c:v>43406</c:v>
                </c:pt>
                <c:pt idx="911">
                  <c:v>43409</c:v>
                </c:pt>
                <c:pt idx="912">
                  <c:v>43410</c:v>
                </c:pt>
                <c:pt idx="913">
                  <c:v>43411</c:v>
                </c:pt>
                <c:pt idx="914">
                  <c:v>43412</c:v>
                </c:pt>
                <c:pt idx="915">
                  <c:v>43413</c:v>
                </c:pt>
                <c:pt idx="916">
                  <c:v>43416</c:v>
                </c:pt>
                <c:pt idx="917">
                  <c:v>43417</c:v>
                </c:pt>
                <c:pt idx="918">
                  <c:v>43418</c:v>
                </c:pt>
                <c:pt idx="919">
                  <c:v>43419</c:v>
                </c:pt>
                <c:pt idx="920">
                  <c:v>43420</c:v>
                </c:pt>
                <c:pt idx="921">
                  <c:v>43423</c:v>
                </c:pt>
                <c:pt idx="922">
                  <c:v>43424</c:v>
                </c:pt>
                <c:pt idx="923">
                  <c:v>43425</c:v>
                </c:pt>
                <c:pt idx="924">
                  <c:v>43426</c:v>
                </c:pt>
                <c:pt idx="925">
                  <c:v>43427</c:v>
                </c:pt>
                <c:pt idx="926">
                  <c:v>43430</c:v>
                </c:pt>
                <c:pt idx="927">
                  <c:v>43431</c:v>
                </c:pt>
                <c:pt idx="928">
                  <c:v>43432</c:v>
                </c:pt>
                <c:pt idx="929">
                  <c:v>43433</c:v>
                </c:pt>
                <c:pt idx="930">
                  <c:v>43434</c:v>
                </c:pt>
                <c:pt idx="931">
                  <c:v>43437</c:v>
                </c:pt>
                <c:pt idx="932">
                  <c:v>43438</c:v>
                </c:pt>
                <c:pt idx="933">
                  <c:v>43439</c:v>
                </c:pt>
                <c:pt idx="934">
                  <c:v>43440</c:v>
                </c:pt>
                <c:pt idx="935">
                  <c:v>43441</c:v>
                </c:pt>
                <c:pt idx="936">
                  <c:v>43444</c:v>
                </c:pt>
                <c:pt idx="937">
                  <c:v>43445</c:v>
                </c:pt>
                <c:pt idx="938">
                  <c:v>43446</c:v>
                </c:pt>
                <c:pt idx="939">
                  <c:v>43447</c:v>
                </c:pt>
                <c:pt idx="940">
                  <c:v>43448</c:v>
                </c:pt>
                <c:pt idx="941">
                  <c:v>43451</c:v>
                </c:pt>
                <c:pt idx="942">
                  <c:v>43452</c:v>
                </c:pt>
                <c:pt idx="943">
                  <c:v>43453</c:v>
                </c:pt>
                <c:pt idx="944">
                  <c:v>43454</c:v>
                </c:pt>
                <c:pt idx="945">
                  <c:v>43455</c:v>
                </c:pt>
                <c:pt idx="946">
                  <c:v>43458</c:v>
                </c:pt>
                <c:pt idx="947">
                  <c:v>43461</c:v>
                </c:pt>
                <c:pt idx="948">
                  <c:v>43462</c:v>
                </c:pt>
                <c:pt idx="949">
                  <c:v>43465</c:v>
                </c:pt>
                <c:pt idx="950">
                  <c:v>43467</c:v>
                </c:pt>
                <c:pt idx="951">
                  <c:v>43468</c:v>
                </c:pt>
                <c:pt idx="952">
                  <c:v>43469</c:v>
                </c:pt>
                <c:pt idx="953">
                  <c:v>43472</c:v>
                </c:pt>
                <c:pt idx="954">
                  <c:v>43473</c:v>
                </c:pt>
                <c:pt idx="955">
                  <c:v>43474</c:v>
                </c:pt>
                <c:pt idx="956">
                  <c:v>43475</c:v>
                </c:pt>
                <c:pt idx="957">
                  <c:v>43476</c:v>
                </c:pt>
                <c:pt idx="958">
                  <c:v>43479</c:v>
                </c:pt>
                <c:pt idx="959">
                  <c:v>43480</c:v>
                </c:pt>
                <c:pt idx="960">
                  <c:v>43481</c:v>
                </c:pt>
                <c:pt idx="961">
                  <c:v>43482</c:v>
                </c:pt>
                <c:pt idx="962">
                  <c:v>43483</c:v>
                </c:pt>
                <c:pt idx="963">
                  <c:v>43486</c:v>
                </c:pt>
                <c:pt idx="964">
                  <c:v>43487</c:v>
                </c:pt>
                <c:pt idx="965">
                  <c:v>43488</c:v>
                </c:pt>
                <c:pt idx="966">
                  <c:v>43489</c:v>
                </c:pt>
                <c:pt idx="967">
                  <c:v>43490</c:v>
                </c:pt>
                <c:pt idx="968">
                  <c:v>43493</c:v>
                </c:pt>
                <c:pt idx="969">
                  <c:v>43494</c:v>
                </c:pt>
                <c:pt idx="970">
                  <c:v>43495</c:v>
                </c:pt>
                <c:pt idx="971">
                  <c:v>43496</c:v>
                </c:pt>
                <c:pt idx="972">
                  <c:v>43497</c:v>
                </c:pt>
                <c:pt idx="973">
                  <c:v>43500</c:v>
                </c:pt>
                <c:pt idx="974">
                  <c:v>43501</c:v>
                </c:pt>
                <c:pt idx="975">
                  <c:v>43502</c:v>
                </c:pt>
                <c:pt idx="976">
                  <c:v>43503</c:v>
                </c:pt>
                <c:pt idx="977">
                  <c:v>43504</c:v>
                </c:pt>
                <c:pt idx="978">
                  <c:v>43507</c:v>
                </c:pt>
                <c:pt idx="979">
                  <c:v>43508</c:v>
                </c:pt>
                <c:pt idx="980">
                  <c:v>43509</c:v>
                </c:pt>
                <c:pt idx="981">
                  <c:v>43510</c:v>
                </c:pt>
                <c:pt idx="982">
                  <c:v>43511</c:v>
                </c:pt>
                <c:pt idx="983">
                  <c:v>43515</c:v>
                </c:pt>
                <c:pt idx="984">
                  <c:v>43516</c:v>
                </c:pt>
                <c:pt idx="985">
                  <c:v>43517</c:v>
                </c:pt>
                <c:pt idx="986">
                  <c:v>43518</c:v>
                </c:pt>
                <c:pt idx="987">
                  <c:v>43521</c:v>
                </c:pt>
                <c:pt idx="988">
                  <c:v>43522</c:v>
                </c:pt>
                <c:pt idx="989">
                  <c:v>43523</c:v>
                </c:pt>
                <c:pt idx="990">
                  <c:v>43524</c:v>
                </c:pt>
                <c:pt idx="991">
                  <c:v>43525</c:v>
                </c:pt>
                <c:pt idx="992">
                  <c:v>43528</c:v>
                </c:pt>
                <c:pt idx="993">
                  <c:v>43529</c:v>
                </c:pt>
                <c:pt idx="994">
                  <c:v>43530</c:v>
                </c:pt>
                <c:pt idx="995">
                  <c:v>43531</c:v>
                </c:pt>
                <c:pt idx="996">
                  <c:v>43532</c:v>
                </c:pt>
                <c:pt idx="997">
                  <c:v>43535</c:v>
                </c:pt>
                <c:pt idx="998">
                  <c:v>43536</c:v>
                </c:pt>
                <c:pt idx="999">
                  <c:v>43537</c:v>
                </c:pt>
              </c:numCache>
            </c:numRef>
          </c:cat>
          <c:val>
            <c:numRef>
              <c:f>'Data with Vol Ests (EWMA)'!$S$2:$S$1001</c:f>
              <c:numCache>
                <c:formatCode>0.00%</c:formatCode>
                <c:ptCount val="1000"/>
                <c:pt idx="0">
                  <c:v>2.5999999999999999E-3</c:v>
                </c:pt>
                <c:pt idx="1">
                  <c:v>2.5000000000000001E-3</c:v>
                </c:pt>
                <c:pt idx="2">
                  <c:v>2.3999999999999998E-3</c:v>
                </c:pt>
                <c:pt idx="3">
                  <c:v>2.3E-3</c:v>
                </c:pt>
                <c:pt idx="4">
                  <c:v>2.3E-3</c:v>
                </c:pt>
                <c:pt idx="5">
                  <c:v>2.7000000000000001E-3</c:v>
                </c:pt>
                <c:pt idx="6">
                  <c:v>2.8E-3</c:v>
                </c:pt>
                <c:pt idx="7">
                  <c:v>2.8E-3</c:v>
                </c:pt>
                <c:pt idx="8">
                  <c:v>2.7000000000000001E-3</c:v>
                </c:pt>
                <c:pt idx="9">
                  <c:v>2.7000000000000001E-3</c:v>
                </c:pt>
                <c:pt idx="10">
                  <c:v>2.7000000000000001E-3</c:v>
                </c:pt>
                <c:pt idx="11">
                  <c:v>3.0000000000000001E-3</c:v>
                </c:pt>
                <c:pt idx="12">
                  <c:v>2.8999999999999998E-3</c:v>
                </c:pt>
                <c:pt idx="13">
                  <c:v>2.8999999999999998E-3</c:v>
                </c:pt>
                <c:pt idx="14">
                  <c:v>2.8E-3</c:v>
                </c:pt>
                <c:pt idx="15">
                  <c:v>2.8E-3</c:v>
                </c:pt>
                <c:pt idx="16">
                  <c:v>2.7000000000000001E-3</c:v>
                </c:pt>
                <c:pt idx="17">
                  <c:v>2.7000000000000001E-3</c:v>
                </c:pt>
                <c:pt idx="18">
                  <c:v>2.7000000000000001E-3</c:v>
                </c:pt>
                <c:pt idx="19">
                  <c:v>2.5999999999999999E-3</c:v>
                </c:pt>
                <c:pt idx="20">
                  <c:v>2.5000000000000001E-3</c:v>
                </c:pt>
                <c:pt idx="21">
                  <c:v>2.5000000000000001E-3</c:v>
                </c:pt>
                <c:pt idx="22">
                  <c:v>2.3999999999999998E-3</c:v>
                </c:pt>
                <c:pt idx="23">
                  <c:v>2.7000000000000001E-3</c:v>
                </c:pt>
                <c:pt idx="24">
                  <c:v>2.5999999999999999E-3</c:v>
                </c:pt>
                <c:pt idx="25">
                  <c:v>2.5999999999999999E-3</c:v>
                </c:pt>
                <c:pt idx="26">
                  <c:v>2.5000000000000001E-3</c:v>
                </c:pt>
                <c:pt idx="27">
                  <c:v>3.0999999999999999E-3</c:v>
                </c:pt>
                <c:pt idx="28">
                  <c:v>3.0000000000000001E-3</c:v>
                </c:pt>
                <c:pt idx="29">
                  <c:v>2.8999999999999998E-3</c:v>
                </c:pt>
                <c:pt idx="30">
                  <c:v>2.8999999999999998E-3</c:v>
                </c:pt>
                <c:pt idx="31">
                  <c:v>3.0000000000000001E-3</c:v>
                </c:pt>
                <c:pt idx="32">
                  <c:v>2.8999999999999998E-3</c:v>
                </c:pt>
                <c:pt idx="33">
                  <c:v>3.0999999999999999E-3</c:v>
                </c:pt>
                <c:pt idx="34">
                  <c:v>3.3999999999999998E-3</c:v>
                </c:pt>
                <c:pt idx="35">
                  <c:v>3.3E-3</c:v>
                </c:pt>
                <c:pt idx="36">
                  <c:v>3.5000000000000001E-3</c:v>
                </c:pt>
                <c:pt idx="37">
                  <c:v>3.3999999999999998E-3</c:v>
                </c:pt>
                <c:pt idx="38">
                  <c:v>3.3E-3</c:v>
                </c:pt>
                <c:pt idx="39">
                  <c:v>3.3E-3</c:v>
                </c:pt>
                <c:pt idx="40">
                  <c:v>3.3E-3</c:v>
                </c:pt>
                <c:pt idx="41">
                  <c:v>3.2000000000000002E-3</c:v>
                </c:pt>
                <c:pt idx="42">
                  <c:v>3.3E-3</c:v>
                </c:pt>
                <c:pt idx="43">
                  <c:v>3.3E-3</c:v>
                </c:pt>
                <c:pt idx="44">
                  <c:v>3.3E-3</c:v>
                </c:pt>
                <c:pt idx="45">
                  <c:v>3.2000000000000002E-3</c:v>
                </c:pt>
                <c:pt idx="46">
                  <c:v>3.0999999999999999E-3</c:v>
                </c:pt>
                <c:pt idx="47">
                  <c:v>3.2000000000000002E-3</c:v>
                </c:pt>
                <c:pt idx="48">
                  <c:v>3.2000000000000002E-3</c:v>
                </c:pt>
                <c:pt idx="49">
                  <c:v>3.0999999999999999E-3</c:v>
                </c:pt>
                <c:pt idx="50">
                  <c:v>3.0000000000000001E-3</c:v>
                </c:pt>
                <c:pt idx="51">
                  <c:v>2.8999999999999998E-3</c:v>
                </c:pt>
                <c:pt idx="52">
                  <c:v>3.0999999999999999E-3</c:v>
                </c:pt>
                <c:pt idx="53">
                  <c:v>3.3E-3</c:v>
                </c:pt>
                <c:pt idx="54">
                  <c:v>3.5000000000000001E-3</c:v>
                </c:pt>
                <c:pt idx="55">
                  <c:v>3.7000000000000002E-3</c:v>
                </c:pt>
                <c:pt idx="56">
                  <c:v>3.5999999999999999E-3</c:v>
                </c:pt>
                <c:pt idx="57">
                  <c:v>3.5999999999999999E-3</c:v>
                </c:pt>
                <c:pt idx="58">
                  <c:v>3.5999999999999999E-3</c:v>
                </c:pt>
                <c:pt idx="59">
                  <c:v>3.7000000000000002E-3</c:v>
                </c:pt>
                <c:pt idx="60">
                  <c:v>3.5999999999999999E-3</c:v>
                </c:pt>
                <c:pt idx="61">
                  <c:v>3.5999999999999999E-3</c:v>
                </c:pt>
                <c:pt idx="62">
                  <c:v>3.5000000000000001E-3</c:v>
                </c:pt>
                <c:pt idx="63">
                  <c:v>3.5000000000000001E-3</c:v>
                </c:pt>
                <c:pt idx="64">
                  <c:v>3.3999999999999998E-3</c:v>
                </c:pt>
                <c:pt idx="65">
                  <c:v>3.3999999999999998E-3</c:v>
                </c:pt>
                <c:pt idx="66">
                  <c:v>3.3999999999999998E-3</c:v>
                </c:pt>
                <c:pt idx="67">
                  <c:v>3.3999999999999998E-3</c:v>
                </c:pt>
                <c:pt idx="68">
                  <c:v>3.3999999999999998E-3</c:v>
                </c:pt>
                <c:pt idx="69">
                  <c:v>3.3999999999999998E-3</c:v>
                </c:pt>
                <c:pt idx="70">
                  <c:v>3.3999999999999998E-3</c:v>
                </c:pt>
                <c:pt idx="71">
                  <c:v>3.7000000000000002E-3</c:v>
                </c:pt>
                <c:pt idx="72">
                  <c:v>3.7000000000000002E-3</c:v>
                </c:pt>
                <c:pt idx="73">
                  <c:v>3.5999999999999999E-3</c:v>
                </c:pt>
                <c:pt idx="74">
                  <c:v>3.5000000000000001E-3</c:v>
                </c:pt>
                <c:pt idx="75">
                  <c:v>3.5000000000000001E-3</c:v>
                </c:pt>
                <c:pt idx="76">
                  <c:v>3.5000000000000001E-3</c:v>
                </c:pt>
                <c:pt idx="77">
                  <c:v>3.5999999999999999E-3</c:v>
                </c:pt>
                <c:pt idx="78">
                  <c:v>3.7000000000000002E-3</c:v>
                </c:pt>
                <c:pt idx="79">
                  <c:v>3.8E-3</c:v>
                </c:pt>
                <c:pt idx="80">
                  <c:v>3.7000000000000002E-3</c:v>
                </c:pt>
                <c:pt idx="81">
                  <c:v>3.7000000000000002E-3</c:v>
                </c:pt>
                <c:pt idx="82">
                  <c:v>3.8E-3</c:v>
                </c:pt>
                <c:pt idx="83">
                  <c:v>3.5999999999999999E-3</c:v>
                </c:pt>
                <c:pt idx="84">
                  <c:v>3.5000000000000001E-3</c:v>
                </c:pt>
                <c:pt idx="85">
                  <c:v>3.5000000000000001E-3</c:v>
                </c:pt>
                <c:pt idx="86">
                  <c:v>3.3E-3</c:v>
                </c:pt>
                <c:pt idx="87">
                  <c:v>3.2000000000000002E-3</c:v>
                </c:pt>
                <c:pt idx="88">
                  <c:v>3.3999999999999998E-3</c:v>
                </c:pt>
                <c:pt idx="89">
                  <c:v>3.3E-3</c:v>
                </c:pt>
                <c:pt idx="90">
                  <c:v>3.3E-3</c:v>
                </c:pt>
                <c:pt idx="91">
                  <c:v>3.3E-3</c:v>
                </c:pt>
                <c:pt idx="92">
                  <c:v>3.2000000000000002E-3</c:v>
                </c:pt>
                <c:pt idx="93">
                  <c:v>3.2000000000000002E-3</c:v>
                </c:pt>
                <c:pt idx="94">
                  <c:v>3.3E-3</c:v>
                </c:pt>
                <c:pt idx="95">
                  <c:v>3.2000000000000002E-3</c:v>
                </c:pt>
                <c:pt idx="96">
                  <c:v>3.3E-3</c:v>
                </c:pt>
                <c:pt idx="97">
                  <c:v>3.3E-3</c:v>
                </c:pt>
                <c:pt idx="98">
                  <c:v>3.2000000000000002E-3</c:v>
                </c:pt>
                <c:pt idx="99">
                  <c:v>3.2000000000000002E-3</c:v>
                </c:pt>
                <c:pt idx="100">
                  <c:v>3.3E-3</c:v>
                </c:pt>
                <c:pt idx="101">
                  <c:v>3.2000000000000002E-3</c:v>
                </c:pt>
                <c:pt idx="102">
                  <c:v>3.0999999999999999E-3</c:v>
                </c:pt>
                <c:pt idx="103">
                  <c:v>3.0000000000000001E-3</c:v>
                </c:pt>
                <c:pt idx="104">
                  <c:v>3.0000000000000001E-3</c:v>
                </c:pt>
                <c:pt idx="105">
                  <c:v>2.8999999999999998E-3</c:v>
                </c:pt>
                <c:pt idx="106">
                  <c:v>3.0000000000000001E-3</c:v>
                </c:pt>
                <c:pt idx="107">
                  <c:v>2.8999999999999998E-3</c:v>
                </c:pt>
                <c:pt idx="108">
                  <c:v>2.8999999999999998E-3</c:v>
                </c:pt>
                <c:pt idx="109">
                  <c:v>3.0000000000000001E-3</c:v>
                </c:pt>
                <c:pt idx="110">
                  <c:v>3.0999999999999999E-3</c:v>
                </c:pt>
                <c:pt idx="111">
                  <c:v>3.7000000000000002E-3</c:v>
                </c:pt>
                <c:pt idx="112">
                  <c:v>3.5999999999999999E-3</c:v>
                </c:pt>
                <c:pt idx="113">
                  <c:v>3.5000000000000001E-3</c:v>
                </c:pt>
                <c:pt idx="114">
                  <c:v>3.3999999999999998E-3</c:v>
                </c:pt>
                <c:pt idx="115">
                  <c:v>3.3999999999999998E-3</c:v>
                </c:pt>
                <c:pt idx="116">
                  <c:v>3.3E-3</c:v>
                </c:pt>
                <c:pt idx="117">
                  <c:v>3.2000000000000002E-3</c:v>
                </c:pt>
                <c:pt idx="118">
                  <c:v>3.2000000000000002E-3</c:v>
                </c:pt>
                <c:pt idx="119">
                  <c:v>3.2000000000000002E-3</c:v>
                </c:pt>
                <c:pt idx="120">
                  <c:v>3.0999999999999999E-3</c:v>
                </c:pt>
                <c:pt idx="121">
                  <c:v>3.0000000000000001E-3</c:v>
                </c:pt>
                <c:pt idx="122">
                  <c:v>3.0000000000000001E-3</c:v>
                </c:pt>
                <c:pt idx="123">
                  <c:v>2.8999999999999998E-3</c:v>
                </c:pt>
                <c:pt idx="124">
                  <c:v>3.3E-3</c:v>
                </c:pt>
                <c:pt idx="125">
                  <c:v>3.3999999999999998E-3</c:v>
                </c:pt>
                <c:pt idx="126">
                  <c:v>3.3E-3</c:v>
                </c:pt>
                <c:pt idx="127">
                  <c:v>3.5999999999999999E-3</c:v>
                </c:pt>
                <c:pt idx="128">
                  <c:v>3.8E-3</c:v>
                </c:pt>
                <c:pt idx="129">
                  <c:v>3.8E-3</c:v>
                </c:pt>
                <c:pt idx="130">
                  <c:v>3.7000000000000002E-3</c:v>
                </c:pt>
                <c:pt idx="131">
                  <c:v>3.5999999999999999E-3</c:v>
                </c:pt>
                <c:pt idx="132">
                  <c:v>3.5000000000000001E-3</c:v>
                </c:pt>
                <c:pt idx="133">
                  <c:v>3.5000000000000001E-3</c:v>
                </c:pt>
                <c:pt idx="134">
                  <c:v>3.3999999999999998E-3</c:v>
                </c:pt>
                <c:pt idx="135">
                  <c:v>3.3999999999999998E-3</c:v>
                </c:pt>
                <c:pt idx="136">
                  <c:v>3.3E-3</c:v>
                </c:pt>
                <c:pt idx="137">
                  <c:v>3.2000000000000002E-3</c:v>
                </c:pt>
                <c:pt idx="138">
                  <c:v>3.0999999999999999E-3</c:v>
                </c:pt>
                <c:pt idx="139">
                  <c:v>3.0999999999999999E-3</c:v>
                </c:pt>
                <c:pt idx="140">
                  <c:v>3.0000000000000001E-3</c:v>
                </c:pt>
                <c:pt idx="141">
                  <c:v>3.0000000000000001E-3</c:v>
                </c:pt>
                <c:pt idx="142">
                  <c:v>2.8999999999999998E-3</c:v>
                </c:pt>
                <c:pt idx="143">
                  <c:v>2.8999999999999998E-3</c:v>
                </c:pt>
                <c:pt idx="144">
                  <c:v>2.8E-3</c:v>
                </c:pt>
                <c:pt idx="145">
                  <c:v>2.8E-3</c:v>
                </c:pt>
                <c:pt idx="146">
                  <c:v>2.7000000000000001E-3</c:v>
                </c:pt>
                <c:pt idx="147">
                  <c:v>2.7000000000000001E-3</c:v>
                </c:pt>
                <c:pt idx="148">
                  <c:v>2.7000000000000001E-3</c:v>
                </c:pt>
                <c:pt idx="149">
                  <c:v>2.8E-3</c:v>
                </c:pt>
                <c:pt idx="150">
                  <c:v>2.7000000000000001E-3</c:v>
                </c:pt>
                <c:pt idx="151">
                  <c:v>2.8E-3</c:v>
                </c:pt>
                <c:pt idx="152">
                  <c:v>3.0000000000000001E-3</c:v>
                </c:pt>
                <c:pt idx="153">
                  <c:v>2.8999999999999998E-3</c:v>
                </c:pt>
                <c:pt idx="154">
                  <c:v>2.8E-3</c:v>
                </c:pt>
                <c:pt idx="155">
                  <c:v>2.8999999999999998E-3</c:v>
                </c:pt>
                <c:pt idx="156">
                  <c:v>2.8E-3</c:v>
                </c:pt>
                <c:pt idx="157">
                  <c:v>2.7000000000000001E-3</c:v>
                </c:pt>
                <c:pt idx="158">
                  <c:v>2.7000000000000001E-3</c:v>
                </c:pt>
                <c:pt idx="159">
                  <c:v>2.5999999999999999E-3</c:v>
                </c:pt>
                <c:pt idx="160">
                  <c:v>2.5999999999999999E-3</c:v>
                </c:pt>
                <c:pt idx="161">
                  <c:v>2.5999999999999999E-3</c:v>
                </c:pt>
                <c:pt idx="162">
                  <c:v>2.5999999999999999E-3</c:v>
                </c:pt>
                <c:pt idx="163">
                  <c:v>2.7000000000000001E-3</c:v>
                </c:pt>
                <c:pt idx="164">
                  <c:v>2.5999999999999999E-3</c:v>
                </c:pt>
                <c:pt idx="165">
                  <c:v>2.5000000000000001E-3</c:v>
                </c:pt>
                <c:pt idx="166">
                  <c:v>2.3999999999999998E-3</c:v>
                </c:pt>
                <c:pt idx="167">
                  <c:v>2.3999999999999998E-3</c:v>
                </c:pt>
                <c:pt idx="168">
                  <c:v>2.3E-3</c:v>
                </c:pt>
                <c:pt idx="169">
                  <c:v>2.3E-3</c:v>
                </c:pt>
                <c:pt idx="170">
                  <c:v>2.2000000000000001E-3</c:v>
                </c:pt>
                <c:pt idx="171">
                  <c:v>2.2000000000000001E-3</c:v>
                </c:pt>
                <c:pt idx="172">
                  <c:v>2.2000000000000001E-3</c:v>
                </c:pt>
                <c:pt idx="173">
                  <c:v>2.2000000000000001E-3</c:v>
                </c:pt>
                <c:pt idx="174">
                  <c:v>2.0999999999999999E-3</c:v>
                </c:pt>
                <c:pt idx="175">
                  <c:v>2.0999999999999999E-3</c:v>
                </c:pt>
                <c:pt idx="176">
                  <c:v>2.0999999999999999E-3</c:v>
                </c:pt>
                <c:pt idx="177">
                  <c:v>2E-3</c:v>
                </c:pt>
                <c:pt idx="178">
                  <c:v>2.2000000000000001E-3</c:v>
                </c:pt>
                <c:pt idx="179">
                  <c:v>2.0999999999999999E-3</c:v>
                </c:pt>
                <c:pt idx="180">
                  <c:v>2.7000000000000001E-3</c:v>
                </c:pt>
                <c:pt idx="181">
                  <c:v>2.7000000000000001E-3</c:v>
                </c:pt>
                <c:pt idx="182">
                  <c:v>2.8E-3</c:v>
                </c:pt>
                <c:pt idx="183">
                  <c:v>2.7000000000000001E-3</c:v>
                </c:pt>
                <c:pt idx="184">
                  <c:v>2.7000000000000001E-3</c:v>
                </c:pt>
                <c:pt idx="185">
                  <c:v>2.5999999999999999E-3</c:v>
                </c:pt>
                <c:pt idx="186">
                  <c:v>3.0000000000000001E-3</c:v>
                </c:pt>
                <c:pt idx="187">
                  <c:v>3.3E-3</c:v>
                </c:pt>
                <c:pt idx="188">
                  <c:v>3.2000000000000002E-3</c:v>
                </c:pt>
                <c:pt idx="189">
                  <c:v>3.0999999999999999E-3</c:v>
                </c:pt>
                <c:pt idx="190">
                  <c:v>3.3E-3</c:v>
                </c:pt>
                <c:pt idx="191">
                  <c:v>3.2000000000000002E-3</c:v>
                </c:pt>
                <c:pt idx="192">
                  <c:v>3.2000000000000002E-3</c:v>
                </c:pt>
                <c:pt idx="193">
                  <c:v>3.2000000000000002E-3</c:v>
                </c:pt>
                <c:pt idx="194">
                  <c:v>3.0999999999999999E-3</c:v>
                </c:pt>
                <c:pt idx="195">
                  <c:v>3.0999999999999999E-3</c:v>
                </c:pt>
                <c:pt idx="196">
                  <c:v>3.0999999999999999E-3</c:v>
                </c:pt>
                <c:pt idx="197">
                  <c:v>3.0000000000000001E-3</c:v>
                </c:pt>
                <c:pt idx="198">
                  <c:v>3.0000000000000001E-3</c:v>
                </c:pt>
                <c:pt idx="199">
                  <c:v>2.8999999999999998E-3</c:v>
                </c:pt>
                <c:pt idx="200">
                  <c:v>2.8E-3</c:v>
                </c:pt>
                <c:pt idx="201">
                  <c:v>2.8E-3</c:v>
                </c:pt>
                <c:pt idx="202">
                  <c:v>2.8E-3</c:v>
                </c:pt>
                <c:pt idx="203">
                  <c:v>2.7000000000000001E-3</c:v>
                </c:pt>
                <c:pt idx="204">
                  <c:v>2.5999999999999999E-3</c:v>
                </c:pt>
                <c:pt idx="205">
                  <c:v>2.7000000000000001E-3</c:v>
                </c:pt>
                <c:pt idx="206">
                  <c:v>2.5999999999999999E-3</c:v>
                </c:pt>
                <c:pt idx="207">
                  <c:v>2.5000000000000001E-3</c:v>
                </c:pt>
                <c:pt idx="208">
                  <c:v>2.5000000000000001E-3</c:v>
                </c:pt>
                <c:pt idx="209">
                  <c:v>2.3999999999999998E-3</c:v>
                </c:pt>
                <c:pt idx="210">
                  <c:v>2.3999999999999998E-3</c:v>
                </c:pt>
                <c:pt idx="211">
                  <c:v>2.3E-3</c:v>
                </c:pt>
                <c:pt idx="212">
                  <c:v>2.8E-3</c:v>
                </c:pt>
                <c:pt idx="213">
                  <c:v>2.8999999999999998E-3</c:v>
                </c:pt>
                <c:pt idx="214">
                  <c:v>2.8E-3</c:v>
                </c:pt>
                <c:pt idx="215">
                  <c:v>2.7000000000000001E-3</c:v>
                </c:pt>
                <c:pt idx="216">
                  <c:v>2.7000000000000001E-3</c:v>
                </c:pt>
                <c:pt idx="217">
                  <c:v>2.5999999999999999E-3</c:v>
                </c:pt>
                <c:pt idx="218">
                  <c:v>2.5999999999999999E-3</c:v>
                </c:pt>
                <c:pt idx="219">
                  <c:v>2.5000000000000001E-3</c:v>
                </c:pt>
                <c:pt idx="220">
                  <c:v>3.0999999999999999E-3</c:v>
                </c:pt>
                <c:pt idx="221">
                  <c:v>3.0000000000000001E-3</c:v>
                </c:pt>
                <c:pt idx="222">
                  <c:v>2.8999999999999998E-3</c:v>
                </c:pt>
                <c:pt idx="223">
                  <c:v>2.8999999999999998E-3</c:v>
                </c:pt>
                <c:pt idx="224">
                  <c:v>2.8E-3</c:v>
                </c:pt>
                <c:pt idx="225">
                  <c:v>2.8E-3</c:v>
                </c:pt>
                <c:pt idx="226">
                  <c:v>2.8E-3</c:v>
                </c:pt>
                <c:pt idx="227">
                  <c:v>2.7000000000000001E-3</c:v>
                </c:pt>
                <c:pt idx="228">
                  <c:v>3.3E-3</c:v>
                </c:pt>
                <c:pt idx="229">
                  <c:v>3.2000000000000002E-3</c:v>
                </c:pt>
                <c:pt idx="230">
                  <c:v>3.0999999999999999E-3</c:v>
                </c:pt>
                <c:pt idx="231">
                  <c:v>3.0999999999999999E-3</c:v>
                </c:pt>
                <c:pt idx="232">
                  <c:v>3.0000000000000001E-3</c:v>
                </c:pt>
                <c:pt idx="233">
                  <c:v>2.8999999999999998E-3</c:v>
                </c:pt>
                <c:pt idx="234">
                  <c:v>2.8999999999999998E-3</c:v>
                </c:pt>
                <c:pt idx="235">
                  <c:v>2.8999999999999998E-3</c:v>
                </c:pt>
                <c:pt idx="236">
                  <c:v>2.8E-3</c:v>
                </c:pt>
                <c:pt idx="237">
                  <c:v>2.7000000000000001E-3</c:v>
                </c:pt>
                <c:pt idx="238">
                  <c:v>2.5999999999999999E-3</c:v>
                </c:pt>
                <c:pt idx="239">
                  <c:v>2.7000000000000001E-3</c:v>
                </c:pt>
                <c:pt idx="240">
                  <c:v>2.7000000000000001E-3</c:v>
                </c:pt>
                <c:pt idx="241">
                  <c:v>2.8E-3</c:v>
                </c:pt>
                <c:pt idx="242">
                  <c:v>2.7000000000000001E-3</c:v>
                </c:pt>
                <c:pt idx="243">
                  <c:v>2.5999999999999999E-3</c:v>
                </c:pt>
                <c:pt idx="244">
                  <c:v>2.8E-3</c:v>
                </c:pt>
                <c:pt idx="245">
                  <c:v>2.8E-3</c:v>
                </c:pt>
                <c:pt idx="246">
                  <c:v>2.7000000000000001E-3</c:v>
                </c:pt>
                <c:pt idx="247">
                  <c:v>2.7000000000000001E-3</c:v>
                </c:pt>
                <c:pt idx="248">
                  <c:v>2.7000000000000001E-3</c:v>
                </c:pt>
                <c:pt idx="249">
                  <c:v>2.5999999999999999E-3</c:v>
                </c:pt>
                <c:pt idx="250">
                  <c:v>2.5000000000000001E-3</c:v>
                </c:pt>
                <c:pt idx="251">
                  <c:v>2.5000000000000001E-3</c:v>
                </c:pt>
                <c:pt idx="252">
                  <c:v>2.3999999999999998E-3</c:v>
                </c:pt>
                <c:pt idx="253">
                  <c:v>2.3999999999999998E-3</c:v>
                </c:pt>
                <c:pt idx="254">
                  <c:v>2.3E-3</c:v>
                </c:pt>
                <c:pt idx="255">
                  <c:v>2.5000000000000001E-3</c:v>
                </c:pt>
                <c:pt idx="256">
                  <c:v>2.3999999999999998E-3</c:v>
                </c:pt>
                <c:pt idx="257">
                  <c:v>2.3999999999999998E-3</c:v>
                </c:pt>
                <c:pt idx="258">
                  <c:v>2.7000000000000001E-3</c:v>
                </c:pt>
                <c:pt idx="259">
                  <c:v>2.7000000000000001E-3</c:v>
                </c:pt>
                <c:pt idx="260">
                  <c:v>2.5999999999999999E-3</c:v>
                </c:pt>
                <c:pt idx="261">
                  <c:v>2.5000000000000001E-3</c:v>
                </c:pt>
                <c:pt idx="262">
                  <c:v>2.5000000000000001E-3</c:v>
                </c:pt>
                <c:pt idx="263">
                  <c:v>2.7000000000000001E-3</c:v>
                </c:pt>
                <c:pt idx="264">
                  <c:v>2.5999999999999999E-3</c:v>
                </c:pt>
                <c:pt idx="265">
                  <c:v>2.5999999999999999E-3</c:v>
                </c:pt>
                <c:pt idx="266">
                  <c:v>2.7000000000000001E-3</c:v>
                </c:pt>
                <c:pt idx="267">
                  <c:v>2.5999999999999999E-3</c:v>
                </c:pt>
                <c:pt idx="268">
                  <c:v>2.7000000000000001E-3</c:v>
                </c:pt>
                <c:pt idx="269">
                  <c:v>2.5999999999999999E-3</c:v>
                </c:pt>
                <c:pt idx="270">
                  <c:v>2.5000000000000001E-3</c:v>
                </c:pt>
                <c:pt idx="271">
                  <c:v>2.5000000000000001E-3</c:v>
                </c:pt>
                <c:pt idx="272">
                  <c:v>2.5000000000000001E-3</c:v>
                </c:pt>
                <c:pt idx="273">
                  <c:v>2.3999999999999998E-3</c:v>
                </c:pt>
                <c:pt idx="274">
                  <c:v>2.3E-3</c:v>
                </c:pt>
                <c:pt idx="275">
                  <c:v>2.3E-3</c:v>
                </c:pt>
                <c:pt idx="276">
                  <c:v>2.3E-3</c:v>
                </c:pt>
                <c:pt idx="277">
                  <c:v>2.3E-3</c:v>
                </c:pt>
                <c:pt idx="278">
                  <c:v>2.2000000000000001E-3</c:v>
                </c:pt>
                <c:pt idx="279">
                  <c:v>2.3E-3</c:v>
                </c:pt>
                <c:pt idx="280">
                  <c:v>2.3E-3</c:v>
                </c:pt>
                <c:pt idx="281">
                  <c:v>2.2000000000000001E-3</c:v>
                </c:pt>
                <c:pt idx="282">
                  <c:v>2.3E-3</c:v>
                </c:pt>
                <c:pt idx="283">
                  <c:v>2.3999999999999998E-3</c:v>
                </c:pt>
                <c:pt idx="284">
                  <c:v>2.5999999999999999E-3</c:v>
                </c:pt>
                <c:pt idx="285">
                  <c:v>2.5000000000000001E-3</c:v>
                </c:pt>
                <c:pt idx="286">
                  <c:v>2.5000000000000001E-3</c:v>
                </c:pt>
                <c:pt idx="287">
                  <c:v>2.5000000000000001E-3</c:v>
                </c:pt>
                <c:pt idx="288">
                  <c:v>2.3999999999999998E-3</c:v>
                </c:pt>
                <c:pt idx="289">
                  <c:v>2.3E-3</c:v>
                </c:pt>
                <c:pt idx="290">
                  <c:v>2.3E-3</c:v>
                </c:pt>
                <c:pt idx="291">
                  <c:v>2.3999999999999998E-3</c:v>
                </c:pt>
                <c:pt idx="292">
                  <c:v>2.3E-3</c:v>
                </c:pt>
                <c:pt idx="293">
                  <c:v>2.3E-3</c:v>
                </c:pt>
                <c:pt idx="294">
                  <c:v>2.3E-3</c:v>
                </c:pt>
                <c:pt idx="295">
                  <c:v>2.3E-3</c:v>
                </c:pt>
                <c:pt idx="296">
                  <c:v>2.2000000000000001E-3</c:v>
                </c:pt>
                <c:pt idx="297">
                  <c:v>2.5000000000000001E-3</c:v>
                </c:pt>
                <c:pt idx="298">
                  <c:v>2.3999999999999998E-3</c:v>
                </c:pt>
                <c:pt idx="299">
                  <c:v>2.3999999999999998E-3</c:v>
                </c:pt>
                <c:pt idx="300">
                  <c:v>2.3999999999999998E-3</c:v>
                </c:pt>
                <c:pt idx="301">
                  <c:v>2.3E-3</c:v>
                </c:pt>
                <c:pt idx="302">
                  <c:v>2.3E-3</c:v>
                </c:pt>
                <c:pt idx="303">
                  <c:v>2.3E-3</c:v>
                </c:pt>
                <c:pt idx="304">
                  <c:v>2.3999999999999998E-3</c:v>
                </c:pt>
                <c:pt idx="305">
                  <c:v>2.5000000000000001E-3</c:v>
                </c:pt>
                <c:pt idx="306">
                  <c:v>2.5999999999999999E-3</c:v>
                </c:pt>
                <c:pt idx="307">
                  <c:v>2.5000000000000001E-3</c:v>
                </c:pt>
                <c:pt idx="308">
                  <c:v>2.3999999999999998E-3</c:v>
                </c:pt>
                <c:pt idx="309">
                  <c:v>2.3999999999999998E-3</c:v>
                </c:pt>
                <c:pt idx="310">
                  <c:v>2.3999999999999998E-3</c:v>
                </c:pt>
                <c:pt idx="311">
                  <c:v>2.3E-3</c:v>
                </c:pt>
                <c:pt idx="312">
                  <c:v>2.2000000000000001E-3</c:v>
                </c:pt>
                <c:pt idx="313">
                  <c:v>2.2000000000000001E-3</c:v>
                </c:pt>
                <c:pt idx="314">
                  <c:v>2.0999999999999999E-3</c:v>
                </c:pt>
                <c:pt idx="315">
                  <c:v>2.0999999999999999E-3</c:v>
                </c:pt>
                <c:pt idx="316">
                  <c:v>2.3E-3</c:v>
                </c:pt>
                <c:pt idx="317">
                  <c:v>2.3E-3</c:v>
                </c:pt>
                <c:pt idx="318">
                  <c:v>2.2000000000000001E-3</c:v>
                </c:pt>
                <c:pt idx="319">
                  <c:v>2.3E-3</c:v>
                </c:pt>
                <c:pt idx="320">
                  <c:v>2.8E-3</c:v>
                </c:pt>
                <c:pt idx="321">
                  <c:v>3.0999999999999999E-3</c:v>
                </c:pt>
                <c:pt idx="322">
                  <c:v>3.0000000000000001E-3</c:v>
                </c:pt>
                <c:pt idx="323">
                  <c:v>3.0000000000000001E-3</c:v>
                </c:pt>
                <c:pt idx="324">
                  <c:v>3.0000000000000001E-3</c:v>
                </c:pt>
                <c:pt idx="325">
                  <c:v>2.8999999999999998E-3</c:v>
                </c:pt>
                <c:pt idx="326">
                  <c:v>3.0999999999999999E-3</c:v>
                </c:pt>
                <c:pt idx="327">
                  <c:v>3.0999999999999999E-3</c:v>
                </c:pt>
                <c:pt idx="328">
                  <c:v>3.0000000000000001E-3</c:v>
                </c:pt>
                <c:pt idx="329">
                  <c:v>2.8999999999999998E-3</c:v>
                </c:pt>
                <c:pt idx="330">
                  <c:v>2.8E-3</c:v>
                </c:pt>
                <c:pt idx="331">
                  <c:v>3.0999999999999999E-3</c:v>
                </c:pt>
                <c:pt idx="332">
                  <c:v>3.0999999999999999E-3</c:v>
                </c:pt>
                <c:pt idx="333">
                  <c:v>3.0000000000000001E-3</c:v>
                </c:pt>
                <c:pt idx="334">
                  <c:v>3.3E-3</c:v>
                </c:pt>
                <c:pt idx="335">
                  <c:v>3.2000000000000002E-3</c:v>
                </c:pt>
                <c:pt idx="336">
                  <c:v>3.0999999999999999E-3</c:v>
                </c:pt>
                <c:pt idx="337">
                  <c:v>3.0999999999999999E-3</c:v>
                </c:pt>
                <c:pt idx="338">
                  <c:v>3.0000000000000001E-3</c:v>
                </c:pt>
                <c:pt idx="339">
                  <c:v>2.8999999999999998E-3</c:v>
                </c:pt>
                <c:pt idx="340">
                  <c:v>2.8E-3</c:v>
                </c:pt>
                <c:pt idx="341">
                  <c:v>2.8E-3</c:v>
                </c:pt>
                <c:pt idx="342">
                  <c:v>2.7000000000000001E-3</c:v>
                </c:pt>
                <c:pt idx="343">
                  <c:v>2.5999999999999999E-3</c:v>
                </c:pt>
                <c:pt idx="344">
                  <c:v>2.7000000000000001E-3</c:v>
                </c:pt>
                <c:pt idx="345">
                  <c:v>2.8E-3</c:v>
                </c:pt>
                <c:pt idx="346">
                  <c:v>2.7000000000000001E-3</c:v>
                </c:pt>
                <c:pt idx="347">
                  <c:v>2.7000000000000001E-3</c:v>
                </c:pt>
                <c:pt idx="348">
                  <c:v>2.5999999999999999E-3</c:v>
                </c:pt>
                <c:pt idx="349">
                  <c:v>2.5000000000000001E-3</c:v>
                </c:pt>
                <c:pt idx="350">
                  <c:v>2.5000000000000001E-3</c:v>
                </c:pt>
                <c:pt idx="351">
                  <c:v>2.3999999999999998E-3</c:v>
                </c:pt>
                <c:pt idx="352">
                  <c:v>2.3999999999999998E-3</c:v>
                </c:pt>
                <c:pt idx="353">
                  <c:v>2.3E-3</c:v>
                </c:pt>
                <c:pt idx="354">
                  <c:v>2.2000000000000001E-3</c:v>
                </c:pt>
                <c:pt idx="355">
                  <c:v>2.2000000000000001E-3</c:v>
                </c:pt>
                <c:pt idx="356">
                  <c:v>2.0999999999999999E-3</c:v>
                </c:pt>
                <c:pt idx="357">
                  <c:v>2.0999999999999999E-3</c:v>
                </c:pt>
                <c:pt idx="358">
                  <c:v>2.0999999999999999E-3</c:v>
                </c:pt>
                <c:pt idx="359">
                  <c:v>2.0999999999999999E-3</c:v>
                </c:pt>
                <c:pt idx="360">
                  <c:v>2.0999999999999999E-3</c:v>
                </c:pt>
                <c:pt idx="361">
                  <c:v>2.0999999999999999E-3</c:v>
                </c:pt>
                <c:pt idx="362">
                  <c:v>2.0999999999999999E-3</c:v>
                </c:pt>
                <c:pt idx="363">
                  <c:v>2.0999999999999999E-3</c:v>
                </c:pt>
                <c:pt idx="364">
                  <c:v>2.3E-3</c:v>
                </c:pt>
                <c:pt idx="365">
                  <c:v>2.2000000000000001E-3</c:v>
                </c:pt>
                <c:pt idx="366">
                  <c:v>2.2000000000000001E-3</c:v>
                </c:pt>
                <c:pt idx="367">
                  <c:v>2.0999999999999999E-3</c:v>
                </c:pt>
                <c:pt idx="368">
                  <c:v>2.0999999999999999E-3</c:v>
                </c:pt>
                <c:pt idx="369">
                  <c:v>2.0999999999999999E-3</c:v>
                </c:pt>
                <c:pt idx="370">
                  <c:v>2E-3</c:v>
                </c:pt>
                <c:pt idx="371">
                  <c:v>2.3E-3</c:v>
                </c:pt>
                <c:pt idx="372">
                  <c:v>2.5999999999999999E-3</c:v>
                </c:pt>
                <c:pt idx="373">
                  <c:v>2.5000000000000001E-3</c:v>
                </c:pt>
                <c:pt idx="374">
                  <c:v>2.7000000000000001E-3</c:v>
                </c:pt>
                <c:pt idx="375">
                  <c:v>2.5999999999999999E-3</c:v>
                </c:pt>
                <c:pt idx="376">
                  <c:v>2.5000000000000001E-3</c:v>
                </c:pt>
                <c:pt idx="377">
                  <c:v>2.5000000000000001E-3</c:v>
                </c:pt>
                <c:pt idx="378">
                  <c:v>2.3999999999999998E-3</c:v>
                </c:pt>
                <c:pt idx="379">
                  <c:v>2.3999999999999998E-3</c:v>
                </c:pt>
                <c:pt idx="380">
                  <c:v>2.3999999999999998E-3</c:v>
                </c:pt>
                <c:pt idx="381">
                  <c:v>2.3999999999999998E-3</c:v>
                </c:pt>
                <c:pt idx="382">
                  <c:v>2.5999999999999999E-3</c:v>
                </c:pt>
                <c:pt idx="383">
                  <c:v>2.5999999999999999E-3</c:v>
                </c:pt>
                <c:pt idx="384">
                  <c:v>2.5000000000000001E-3</c:v>
                </c:pt>
                <c:pt idx="385">
                  <c:v>2.3999999999999998E-3</c:v>
                </c:pt>
                <c:pt idx="386">
                  <c:v>2.3999999999999998E-3</c:v>
                </c:pt>
                <c:pt idx="387">
                  <c:v>2.5000000000000001E-3</c:v>
                </c:pt>
                <c:pt idx="388">
                  <c:v>2.3999999999999998E-3</c:v>
                </c:pt>
                <c:pt idx="389">
                  <c:v>2.5000000000000001E-3</c:v>
                </c:pt>
                <c:pt idx="390">
                  <c:v>2.5000000000000001E-3</c:v>
                </c:pt>
                <c:pt idx="391">
                  <c:v>2.5000000000000001E-3</c:v>
                </c:pt>
                <c:pt idx="392">
                  <c:v>2.5000000000000001E-3</c:v>
                </c:pt>
                <c:pt idx="393">
                  <c:v>2.3999999999999998E-3</c:v>
                </c:pt>
                <c:pt idx="394">
                  <c:v>2.3999999999999998E-3</c:v>
                </c:pt>
                <c:pt idx="395">
                  <c:v>2.3E-3</c:v>
                </c:pt>
                <c:pt idx="396">
                  <c:v>2.3999999999999998E-3</c:v>
                </c:pt>
                <c:pt idx="397">
                  <c:v>2.3999999999999998E-3</c:v>
                </c:pt>
                <c:pt idx="398">
                  <c:v>2.3E-3</c:v>
                </c:pt>
                <c:pt idx="399">
                  <c:v>2.3E-3</c:v>
                </c:pt>
                <c:pt idx="400">
                  <c:v>2.2000000000000001E-3</c:v>
                </c:pt>
                <c:pt idx="401">
                  <c:v>2.3999999999999998E-3</c:v>
                </c:pt>
                <c:pt idx="402">
                  <c:v>2.5000000000000001E-3</c:v>
                </c:pt>
                <c:pt idx="403">
                  <c:v>2.3999999999999998E-3</c:v>
                </c:pt>
                <c:pt idx="404">
                  <c:v>2.3999999999999998E-3</c:v>
                </c:pt>
                <c:pt idx="405">
                  <c:v>2.5000000000000001E-3</c:v>
                </c:pt>
                <c:pt idx="406">
                  <c:v>2.3999999999999998E-3</c:v>
                </c:pt>
                <c:pt idx="407">
                  <c:v>2.3999999999999998E-3</c:v>
                </c:pt>
                <c:pt idx="408">
                  <c:v>2.3E-3</c:v>
                </c:pt>
                <c:pt idx="409">
                  <c:v>2.3E-3</c:v>
                </c:pt>
                <c:pt idx="410">
                  <c:v>2.2000000000000001E-3</c:v>
                </c:pt>
                <c:pt idx="411">
                  <c:v>2.2000000000000001E-3</c:v>
                </c:pt>
                <c:pt idx="412">
                  <c:v>2.3999999999999998E-3</c:v>
                </c:pt>
                <c:pt idx="413">
                  <c:v>2.3999999999999998E-3</c:v>
                </c:pt>
                <c:pt idx="414">
                  <c:v>2.8E-3</c:v>
                </c:pt>
                <c:pt idx="415">
                  <c:v>2.8999999999999998E-3</c:v>
                </c:pt>
                <c:pt idx="416">
                  <c:v>2.8999999999999998E-3</c:v>
                </c:pt>
                <c:pt idx="417">
                  <c:v>3.7000000000000002E-3</c:v>
                </c:pt>
                <c:pt idx="418">
                  <c:v>3.5999999999999999E-3</c:v>
                </c:pt>
                <c:pt idx="419">
                  <c:v>3.5000000000000001E-3</c:v>
                </c:pt>
                <c:pt idx="420">
                  <c:v>3.3999999999999998E-3</c:v>
                </c:pt>
                <c:pt idx="421">
                  <c:v>3.3E-3</c:v>
                </c:pt>
                <c:pt idx="422">
                  <c:v>3.2000000000000002E-3</c:v>
                </c:pt>
                <c:pt idx="423">
                  <c:v>3.2000000000000002E-3</c:v>
                </c:pt>
                <c:pt idx="424">
                  <c:v>3.2000000000000002E-3</c:v>
                </c:pt>
                <c:pt idx="425">
                  <c:v>3.0999999999999999E-3</c:v>
                </c:pt>
                <c:pt idx="426">
                  <c:v>3.0000000000000001E-3</c:v>
                </c:pt>
                <c:pt idx="427">
                  <c:v>3.0000000000000001E-3</c:v>
                </c:pt>
                <c:pt idx="428">
                  <c:v>2.8999999999999998E-3</c:v>
                </c:pt>
                <c:pt idx="429">
                  <c:v>3.0000000000000001E-3</c:v>
                </c:pt>
                <c:pt idx="430">
                  <c:v>3.2000000000000002E-3</c:v>
                </c:pt>
                <c:pt idx="431">
                  <c:v>3.2000000000000002E-3</c:v>
                </c:pt>
                <c:pt idx="432">
                  <c:v>3.0999999999999999E-3</c:v>
                </c:pt>
                <c:pt idx="433">
                  <c:v>3.0000000000000001E-3</c:v>
                </c:pt>
                <c:pt idx="434">
                  <c:v>2.8999999999999998E-3</c:v>
                </c:pt>
                <c:pt idx="435">
                  <c:v>2.8999999999999998E-3</c:v>
                </c:pt>
                <c:pt idx="436">
                  <c:v>3.0999999999999999E-3</c:v>
                </c:pt>
                <c:pt idx="437">
                  <c:v>3.0000000000000001E-3</c:v>
                </c:pt>
                <c:pt idx="438">
                  <c:v>3.0000000000000001E-3</c:v>
                </c:pt>
                <c:pt idx="439">
                  <c:v>2.8999999999999998E-3</c:v>
                </c:pt>
                <c:pt idx="440">
                  <c:v>2.8999999999999998E-3</c:v>
                </c:pt>
                <c:pt idx="441">
                  <c:v>2.8E-3</c:v>
                </c:pt>
                <c:pt idx="442">
                  <c:v>2.8E-3</c:v>
                </c:pt>
                <c:pt idx="443">
                  <c:v>2.7000000000000001E-3</c:v>
                </c:pt>
                <c:pt idx="444">
                  <c:v>2.5999999999999999E-3</c:v>
                </c:pt>
                <c:pt idx="445">
                  <c:v>2.5000000000000001E-3</c:v>
                </c:pt>
                <c:pt idx="446">
                  <c:v>2.5000000000000001E-3</c:v>
                </c:pt>
                <c:pt idx="447">
                  <c:v>2.5000000000000001E-3</c:v>
                </c:pt>
                <c:pt idx="448">
                  <c:v>2.3999999999999998E-3</c:v>
                </c:pt>
                <c:pt idx="449">
                  <c:v>2.3999999999999998E-3</c:v>
                </c:pt>
                <c:pt idx="450">
                  <c:v>2.3E-3</c:v>
                </c:pt>
                <c:pt idx="451">
                  <c:v>2.3999999999999998E-3</c:v>
                </c:pt>
                <c:pt idx="452">
                  <c:v>2.3999999999999998E-3</c:v>
                </c:pt>
                <c:pt idx="453">
                  <c:v>2.3999999999999998E-3</c:v>
                </c:pt>
                <c:pt idx="454">
                  <c:v>2.3E-3</c:v>
                </c:pt>
                <c:pt idx="455">
                  <c:v>2.3E-3</c:v>
                </c:pt>
                <c:pt idx="456">
                  <c:v>2.2000000000000001E-3</c:v>
                </c:pt>
                <c:pt idx="457">
                  <c:v>2.2000000000000001E-3</c:v>
                </c:pt>
                <c:pt idx="458">
                  <c:v>2.3E-3</c:v>
                </c:pt>
                <c:pt idx="459">
                  <c:v>2.3E-3</c:v>
                </c:pt>
                <c:pt idx="460">
                  <c:v>2.2000000000000001E-3</c:v>
                </c:pt>
                <c:pt idx="461">
                  <c:v>2.2000000000000001E-3</c:v>
                </c:pt>
                <c:pt idx="462">
                  <c:v>2.2000000000000001E-3</c:v>
                </c:pt>
                <c:pt idx="463">
                  <c:v>2.2000000000000001E-3</c:v>
                </c:pt>
                <c:pt idx="464">
                  <c:v>2.3999999999999998E-3</c:v>
                </c:pt>
                <c:pt idx="465">
                  <c:v>2.8999999999999998E-3</c:v>
                </c:pt>
                <c:pt idx="466">
                  <c:v>3.0000000000000001E-3</c:v>
                </c:pt>
                <c:pt idx="467">
                  <c:v>3.0000000000000001E-3</c:v>
                </c:pt>
                <c:pt idx="468">
                  <c:v>2.8999999999999998E-3</c:v>
                </c:pt>
                <c:pt idx="469">
                  <c:v>2.8E-3</c:v>
                </c:pt>
                <c:pt idx="470">
                  <c:v>2.8E-3</c:v>
                </c:pt>
                <c:pt idx="471">
                  <c:v>2.7000000000000001E-3</c:v>
                </c:pt>
                <c:pt idx="472">
                  <c:v>2.5999999999999999E-3</c:v>
                </c:pt>
                <c:pt idx="473">
                  <c:v>2.5000000000000001E-3</c:v>
                </c:pt>
                <c:pt idx="474">
                  <c:v>2.5999999999999999E-3</c:v>
                </c:pt>
                <c:pt idx="475">
                  <c:v>2.5999999999999999E-3</c:v>
                </c:pt>
                <c:pt idx="476">
                  <c:v>2.5999999999999999E-3</c:v>
                </c:pt>
                <c:pt idx="477">
                  <c:v>2.7000000000000001E-3</c:v>
                </c:pt>
                <c:pt idx="478">
                  <c:v>2.5999999999999999E-3</c:v>
                </c:pt>
                <c:pt idx="479">
                  <c:v>2.5999999999999999E-3</c:v>
                </c:pt>
                <c:pt idx="480">
                  <c:v>2.5999999999999999E-3</c:v>
                </c:pt>
                <c:pt idx="481">
                  <c:v>2.5000000000000001E-3</c:v>
                </c:pt>
                <c:pt idx="482">
                  <c:v>2.5000000000000001E-3</c:v>
                </c:pt>
                <c:pt idx="483">
                  <c:v>2.3999999999999998E-3</c:v>
                </c:pt>
                <c:pt idx="484">
                  <c:v>2.3999999999999998E-3</c:v>
                </c:pt>
                <c:pt idx="485">
                  <c:v>2.3E-3</c:v>
                </c:pt>
                <c:pt idx="486">
                  <c:v>2.3E-3</c:v>
                </c:pt>
                <c:pt idx="487">
                  <c:v>2.5000000000000001E-3</c:v>
                </c:pt>
                <c:pt idx="488">
                  <c:v>2.5000000000000001E-3</c:v>
                </c:pt>
                <c:pt idx="489">
                  <c:v>2.5000000000000001E-3</c:v>
                </c:pt>
                <c:pt idx="490">
                  <c:v>2.5999999999999999E-3</c:v>
                </c:pt>
                <c:pt idx="491">
                  <c:v>2.5999999999999999E-3</c:v>
                </c:pt>
                <c:pt idx="492">
                  <c:v>2.5000000000000001E-3</c:v>
                </c:pt>
                <c:pt idx="493">
                  <c:v>2.3999999999999998E-3</c:v>
                </c:pt>
                <c:pt idx="494">
                  <c:v>2.3999999999999998E-3</c:v>
                </c:pt>
                <c:pt idx="495">
                  <c:v>2.5000000000000001E-3</c:v>
                </c:pt>
                <c:pt idx="496">
                  <c:v>2.3999999999999998E-3</c:v>
                </c:pt>
                <c:pt idx="497">
                  <c:v>2.3E-3</c:v>
                </c:pt>
                <c:pt idx="498">
                  <c:v>2.3999999999999998E-3</c:v>
                </c:pt>
                <c:pt idx="499">
                  <c:v>2.3999999999999998E-3</c:v>
                </c:pt>
                <c:pt idx="500">
                  <c:v>2.5000000000000001E-3</c:v>
                </c:pt>
                <c:pt idx="501">
                  <c:v>2.3999999999999998E-3</c:v>
                </c:pt>
                <c:pt idx="502">
                  <c:v>2.3999999999999998E-3</c:v>
                </c:pt>
                <c:pt idx="503">
                  <c:v>2.3E-3</c:v>
                </c:pt>
                <c:pt idx="504">
                  <c:v>2.3E-3</c:v>
                </c:pt>
                <c:pt idx="505">
                  <c:v>2.3E-3</c:v>
                </c:pt>
                <c:pt idx="506">
                  <c:v>2.3E-3</c:v>
                </c:pt>
                <c:pt idx="507">
                  <c:v>2.2000000000000001E-3</c:v>
                </c:pt>
                <c:pt idx="508">
                  <c:v>2.2000000000000001E-3</c:v>
                </c:pt>
                <c:pt idx="509">
                  <c:v>2.0999999999999999E-3</c:v>
                </c:pt>
                <c:pt idx="510">
                  <c:v>2.0999999999999999E-3</c:v>
                </c:pt>
                <c:pt idx="511">
                  <c:v>2.0999999999999999E-3</c:v>
                </c:pt>
                <c:pt idx="512">
                  <c:v>2E-3</c:v>
                </c:pt>
                <c:pt idx="513">
                  <c:v>2.3E-3</c:v>
                </c:pt>
                <c:pt idx="514">
                  <c:v>2.2000000000000001E-3</c:v>
                </c:pt>
                <c:pt idx="515">
                  <c:v>2.2000000000000001E-3</c:v>
                </c:pt>
                <c:pt idx="516">
                  <c:v>2.2000000000000001E-3</c:v>
                </c:pt>
                <c:pt idx="517">
                  <c:v>2.0999999999999999E-3</c:v>
                </c:pt>
                <c:pt idx="518">
                  <c:v>2.0999999999999999E-3</c:v>
                </c:pt>
                <c:pt idx="519">
                  <c:v>2.2000000000000001E-3</c:v>
                </c:pt>
                <c:pt idx="520">
                  <c:v>2.2000000000000001E-3</c:v>
                </c:pt>
                <c:pt idx="521">
                  <c:v>2.0999999999999999E-3</c:v>
                </c:pt>
                <c:pt idx="522">
                  <c:v>2.0999999999999999E-3</c:v>
                </c:pt>
                <c:pt idx="523">
                  <c:v>2.3E-3</c:v>
                </c:pt>
                <c:pt idx="524">
                  <c:v>2.2000000000000001E-3</c:v>
                </c:pt>
                <c:pt idx="525">
                  <c:v>2.2000000000000001E-3</c:v>
                </c:pt>
                <c:pt idx="526">
                  <c:v>2.2000000000000001E-3</c:v>
                </c:pt>
                <c:pt idx="527">
                  <c:v>2.0999999999999999E-3</c:v>
                </c:pt>
                <c:pt idx="528">
                  <c:v>2.0999999999999999E-3</c:v>
                </c:pt>
                <c:pt idx="529">
                  <c:v>2.0999999999999999E-3</c:v>
                </c:pt>
                <c:pt idx="530">
                  <c:v>2.0999999999999999E-3</c:v>
                </c:pt>
                <c:pt idx="531">
                  <c:v>2E-3</c:v>
                </c:pt>
                <c:pt idx="532">
                  <c:v>2E-3</c:v>
                </c:pt>
                <c:pt idx="533">
                  <c:v>2E-3</c:v>
                </c:pt>
                <c:pt idx="534">
                  <c:v>2E-3</c:v>
                </c:pt>
                <c:pt idx="535">
                  <c:v>1.9E-3</c:v>
                </c:pt>
                <c:pt idx="536">
                  <c:v>1.9E-3</c:v>
                </c:pt>
                <c:pt idx="537">
                  <c:v>1.9E-3</c:v>
                </c:pt>
                <c:pt idx="538">
                  <c:v>2E-3</c:v>
                </c:pt>
                <c:pt idx="539">
                  <c:v>2E-3</c:v>
                </c:pt>
                <c:pt idx="540">
                  <c:v>1.9E-3</c:v>
                </c:pt>
                <c:pt idx="541">
                  <c:v>1.9E-3</c:v>
                </c:pt>
                <c:pt idx="542">
                  <c:v>1.9E-3</c:v>
                </c:pt>
                <c:pt idx="543">
                  <c:v>1.8E-3</c:v>
                </c:pt>
                <c:pt idx="544">
                  <c:v>2.7000000000000001E-3</c:v>
                </c:pt>
                <c:pt idx="545">
                  <c:v>2.7000000000000001E-3</c:v>
                </c:pt>
                <c:pt idx="546">
                  <c:v>2.5999999999999999E-3</c:v>
                </c:pt>
                <c:pt idx="547">
                  <c:v>2.5999999999999999E-3</c:v>
                </c:pt>
                <c:pt idx="548">
                  <c:v>2.5000000000000001E-3</c:v>
                </c:pt>
                <c:pt idx="549">
                  <c:v>2.5000000000000001E-3</c:v>
                </c:pt>
                <c:pt idx="550">
                  <c:v>2.3999999999999998E-3</c:v>
                </c:pt>
                <c:pt idx="551">
                  <c:v>2.3E-3</c:v>
                </c:pt>
                <c:pt idx="552">
                  <c:v>2.3E-3</c:v>
                </c:pt>
                <c:pt idx="553">
                  <c:v>2.2000000000000001E-3</c:v>
                </c:pt>
                <c:pt idx="554">
                  <c:v>2.0999999999999999E-3</c:v>
                </c:pt>
                <c:pt idx="555">
                  <c:v>2.2000000000000001E-3</c:v>
                </c:pt>
                <c:pt idx="556">
                  <c:v>2.2000000000000001E-3</c:v>
                </c:pt>
                <c:pt idx="557">
                  <c:v>2.2000000000000001E-3</c:v>
                </c:pt>
                <c:pt idx="558">
                  <c:v>2.0999999999999999E-3</c:v>
                </c:pt>
                <c:pt idx="559">
                  <c:v>2.0999999999999999E-3</c:v>
                </c:pt>
                <c:pt idx="560">
                  <c:v>2E-3</c:v>
                </c:pt>
                <c:pt idx="561">
                  <c:v>2.2000000000000001E-3</c:v>
                </c:pt>
                <c:pt idx="562">
                  <c:v>2.5000000000000001E-3</c:v>
                </c:pt>
                <c:pt idx="563">
                  <c:v>2.8E-3</c:v>
                </c:pt>
                <c:pt idx="564">
                  <c:v>2.8E-3</c:v>
                </c:pt>
                <c:pt idx="565">
                  <c:v>2.7000000000000001E-3</c:v>
                </c:pt>
                <c:pt idx="566">
                  <c:v>2.5999999999999999E-3</c:v>
                </c:pt>
                <c:pt idx="567">
                  <c:v>2.7000000000000001E-3</c:v>
                </c:pt>
                <c:pt idx="568">
                  <c:v>2.5999999999999999E-3</c:v>
                </c:pt>
                <c:pt idx="569">
                  <c:v>2.5000000000000001E-3</c:v>
                </c:pt>
                <c:pt idx="570">
                  <c:v>2.3999999999999998E-3</c:v>
                </c:pt>
                <c:pt idx="571">
                  <c:v>2.3999999999999998E-3</c:v>
                </c:pt>
                <c:pt idx="572">
                  <c:v>2.8E-3</c:v>
                </c:pt>
                <c:pt idx="573">
                  <c:v>2.8E-3</c:v>
                </c:pt>
                <c:pt idx="574">
                  <c:v>2.8999999999999998E-3</c:v>
                </c:pt>
                <c:pt idx="575">
                  <c:v>2.8999999999999998E-3</c:v>
                </c:pt>
                <c:pt idx="576">
                  <c:v>2.8999999999999998E-3</c:v>
                </c:pt>
                <c:pt idx="577">
                  <c:v>2.8E-3</c:v>
                </c:pt>
                <c:pt idx="578">
                  <c:v>2.7000000000000001E-3</c:v>
                </c:pt>
                <c:pt idx="579">
                  <c:v>2.7000000000000001E-3</c:v>
                </c:pt>
                <c:pt idx="580">
                  <c:v>2.7000000000000001E-3</c:v>
                </c:pt>
                <c:pt idx="581">
                  <c:v>2.5999999999999999E-3</c:v>
                </c:pt>
                <c:pt idx="582">
                  <c:v>2.5999999999999999E-3</c:v>
                </c:pt>
                <c:pt idx="583">
                  <c:v>2.7000000000000001E-3</c:v>
                </c:pt>
                <c:pt idx="584">
                  <c:v>2.5999999999999999E-3</c:v>
                </c:pt>
                <c:pt idx="585">
                  <c:v>2.5999999999999999E-3</c:v>
                </c:pt>
                <c:pt idx="586">
                  <c:v>2.5000000000000001E-3</c:v>
                </c:pt>
                <c:pt idx="587">
                  <c:v>2.5000000000000001E-3</c:v>
                </c:pt>
                <c:pt idx="588">
                  <c:v>2.3999999999999998E-3</c:v>
                </c:pt>
                <c:pt idx="589">
                  <c:v>2.3E-3</c:v>
                </c:pt>
                <c:pt idx="590">
                  <c:v>2.5999999999999999E-3</c:v>
                </c:pt>
                <c:pt idx="591">
                  <c:v>3.0999999999999999E-3</c:v>
                </c:pt>
                <c:pt idx="592">
                  <c:v>3.0000000000000001E-3</c:v>
                </c:pt>
                <c:pt idx="593">
                  <c:v>2.8999999999999998E-3</c:v>
                </c:pt>
                <c:pt idx="594">
                  <c:v>3.0000000000000001E-3</c:v>
                </c:pt>
                <c:pt idx="595">
                  <c:v>2.8999999999999998E-3</c:v>
                </c:pt>
                <c:pt idx="596">
                  <c:v>3.0000000000000001E-3</c:v>
                </c:pt>
                <c:pt idx="597">
                  <c:v>3.0000000000000001E-3</c:v>
                </c:pt>
                <c:pt idx="598">
                  <c:v>3.0000000000000001E-3</c:v>
                </c:pt>
                <c:pt idx="599">
                  <c:v>2.8999999999999998E-3</c:v>
                </c:pt>
                <c:pt idx="600">
                  <c:v>2.8999999999999998E-3</c:v>
                </c:pt>
                <c:pt idx="601">
                  <c:v>2.8E-3</c:v>
                </c:pt>
                <c:pt idx="602">
                  <c:v>2.8999999999999998E-3</c:v>
                </c:pt>
                <c:pt idx="603">
                  <c:v>2.8E-3</c:v>
                </c:pt>
                <c:pt idx="604">
                  <c:v>2.8E-3</c:v>
                </c:pt>
                <c:pt idx="605">
                  <c:v>2.7000000000000001E-3</c:v>
                </c:pt>
                <c:pt idx="606">
                  <c:v>2.7000000000000001E-3</c:v>
                </c:pt>
                <c:pt idx="607">
                  <c:v>2.5999999999999999E-3</c:v>
                </c:pt>
                <c:pt idx="608">
                  <c:v>2.5000000000000001E-3</c:v>
                </c:pt>
                <c:pt idx="609">
                  <c:v>2.3999999999999998E-3</c:v>
                </c:pt>
                <c:pt idx="610">
                  <c:v>2.3999999999999998E-3</c:v>
                </c:pt>
                <c:pt idx="611">
                  <c:v>2.3E-3</c:v>
                </c:pt>
                <c:pt idx="612">
                  <c:v>2.5000000000000001E-3</c:v>
                </c:pt>
                <c:pt idx="613">
                  <c:v>2.3999999999999998E-3</c:v>
                </c:pt>
                <c:pt idx="614">
                  <c:v>2.3E-3</c:v>
                </c:pt>
                <c:pt idx="615">
                  <c:v>2.3E-3</c:v>
                </c:pt>
                <c:pt idx="616">
                  <c:v>2.3E-3</c:v>
                </c:pt>
                <c:pt idx="617">
                  <c:v>2.2000000000000001E-3</c:v>
                </c:pt>
                <c:pt idx="618">
                  <c:v>2.3E-3</c:v>
                </c:pt>
                <c:pt idx="619">
                  <c:v>2.3E-3</c:v>
                </c:pt>
                <c:pt idx="620">
                  <c:v>2.8E-3</c:v>
                </c:pt>
                <c:pt idx="621">
                  <c:v>2.7000000000000001E-3</c:v>
                </c:pt>
                <c:pt idx="622">
                  <c:v>2.7000000000000001E-3</c:v>
                </c:pt>
                <c:pt idx="623">
                  <c:v>2.5999999999999999E-3</c:v>
                </c:pt>
                <c:pt idx="624">
                  <c:v>2.5999999999999999E-3</c:v>
                </c:pt>
                <c:pt idx="625">
                  <c:v>2.5000000000000001E-3</c:v>
                </c:pt>
                <c:pt idx="626">
                  <c:v>2.5000000000000001E-3</c:v>
                </c:pt>
                <c:pt idx="627">
                  <c:v>2.3999999999999998E-3</c:v>
                </c:pt>
                <c:pt idx="628">
                  <c:v>2.3E-3</c:v>
                </c:pt>
                <c:pt idx="629">
                  <c:v>2.3E-3</c:v>
                </c:pt>
                <c:pt idx="630">
                  <c:v>2.2000000000000001E-3</c:v>
                </c:pt>
                <c:pt idx="631">
                  <c:v>2.2000000000000001E-3</c:v>
                </c:pt>
                <c:pt idx="632">
                  <c:v>2.0999999999999999E-3</c:v>
                </c:pt>
                <c:pt idx="633">
                  <c:v>2.0999999999999999E-3</c:v>
                </c:pt>
                <c:pt idx="634">
                  <c:v>2E-3</c:v>
                </c:pt>
                <c:pt idx="635">
                  <c:v>2E-3</c:v>
                </c:pt>
                <c:pt idx="636">
                  <c:v>1.9E-3</c:v>
                </c:pt>
                <c:pt idx="637">
                  <c:v>1.9E-3</c:v>
                </c:pt>
                <c:pt idx="638">
                  <c:v>1.9E-3</c:v>
                </c:pt>
                <c:pt idx="639">
                  <c:v>1.9E-3</c:v>
                </c:pt>
                <c:pt idx="640">
                  <c:v>1.8E-3</c:v>
                </c:pt>
                <c:pt idx="641">
                  <c:v>1.8E-3</c:v>
                </c:pt>
                <c:pt idx="642">
                  <c:v>1.6999999999999999E-3</c:v>
                </c:pt>
                <c:pt idx="643">
                  <c:v>1.6999999999999999E-3</c:v>
                </c:pt>
                <c:pt idx="644">
                  <c:v>1.6999999999999999E-3</c:v>
                </c:pt>
                <c:pt idx="645">
                  <c:v>1.6999999999999999E-3</c:v>
                </c:pt>
                <c:pt idx="646">
                  <c:v>1.8E-3</c:v>
                </c:pt>
                <c:pt idx="647">
                  <c:v>1.6999999999999999E-3</c:v>
                </c:pt>
                <c:pt idx="648">
                  <c:v>1.6999999999999999E-3</c:v>
                </c:pt>
                <c:pt idx="649">
                  <c:v>1.6999999999999999E-3</c:v>
                </c:pt>
                <c:pt idx="650">
                  <c:v>1.6999999999999999E-3</c:v>
                </c:pt>
                <c:pt idx="651">
                  <c:v>1.6999999999999999E-3</c:v>
                </c:pt>
                <c:pt idx="652">
                  <c:v>1.6000000000000001E-3</c:v>
                </c:pt>
                <c:pt idx="653">
                  <c:v>1.6000000000000001E-3</c:v>
                </c:pt>
                <c:pt idx="654">
                  <c:v>1.6000000000000001E-3</c:v>
                </c:pt>
                <c:pt idx="655">
                  <c:v>1.6000000000000001E-3</c:v>
                </c:pt>
                <c:pt idx="656">
                  <c:v>1.8E-3</c:v>
                </c:pt>
                <c:pt idx="657">
                  <c:v>1.8E-3</c:v>
                </c:pt>
                <c:pt idx="658">
                  <c:v>1.8E-3</c:v>
                </c:pt>
                <c:pt idx="659">
                  <c:v>1.6999999999999999E-3</c:v>
                </c:pt>
                <c:pt idx="660">
                  <c:v>1.6999999999999999E-3</c:v>
                </c:pt>
                <c:pt idx="661">
                  <c:v>1.6999999999999999E-3</c:v>
                </c:pt>
                <c:pt idx="662">
                  <c:v>1.6999999999999999E-3</c:v>
                </c:pt>
                <c:pt idx="663">
                  <c:v>1.8E-3</c:v>
                </c:pt>
                <c:pt idx="664">
                  <c:v>1.8E-3</c:v>
                </c:pt>
                <c:pt idx="665">
                  <c:v>1.8E-3</c:v>
                </c:pt>
                <c:pt idx="666">
                  <c:v>1.8E-3</c:v>
                </c:pt>
                <c:pt idx="667">
                  <c:v>1.8E-3</c:v>
                </c:pt>
                <c:pt idx="668">
                  <c:v>1.8E-3</c:v>
                </c:pt>
                <c:pt idx="669">
                  <c:v>1.8E-3</c:v>
                </c:pt>
                <c:pt idx="670">
                  <c:v>2E-3</c:v>
                </c:pt>
                <c:pt idx="671">
                  <c:v>2E-3</c:v>
                </c:pt>
                <c:pt idx="672">
                  <c:v>2E-3</c:v>
                </c:pt>
                <c:pt idx="673">
                  <c:v>1.9E-3</c:v>
                </c:pt>
                <c:pt idx="674">
                  <c:v>1.9E-3</c:v>
                </c:pt>
                <c:pt idx="675">
                  <c:v>1.9E-3</c:v>
                </c:pt>
                <c:pt idx="676">
                  <c:v>1.8E-3</c:v>
                </c:pt>
                <c:pt idx="677">
                  <c:v>1.8E-3</c:v>
                </c:pt>
                <c:pt idx="678">
                  <c:v>1.8E-3</c:v>
                </c:pt>
                <c:pt idx="679">
                  <c:v>1.8E-3</c:v>
                </c:pt>
                <c:pt idx="680">
                  <c:v>1.6999999999999999E-3</c:v>
                </c:pt>
                <c:pt idx="681">
                  <c:v>1.6999999999999999E-3</c:v>
                </c:pt>
                <c:pt idx="682">
                  <c:v>1.6999999999999999E-3</c:v>
                </c:pt>
                <c:pt idx="683">
                  <c:v>1.8E-3</c:v>
                </c:pt>
                <c:pt idx="684">
                  <c:v>1.9E-3</c:v>
                </c:pt>
                <c:pt idx="685">
                  <c:v>1.9E-3</c:v>
                </c:pt>
                <c:pt idx="686">
                  <c:v>1.9E-3</c:v>
                </c:pt>
                <c:pt idx="687">
                  <c:v>1.8E-3</c:v>
                </c:pt>
                <c:pt idx="688">
                  <c:v>1.8E-3</c:v>
                </c:pt>
                <c:pt idx="689">
                  <c:v>1.8E-3</c:v>
                </c:pt>
                <c:pt idx="690">
                  <c:v>1.6999999999999999E-3</c:v>
                </c:pt>
                <c:pt idx="691">
                  <c:v>1.9E-3</c:v>
                </c:pt>
                <c:pt idx="692">
                  <c:v>1.9E-3</c:v>
                </c:pt>
                <c:pt idx="693">
                  <c:v>2.0999999999999999E-3</c:v>
                </c:pt>
                <c:pt idx="694">
                  <c:v>2.2000000000000001E-3</c:v>
                </c:pt>
                <c:pt idx="695">
                  <c:v>2.0999999999999999E-3</c:v>
                </c:pt>
                <c:pt idx="696">
                  <c:v>2.0999999999999999E-3</c:v>
                </c:pt>
                <c:pt idx="697">
                  <c:v>2E-3</c:v>
                </c:pt>
                <c:pt idx="698">
                  <c:v>2.3E-3</c:v>
                </c:pt>
                <c:pt idx="699">
                  <c:v>2.3E-3</c:v>
                </c:pt>
                <c:pt idx="700">
                  <c:v>2.3999999999999998E-3</c:v>
                </c:pt>
                <c:pt idx="701">
                  <c:v>2.3999999999999998E-3</c:v>
                </c:pt>
                <c:pt idx="702">
                  <c:v>2.3999999999999998E-3</c:v>
                </c:pt>
                <c:pt idx="703">
                  <c:v>2.5000000000000001E-3</c:v>
                </c:pt>
                <c:pt idx="704">
                  <c:v>2.3999999999999998E-3</c:v>
                </c:pt>
                <c:pt idx="705">
                  <c:v>2.3E-3</c:v>
                </c:pt>
                <c:pt idx="706">
                  <c:v>2.3E-3</c:v>
                </c:pt>
                <c:pt idx="707">
                  <c:v>2.2000000000000001E-3</c:v>
                </c:pt>
                <c:pt idx="708">
                  <c:v>2.2000000000000001E-3</c:v>
                </c:pt>
                <c:pt idx="709">
                  <c:v>2.0999999999999999E-3</c:v>
                </c:pt>
                <c:pt idx="710">
                  <c:v>2E-3</c:v>
                </c:pt>
                <c:pt idx="711">
                  <c:v>2E-3</c:v>
                </c:pt>
                <c:pt idx="712">
                  <c:v>1.9E-3</c:v>
                </c:pt>
                <c:pt idx="713">
                  <c:v>2E-3</c:v>
                </c:pt>
                <c:pt idx="714">
                  <c:v>1.9E-3</c:v>
                </c:pt>
                <c:pt idx="715">
                  <c:v>1.9E-3</c:v>
                </c:pt>
                <c:pt idx="716">
                  <c:v>1.9E-3</c:v>
                </c:pt>
                <c:pt idx="717">
                  <c:v>1.9E-3</c:v>
                </c:pt>
                <c:pt idx="718">
                  <c:v>1.8E-3</c:v>
                </c:pt>
                <c:pt idx="719">
                  <c:v>1.8E-3</c:v>
                </c:pt>
                <c:pt idx="720">
                  <c:v>1.8E-3</c:v>
                </c:pt>
                <c:pt idx="721">
                  <c:v>1.8E-3</c:v>
                </c:pt>
                <c:pt idx="722">
                  <c:v>2.2000000000000001E-3</c:v>
                </c:pt>
                <c:pt idx="723">
                  <c:v>2.0999999999999999E-3</c:v>
                </c:pt>
                <c:pt idx="724">
                  <c:v>2.0999999999999999E-3</c:v>
                </c:pt>
                <c:pt idx="725">
                  <c:v>2E-3</c:v>
                </c:pt>
                <c:pt idx="726">
                  <c:v>2.0999999999999999E-3</c:v>
                </c:pt>
                <c:pt idx="727">
                  <c:v>2E-3</c:v>
                </c:pt>
                <c:pt idx="728">
                  <c:v>2E-3</c:v>
                </c:pt>
                <c:pt idx="729">
                  <c:v>1.9E-3</c:v>
                </c:pt>
                <c:pt idx="730">
                  <c:v>1.9E-3</c:v>
                </c:pt>
                <c:pt idx="731">
                  <c:v>1.8E-3</c:v>
                </c:pt>
                <c:pt idx="732">
                  <c:v>1.8E-3</c:v>
                </c:pt>
                <c:pt idx="733">
                  <c:v>1.9E-3</c:v>
                </c:pt>
                <c:pt idx="734">
                  <c:v>1.8E-3</c:v>
                </c:pt>
                <c:pt idx="735">
                  <c:v>1.8E-3</c:v>
                </c:pt>
                <c:pt idx="736">
                  <c:v>1.8E-3</c:v>
                </c:pt>
                <c:pt idx="737">
                  <c:v>2.0999999999999999E-3</c:v>
                </c:pt>
                <c:pt idx="738">
                  <c:v>2E-3</c:v>
                </c:pt>
                <c:pt idx="739">
                  <c:v>2E-3</c:v>
                </c:pt>
                <c:pt idx="740">
                  <c:v>2.2000000000000001E-3</c:v>
                </c:pt>
                <c:pt idx="741">
                  <c:v>2.3E-3</c:v>
                </c:pt>
                <c:pt idx="742">
                  <c:v>2.3E-3</c:v>
                </c:pt>
                <c:pt idx="743">
                  <c:v>2.2000000000000001E-3</c:v>
                </c:pt>
                <c:pt idx="744">
                  <c:v>2.2000000000000001E-3</c:v>
                </c:pt>
                <c:pt idx="745">
                  <c:v>2.3E-3</c:v>
                </c:pt>
                <c:pt idx="746">
                  <c:v>2.2000000000000001E-3</c:v>
                </c:pt>
                <c:pt idx="747">
                  <c:v>2.2000000000000001E-3</c:v>
                </c:pt>
                <c:pt idx="748">
                  <c:v>2.2000000000000001E-3</c:v>
                </c:pt>
                <c:pt idx="749">
                  <c:v>2.2000000000000001E-3</c:v>
                </c:pt>
                <c:pt idx="750">
                  <c:v>2.3999999999999998E-3</c:v>
                </c:pt>
                <c:pt idx="751">
                  <c:v>2.3E-3</c:v>
                </c:pt>
                <c:pt idx="752">
                  <c:v>2.3E-3</c:v>
                </c:pt>
                <c:pt idx="753">
                  <c:v>2.2000000000000001E-3</c:v>
                </c:pt>
                <c:pt idx="754">
                  <c:v>2.2000000000000001E-3</c:v>
                </c:pt>
                <c:pt idx="755">
                  <c:v>2.3E-3</c:v>
                </c:pt>
                <c:pt idx="756">
                  <c:v>2.7000000000000001E-3</c:v>
                </c:pt>
                <c:pt idx="757">
                  <c:v>2.8E-3</c:v>
                </c:pt>
                <c:pt idx="758">
                  <c:v>2.8999999999999998E-3</c:v>
                </c:pt>
                <c:pt idx="759">
                  <c:v>3.2000000000000002E-3</c:v>
                </c:pt>
                <c:pt idx="760">
                  <c:v>3.0999999999999999E-3</c:v>
                </c:pt>
                <c:pt idx="761">
                  <c:v>3.0000000000000001E-3</c:v>
                </c:pt>
                <c:pt idx="762">
                  <c:v>2.8999999999999998E-3</c:v>
                </c:pt>
                <c:pt idx="763">
                  <c:v>3.0999999999999999E-3</c:v>
                </c:pt>
                <c:pt idx="764">
                  <c:v>3.0000000000000001E-3</c:v>
                </c:pt>
                <c:pt idx="765">
                  <c:v>2.8999999999999998E-3</c:v>
                </c:pt>
                <c:pt idx="766">
                  <c:v>2.8999999999999998E-3</c:v>
                </c:pt>
                <c:pt idx="767">
                  <c:v>2.8999999999999998E-3</c:v>
                </c:pt>
                <c:pt idx="768">
                  <c:v>2.8999999999999998E-3</c:v>
                </c:pt>
                <c:pt idx="769">
                  <c:v>2.8E-3</c:v>
                </c:pt>
                <c:pt idx="770">
                  <c:v>2.8E-3</c:v>
                </c:pt>
                <c:pt idx="771">
                  <c:v>2.8999999999999998E-3</c:v>
                </c:pt>
                <c:pt idx="772">
                  <c:v>2.8E-3</c:v>
                </c:pt>
                <c:pt idx="773">
                  <c:v>2.7000000000000001E-3</c:v>
                </c:pt>
                <c:pt idx="774">
                  <c:v>2.8E-3</c:v>
                </c:pt>
                <c:pt idx="775">
                  <c:v>2.7000000000000001E-3</c:v>
                </c:pt>
                <c:pt idx="776">
                  <c:v>2.5999999999999999E-3</c:v>
                </c:pt>
                <c:pt idx="777">
                  <c:v>2.5999999999999999E-3</c:v>
                </c:pt>
                <c:pt idx="778">
                  <c:v>2.5999999999999999E-3</c:v>
                </c:pt>
                <c:pt idx="779">
                  <c:v>2.5000000000000001E-3</c:v>
                </c:pt>
                <c:pt idx="780">
                  <c:v>2.5000000000000001E-3</c:v>
                </c:pt>
                <c:pt idx="781">
                  <c:v>2.5000000000000001E-3</c:v>
                </c:pt>
                <c:pt idx="782">
                  <c:v>2.3999999999999998E-3</c:v>
                </c:pt>
                <c:pt idx="783">
                  <c:v>2.5000000000000001E-3</c:v>
                </c:pt>
                <c:pt idx="784">
                  <c:v>2.3999999999999998E-3</c:v>
                </c:pt>
                <c:pt idx="785">
                  <c:v>2.3999999999999998E-3</c:v>
                </c:pt>
                <c:pt idx="786">
                  <c:v>2.3999999999999998E-3</c:v>
                </c:pt>
                <c:pt idx="787">
                  <c:v>2.3E-3</c:v>
                </c:pt>
                <c:pt idx="788">
                  <c:v>2.3E-3</c:v>
                </c:pt>
                <c:pt idx="789">
                  <c:v>2.2000000000000001E-3</c:v>
                </c:pt>
                <c:pt idx="790">
                  <c:v>2.2000000000000001E-3</c:v>
                </c:pt>
                <c:pt idx="791">
                  <c:v>2.0999999999999999E-3</c:v>
                </c:pt>
                <c:pt idx="792">
                  <c:v>2.2000000000000001E-3</c:v>
                </c:pt>
                <c:pt idx="793">
                  <c:v>2.3999999999999998E-3</c:v>
                </c:pt>
                <c:pt idx="794">
                  <c:v>2.3999999999999998E-3</c:v>
                </c:pt>
                <c:pt idx="795">
                  <c:v>2.3999999999999998E-3</c:v>
                </c:pt>
                <c:pt idx="796">
                  <c:v>2.5000000000000001E-3</c:v>
                </c:pt>
                <c:pt idx="797">
                  <c:v>2.5000000000000001E-3</c:v>
                </c:pt>
                <c:pt idx="798">
                  <c:v>2.5999999999999999E-3</c:v>
                </c:pt>
                <c:pt idx="799">
                  <c:v>2.5000000000000001E-3</c:v>
                </c:pt>
                <c:pt idx="800">
                  <c:v>2.5000000000000001E-3</c:v>
                </c:pt>
                <c:pt idx="801">
                  <c:v>2.3999999999999998E-3</c:v>
                </c:pt>
                <c:pt idx="802">
                  <c:v>3.0000000000000001E-3</c:v>
                </c:pt>
                <c:pt idx="803">
                  <c:v>3.0000000000000001E-3</c:v>
                </c:pt>
                <c:pt idx="804">
                  <c:v>2.8999999999999998E-3</c:v>
                </c:pt>
                <c:pt idx="805">
                  <c:v>2.8999999999999998E-3</c:v>
                </c:pt>
                <c:pt idx="806">
                  <c:v>2.8E-3</c:v>
                </c:pt>
                <c:pt idx="807">
                  <c:v>2.8E-3</c:v>
                </c:pt>
                <c:pt idx="808">
                  <c:v>2.8E-3</c:v>
                </c:pt>
                <c:pt idx="809">
                  <c:v>2.7000000000000001E-3</c:v>
                </c:pt>
                <c:pt idx="810">
                  <c:v>2.5999999999999999E-3</c:v>
                </c:pt>
                <c:pt idx="811">
                  <c:v>2.5000000000000001E-3</c:v>
                </c:pt>
                <c:pt idx="812">
                  <c:v>2.5000000000000001E-3</c:v>
                </c:pt>
                <c:pt idx="813">
                  <c:v>2.3999999999999998E-3</c:v>
                </c:pt>
                <c:pt idx="814">
                  <c:v>2.3999999999999998E-3</c:v>
                </c:pt>
                <c:pt idx="815">
                  <c:v>2.5999999999999999E-3</c:v>
                </c:pt>
                <c:pt idx="816">
                  <c:v>2.5000000000000001E-3</c:v>
                </c:pt>
                <c:pt idx="817">
                  <c:v>2.5999999999999999E-3</c:v>
                </c:pt>
                <c:pt idx="818">
                  <c:v>2.5000000000000001E-3</c:v>
                </c:pt>
                <c:pt idx="819">
                  <c:v>2.5000000000000001E-3</c:v>
                </c:pt>
                <c:pt idx="820">
                  <c:v>2.3999999999999998E-3</c:v>
                </c:pt>
                <c:pt idx="821">
                  <c:v>2.3999999999999998E-3</c:v>
                </c:pt>
                <c:pt idx="822">
                  <c:v>2.3E-3</c:v>
                </c:pt>
                <c:pt idx="823">
                  <c:v>2.3E-3</c:v>
                </c:pt>
                <c:pt idx="824">
                  <c:v>2.3999999999999998E-3</c:v>
                </c:pt>
                <c:pt idx="825">
                  <c:v>2.3E-3</c:v>
                </c:pt>
                <c:pt idx="826">
                  <c:v>2.2000000000000001E-3</c:v>
                </c:pt>
                <c:pt idx="827">
                  <c:v>2.2000000000000001E-3</c:v>
                </c:pt>
                <c:pt idx="828">
                  <c:v>2.0999999999999999E-3</c:v>
                </c:pt>
                <c:pt idx="829">
                  <c:v>2.0999999999999999E-3</c:v>
                </c:pt>
                <c:pt idx="830">
                  <c:v>2.2000000000000001E-3</c:v>
                </c:pt>
                <c:pt idx="831">
                  <c:v>2.0999999999999999E-3</c:v>
                </c:pt>
                <c:pt idx="832">
                  <c:v>2.0999999999999999E-3</c:v>
                </c:pt>
                <c:pt idx="833">
                  <c:v>2.0999999999999999E-3</c:v>
                </c:pt>
                <c:pt idx="834">
                  <c:v>2.2000000000000001E-3</c:v>
                </c:pt>
                <c:pt idx="835">
                  <c:v>2.0999999999999999E-3</c:v>
                </c:pt>
                <c:pt idx="836">
                  <c:v>2.0999999999999999E-3</c:v>
                </c:pt>
                <c:pt idx="837">
                  <c:v>2E-3</c:v>
                </c:pt>
                <c:pt idx="838">
                  <c:v>2E-3</c:v>
                </c:pt>
                <c:pt idx="839">
                  <c:v>2.2000000000000001E-3</c:v>
                </c:pt>
                <c:pt idx="840">
                  <c:v>2.2000000000000001E-3</c:v>
                </c:pt>
                <c:pt idx="841">
                  <c:v>2.2000000000000001E-3</c:v>
                </c:pt>
                <c:pt idx="842">
                  <c:v>2.5999999999999999E-3</c:v>
                </c:pt>
                <c:pt idx="843">
                  <c:v>2.5000000000000001E-3</c:v>
                </c:pt>
                <c:pt idx="844">
                  <c:v>2.3999999999999998E-3</c:v>
                </c:pt>
                <c:pt idx="845">
                  <c:v>2.3E-3</c:v>
                </c:pt>
                <c:pt idx="846">
                  <c:v>2.3E-3</c:v>
                </c:pt>
                <c:pt idx="847">
                  <c:v>2.2000000000000001E-3</c:v>
                </c:pt>
                <c:pt idx="848">
                  <c:v>2.2000000000000001E-3</c:v>
                </c:pt>
                <c:pt idx="849">
                  <c:v>2.0999999999999999E-3</c:v>
                </c:pt>
                <c:pt idx="850">
                  <c:v>2.0999999999999999E-3</c:v>
                </c:pt>
                <c:pt idx="851">
                  <c:v>2E-3</c:v>
                </c:pt>
                <c:pt idx="852">
                  <c:v>2E-3</c:v>
                </c:pt>
                <c:pt idx="853">
                  <c:v>2E-3</c:v>
                </c:pt>
                <c:pt idx="854">
                  <c:v>2E-3</c:v>
                </c:pt>
                <c:pt idx="855">
                  <c:v>2E-3</c:v>
                </c:pt>
                <c:pt idx="856">
                  <c:v>2.0999999999999999E-3</c:v>
                </c:pt>
                <c:pt idx="857">
                  <c:v>2E-3</c:v>
                </c:pt>
                <c:pt idx="858">
                  <c:v>2E-3</c:v>
                </c:pt>
                <c:pt idx="859">
                  <c:v>1.9E-3</c:v>
                </c:pt>
                <c:pt idx="860">
                  <c:v>1.9E-3</c:v>
                </c:pt>
                <c:pt idx="861">
                  <c:v>1.9E-3</c:v>
                </c:pt>
                <c:pt idx="862">
                  <c:v>1.9E-3</c:v>
                </c:pt>
                <c:pt idx="863">
                  <c:v>1.8E-3</c:v>
                </c:pt>
                <c:pt idx="864">
                  <c:v>2E-3</c:v>
                </c:pt>
                <c:pt idx="865">
                  <c:v>2.0999999999999999E-3</c:v>
                </c:pt>
                <c:pt idx="866">
                  <c:v>2.0999999999999999E-3</c:v>
                </c:pt>
                <c:pt idx="867">
                  <c:v>2.0999999999999999E-3</c:v>
                </c:pt>
                <c:pt idx="868">
                  <c:v>2.3E-3</c:v>
                </c:pt>
                <c:pt idx="869">
                  <c:v>2.3E-3</c:v>
                </c:pt>
                <c:pt idx="870">
                  <c:v>2.2000000000000001E-3</c:v>
                </c:pt>
                <c:pt idx="871">
                  <c:v>2.0999999999999999E-3</c:v>
                </c:pt>
                <c:pt idx="872">
                  <c:v>2.2000000000000001E-3</c:v>
                </c:pt>
                <c:pt idx="873">
                  <c:v>2.0999999999999999E-3</c:v>
                </c:pt>
                <c:pt idx="874">
                  <c:v>2.2000000000000001E-3</c:v>
                </c:pt>
                <c:pt idx="875">
                  <c:v>2.0999999999999999E-3</c:v>
                </c:pt>
                <c:pt idx="876">
                  <c:v>2.0999999999999999E-3</c:v>
                </c:pt>
                <c:pt idx="877">
                  <c:v>2E-3</c:v>
                </c:pt>
                <c:pt idx="878">
                  <c:v>2E-3</c:v>
                </c:pt>
                <c:pt idx="879">
                  <c:v>2E-3</c:v>
                </c:pt>
                <c:pt idx="880">
                  <c:v>2.3E-3</c:v>
                </c:pt>
                <c:pt idx="881">
                  <c:v>2.2000000000000001E-3</c:v>
                </c:pt>
                <c:pt idx="882">
                  <c:v>2.0999999999999999E-3</c:v>
                </c:pt>
                <c:pt idx="883">
                  <c:v>2.0999999999999999E-3</c:v>
                </c:pt>
                <c:pt idx="884">
                  <c:v>2E-3</c:v>
                </c:pt>
                <c:pt idx="885">
                  <c:v>2E-3</c:v>
                </c:pt>
                <c:pt idx="886">
                  <c:v>2E-3</c:v>
                </c:pt>
                <c:pt idx="887">
                  <c:v>2E-3</c:v>
                </c:pt>
                <c:pt idx="888">
                  <c:v>2.3999999999999998E-3</c:v>
                </c:pt>
                <c:pt idx="889">
                  <c:v>2.3999999999999998E-3</c:v>
                </c:pt>
                <c:pt idx="890">
                  <c:v>2.5000000000000001E-3</c:v>
                </c:pt>
                <c:pt idx="891">
                  <c:v>2.5000000000000001E-3</c:v>
                </c:pt>
                <c:pt idx="892">
                  <c:v>2.3999999999999998E-3</c:v>
                </c:pt>
                <c:pt idx="893">
                  <c:v>2.3999999999999998E-3</c:v>
                </c:pt>
                <c:pt idx="894">
                  <c:v>2.3999999999999998E-3</c:v>
                </c:pt>
                <c:pt idx="895">
                  <c:v>2.5000000000000001E-3</c:v>
                </c:pt>
                <c:pt idx="896">
                  <c:v>2.3999999999999998E-3</c:v>
                </c:pt>
                <c:pt idx="897">
                  <c:v>2.3999999999999998E-3</c:v>
                </c:pt>
                <c:pt idx="898">
                  <c:v>2.3E-3</c:v>
                </c:pt>
                <c:pt idx="899">
                  <c:v>2.2000000000000001E-3</c:v>
                </c:pt>
                <c:pt idx="900">
                  <c:v>2.2000000000000001E-3</c:v>
                </c:pt>
                <c:pt idx="901">
                  <c:v>2.0999999999999999E-3</c:v>
                </c:pt>
                <c:pt idx="902">
                  <c:v>2E-3</c:v>
                </c:pt>
                <c:pt idx="903">
                  <c:v>2E-3</c:v>
                </c:pt>
                <c:pt idx="904">
                  <c:v>2E-3</c:v>
                </c:pt>
                <c:pt idx="905">
                  <c:v>2.0999999999999999E-3</c:v>
                </c:pt>
                <c:pt idx="906">
                  <c:v>2.3999999999999998E-3</c:v>
                </c:pt>
                <c:pt idx="907">
                  <c:v>2.3E-3</c:v>
                </c:pt>
                <c:pt idx="908">
                  <c:v>2.3999999999999998E-3</c:v>
                </c:pt>
                <c:pt idx="909">
                  <c:v>2.5000000000000001E-3</c:v>
                </c:pt>
                <c:pt idx="910">
                  <c:v>2.3999999999999998E-3</c:v>
                </c:pt>
                <c:pt idx="911">
                  <c:v>2.5000000000000001E-3</c:v>
                </c:pt>
                <c:pt idx="912">
                  <c:v>2.3999999999999998E-3</c:v>
                </c:pt>
                <c:pt idx="913">
                  <c:v>2.3999999999999998E-3</c:v>
                </c:pt>
                <c:pt idx="914">
                  <c:v>2.3E-3</c:v>
                </c:pt>
                <c:pt idx="915">
                  <c:v>2.3E-3</c:v>
                </c:pt>
                <c:pt idx="916">
                  <c:v>2.3999999999999998E-3</c:v>
                </c:pt>
                <c:pt idx="917">
                  <c:v>2.3E-3</c:v>
                </c:pt>
                <c:pt idx="918">
                  <c:v>2.3E-3</c:v>
                </c:pt>
                <c:pt idx="919">
                  <c:v>2.3E-3</c:v>
                </c:pt>
                <c:pt idx="920">
                  <c:v>2.2000000000000001E-3</c:v>
                </c:pt>
                <c:pt idx="921">
                  <c:v>2.2000000000000001E-3</c:v>
                </c:pt>
                <c:pt idx="922">
                  <c:v>2.0999999999999999E-3</c:v>
                </c:pt>
                <c:pt idx="923">
                  <c:v>2.0999999999999999E-3</c:v>
                </c:pt>
                <c:pt idx="924">
                  <c:v>2E-3</c:v>
                </c:pt>
                <c:pt idx="925">
                  <c:v>1.9E-3</c:v>
                </c:pt>
                <c:pt idx="926">
                  <c:v>1.9E-3</c:v>
                </c:pt>
                <c:pt idx="927">
                  <c:v>1.8E-3</c:v>
                </c:pt>
                <c:pt idx="928">
                  <c:v>1.8E-3</c:v>
                </c:pt>
                <c:pt idx="929">
                  <c:v>1.8E-3</c:v>
                </c:pt>
                <c:pt idx="930">
                  <c:v>1.6999999999999999E-3</c:v>
                </c:pt>
                <c:pt idx="931">
                  <c:v>1.6999999999999999E-3</c:v>
                </c:pt>
                <c:pt idx="932">
                  <c:v>1.8E-3</c:v>
                </c:pt>
                <c:pt idx="933">
                  <c:v>1.9E-3</c:v>
                </c:pt>
                <c:pt idx="934">
                  <c:v>1.9E-3</c:v>
                </c:pt>
                <c:pt idx="935">
                  <c:v>1.9E-3</c:v>
                </c:pt>
                <c:pt idx="936">
                  <c:v>1.8E-3</c:v>
                </c:pt>
                <c:pt idx="937">
                  <c:v>1.8E-3</c:v>
                </c:pt>
                <c:pt idx="938">
                  <c:v>1.6999999999999999E-3</c:v>
                </c:pt>
                <c:pt idx="939">
                  <c:v>1.8E-3</c:v>
                </c:pt>
                <c:pt idx="940">
                  <c:v>1.9E-3</c:v>
                </c:pt>
                <c:pt idx="941">
                  <c:v>2E-3</c:v>
                </c:pt>
                <c:pt idx="942">
                  <c:v>2E-3</c:v>
                </c:pt>
                <c:pt idx="943">
                  <c:v>2.0999999999999999E-3</c:v>
                </c:pt>
                <c:pt idx="944">
                  <c:v>2.0999999999999999E-3</c:v>
                </c:pt>
                <c:pt idx="945">
                  <c:v>2E-3</c:v>
                </c:pt>
                <c:pt idx="946">
                  <c:v>2.3999999999999998E-3</c:v>
                </c:pt>
                <c:pt idx="947">
                  <c:v>2.5000000000000001E-3</c:v>
                </c:pt>
                <c:pt idx="948">
                  <c:v>2.5999999999999999E-3</c:v>
                </c:pt>
                <c:pt idx="949">
                  <c:v>2.5000000000000001E-3</c:v>
                </c:pt>
                <c:pt idx="950">
                  <c:v>2.5999999999999999E-3</c:v>
                </c:pt>
                <c:pt idx="951">
                  <c:v>2.7000000000000001E-3</c:v>
                </c:pt>
                <c:pt idx="952">
                  <c:v>3.2000000000000002E-3</c:v>
                </c:pt>
                <c:pt idx="953">
                  <c:v>3.3999999999999998E-3</c:v>
                </c:pt>
                <c:pt idx="954">
                  <c:v>3.3E-3</c:v>
                </c:pt>
                <c:pt idx="955">
                  <c:v>3.3E-3</c:v>
                </c:pt>
                <c:pt idx="956">
                  <c:v>3.2000000000000002E-3</c:v>
                </c:pt>
                <c:pt idx="957">
                  <c:v>3.0999999999999999E-3</c:v>
                </c:pt>
                <c:pt idx="958">
                  <c:v>3.0000000000000001E-3</c:v>
                </c:pt>
                <c:pt idx="959">
                  <c:v>2.8999999999999998E-3</c:v>
                </c:pt>
                <c:pt idx="960">
                  <c:v>2.8E-3</c:v>
                </c:pt>
                <c:pt idx="961">
                  <c:v>2.8E-3</c:v>
                </c:pt>
                <c:pt idx="962">
                  <c:v>2.7000000000000001E-3</c:v>
                </c:pt>
                <c:pt idx="963">
                  <c:v>2.7000000000000001E-3</c:v>
                </c:pt>
                <c:pt idx="964">
                  <c:v>2.5999999999999999E-3</c:v>
                </c:pt>
                <c:pt idx="965">
                  <c:v>2.7000000000000001E-3</c:v>
                </c:pt>
                <c:pt idx="966">
                  <c:v>2.5999999999999999E-3</c:v>
                </c:pt>
                <c:pt idx="967">
                  <c:v>2.5999999999999999E-3</c:v>
                </c:pt>
                <c:pt idx="968">
                  <c:v>2.7000000000000001E-3</c:v>
                </c:pt>
                <c:pt idx="969">
                  <c:v>2.5999999999999999E-3</c:v>
                </c:pt>
                <c:pt idx="970">
                  <c:v>2.5999999999999999E-3</c:v>
                </c:pt>
                <c:pt idx="971">
                  <c:v>2.5000000000000001E-3</c:v>
                </c:pt>
                <c:pt idx="972">
                  <c:v>2.7000000000000001E-3</c:v>
                </c:pt>
                <c:pt idx="973">
                  <c:v>2.7000000000000001E-3</c:v>
                </c:pt>
                <c:pt idx="974">
                  <c:v>2.5999999999999999E-3</c:v>
                </c:pt>
                <c:pt idx="975">
                  <c:v>2.5000000000000001E-3</c:v>
                </c:pt>
                <c:pt idx="976">
                  <c:v>2.5000000000000001E-3</c:v>
                </c:pt>
                <c:pt idx="977">
                  <c:v>2.5000000000000001E-3</c:v>
                </c:pt>
                <c:pt idx="978">
                  <c:v>2.5000000000000001E-3</c:v>
                </c:pt>
                <c:pt idx="979">
                  <c:v>2.5000000000000001E-3</c:v>
                </c:pt>
                <c:pt idx="980">
                  <c:v>2.3999999999999998E-3</c:v>
                </c:pt>
                <c:pt idx="981">
                  <c:v>2.3999999999999998E-3</c:v>
                </c:pt>
                <c:pt idx="982">
                  <c:v>2.5999999999999999E-3</c:v>
                </c:pt>
                <c:pt idx="983">
                  <c:v>2.5000000000000001E-3</c:v>
                </c:pt>
                <c:pt idx="984">
                  <c:v>2.5000000000000001E-3</c:v>
                </c:pt>
                <c:pt idx="985">
                  <c:v>2.3999999999999998E-3</c:v>
                </c:pt>
                <c:pt idx="986">
                  <c:v>2.3E-3</c:v>
                </c:pt>
                <c:pt idx="987">
                  <c:v>2.3E-3</c:v>
                </c:pt>
                <c:pt idx="988">
                  <c:v>2.2000000000000001E-3</c:v>
                </c:pt>
                <c:pt idx="989">
                  <c:v>2.2000000000000001E-3</c:v>
                </c:pt>
                <c:pt idx="990">
                  <c:v>2.2000000000000001E-3</c:v>
                </c:pt>
                <c:pt idx="991">
                  <c:v>2.2000000000000001E-3</c:v>
                </c:pt>
                <c:pt idx="992">
                  <c:v>2.0999999999999999E-3</c:v>
                </c:pt>
                <c:pt idx="993">
                  <c:v>2.2000000000000001E-3</c:v>
                </c:pt>
                <c:pt idx="994">
                  <c:v>2.0999999999999999E-3</c:v>
                </c:pt>
                <c:pt idx="995">
                  <c:v>2.3E-3</c:v>
                </c:pt>
                <c:pt idx="996">
                  <c:v>2.3999999999999998E-3</c:v>
                </c:pt>
                <c:pt idx="997">
                  <c:v>2.3E-3</c:v>
                </c:pt>
                <c:pt idx="998">
                  <c:v>2.2000000000000001E-3</c:v>
                </c:pt>
                <c:pt idx="999">
                  <c:v>2.2000000000000001E-3</c:v>
                </c:pt>
              </c:numCache>
            </c:numRef>
          </c:val>
          <c:smooth val="0"/>
          <c:extLst>
            <c:ext xmlns:c16="http://schemas.microsoft.com/office/drawing/2014/chart" uri="{C3380CC4-5D6E-409C-BE32-E72D297353CC}">
              <c16:uniqueId val="{00000001-C2F2-2942-872E-72A4CDB3B149}"/>
            </c:ext>
          </c:extLst>
        </c:ser>
        <c:ser>
          <c:idx val="2"/>
          <c:order val="2"/>
          <c:tx>
            <c:strRef>
              <c:f>'Data with Vol Ests (EWMA)'!$T$1</c:f>
              <c:strCache>
                <c:ptCount val="1"/>
                <c:pt idx="0">
                  <c:v>XWD Vol</c:v>
                </c:pt>
              </c:strCache>
            </c:strRef>
          </c:tx>
          <c:spPr>
            <a:ln w="28575" cap="rnd">
              <a:solidFill>
                <a:schemeClr val="accent3"/>
              </a:solidFill>
              <a:round/>
            </a:ln>
            <a:effectLst/>
          </c:spPr>
          <c:marker>
            <c:symbol val="none"/>
          </c:marker>
          <c:cat>
            <c:numRef>
              <c:f>'Data with Vol Ests (EWMA)'!$Q$2:$Q$1001</c:f>
              <c:numCache>
                <c:formatCode>m/d/yy</c:formatCode>
                <c:ptCount val="1000"/>
                <c:pt idx="0">
                  <c:v>42083</c:v>
                </c:pt>
                <c:pt idx="1">
                  <c:v>42086</c:v>
                </c:pt>
                <c:pt idx="2">
                  <c:v>42087</c:v>
                </c:pt>
                <c:pt idx="3">
                  <c:v>42088</c:v>
                </c:pt>
                <c:pt idx="4">
                  <c:v>42089</c:v>
                </c:pt>
                <c:pt idx="5">
                  <c:v>42090</c:v>
                </c:pt>
                <c:pt idx="6">
                  <c:v>42093</c:v>
                </c:pt>
                <c:pt idx="7">
                  <c:v>42094</c:v>
                </c:pt>
                <c:pt idx="8">
                  <c:v>42095</c:v>
                </c:pt>
                <c:pt idx="9">
                  <c:v>42096</c:v>
                </c:pt>
                <c:pt idx="10">
                  <c:v>42100</c:v>
                </c:pt>
                <c:pt idx="11">
                  <c:v>42101</c:v>
                </c:pt>
                <c:pt idx="12">
                  <c:v>42102</c:v>
                </c:pt>
                <c:pt idx="13">
                  <c:v>42103</c:v>
                </c:pt>
                <c:pt idx="14">
                  <c:v>42104</c:v>
                </c:pt>
                <c:pt idx="15">
                  <c:v>42107</c:v>
                </c:pt>
                <c:pt idx="16">
                  <c:v>42108</c:v>
                </c:pt>
                <c:pt idx="17">
                  <c:v>42109</c:v>
                </c:pt>
                <c:pt idx="18">
                  <c:v>42110</c:v>
                </c:pt>
                <c:pt idx="19">
                  <c:v>42111</c:v>
                </c:pt>
                <c:pt idx="20">
                  <c:v>42114</c:v>
                </c:pt>
                <c:pt idx="21">
                  <c:v>42115</c:v>
                </c:pt>
                <c:pt idx="22">
                  <c:v>42116</c:v>
                </c:pt>
                <c:pt idx="23">
                  <c:v>42117</c:v>
                </c:pt>
                <c:pt idx="24">
                  <c:v>42118</c:v>
                </c:pt>
                <c:pt idx="25">
                  <c:v>42121</c:v>
                </c:pt>
                <c:pt idx="26">
                  <c:v>42122</c:v>
                </c:pt>
                <c:pt idx="27">
                  <c:v>42123</c:v>
                </c:pt>
                <c:pt idx="28">
                  <c:v>42124</c:v>
                </c:pt>
                <c:pt idx="29">
                  <c:v>42125</c:v>
                </c:pt>
                <c:pt idx="30">
                  <c:v>42128</c:v>
                </c:pt>
                <c:pt idx="31">
                  <c:v>42129</c:v>
                </c:pt>
                <c:pt idx="32">
                  <c:v>42130</c:v>
                </c:pt>
                <c:pt idx="33">
                  <c:v>42131</c:v>
                </c:pt>
                <c:pt idx="34">
                  <c:v>42132</c:v>
                </c:pt>
                <c:pt idx="35">
                  <c:v>42135</c:v>
                </c:pt>
                <c:pt idx="36">
                  <c:v>42136</c:v>
                </c:pt>
                <c:pt idx="37">
                  <c:v>42137</c:v>
                </c:pt>
                <c:pt idx="38">
                  <c:v>42138</c:v>
                </c:pt>
                <c:pt idx="39">
                  <c:v>42139</c:v>
                </c:pt>
                <c:pt idx="40">
                  <c:v>42142</c:v>
                </c:pt>
                <c:pt idx="41">
                  <c:v>42143</c:v>
                </c:pt>
                <c:pt idx="42">
                  <c:v>42144</c:v>
                </c:pt>
                <c:pt idx="43">
                  <c:v>42145</c:v>
                </c:pt>
                <c:pt idx="44">
                  <c:v>42146</c:v>
                </c:pt>
                <c:pt idx="45">
                  <c:v>42149</c:v>
                </c:pt>
                <c:pt idx="46">
                  <c:v>42150</c:v>
                </c:pt>
                <c:pt idx="47">
                  <c:v>42151</c:v>
                </c:pt>
                <c:pt idx="48">
                  <c:v>42152</c:v>
                </c:pt>
                <c:pt idx="49">
                  <c:v>42153</c:v>
                </c:pt>
                <c:pt idx="50">
                  <c:v>42156</c:v>
                </c:pt>
                <c:pt idx="51">
                  <c:v>42157</c:v>
                </c:pt>
                <c:pt idx="52">
                  <c:v>42158</c:v>
                </c:pt>
                <c:pt idx="53">
                  <c:v>42159</c:v>
                </c:pt>
                <c:pt idx="54">
                  <c:v>42160</c:v>
                </c:pt>
                <c:pt idx="55">
                  <c:v>42163</c:v>
                </c:pt>
                <c:pt idx="56">
                  <c:v>42164</c:v>
                </c:pt>
                <c:pt idx="57">
                  <c:v>42165</c:v>
                </c:pt>
                <c:pt idx="58">
                  <c:v>42166</c:v>
                </c:pt>
                <c:pt idx="59">
                  <c:v>42167</c:v>
                </c:pt>
                <c:pt idx="60">
                  <c:v>42170</c:v>
                </c:pt>
                <c:pt idx="61">
                  <c:v>42171</c:v>
                </c:pt>
                <c:pt idx="62">
                  <c:v>42172</c:v>
                </c:pt>
                <c:pt idx="63">
                  <c:v>42173</c:v>
                </c:pt>
                <c:pt idx="64">
                  <c:v>42174</c:v>
                </c:pt>
                <c:pt idx="65">
                  <c:v>42177</c:v>
                </c:pt>
                <c:pt idx="66">
                  <c:v>42178</c:v>
                </c:pt>
                <c:pt idx="67">
                  <c:v>42179</c:v>
                </c:pt>
                <c:pt idx="68">
                  <c:v>42180</c:v>
                </c:pt>
                <c:pt idx="69">
                  <c:v>42181</c:v>
                </c:pt>
                <c:pt idx="70">
                  <c:v>42184</c:v>
                </c:pt>
                <c:pt idx="71">
                  <c:v>42185</c:v>
                </c:pt>
                <c:pt idx="72">
                  <c:v>42187</c:v>
                </c:pt>
                <c:pt idx="73">
                  <c:v>42188</c:v>
                </c:pt>
                <c:pt idx="74">
                  <c:v>42191</c:v>
                </c:pt>
                <c:pt idx="75">
                  <c:v>42192</c:v>
                </c:pt>
                <c:pt idx="76">
                  <c:v>42193</c:v>
                </c:pt>
                <c:pt idx="77">
                  <c:v>42194</c:v>
                </c:pt>
                <c:pt idx="78">
                  <c:v>42195</c:v>
                </c:pt>
                <c:pt idx="79">
                  <c:v>42198</c:v>
                </c:pt>
                <c:pt idx="80">
                  <c:v>42199</c:v>
                </c:pt>
                <c:pt idx="81">
                  <c:v>42200</c:v>
                </c:pt>
                <c:pt idx="82">
                  <c:v>42201</c:v>
                </c:pt>
                <c:pt idx="83">
                  <c:v>42202</c:v>
                </c:pt>
                <c:pt idx="84">
                  <c:v>42205</c:v>
                </c:pt>
                <c:pt idx="85">
                  <c:v>42206</c:v>
                </c:pt>
                <c:pt idx="86">
                  <c:v>42207</c:v>
                </c:pt>
                <c:pt idx="87">
                  <c:v>42208</c:v>
                </c:pt>
                <c:pt idx="88">
                  <c:v>42209</c:v>
                </c:pt>
                <c:pt idx="89">
                  <c:v>42212</c:v>
                </c:pt>
                <c:pt idx="90">
                  <c:v>42213</c:v>
                </c:pt>
                <c:pt idx="91">
                  <c:v>42214</c:v>
                </c:pt>
                <c:pt idx="92">
                  <c:v>42215</c:v>
                </c:pt>
                <c:pt idx="93">
                  <c:v>42216</c:v>
                </c:pt>
                <c:pt idx="94">
                  <c:v>42220</c:v>
                </c:pt>
                <c:pt idx="95">
                  <c:v>42221</c:v>
                </c:pt>
                <c:pt idx="96">
                  <c:v>42222</c:v>
                </c:pt>
                <c:pt idx="97">
                  <c:v>42223</c:v>
                </c:pt>
                <c:pt idx="98">
                  <c:v>42226</c:v>
                </c:pt>
                <c:pt idx="99">
                  <c:v>42227</c:v>
                </c:pt>
                <c:pt idx="100">
                  <c:v>42228</c:v>
                </c:pt>
                <c:pt idx="101">
                  <c:v>42229</c:v>
                </c:pt>
                <c:pt idx="102">
                  <c:v>42230</c:v>
                </c:pt>
                <c:pt idx="103">
                  <c:v>42233</c:v>
                </c:pt>
                <c:pt idx="104">
                  <c:v>42234</c:v>
                </c:pt>
                <c:pt idx="105">
                  <c:v>42235</c:v>
                </c:pt>
                <c:pt idx="106">
                  <c:v>42236</c:v>
                </c:pt>
                <c:pt idx="107">
                  <c:v>42237</c:v>
                </c:pt>
                <c:pt idx="108">
                  <c:v>42240</c:v>
                </c:pt>
                <c:pt idx="109">
                  <c:v>42241</c:v>
                </c:pt>
                <c:pt idx="110">
                  <c:v>42242</c:v>
                </c:pt>
                <c:pt idx="111">
                  <c:v>42243</c:v>
                </c:pt>
                <c:pt idx="112">
                  <c:v>42244</c:v>
                </c:pt>
                <c:pt idx="113">
                  <c:v>42247</c:v>
                </c:pt>
                <c:pt idx="114">
                  <c:v>42248</c:v>
                </c:pt>
                <c:pt idx="115">
                  <c:v>42249</c:v>
                </c:pt>
                <c:pt idx="116">
                  <c:v>42250</c:v>
                </c:pt>
                <c:pt idx="117">
                  <c:v>42251</c:v>
                </c:pt>
                <c:pt idx="118">
                  <c:v>42255</c:v>
                </c:pt>
                <c:pt idx="119">
                  <c:v>42256</c:v>
                </c:pt>
                <c:pt idx="120">
                  <c:v>42257</c:v>
                </c:pt>
                <c:pt idx="121">
                  <c:v>42258</c:v>
                </c:pt>
                <c:pt idx="122">
                  <c:v>42261</c:v>
                </c:pt>
                <c:pt idx="123">
                  <c:v>42262</c:v>
                </c:pt>
                <c:pt idx="124">
                  <c:v>42263</c:v>
                </c:pt>
                <c:pt idx="125">
                  <c:v>42264</c:v>
                </c:pt>
                <c:pt idx="126">
                  <c:v>42265</c:v>
                </c:pt>
                <c:pt idx="127">
                  <c:v>42268</c:v>
                </c:pt>
                <c:pt idx="128">
                  <c:v>42269</c:v>
                </c:pt>
                <c:pt idx="129">
                  <c:v>42270</c:v>
                </c:pt>
                <c:pt idx="130">
                  <c:v>42271</c:v>
                </c:pt>
                <c:pt idx="131">
                  <c:v>42272</c:v>
                </c:pt>
                <c:pt idx="132">
                  <c:v>42275</c:v>
                </c:pt>
                <c:pt idx="133">
                  <c:v>42276</c:v>
                </c:pt>
                <c:pt idx="134">
                  <c:v>42277</c:v>
                </c:pt>
                <c:pt idx="135">
                  <c:v>42278</c:v>
                </c:pt>
                <c:pt idx="136">
                  <c:v>42279</c:v>
                </c:pt>
                <c:pt idx="137">
                  <c:v>42282</c:v>
                </c:pt>
                <c:pt idx="138">
                  <c:v>42283</c:v>
                </c:pt>
                <c:pt idx="139">
                  <c:v>42284</c:v>
                </c:pt>
                <c:pt idx="140">
                  <c:v>42285</c:v>
                </c:pt>
                <c:pt idx="141">
                  <c:v>42286</c:v>
                </c:pt>
                <c:pt idx="142">
                  <c:v>42290</c:v>
                </c:pt>
                <c:pt idx="143">
                  <c:v>42291</c:v>
                </c:pt>
                <c:pt idx="144">
                  <c:v>42292</c:v>
                </c:pt>
                <c:pt idx="145">
                  <c:v>42293</c:v>
                </c:pt>
                <c:pt idx="146">
                  <c:v>42296</c:v>
                </c:pt>
                <c:pt idx="147">
                  <c:v>42297</c:v>
                </c:pt>
                <c:pt idx="148">
                  <c:v>42298</c:v>
                </c:pt>
                <c:pt idx="149">
                  <c:v>42299</c:v>
                </c:pt>
                <c:pt idx="150">
                  <c:v>42300</c:v>
                </c:pt>
                <c:pt idx="151">
                  <c:v>42303</c:v>
                </c:pt>
                <c:pt idx="152">
                  <c:v>42304</c:v>
                </c:pt>
                <c:pt idx="153">
                  <c:v>42305</c:v>
                </c:pt>
                <c:pt idx="154">
                  <c:v>42306</c:v>
                </c:pt>
                <c:pt idx="155">
                  <c:v>42307</c:v>
                </c:pt>
                <c:pt idx="156">
                  <c:v>42310</c:v>
                </c:pt>
                <c:pt idx="157">
                  <c:v>42311</c:v>
                </c:pt>
                <c:pt idx="158">
                  <c:v>42312</c:v>
                </c:pt>
                <c:pt idx="159">
                  <c:v>42313</c:v>
                </c:pt>
                <c:pt idx="160">
                  <c:v>42314</c:v>
                </c:pt>
                <c:pt idx="161">
                  <c:v>42317</c:v>
                </c:pt>
                <c:pt idx="162">
                  <c:v>42318</c:v>
                </c:pt>
                <c:pt idx="163">
                  <c:v>42319</c:v>
                </c:pt>
                <c:pt idx="164">
                  <c:v>42320</c:v>
                </c:pt>
                <c:pt idx="165">
                  <c:v>42321</c:v>
                </c:pt>
                <c:pt idx="166">
                  <c:v>42324</c:v>
                </c:pt>
                <c:pt idx="167">
                  <c:v>42325</c:v>
                </c:pt>
                <c:pt idx="168">
                  <c:v>42326</c:v>
                </c:pt>
                <c:pt idx="169">
                  <c:v>42327</c:v>
                </c:pt>
                <c:pt idx="170">
                  <c:v>42328</c:v>
                </c:pt>
                <c:pt idx="171">
                  <c:v>42331</c:v>
                </c:pt>
                <c:pt idx="172">
                  <c:v>42332</c:v>
                </c:pt>
                <c:pt idx="173">
                  <c:v>42333</c:v>
                </c:pt>
                <c:pt idx="174">
                  <c:v>42334</c:v>
                </c:pt>
                <c:pt idx="175">
                  <c:v>42335</c:v>
                </c:pt>
                <c:pt idx="176">
                  <c:v>42338</c:v>
                </c:pt>
                <c:pt idx="177">
                  <c:v>42339</c:v>
                </c:pt>
                <c:pt idx="178">
                  <c:v>42340</c:v>
                </c:pt>
                <c:pt idx="179">
                  <c:v>42341</c:v>
                </c:pt>
                <c:pt idx="180">
                  <c:v>42342</c:v>
                </c:pt>
                <c:pt idx="181">
                  <c:v>42345</c:v>
                </c:pt>
                <c:pt idx="182">
                  <c:v>42346</c:v>
                </c:pt>
                <c:pt idx="183">
                  <c:v>42347</c:v>
                </c:pt>
                <c:pt idx="184">
                  <c:v>42348</c:v>
                </c:pt>
                <c:pt idx="185">
                  <c:v>42349</c:v>
                </c:pt>
                <c:pt idx="186">
                  <c:v>42352</c:v>
                </c:pt>
                <c:pt idx="187">
                  <c:v>42353</c:v>
                </c:pt>
                <c:pt idx="188">
                  <c:v>42354</c:v>
                </c:pt>
                <c:pt idx="189">
                  <c:v>42355</c:v>
                </c:pt>
                <c:pt idx="190">
                  <c:v>42356</c:v>
                </c:pt>
                <c:pt idx="191">
                  <c:v>42359</c:v>
                </c:pt>
                <c:pt idx="192">
                  <c:v>42360</c:v>
                </c:pt>
                <c:pt idx="193">
                  <c:v>42361</c:v>
                </c:pt>
                <c:pt idx="194">
                  <c:v>42362</c:v>
                </c:pt>
                <c:pt idx="195">
                  <c:v>42367</c:v>
                </c:pt>
                <c:pt idx="196">
                  <c:v>42368</c:v>
                </c:pt>
                <c:pt idx="197">
                  <c:v>42369</c:v>
                </c:pt>
                <c:pt idx="198">
                  <c:v>42373</c:v>
                </c:pt>
                <c:pt idx="199">
                  <c:v>42374</c:v>
                </c:pt>
                <c:pt idx="200">
                  <c:v>42375</c:v>
                </c:pt>
                <c:pt idx="201">
                  <c:v>42376</c:v>
                </c:pt>
                <c:pt idx="202">
                  <c:v>42377</c:v>
                </c:pt>
                <c:pt idx="203">
                  <c:v>42380</c:v>
                </c:pt>
                <c:pt idx="204">
                  <c:v>42381</c:v>
                </c:pt>
                <c:pt idx="205">
                  <c:v>42382</c:v>
                </c:pt>
                <c:pt idx="206">
                  <c:v>42383</c:v>
                </c:pt>
                <c:pt idx="207">
                  <c:v>42384</c:v>
                </c:pt>
                <c:pt idx="208">
                  <c:v>42387</c:v>
                </c:pt>
                <c:pt idx="209">
                  <c:v>42388</c:v>
                </c:pt>
                <c:pt idx="210">
                  <c:v>42389</c:v>
                </c:pt>
                <c:pt idx="211">
                  <c:v>42390</c:v>
                </c:pt>
                <c:pt idx="212">
                  <c:v>42391</c:v>
                </c:pt>
                <c:pt idx="213">
                  <c:v>42394</c:v>
                </c:pt>
                <c:pt idx="214">
                  <c:v>42395</c:v>
                </c:pt>
                <c:pt idx="215">
                  <c:v>42396</c:v>
                </c:pt>
                <c:pt idx="216">
                  <c:v>42397</c:v>
                </c:pt>
                <c:pt idx="217">
                  <c:v>42398</c:v>
                </c:pt>
                <c:pt idx="218">
                  <c:v>42401</c:v>
                </c:pt>
                <c:pt idx="219">
                  <c:v>42402</c:v>
                </c:pt>
                <c:pt idx="220">
                  <c:v>42403</c:v>
                </c:pt>
                <c:pt idx="221">
                  <c:v>42404</c:v>
                </c:pt>
                <c:pt idx="222">
                  <c:v>42405</c:v>
                </c:pt>
                <c:pt idx="223">
                  <c:v>42408</c:v>
                </c:pt>
                <c:pt idx="224">
                  <c:v>42409</c:v>
                </c:pt>
                <c:pt idx="225">
                  <c:v>42410</c:v>
                </c:pt>
                <c:pt idx="226">
                  <c:v>42411</c:v>
                </c:pt>
                <c:pt idx="227">
                  <c:v>42412</c:v>
                </c:pt>
                <c:pt idx="228">
                  <c:v>42416</c:v>
                </c:pt>
                <c:pt idx="229">
                  <c:v>42417</c:v>
                </c:pt>
                <c:pt idx="230">
                  <c:v>42418</c:v>
                </c:pt>
                <c:pt idx="231">
                  <c:v>42419</c:v>
                </c:pt>
                <c:pt idx="232">
                  <c:v>42422</c:v>
                </c:pt>
                <c:pt idx="233">
                  <c:v>42423</c:v>
                </c:pt>
                <c:pt idx="234">
                  <c:v>42424</c:v>
                </c:pt>
                <c:pt idx="235">
                  <c:v>42425</c:v>
                </c:pt>
                <c:pt idx="236">
                  <c:v>42426</c:v>
                </c:pt>
                <c:pt idx="237">
                  <c:v>42429</c:v>
                </c:pt>
                <c:pt idx="238">
                  <c:v>42430</c:v>
                </c:pt>
                <c:pt idx="239">
                  <c:v>42431</c:v>
                </c:pt>
                <c:pt idx="240">
                  <c:v>42432</c:v>
                </c:pt>
                <c:pt idx="241">
                  <c:v>42433</c:v>
                </c:pt>
                <c:pt idx="242">
                  <c:v>42436</c:v>
                </c:pt>
                <c:pt idx="243">
                  <c:v>42437</c:v>
                </c:pt>
                <c:pt idx="244">
                  <c:v>42438</c:v>
                </c:pt>
                <c:pt idx="245">
                  <c:v>42439</c:v>
                </c:pt>
                <c:pt idx="246">
                  <c:v>42440</c:v>
                </c:pt>
                <c:pt idx="247">
                  <c:v>42443</c:v>
                </c:pt>
                <c:pt idx="248">
                  <c:v>42444</c:v>
                </c:pt>
                <c:pt idx="249">
                  <c:v>42445</c:v>
                </c:pt>
                <c:pt idx="250">
                  <c:v>42446</c:v>
                </c:pt>
                <c:pt idx="251">
                  <c:v>42447</c:v>
                </c:pt>
                <c:pt idx="252">
                  <c:v>42450</c:v>
                </c:pt>
                <c:pt idx="253">
                  <c:v>42451</c:v>
                </c:pt>
                <c:pt idx="254">
                  <c:v>42452</c:v>
                </c:pt>
                <c:pt idx="255">
                  <c:v>42453</c:v>
                </c:pt>
                <c:pt idx="256">
                  <c:v>42457</c:v>
                </c:pt>
                <c:pt idx="257">
                  <c:v>42458</c:v>
                </c:pt>
                <c:pt idx="258">
                  <c:v>42459</c:v>
                </c:pt>
                <c:pt idx="259">
                  <c:v>42460</c:v>
                </c:pt>
                <c:pt idx="260">
                  <c:v>42461</c:v>
                </c:pt>
                <c:pt idx="261">
                  <c:v>42464</c:v>
                </c:pt>
                <c:pt idx="262">
                  <c:v>42465</c:v>
                </c:pt>
                <c:pt idx="263">
                  <c:v>42466</c:v>
                </c:pt>
                <c:pt idx="264">
                  <c:v>42467</c:v>
                </c:pt>
                <c:pt idx="265">
                  <c:v>42468</c:v>
                </c:pt>
                <c:pt idx="266">
                  <c:v>42471</c:v>
                </c:pt>
                <c:pt idx="267">
                  <c:v>42472</c:v>
                </c:pt>
                <c:pt idx="268">
                  <c:v>42473</c:v>
                </c:pt>
                <c:pt idx="269">
                  <c:v>42474</c:v>
                </c:pt>
                <c:pt idx="270">
                  <c:v>42475</c:v>
                </c:pt>
                <c:pt idx="271">
                  <c:v>42478</c:v>
                </c:pt>
                <c:pt idx="272">
                  <c:v>42479</c:v>
                </c:pt>
                <c:pt idx="273">
                  <c:v>42480</c:v>
                </c:pt>
                <c:pt idx="274">
                  <c:v>42481</c:v>
                </c:pt>
                <c:pt idx="275">
                  <c:v>42482</c:v>
                </c:pt>
                <c:pt idx="276">
                  <c:v>42485</c:v>
                </c:pt>
                <c:pt idx="277">
                  <c:v>42486</c:v>
                </c:pt>
                <c:pt idx="278">
                  <c:v>42487</c:v>
                </c:pt>
                <c:pt idx="279">
                  <c:v>42488</c:v>
                </c:pt>
                <c:pt idx="280">
                  <c:v>42489</c:v>
                </c:pt>
                <c:pt idx="281">
                  <c:v>42492</c:v>
                </c:pt>
                <c:pt idx="282">
                  <c:v>42493</c:v>
                </c:pt>
                <c:pt idx="283">
                  <c:v>42494</c:v>
                </c:pt>
                <c:pt idx="284">
                  <c:v>42495</c:v>
                </c:pt>
                <c:pt idx="285">
                  <c:v>42496</c:v>
                </c:pt>
                <c:pt idx="286">
                  <c:v>42499</c:v>
                </c:pt>
                <c:pt idx="287">
                  <c:v>42500</c:v>
                </c:pt>
                <c:pt idx="288">
                  <c:v>42501</c:v>
                </c:pt>
                <c:pt idx="289">
                  <c:v>42502</c:v>
                </c:pt>
                <c:pt idx="290">
                  <c:v>42503</c:v>
                </c:pt>
                <c:pt idx="291">
                  <c:v>42506</c:v>
                </c:pt>
                <c:pt idx="292">
                  <c:v>42507</c:v>
                </c:pt>
                <c:pt idx="293">
                  <c:v>42508</c:v>
                </c:pt>
                <c:pt idx="294">
                  <c:v>42509</c:v>
                </c:pt>
                <c:pt idx="295">
                  <c:v>42510</c:v>
                </c:pt>
                <c:pt idx="296">
                  <c:v>42514</c:v>
                </c:pt>
                <c:pt idx="297">
                  <c:v>42515</c:v>
                </c:pt>
                <c:pt idx="298">
                  <c:v>42516</c:v>
                </c:pt>
                <c:pt idx="299">
                  <c:v>42517</c:v>
                </c:pt>
                <c:pt idx="300">
                  <c:v>42520</c:v>
                </c:pt>
                <c:pt idx="301">
                  <c:v>42521</c:v>
                </c:pt>
                <c:pt idx="302">
                  <c:v>42522</c:v>
                </c:pt>
                <c:pt idx="303">
                  <c:v>42523</c:v>
                </c:pt>
                <c:pt idx="304">
                  <c:v>42524</c:v>
                </c:pt>
                <c:pt idx="305">
                  <c:v>42527</c:v>
                </c:pt>
                <c:pt idx="306">
                  <c:v>42528</c:v>
                </c:pt>
                <c:pt idx="307">
                  <c:v>42529</c:v>
                </c:pt>
                <c:pt idx="308">
                  <c:v>42530</c:v>
                </c:pt>
                <c:pt idx="309">
                  <c:v>42531</c:v>
                </c:pt>
                <c:pt idx="310">
                  <c:v>42534</c:v>
                </c:pt>
                <c:pt idx="311">
                  <c:v>42535</c:v>
                </c:pt>
                <c:pt idx="312">
                  <c:v>42536</c:v>
                </c:pt>
                <c:pt idx="313">
                  <c:v>42537</c:v>
                </c:pt>
                <c:pt idx="314">
                  <c:v>42538</c:v>
                </c:pt>
                <c:pt idx="315">
                  <c:v>42541</c:v>
                </c:pt>
                <c:pt idx="316">
                  <c:v>42542</c:v>
                </c:pt>
                <c:pt idx="317">
                  <c:v>42543</c:v>
                </c:pt>
                <c:pt idx="318">
                  <c:v>42544</c:v>
                </c:pt>
                <c:pt idx="319">
                  <c:v>42545</c:v>
                </c:pt>
                <c:pt idx="320">
                  <c:v>42548</c:v>
                </c:pt>
                <c:pt idx="321">
                  <c:v>42549</c:v>
                </c:pt>
                <c:pt idx="322">
                  <c:v>42550</c:v>
                </c:pt>
                <c:pt idx="323">
                  <c:v>42551</c:v>
                </c:pt>
                <c:pt idx="324">
                  <c:v>42555</c:v>
                </c:pt>
                <c:pt idx="325">
                  <c:v>42556</c:v>
                </c:pt>
                <c:pt idx="326">
                  <c:v>42557</c:v>
                </c:pt>
                <c:pt idx="327">
                  <c:v>42558</c:v>
                </c:pt>
                <c:pt idx="328">
                  <c:v>42559</c:v>
                </c:pt>
                <c:pt idx="329">
                  <c:v>42562</c:v>
                </c:pt>
                <c:pt idx="330">
                  <c:v>42563</c:v>
                </c:pt>
                <c:pt idx="331">
                  <c:v>42564</c:v>
                </c:pt>
                <c:pt idx="332">
                  <c:v>42565</c:v>
                </c:pt>
                <c:pt idx="333">
                  <c:v>42566</c:v>
                </c:pt>
                <c:pt idx="334">
                  <c:v>42569</c:v>
                </c:pt>
                <c:pt idx="335">
                  <c:v>42570</c:v>
                </c:pt>
                <c:pt idx="336">
                  <c:v>42571</c:v>
                </c:pt>
                <c:pt idx="337">
                  <c:v>42572</c:v>
                </c:pt>
                <c:pt idx="338">
                  <c:v>42573</c:v>
                </c:pt>
                <c:pt idx="339">
                  <c:v>42576</c:v>
                </c:pt>
                <c:pt idx="340">
                  <c:v>42577</c:v>
                </c:pt>
                <c:pt idx="341">
                  <c:v>42578</c:v>
                </c:pt>
                <c:pt idx="342">
                  <c:v>42579</c:v>
                </c:pt>
                <c:pt idx="343">
                  <c:v>42580</c:v>
                </c:pt>
                <c:pt idx="344">
                  <c:v>42584</c:v>
                </c:pt>
                <c:pt idx="345">
                  <c:v>42585</c:v>
                </c:pt>
                <c:pt idx="346">
                  <c:v>42586</c:v>
                </c:pt>
                <c:pt idx="347">
                  <c:v>42587</c:v>
                </c:pt>
                <c:pt idx="348">
                  <c:v>42590</c:v>
                </c:pt>
                <c:pt idx="349">
                  <c:v>42591</c:v>
                </c:pt>
                <c:pt idx="350">
                  <c:v>42592</c:v>
                </c:pt>
                <c:pt idx="351">
                  <c:v>42593</c:v>
                </c:pt>
                <c:pt idx="352">
                  <c:v>42594</c:v>
                </c:pt>
                <c:pt idx="353">
                  <c:v>42597</c:v>
                </c:pt>
                <c:pt idx="354">
                  <c:v>42598</c:v>
                </c:pt>
                <c:pt idx="355">
                  <c:v>42599</c:v>
                </c:pt>
                <c:pt idx="356">
                  <c:v>42600</c:v>
                </c:pt>
                <c:pt idx="357">
                  <c:v>42601</c:v>
                </c:pt>
                <c:pt idx="358">
                  <c:v>42604</c:v>
                </c:pt>
                <c:pt idx="359">
                  <c:v>42605</c:v>
                </c:pt>
                <c:pt idx="360">
                  <c:v>42606</c:v>
                </c:pt>
                <c:pt idx="361">
                  <c:v>42607</c:v>
                </c:pt>
                <c:pt idx="362">
                  <c:v>42608</c:v>
                </c:pt>
                <c:pt idx="363">
                  <c:v>42611</c:v>
                </c:pt>
                <c:pt idx="364">
                  <c:v>42612</c:v>
                </c:pt>
                <c:pt idx="365">
                  <c:v>42613</c:v>
                </c:pt>
                <c:pt idx="366">
                  <c:v>42614</c:v>
                </c:pt>
                <c:pt idx="367">
                  <c:v>42615</c:v>
                </c:pt>
                <c:pt idx="368">
                  <c:v>42619</c:v>
                </c:pt>
                <c:pt idx="369">
                  <c:v>42620</c:v>
                </c:pt>
                <c:pt idx="370">
                  <c:v>42621</c:v>
                </c:pt>
                <c:pt idx="371">
                  <c:v>42622</c:v>
                </c:pt>
                <c:pt idx="372">
                  <c:v>42625</c:v>
                </c:pt>
                <c:pt idx="373">
                  <c:v>42626</c:v>
                </c:pt>
                <c:pt idx="374">
                  <c:v>42627</c:v>
                </c:pt>
                <c:pt idx="375">
                  <c:v>42628</c:v>
                </c:pt>
                <c:pt idx="376">
                  <c:v>42629</c:v>
                </c:pt>
                <c:pt idx="377">
                  <c:v>42632</c:v>
                </c:pt>
                <c:pt idx="378">
                  <c:v>42633</c:v>
                </c:pt>
                <c:pt idx="379">
                  <c:v>42634</c:v>
                </c:pt>
                <c:pt idx="380">
                  <c:v>42635</c:v>
                </c:pt>
                <c:pt idx="381">
                  <c:v>42636</c:v>
                </c:pt>
                <c:pt idx="382">
                  <c:v>42639</c:v>
                </c:pt>
                <c:pt idx="383">
                  <c:v>42640</c:v>
                </c:pt>
                <c:pt idx="384">
                  <c:v>42641</c:v>
                </c:pt>
                <c:pt idx="385">
                  <c:v>42642</c:v>
                </c:pt>
                <c:pt idx="386">
                  <c:v>42643</c:v>
                </c:pt>
                <c:pt idx="387">
                  <c:v>42646</c:v>
                </c:pt>
                <c:pt idx="388">
                  <c:v>42647</c:v>
                </c:pt>
                <c:pt idx="389">
                  <c:v>42648</c:v>
                </c:pt>
                <c:pt idx="390">
                  <c:v>42649</c:v>
                </c:pt>
                <c:pt idx="391">
                  <c:v>42650</c:v>
                </c:pt>
                <c:pt idx="392">
                  <c:v>42654</c:v>
                </c:pt>
                <c:pt idx="393">
                  <c:v>42655</c:v>
                </c:pt>
                <c:pt idx="394">
                  <c:v>42656</c:v>
                </c:pt>
                <c:pt idx="395">
                  <c:v>42657</c:v>
                </c:pt>
                <c:pt idx="396">
                  <c:v>42660</c:v>
                </c:pt>
                <c:pt idx="397">
                  <c:v>42661</c:v>
                </c:pt>
                <c:pt idx="398">
                  <c:v>42662</c:v>
                </c:pt>
                <c:pt idx="399">
                  <c:v>42663</c:v>
                </c:pt>
                <c:pt idx="400">
                  <c:v>42664</c:v>
                </c:pt>
                <c:pt idx="401">
                  <c:v>42667</c:v>
                </c:pt>
                <c:pt idx="402">
                  <c:v>42668</c:v>
                </c:pt>
                <c:pt idx="403">
                  <c:v>42669</c:v>
                </c:pt>
                <c:pt idx="404">
                  <c:v>42670</c:v>
                </c:pt>
                <c:pt idx="405">
                  <c:v>42671</c:v>
                </c:pt>
                <c:pt idx="406">
                  <c:v>42674</c:v>
                </c:pt>
                <c:pt idx="407">
                  <c:v>42675</c:v>
                </c:pt>
                <c:pt idx="408">
                  <c:v>42676</c:v>
                </c:pt>
                <c:pt idx="409">
                  <c:v>42677</c:v>
                </c:pt>
                <c:pt idx="410">
                  <c:v>42678</c:v>
                </c:pt>
                <c:pt idx="411">
                  <c:v>42681</c:v>
                </c:pt>
                <c:pt idx="412">
                  <c:v>42682</c:v>
                </c:pt>
                <c:pt idx="413">
                  <c:v>42683</c:v>
                </c:pt>
                <c:pt idx="414">
                  <c:v>42684</c:v>
                </c:pt>
                <c:pt idx="415">
                  <c:v>42685</c:v>
                </c:pt>
                <c:pt idx="416">
                  <c:v>42688</c:v>
                </c:pt>
                <c:pt idx="417">
                  <c:v>42689</c:v>
                </c:pt>
                <c:pt idx="418">
                  <c:v>42690</c:v>
                </c:pt>
                <c:pt idx="419">
                  <c:v>42691</c:v>
                </c:pt>
                <c:pt idx="420">
                  <c:v>42692</c:v>
                </c:pt>
                <c:pt idx="421">
                  <c:v>42695</c:v>
                </c:pt>
                <c:pt idx="422">
                  <c:v>42696</c:v>
                </c:pt>
                <c:pt idx="423">
                  <c:v>42697</c:v>
                </c:pt>
                <c:pt idx="424">
                  <c:v>42698</c:v>
                </c:pt>
                <c:pt idx="425">
                  <c:v>42699</c:v>
                </c:pt>
                <c:pt idx="426">
                  <c:v>42702</c:v>
                </c:pt>
                <c:pt idx="427">
                  <c:v>42703</c:v>
                </c:pt>
                <c:pt idx="428">
                  <c:v>42704</c:v>
                </c:pt>
                <c:pt idx="429">
                  <c:v>42705</c:v>
                </c:pt>
                <c:pt idx="430">
                  <c:v>42706</c:v>
                </c:pt>
                <c:pt idx="431">
                  <c:v>42709</c:v>
                </c:pt>
                <c:pt idx="432">
                  <c:v>42710</c:v>
                </c:pt>
                <c:pt idx="433">
                  <c:v>42711</c:v>
                </c:pt>
                <c:pt idx="434">
                  <c:v>42712</c:v>
                </c:pt>
                <c:pt idx="435">
                  <c:v>42713</c:v>
                </c:pt>
                <c:pt idx="436">
                  <c:v>42716</c:v>
                </c:pt>
                <c:pt idx="437">
                  <c:v>42717</c:v>
                </c:pt>
                <c:pt idx="438">
                  <c:v>42718</c:v>
                </c:pt>
                <c:pt idx="439">
                  <c:v>42719</c:v>
                </c:pt>
                <c:pt idx="440">
                  <c:v>42720</c:v>
                </c:pt>
                <c:pt idx="441">
                  <c:v>42723</c:v>
                </c:pt>
                <c:pt idx="442">
                  <c:v>42724</c:v>
                </c:pt>
                <c:pt idx="443">
                  <c:v>42725</c:v>
                </c:pt>
                <c:pt idx="444">
                  <c:v>42726</c:v>
                </c:pt>
                <c:pt idx="445">
                  <c:v>42727</c:v>
                </c:pt>
                <c:pt idx="446">
                  <c:v>42732</c:v>
                </c:pt>
                <c:pt idx="447">
                  <c:v>42733</c:v>
                </c:pt>
                <c:pt idx="448">
                  <c:v>42734</c:v>
                </c:pt>
                <c:pt idx="449">
                  <c:v>42738</c:v>
                </c:pt>
                <c:pt idx="450">
                  <c:v>42739</c:v>
                </c:pt>
                <c:pt idx="451">
                  <c:v>42740</c:v>
                </c:pt>
                <c:pt idx="452">
                  <c:v>42741</c:v>
                </c:pt>
                <c:pt idx="453">
                  <c:v>42744</c:v>
                </c:pt>
                <c:pt idx="454">
                  <c:v>42745</c:v>
                </c:pt>
                <c:pt idx="455">
                  <c:v>42746</c:v>
                </c:pt>
                <c:pt idx="456">
                  <c:v>42747</c:v>
                </c:pt>
                <c:pt idx="457">
                  <c:v>42748</c:v>
                </c:pt>
                <c:pt idx="458">
                  <c:v>42751</c:v>
                </c:pt>
                <c:pt idx="459">
                  <c:v>42752</c:v>
                </c:pt>
                <c:pt idx="460">
                  <c:v>42753</c:v>
                </c:pt>
                <c:pt idx="461">
                  <c:v>42754</c:v>
                </c:pt>
                <c:pt idx="462">
                  <c:v>42755</c:v>
                </c:pt>
                <c:pt idx="463">
                  <c:v>42758</c:v>
                </c:pt>
                <c:pt idx="464">
                  <c:v>42759</c:v>
                </c:pt>
                <c:pt idx="465">
                  <c:v>42760</c:v>
                </c:pt>
                <c:pt idx="466">
                  <c:v>42761</c:v>
                </c:pt>
                <c:pt idx="467">
                  <c:v>42762</c:v>
                </c:pt>
                <c:pt idx="468">
                  <c:v>42765</c:v>
                </c:pt>
                <c:pt idx="469">
                  <c:v>42766</c:v>
                </c:pt>
                <c:pt idx="470">
                  <c:v>42767</c:v>
                </c:pt>
                <c:pt idx="471">
                  <c:v>42768</c:v>
                </c:pt>
                <c:pt idx="472">
                  <c:v>42769</c:v>
                </c:pt>
                <c:pt idx="473">
                  <c:v>42772</c:v>
                </c:pt>
                <c:pt idx="474">
                  <c:v>42773</c:v>
                </c:pt>
                <c:pt idx="475">
                  <c:v>42774</c:v>
                </c:pt>
                <c:pt idx="476">
                  <c:v>42775</c:v>
                </c:pt>
                <c:pt idx="477">
                  <c:v>42776</c:v>
                </c:pt>
                <c:pt idx="478">
                  <c:v>42779</c:v>
                </c:pt>
                <c:pt idx="479">
                  <c:v>42780</c:v>
                </c:pt>
                <c:pt idx="480">
                  <c:v>42781</c:v>
                </c:pt>
                <c:pt idx="481">
                  <c:v>42782</c:v>
                </c:pt>
                <c:pt idx="482">
                  <c:v>42783</c:v>
                </c:pt>
                <c:pt idx="483">
                  <c:v>42787</c:v>
                </c:pt>
                <c:pt idx="484">
                  <c:v>42788</c:v>
                </c:pt>
                <c:pt idx="485">
                  <c:v>42789</c:v>
                </c:pt>
                <c:pt idx="486">
                  <c:v>42790</c:v>
                </c:pt>
                <c:pt idx="487">
                  <c:v>42793</c:v>
                </c:pt>
                <c:pt idx="488">
                  <c:v>42794</c:v>
                </c:pt>
                <c:pt idx="489">
                  <c:v>42795</c:v>
                </c:pt>
                <c:pt idx="490">
                  <c:v>42796</c:v>
                </c:pt>
                <c:pt idx="491">
                  <c:v>42797</c:v>
                </c:pt>
                <c:pt idx="492">
                  <c:v>42800</c:v>
                </c:pt>
                <c:pt idx="493">
                  <c:v>42801</c:v>
                </c:pt>
                <c:pt idx="494">
                  <c:v>42802</c:v>
                </c:pt>
                <c:pt idx="495">
                  <c:v>42803</c:v>
                </c:pt>
                <c:pt idx="496">
                  <c:v>42804</c:v>
                </c:pt>
                <c:pt idx="497">
                  <c:v>42807</c:v>
                </c:pt>
                <c:pt idx="498">
                  <c:v>42808</c:v>
                </c:pt>
                <c:pt idx="499">
                  <c:v>42809</c:v>
                </c:pt>
                <c:pt idx="500">
                  <c:v>42810</c:v>
                </c:pt>
                <c:pt idx="501">
                  <c:v>42811</c:v>
                </c:pt>
                <c:pt idx="502">
                  <c:v>42814</c:v>
                </c:pt>
                <c:pt idx="503">
                  <c:v>42815</c:v>
                </c:pt>
                <c:pt idx="504">
                  <c:v>42816</c:v>
                </c:pt>
                <c:pt idx="505">
                  <c:v>42817</c:v>
                </c:pt>
                <c:pt idx="506">
                  <c:v>42818</c:v>
                </c:pt>
                <c:pt idx="507">
                  <c:v>42821</c:v>
                </c:pt>
                <c:pt idx="508">
                  <c:v>42822</c:v>
                </c:pt>
                <c:pt idx="509">
                  <c:v>42823</c:v>
                </c:pt>
                <c:pt idx="510">
                  <c:v>42824</c:v>
                </c:pt>
                <c:pt idx="511">
                  <c:v>42825</c:v>
                </c:pt>
                <c:pt idx="512">
                  <c:v>42828</c:v>
                </c:pt>
                <c:pt idx="513">
                  <c:v>42829</c:v>
                </c:pt>
                <c:pt idx="514">
                  <c:v>42830</c:v>
                </c:pt>
                <c:pt idx="515">
                  <c:v>42831</c:v>
                </c:pt>
                <c:pt idx="516">
                  <c:v>42832</c:v>
                </c:pt>
                <c:pt idx="517">
                  <c:v>42835</c:v>
                </c:pt>
                <c:pt idx="518">
                  <c:v>42836</c:v>
                </c:pt>
                <c:pt idx="519">
                  <c:v>42837</c:v>
                </c:pt>
                <c:pt idx="520">
                  <c:v>42838</c:v>
                </c:pt>
                <c:pt idx="521">
                  <c:v>42842</c:v>
                </c:pt>
                <c:pt idx="522">
                  <c:v>42843</c:v>
                </c:pt>
                <c:pt idx="523">
                  <c:v>42844</c:v>
                </c:pt>
                <c:pt idx="524">
                  <c:v>42845</c:v>
                </c:pt>
                <c:pt idx="525">
                  <c:v>42846</c:v>
                </c:pt>
                <c:pt idx="526">
                  <c:v>42849</c:v>
                </c:pt>
                <c:pt idx="527">
                  <c:v>42850</c:v>
                </c:pt>
                <c:pt idx="528">
                  <c:v>42851</c:v>
                </c:pt>
                <c:pt idx="529">
                  <c:v>42852</c:v>
                </c:pt>
                <c:pt idx="530">
                  <c:v>42853</c:v>
                </c:pt>
                <c:pt idx="531">
                  <c:v>42856</c:v>
                </c:pt>
                <c:pt idx="532">
                  <c:v>42857</c:v>
                </c:pt>
                <c:pt idx="533">
                  <c:v>42858</c:v>
                </c:pt>
                <c:pt idx="534">
                  <c:v>42859</c:v>
                </c:pt>
                <c:pt idx="535">
                  <c:v>42860</c:v>
                </c:pt>
                <c:pt idx="536">
                  <c:v>42863</c:v>
                </c:pt>
                <c:pt idx="537">
                  <c:v>42864</c:v>
                </c:pt>
                <c:pt idx="538">
                  <c:v>42865</c:v>
                </c:pt>
                <c:pt idx="539">
                  <c:v>42866</c:v>
                </c:pt>
                <c:pt idx="540">
                  <c:v>42867</c:v>
                </c:pt>
                <c:pt idx="541">
                  <c:v>42870</c:v>
                </c:pt>
                <c:pt idx="542">
                  <c:v>42871</c:v>
                </c:pt>
                <c:pt idx="543">
                  <c:v>42872</c:v>
                </c:pt>
                <c:pt idx="544">
                  <c:v>42873</c:v>
                </c:pt>
                <c:pt idx="545">
                  <c:v>42874</c:v>
                </c:pt>
                <c:pt idx="546">
                  <c:v>42878</c:v>
                </c:pt>
                <c:pt idx="547">
                  <c:v>42879</c:v>
                </c:pt>
                <c:pt idx="548">
                  <c:v>42880</c:v>
                </c:pt>
                <c:pt idx="549">
                  <c:v>42881</c:v>
                </c:pt>
                <c:pt idx="550">
                  <c:v>42884</c:v>
                </c:pt>
                <c:pt idx="551">
                  <c:v>42885</c:v>
                </c:pt>
                <c:pt idx="552">
                  <c:v>42886</c:v>
                </c:pt>
                <c:pt idx="553">
                  <c:v>42887</c:v>
                </c:pt>
                <c:pt idx="554">
                  <c:v>42888</c:v>
                </c:pt>
                <c:pt idx="555">
                  <c:v>42891</c:v>
                </c:pt>
                <c:pt idx="556">
                  <c:v>42892</c:v>
                </c:pt>
                <c:pt idx="557">
                  <c:v>42893</c:v>
                </c:pt>
                <c:pt idx="558">
                  <c:v>42894</c:v>
                </c:pt>
                <c:pt idx="559">
                  <c:v>42895</c:v>
                </c:pt>
                <c:pt idx="560">
                  <c:v>42898</c:v>
                </c:pt>
                <c:pt idx="561">
                  <c:v>42899</c:v>
                </c:pt>
                <c:pt idx="562">
                  <c:v>42900</c:v>
                </c:pt>
                <c:pt idx="563">
                  <c:v>42901</c:v>
                </c:pt>
                <c:pt idx="564">
                  <c:v>42902</c:v>
                </c:pt>
                <c:pt idx="565">
                  <c:v>42905</c:v>
                </c:pt>
                <c:pt idx="566">
                  <c:v>42906</c:v>
                </c:pt>
                <c:pt idx="567">
                  <c:v>42907</c:v>
                </c:pt>
                <c:pt idx="568">
                  <c:v>42908</c:v>
                </c:pt>
                <c:pt idx="569">
                  <c:v>42909</c:v>
                </c:pt>
                <c:pt idx="570">
                  <c:v>42912</c:v>
                </c:pt>
                <c:pt idx="571">
                  <c:v>42913</c:v>
                </c:pt>
                <c:pt idx="572">
                  <c:v>42914</c:v>
                </c:pt>
                <c:pt idx="573">
                  <c:v>42915</c:v>
                </c:pt>
                <c:pt idx="574">
                  <c:v>42916</c:v>
                </c:pt>
                <c:pt idx="575">
                  <c:v>42920</c:v>
                </c:pt>
                <c:pt idx="576">
                  <c:v>42921</c:v>
                </c:pt>
                <c:pt idx="577">
                  <c:v>42922</c:v>
                </c:pt>
                <c:pt idx="578">
                  <c:v>42923</c:v>
                </c:pt>
                <c:pt idx="579">
                  <c:v>42926</c:v>
                </c:pt>
                <c:pt idx="580">
                  <c:v>42927</c:v>
                </c:pt>
                <c:pt idx="581">
                  <c:v>42928</c:v>
                </c:pt>
                <c:pt idx="582">
                  <c:v>42929</c:v>
                </c:pt>
                <c:pt idx="583">
                  <c:v>42930</c:v>
                </c:pt>
                <c:pt idx="584">
                  <c:v>42933</c:v>
                </c:pt>
                <c:pt idx="585">
                  <c:v>42934</c:v>
                </c:pt>
                <c:pt idx="586">
                  <c:v>42935</c:v>
                </c:pt>
                <c:pt idx="587">
                  <c:v>42936</c:v>
                </c:pt>
                <c:pt idx="588">
                  <c:v>42937</c:v>
                </c:pt>
                <c:pt idx="589">
                  <c:v>42940</c:v>
                </c:pt>
                <c:pt idx="590">
                  <c:v>42941</c:v>
                </c:pt>
                <c:pt idx="591">
                  <c:v>42942</c:v>
                </c:pt>
                <c:pt idx="592">
                  <c:v>42943</c:v>
                </c:pt>
                <c:pt idx="593">
                  <c:v>42944</c:v>
                </c:pt>
                <c:pt idx="594">
                  <c:v>42947</c:v>
                </c:pt>
                <c:pt idx="595">
                  <c:v>42948</c:v>
                </c:pt>
                <c:pt idx="596">
                  <c:v>42949</c:v>
                </c:pt>
                <c:pt idx="597">
                  <c:v>42950</c:v>
                </c:pt>
                <c:pt idx="598">
                  <c:v>42951</c:v>
                </c:pt>
                <c:pt idx="599">
                  <c:v>42955</c:v>
                </c:pt>
                <c:pt idx="600">
                  <c:v>42956</c:v>
                </c:pt>
                <c:pt idx="601">
                  <c:v>42957</c:v>
                </c:pt>
                <c:pt idx="602">
                  <c:v>42958</c:v>
                </c:pt>
                <c:pt idx="603">
                  <c:v>42961</c:v>
                </c:pt>
                <c:pt idx="604">
                  <c:v>42962</c:v>
                </c:pt>
                <c:pt idx="605">
                  <c:v>42963</c:v>
                </c:pt>
                <c:pt idx="606">
                  <c:v>42964</c:v>
                </c:pt>
                <c:pt idx="607">
                  <c:v>42965</c:v>
                </c:pt>
                <c:pt idx="608">
                  <c:v>42968</c:v>
                </c:pt>
                <c:pt idx="609">
                  <c:v>42969</c:v>
                </c:pt>
                <c:pt idx="610">
                  <c:v>42970</c:v>
                </c:pt>
                <c:pt idx="611">
                  <c:v>42971</c:v>
                </c:pt>
                <c:pt idx="612">
                  <c:v>42972</c:v>
                </c:pt>
                <c:pt idx="613">
                  <c:v>42975</c:v>
                </c:pt>
                <c:pt idx="614">
                  <c:v>42976</c:v>
                </c:pt>
                <c:pt idx="615">
                  <c:v>42977</c:v>
                </c:pt>
                <c:pt idx="616">
                  <c:v>42978</c:v>
                </c:pt>
                <c:pt idx="617">
                  <c:v>42979</c:v>
                </c:pt>
                <c:pt idx="618">
                  <c:v>42983</c:v>
                </c:pt>
                <c:pt idx="619">
                  <c:v>42984</c:v>
                </c:pt>
                <c:pt idx="620">
                  <c:v>42985</c:v>
                </c:pt>
                <c:pt idx="621">
                  <c:v>42986</c:v>
                </c:pt>
                <c:pt idx="622">
                  <c:v>42989</c:v>
                </c:pt>
                <c:pt idx="623">
                  <c:v>42990</c:v>
                </c:pt>
                <c:pt idx="624">
                  <c:v>42991</c:v>
                </c:pt>
                <c:pt idx="625">
                  <c:v>42992</c:v>
                </c:pt>
                <c:pt idx="626">
                  <c:v>42993</c:v>
                </c:pt>
                <c:pt idx="627">
                  <c:v>42996</c:v>
                </c:pt>
                <c:pt idx="628">
                  <c:v>42997</c:v>
                </c:pt>
                <c:pt idx="629">
                  <c:v>42998</c:v>
                </c:pt>
                <c:pt idx="630">
                  <c:v>42999</c:v>
                </c:pt>
                <c:pt idx="631">
                  <c:v>43000</c:v>
                </c:pt>
                <c:pt idx="632">
                  <c:v>43003</c:v>
                </c:pt>
                <c:pt idx="633">
                  <c:v>43004</c:v>
                </c:pt>
                <c:pt idx="634">
                  <c:v>43005</c:v>
                </c:pt>
                <c:pt idx="635">
                  <c:v>43006</c:v>
                </c:pt>
                <c:pt idx="636">
                  <c:v>43007</c:v>
                </c:pt>
                <c:pt idx="637">
                  <c:v>43010</c:v>
                </c:pt>
                <c:pt idx="638">
                  <c:v>43011</c:v>
                </c:pt>
                <c:pt idx="639">
                  <c:v>43012</c:v>
                </c:pt>
                <c:pt idx="640">
                  <c:v>43013</c:v>
                </c:pt>
                <c:pt idx="641">
                  <c:v>43014</c:v>
                </c:pt>
                <c:pt idx="642">
                  <c:v>43018</c:v>
                </c:pt>
                <c:pt idx="643">
                  <c:v>43019</c:v>
                </c:pt>
                <c:pt idx="644">
                  <c:v>43020</c:v>
                </c:pt>
                <c:pt idx="645">
                  <c:v>43021</c:v>
                </c:pt>
                <c:pt idx="646">
                  <c:v>43024</c:v>
                </c:pt>
                <c:pt idx="647">
                  <c:v>43025</c:v>
                </c:pt>
                <c:pt idx="648">
                  <c:v>43026</c:v>
                </c:pt>
                <c:pt idx="649">
                  <c:v>43027</c:v>
                </c:pt>
                <c:pt idx="650">
                  <c:v>43028</c:v>
                </c:pt>
                <c:pt idx="651">
                  <c:v>43031</c:v>
                </c:pt>
                <c:pt idx="652">
                  <c:v>43032</c:v>
                </c:pt>
                <c:pt idx="653">
                  <c:v>43033</c:v>
                </c:pt>
                <c:pt idx="654">
                  <c:v>43034</c:v>
                </c:pt>
                <c:pt idx="655">
                  <c:v>43035</c:v>
                </c:pt>
                <c:pt idx="656">
                  <c:v>43038</c:v>
                </c:pt>
                <c:pt idx="657">
                  <c:v>43039</c:v>
                </c:pt>
                <c:pt idx="658">
                  <c:v>43040</c:v>
                </c:pt>
                <c:pt idx="659">
                  <c:v>43041</c:v>
                </c:pt>
                <c:pt idx="660">
                  <c:v>43042</c:v>
                </c:pt>
                <c:pt idx="661">
                  <c:v>43045</c:v>
                </c:pt>
                <c:pt idx="662">
                  <c:v>43046</c:v>
                </c:pt>
                <c:pt idx="663">
                  <c:v>43047</c:v>
                </c:pt>
                <c:pt idx="664">
                  <c:v>43048</c:v>
                </c:pt>
                <c:pt idx="665">
                  <c:v>43049</c:v>
                </c:pt>
                <c:pt idx="666">
                  <c:v>43052</c:v>
                </c:pt>
                <c:pt idx="667">
                  <c:v>43053</c:v>
                </c:pt>
                <c:pt idx="668">
                  <c:v>43054</c:v>
                </c:pt>
                <c:pt idx="669">
                  <c:v>43055</c:v>
                </c:pt>
                <c:pt idx="670">
                  <c:v>43056</c:v>
                </c:pt>
                <c:pt idx="671">
                  <c:v>43059</c:v>
                </c:pt>
                <c:pt idx="672">
                  <c:v>43060</c:v>
                </c:pt>
                <c:pt idx="673">
                  <c:v>43061</c:v>
                </c:pt>
                <c:pt idx="674">
                  <c:v>43062</c:v>
                </c:pt>
                <c:pt idx="675">
                  <c:v>43063</c:v>
                </c:pt>
                <c:pt idx="676">
                  <c:v>43066</c:v>
                </c:pt>
                <c:pt idx="677">
                  <c:v>43067</c:v>
                </c:pt>
                <c:pt idx="678">
                  <c:v>43068</c:v>
                </c:pt>
                <c:pt idx="679">
                  <c:v>43069</c:v>
                </c:pt>
                <c:pt idx="680">
                  <c:v>43070</c:v>
                </c:pt>
                <c:pt idx="681">
                  <c:v>43073</c:v>
                </c:pt>
                <c:pt idx="682">
                  <c:v>43074</c:v>
                </c:pt>
                <c:pt idx="683">
                  <c:v>43075</c:v>
                </c:pt>
                <c:pt idx="684">
                  <c:v>43076</c:v>
                </c:pt>
                <c:pt idx="685">
                  <c:v>43077</c:v>
                </c:pt>
                <c:pt idx="686">
                  <c:v>43080</c:v>
                </c:pt>
                <c:pt idx="687">
                  <c:v>43081</c:v>
                </c:pt>
                <c:pt idx="688">
                  <c:v>43082</c:v>
                </c:pt>
                <c:pt idx="689">
                  <c:v>43083</c:v>
                </c:pt>
                <c:pt idx="690">
                  <c:v>43084</c:v>
                </c:pt>
                <c:pt idx="691">
                  <c:v>43087</c:v>
                </c:pt>
                <c:pt idx="692">
                  <c:v>43088</c:v>
                </c:pt>
                <c:pt idx="693">
                  <c:v>43089</c:v>
                </c:pt>
                <c:pt idx="694">
                  <c:v>43090</c:v>
                </c:pt>
                <c:pt idx="695">
                  <c:v>43091</c:v>
                </c:pt>
                <c:pt idx="696">
                  <c:v>43096</c:v>
                </c:pt>
                <c:pt idx="697">
                  <c:v>43097</c:v>
                </c:pt>
                <c:pt idx="698">
                  <c:v>43098</c:v>
                </c:pt>
                <c:pt idx="699">
                  <c:v>43102</c:v>
                </c:pt>
                <c:pt idx="700">
                  <c:v>43103</c:v>
                </c:pt>
                <c:pt idx="701">
                  <c:v>43104</c:v>
                </c:pt>
                <c:pt idx="702">
                  <c:v>43105</c:v>
                </c:pt>
                <c:pt idx="703">
                  <c:v>43108</c:v>
                </c:pt>
                <c:pt idx="704">
                  <c:v>43109</c:v>
                </c:pt>
                <c:pt idx="705">
                  <c:v>43110</c:v>
                </c:pt>
                <c:pt idx="706">
                  <c:v>43111</c:v>
                </c:pt>
                <c:pt idx="707">
                  <c:v>43112</c:v>
                </c:pt>
                <c:pt idx="708">
                  <c:v>43115</c:v>
                </c:pt>
                <c:pt idx="709">
                  <c:v>43116</c:v>
                </c:pt>
                <c:pt idx="710">
                  <c:v>43117</c:v>
                </c:pt>
                <c:pt idx="711">
                  <c:v>43118</c:v>
                </c:pt>
                <c:pt idx="712">
                  <c:v>43119</c:v>
                </c:pt>
                <c:pt idx="713">
                  <c:v>43122</c:v>
                </c:pt>
                <c:pt idx="714">
                  <c:v>43123</c:v>
                </c:pt>
                <c:pt idx="715">
                  <c:v>43124</c:v>
                </c:pt>
                <c:pt idx="716">
                  <c:v>43125</c:v>
                </c:pt>
                <c:pt idx="717">
                  <c:v>43126</c:v>
                </c:pt>
                <c:pt idx="718">
                  <c:v>43129</c:v>
                </c:pt>
                <c:pt idx="719">
                  <c:v>43130</c:v>
                </c:pt>
                <c:pt idx="720">
                  <c:v>43131</c:v>
                </c:pt>
                <c:pt idx="721">
                  <c:v>43132</c:v>
                </c:pt>
                <c:pt idx="722">
                  <c:v>43133</c:v>
                </c:pt>
                <c:pt idx="723">
                  <c:v>43136</c:v>
                </c:pt>
                <c:pt idx="724">
                  <c:v>43137</c:v>
                </c:pt>
                <c:pt idx="725">
                  <c:v>43138</c:v>
                </c:pt>
                <c:pt idx="726">
                  <c:v>43139</c:v>
                </c:pt>
                <c:pt idx="727">
                  <c:v>43140</c:v>
                </c:pt>
                <c:pt idx="728">
                  <c:v>43143</c:v>
                </c:pt>
                <c:pt idx="729">
                  <c:v>43144</c:v>
                </c:pt>
                <c:pt idx="730">
                  <c:v>43145</c:v>
                </c:pt>
                <c:pt idx="731">
                  <c:v>43146</c:v>
                </c:pt>
                <c:pt idx="732">
                  <c:v>43147</c:v>
                </c:pt>
                <c:pt idx="733">
                  <c:v>43151</c:v>
                </c:pt>
                <c:pt idx="734">
                  <c:v>43152</c:v>
                </c:pt>
                <c:pt idx="735">
                  <c:v>43153</c:v>
                </c:pt>
                <c:pt idx="736">
                  <c:v>43154</c:v>
                </c:pt>
                <c:pt idx="737">
                  <c:v>43157</c:v>
                </c:pt>
                <c:pt idx="738">
                  <c:v>43158</c:v>
                </c:pt>
                <c:pt idx="739">
                  <c:v>43159</c:v>
                </c:pt>
                <c:pt idx="740">
                  <c:v>43160</c:v>
                </c:pt>
                <c:pt idx="741">
                  <c:v>43161</c:v>
                </c:pt>
                <c:pt idx="742">
                  <c:v>43164</c:v>
                </c:pt>
                <c:pt idx="743">
                  <c:v>43165</c:v>
                </c:pt>
                <c:pt idx="744">
                  <c:v>43166</c:v>
                </c:pt>
                <c:pt idx="745">
                  <c:v>43167</c:v>
                </c:pt>
                <c:pt idx="746">
                  <c:v>43168</c:v>
                </c:pt>
                <c:pt idx="747">
                  <c:v>43171</c:v>
                </c:pt>
                <c:pt idx="748">
                  <c:v>43172</c:v>
                </c:pt>
                <c:pt idx="749">
                  <c:v>43173</c:v>
                </c:pt>
                <c:pt idx="750">
                  <c:v>43174</c:v>
                </c:pt>
                <c:pt idx="751">
                  <c:v>43175</c:v>
                </c:pt>
                <c:pt idx="752">
                  <c:v>43178</c:v>
                </c:pt>
                <c:pt idx="753">
                  <c:v>43179</c:v>
                </c:pt>
                <c:pt idx="754">
                  <c:v>43180</c:v>
                </c:pt>
                <c:pt idx="755">
                  <c:v>43181</c:v>
                </c:pt>
                <c:pt idx="756">
                  <c:v>43182</c:v>
                </c:pt>
                <c:pt idx="757">
                  <c:v>43185</c:v>
                </c:pt>
                <c:pt idx="758">
                  <c:v>43186</c:v>
                </c:pt>
                <c:pt idx="759">
                  <c:v>43187</c:v>
                </c:pt>
                <c:pt idx="760">
                  <c:v>43188</c:v>
                </c:pt>
                <c:pt idx="761">
                  <c:v>43192</c:v>
                </c:pt>
                <c:pt idx="762">
                  <c:v>43193</c:v>
                </c:pt>
                <c:pt idx="763">
                  <c:v>43194</c:v>
                </c:pt>
                <c:pt idx="764">
                  <c:v>43195</c:v>
                </c:pt>
                <c:pt idx="765">
                  <c:v>43196</c:v>
                </c:pt>
                <c:pt idx="766">
                  <c:v>43199</c:v>
                </c:pt>
                <c:pt idx="767">
                  <c:v>43200</c:v>
                </c:pt>
                <c:pt idx="768">
                  <c:v>43201</c:v>
                </c:pt>
                <c:pt idx="769">
                  <c:v>43202</c:v>
                </c:pt>
                <c:pt idx="770">
                  <c:v>43203</c:v>
                </c:pt>
                <c:pt idx="771">
                  <c:v>43206</c:v>
                </c:pt>
                <c:pt idx="772">
                  <c:v>43207</c:v>
                </c:pt>
                <c:pt idx="773">
                  <c:v>43208</c:v>
                </c:pt>
                <c:pt idx="774">
                  <c:v>43209</c:v>
                </c:pt>
                <c:pt idx="775">
                  <c:v>43210</c:v>
                </c:pt>
                <c:pt idx="776">
                  <c:v>43213</c:v>
                </c:pt>
                <c:pt idx="777">
                  <c:v>43214</c:v>
                </c:pt>
                <c:pt idx="778">
                  <c:v>43215</c:v>
                </c:pt>
                <c:pt idx="779">
                  <c:v>43216</c:v>
                </c:pt>
                <c:pt idx="780">
                  <c:v>43217</c:v>
                </c:pt>
                <c:pt idx="781">
                  <c:v>43220</c:v>
                </c:pt>
                <c:pt idx="782">
                  <c:v>43221</c:v>
                </c:pt>
                <c:pt idx="783">
                  <c:v>43222</c:v>
                </c:pt>
                <c:pt idx="784">
                  <c:v>43223</c:v>
                </c:pt>
                <c:pt idx="785">
                  <c:v>43224</c:v>
                </c:pt>
                <c:pt idx="786">
                  <c:v>43227</c:v>
                </c:pt>
                <c:pt idx="787">
                  <c:v>43228</c:v>
                </c:pt>
                <c:pt idx="788">
                  <c:v>43229</c:v>
                </c:pt>
                <c:pt idx="789">
                  <c:v>43230</c:v>
                </c:pt>
                <c:pt idx="790">
                  <c:v>43231</c:v>
                </c:pt>
                <c:pt idx="791">
                  <c:v>43234</c:v>
                </c:pt>
                <c:pt idx="792">
                  <c:v>43235</c:v>
                </c:pt>
                <c:pt idx="793">
                  <c:v>43236</c:v>
                </c:pt>
                <c:pt idx="794">
                  <c:v>43237</c:v>
                </c:pt>
                <c:pt idx="795">
                  <c:v>43238</c:v>
                </c:pt>
                <c:pt idx="796">
                  <c:v>43242</c:v>
                </c:pt>
                <c:pt idx="797">
                  <c:v>43243</c:v>
                </c:pt>
                <c:pt idx="798">
                  <c:v>43244</c:v>
                </c:pt>
                <c:pt idx="799">
                  <c:v>43245</c:v>
                </c:pt>
                <c:pt idx="800">
                  <c:v>43248</c:v>
                </c:pt>
                <c:pt idx="801">
                  <c:v>43249</c:v>
                </c:pt>
                <c:pt idx="802">
                  <c:v>43250</c:v>
                </c:pt>
                <c:pt idx="803">
                  <c:v>43251</c:v>
                </c:pt>
                <c:pt idx="804">
                  <c:v>43252</c:v>
                </c:pt>
                <c:pt idx="805">
                  <c:v>43255</c:v>
                </c:pt>
                <c:pt idx="806">
                  <c:v>43256</c:v>
                </c:pt>
                <c:pt idx="807">
                  <c:v>43257</c:v>
                </c:pt>
                <c:pt idx="808">
                  <c:v>43258</c:v>
                </c:pt>
                <c:pt idx="809">
                  <c:v>43259</c:v>
                </c:pt>
                <c:pt idx="810">
                  <c:v>43262</c:v>
                </c:pt>
                <c:pt idx="811">
                  <c:v>43263</c:v>
                </c:pt>
                <c:pt idx="812">
                  <c:v>43264</c:v>
                </c:pt>
                <c:pt idx="813">
                  <c:v>43265</c:v>
                </c:pt>
                <c:pt idx="814">
                  <c:v>43266</c:v>
                </c:pt>
                <c:pt idx="815">
                  <c:v>43269</c:v>
                </c:pt>
                <c:pt idx="816">
                  <c:v>43270</c:v>
                </c:pt>
                <c:pt idx="817">
                  <c:v>43271</c:v>
                </c:pt>
                <c:pt idx="818">
                  <c:v>43272</c:v>
                </c:pt>
                <c:pt idx="819">
                  <c:v>43273</c:v>
                </c:pt>
                <c:pt idx="820">
                  <c:v>43276</c:v>
                </c:pt>
                <c:pt idx="821">
                  <c:v>43277</c:v>
                </c:pt>
                <c:pt idx="822">
                  <c:v>43278</c:v>
                </c:pt>
                <c:pt idx="823">
                  <c:v>43279</c:v>
                </c:pt>
                <c:pt idx="824">
                  <c:v>43280</c:v>
                </c:pt>
                <c:pt idx="825">
                  <c:v>43284</c:v>
                </c:pt>
                <c:pt idx="826">
                  <c:v>43285</c:v>
                </c:pt>
                <c:pt idx="827">
                  <c:v>43286</c:v>
                </c:pt>
                <c:pt idx="828">
                  <c:v>43287</c:v>
                </c:pt>
                <c:pt idx="829">
                  <c:v>43290</c:v>
                </c:pt>
                <c:pt idx="830">
                  <c:v>43291</c:v>
                </c:pt>
                <c:pt idx="831">
                  <c:v>43292</c:v>
                </c:pt>
                <c:pt idx="832">
                  <c:v>43293</c:v>
                </c:pt>
                <c:pt idx="833">
                  <c:v>43294</c:v>
                </c:pt>
                <c:pt idx="834">
                  <c:v>43297</c:v>
                </c:pt>
                <c:pt idx="835">
                  <c:v>43298</c:v>
                </c:pt>
                <c:pt idx="836">
                  <c:v>43299</c:v>
                </c:pt>
                <c:pt idx="837">
                  <c:v>43300</c:v>
                </c:pt>
                <c:pt idx="838">
                  <c:v>43301</c:v>
                </c:pt>
                <c:pt idx="839">
                  <c:v>43304</c:v>
                </c:pt>
                <c:pt idx="840">
                  <c:v>43305</c:v>
                </c:pt>
                <c:pt idx="841">
                  <c:v>43306</c:v>
                </c:pt>
                <c:pt idx="842">
                  <c:v>43307</c:v>
                </c:pt>
                <c:pt idx="843">
                  <c:v>43308</c:v>
                </c:pt>
                <c:pt idx="844">
                  <c:v>43311</c:v>
                </c:pt>
                <c:pt idx="845">
                  <c:v>43312</c:v>
                </c:pt>
                <c:pt idx="846">
                  <c:v>43313</c:v>
                </c:pt>
                <c:pt idx="847">
                  <c:v>43314</c:v>
                </c:pt>
                <c:pt idx="848">
                  <c:v>43315</c:v>
                </c:pt>
                <c:pt idx="849">
                  <c:v>43319</c:v>
                </c:pt>
                <c:pt idx="850">
                  <c:v>43320</c:v>
                </c:pt>
                <c:pt idx="851">
                  <c:v>43321</c:v>
                </c:pt>
                <c:pt idx="852">
                  <c:v>43322</c:v>
                </c:pt>
                <c:pt idx="853">
                  <c:v>43325</c:v>
                </c:pt>
                <c:pt idx="854">
                  <c:v>43326</c:v>
                </c:pt>
                <c:pt idx="855">
                  <c:v>43327</c:v>
                </c:pt>
                <c:pt idx="856">
                  <c:v>43328</c:v>
                </c:pt>
                <c:pt idx="857">
                  <c:v>43329</c:v>
                </c:pt>
                <c:pt idx="858">
                  <c:v>43332</c:v>
                </c:pt>
                <c:pt idx="859">
                  <c:v>43333</c:v>
                </c:pt>
                <c:pt idx="860">
                  <c:v>43334</c:v>
                </c:pt>
                <c:pt idx="861">
                  <c:v>43335</c:v>
                </c:pt>
                <c:pt idx="862">
                  <c:v>43336</c:v>
                </c:pt>
                <c:pt idx="863">
                  <c:v>43339</c:v>
                </c:pt>
                <c:pt idx="864">
                  <c:v>43340</c:v>
                </c:pt>
                <c:pt idx="865">
                  <c:v>43341</c:v>
                </c:pt>
                <c:pt idx="866">
                  <c:v>43342</c:v>
                </c:pt>
                <c:pt idx="867">
                  <c:v>43343</c:v>
                </c:pt>
                <c:pt idx="868">
                  <c:v>43347</c:v>
                </c:pt>
                <c:pt idx="869">
                  <c:v>43348</c:v>
                </c:pt>
                <c:pt idx="870">
                  <c:v>43349</c:v>
                </c:pt>
                <c:pt idx="871">
                  <c:v>43350</c:v>
                </c:pt>
                <c:pt idx="872">
                  <c:v>43353</c:v>
                </c:pt>
                <c:pt idx="873">
                  <c:v>43354</c:v>
                </c:pt>
                <c:pt idx="874">
                  <c:v>43355</c:v>
                </c:pt>
                <c:pt idx="875">
                  <c:v>43356</c:v>
                </c:pt>
                <c:pt idx="876">
                  <c:v>43357</c:v>
                </c:pt>
                <c:pt idx="877">
                  <c:v>43360</c:v>
                </c:pt>
                <c:pt idx="878">
                  <c:v>43361</c:v>
                </c:pt>
                <c:pt idx="879">
                  <c:v>43362</c:v>
                </c:pt>
                <c:pt idx="880">
                  <c:v>43363</c:v>
                </c:pt>
                <c:pt idx="881">
                  <c:v>43364</c:v>
                </c:pt>
                <c:pt idx="882">
                  <c:v>43367</c:v>
                </c:pt>
                <c:pt idx="883">
                  <c:v>43368</c:v>
                </c:pt>
                <c:pt idx="884">
                  <c:v>43369</c:v>
                </c:pt>
                <c:pt idx="885">
                  <c:v>43370</c:v>
                </c:pt>
                <c:pt idx="886">
                  <c:v>43371</c:v>
                </c:pt>
                <c:pt idx="887">
                  <c:v>43374</c:v>
                </c:pt>
                <c:pt idx="888">
                  <c:v>43375</c:v>
                </c:pt>
                <c:pt idx="889">
                  <c:v>43376</c:v>
                </c:pt>
                <c:pt idx="890">
                  <c:v>43377</c:v>
                </c:pt>
                <c:pt idx="891">
                  <c:v>43378</c:v>
                </c:pt>
                <c:pt idx="892">
                  <c:v>43382</c:v>
                </c:pt>
                <c:pt idx="893">
                  <c:v>43383</c:v>
                </c:pt>
                <c:pt idx="894">
                  <c:v>43384</c:v>
                </c:pt>
                <c:pt idx="895">
                  <c:v>43385</c:v>
                </c:pt>
                <c:pt idx="896">
                  <c:v>43388</c:v>
                </c:pt>
                <c:pt idx="897">
                  <c:v>43389</c:v>
                </c:pt>
                <c:pt idx="898">
                  <c:v>43390</c:v>
                </c:pt>
                <c:pt idx="899">
                  <c:v>43391</c:v>
                </c:pt>
                <c:pt idx="900">
                  <c:v>43392</c:v>
                </c:pt>
                <c:pt idx="901">
                  <c:v>43395</c:v>
                </c:pt>
                <c:pt idx="902">
                  <c:v>43396</c:v>
                </c:pt>
                <c:pt idx="903">
                  <c:v>43397</c:v>
                </c:pt>
                <c:pt idx="904">
                  <c:v>43398</c:v>
                </c:pt>
                <c:pt idx="905">
                  <c:v>43399</c:v>
                </c:pt>
                <c:pt idx="906">
                  <c:v>43402</c:v>
                </c:pt>
                <c:pt idx="907">
                  <c:v>43403</c:v>
                </c:pt>
                <c:pt idx="908">
                  <c:v>43404</c:v>
                </c:pt>
                <c:pt idx="909">
                  <c:v>43405</c:v>
                </c:pt>
                <c:pt idx="910">
                  <c:v>43406</c:v>
                </c:pt>
                <c:pt idx="911">
                  <c:v>43409</c:v>
                </c:pt>
                <c:pt idx="912">
                  <c:v>43410</c:v>
                </c:pt>
                <c:pt idx="913">
                  <c:v>43411</c:v>
                </c:pt>
                <c:pt idx="914">
                  <c:v>43412</c:v>
                </c:pt>
                <c:pt idx="915">
                  <c:v>43413</c:v>
                </c:pt>
                <c:pt idx="916">
                  <c:v>43416</c:v>
                </c:pt>
                <c:pt idx="917">
                  <c:v>43417</c:v>
                </c:pt>
                <c:pt idx="918">
                  <c:v>43418</c:v>
                </c:pt>
                <c:pt idx="919">
                  <c:v>43419</c:v>
                </c:pt>
                <c:pt idx="920">
                  <c:v>43420</c:v>
                </c:pt>
                <c:pt idx="921">
                  <c:v>43423</c:v>
                </c:pt>
                <c:pt idx="922">
                  <c:v>43424</c:v>
                </c:pt>
                <c:pt idx="923">
                  <c:v>43425</c:v>
                </c:pt>
                <c:pt idx="924">
                  <c:v>43426</c:v>
                </c:pt>
                <c:pt idx="925">
                  <c:v>43427</c:v>
                </c:pt>
                <c:pt idx="926">
                  <c:v>43430</c:v>
                </c:pt>
                <c:pt idx="927">
                  <c:v>43431</c:v>
                </c:pt>
                <c:pt idx="928">
                  <c:v>43432</c:v>
                </c:pt>
                <c:pt idx="929">
                  <c:v>43433</c:v>
                </c:pt>
                <c:pt idx="930">
                  <c:v>43434</c:v>
                </c:pt>
                <c:pt idx="931">
                  <c:v>43437</c:v>
                </c:pt>
                <c:pt idx="932">
                  <c:v>43438</c:v>
                </c:pt>
                <c:pt idx="933">
                  <c:v>43439</c:v>
                </c:pt>
                <c:pt idx="934">
                  <c:v>43440</c:v>
                </c:pt>
                <c:pt idx="935">
                  <c:v>43441</c:v>
                </c:pt>
                <c:pt idx="936">
                  <c:v>43444</c:v>
                </c:pt>
                <c:pt idx="937">
                  <c:v>43445</c:v>
                </c:pt>
                <c:pt idx="938">
                  <c:v>43446</c:v>
                </c:pt>
                <c:pt idx="939">
                  <c:v>43447</c:v>
                </c:pt>
                <c:pt idx="940">
                  <c:v>43448</c:v>
                </c:pt>
                <c:pt idx="941">
                  <c:v>43451</c:v>
                </c:pt>
                <c:pt idx="942">
                  <c:v>43452</c:v>
                </c:pt>
                <c:pt idx="943">
                  <c:v>43453</c:v>
                </c:pt>
                <c:pt idx="944">
                  <c:v>43454</c:v>
                </c:pt>
                <c:pt idx="945">
                  <c:v>43455</c:v>
                </c:pt>
                <c:pt idx="946">
                  <c:v>43458</c:v>
                </c:pt>
                <c:pt idx="947">
                  <c:v>43461</c:v>
                </c:pt>
                <c:pt idx="948">
                  <c:v>43462</c:v>
                </c:pt>
                <c:pt idx="949">
                  <c:v>43465</c:v>
                </c:pt>
                <c:pt idx="950">
                  <c:v>43467</c:v>
                </c:pt>
                <c:pt idx="951">
                  <c:v>43468</c:v>
                </c:pt>
                <c:pt idx="952">
                  <c:v>43469</c:v>
                </c:pt>
                <c:pt idx="953">
                  <c:v>43472</c:v>
                </c:pt>
                <c:pt idx="954">
                  <c:v>43473</c:v>
                </c:pt>
                <c:pt idx="955">
                  <c:v>43474</c:v>
                </c:pt>
                <c:pt idx="956">
                  <c:v>43475</c:v>
                </c:pt>
                <c:pt idx="957">
                  <c:v>43476</c:v>
                </c:pt>
                <c:pt idx="958">
                  <c:v>43479</c:v>
                </c:pt>
                <c:pt idx="959">
                  <c:v>43480</c:v>
                </c:pt>
                <c:pt idx="960">
                  <c:v>43481</c:v>
                </c:pt>
                <c:pt idx="961">
                  <c:v>43482</c:v>
                </c:pt>
                <c:pt idx="962">
                  <c:v>43483</c:v>
                </c:pt>
                <c:pt idx="963">
                  <c:v>43486</c:v>
                </c:pt>
                <c:pt idx="964">
                  <c:v>43487</c:v>
                </c:pt>
                <c:pt idx="965">
                  <c:v>43488</c:v>
                </c:pt>
                <c:pt idx="966">
                  <c:v>43489</c:v>
                </c:pt>
                <c:pt idx="967">
                  <c:v>43490</c:v>
                </c:pt>
                <c:pt idx="968">
                  <c:v>43493</c:v>
                </c:pt>
                <c:pt idx="969">
                  <c:v>43494</c:v>
                </c:pt>
                <c:pt idx="970">
                  <c:v>43495</c:v>
                </c:pt>
                <c:pt idx="971">
                  <c:v>43496</c:v>
                </c:pt>
                <c:pt idx="972">
                  <c:v>43497</c:v>
                </c:pt>
                <c:pt idx="973">
                  <c:v>43500</c:v>
                </c:pt>
                <c:pt idx="974">
                  <c:v>43501</c:v>
                </c:pt>
                <c:pt idx="975">
                  <c:v>43502</c:v>
                </c:pt>
                <c:pt idx="976">
                  <c:v>43503</c:v>
                </c:pt>
                <c:pt idx="977">
                  <c:v>43504</c:v>
                </c:pt>
                <c:pt idx="978">
                  <c:v>43507</c:v>
                </c:pt>
                <c:pt idx="979">
                  <c:v>43508</c:v>
                </c:pt>
                <c:pt idx="980">
                  <c:v>43509</c:v>
                </c:pt>
                <c:pt idx="981">
                  <c:v>43510</c:v>
                </c:pt>
                <c:pt idx="982">
                  <c:v>43511</c:v>
                </c:pt>
                <c:pt idx="983">
                  <c:v>43515</c:v>
                </c:pt>
                <c:pt idx="984">
                  <c:v>43516</c:v>
                </c:pt>
                <c:pt idx="985">
                  <c:v>43517</c:v>
                </c:pt>
                <c:pt idx="986">
                  <c:v>43518</c:v>
                </c:pt>
                <c:pt idx="987">
                  <c:v>43521</c:v>
                </c:pt>
                <c:pt idx="988">
                  <c:v>43522</c:v>
                </c:pt>
                <c:pt idx="989">
                  <c:v>43523</c:v>
                </c:pt>
                <c:pt idx="990">
                  <c:v>43524</c:v>
                </c:pt>
                <c:pt idx="991">
                  <c:v>43525</c:v>
                </c:pt>
                <c:pt idx="992">
                  <c:v>43528</c:v>
                </c:pt>
                <c:pt idx="993">
                  <c:v>43529</c:v>
                </c:pt>
                <c:pt idx="994">
                  <c:v>43530</c:v>
                </c:pt>
                <c:pt idx="995">
                  <c:v>43531</c:v>
                </c:pt>
                <c:pt idx="996">
                  <c:v>43532</c:v>
                </c:pt>
                <c:pt idx="997">
                  <c:v>43535</c:v>
                </c:pt>
                <c:pt idx="998">
                  <c:v>43536</c:v>
                </c:pt>
                <c:pt idx="999">
                  <c:v>43537</c:v>
                </c:pt>
              </c:numCache>
            </c:numRef>
          </c:cat>
          <c:val>
            <c:numRef>
              <c:f>'Data with Vol Ests (EWMA)'!$T$2:$T$1001</c:f>
              <c:numCache>
                <c:formatCode>0.00%</c:formatCode>
                <c:ptCount val="1000"/>
                <c:pt idx="0">
                  <c:v>7.8241000000000005E-3</c:v>
                </c:pt>
                <c:pt idx="1">
                  <c:v>7.6009399999999996E-3</c:v>
                </c:pt>
                <c:pt idx="2">
                  <c:v>7.4478900000000004E-3</c:v>
                </c:pt>
                <c:pt idx="3">
                  <c:v>7.2849200000000003E-3</c:v>
                </c:pt>
                <c:pt idx="4">
                  <c:v>7.4848400000000004E-3</c:v>
                </c:pt>
                <c:pt idx="5">
                  <c:v>7.4415999999999996E-3</c:v>
                </c:pt>
                <c:pt idx="6">
                  <c:v>7.6025399999999996E-3</c:v>
                </c:pt>
                <c:pt idx="7">
                  <c:v>8.3653100000000008E-3</c:v>
                </c:pt>
                <c:pt idx="8">
                  <c:v>8.8230200000000009E-3</c:v>
                </c:pt>
                <c:pt idx="9">
                  <c:v>8.5803000000000008E-3</c:v>
                </c:pt>
                <c:pt idx="10">
                  <c:v>8.3411800000000001E-3</c:v>
                </c:pt>
                <c:pt idx="11">
                  <c:v>8.10168E-3</c:v>
                </c:pt>
                <c:pt idx="12">
                  <c:v>7.8551000000000003E-3</c:v>
                </c:pt>
                <c:pt idx="13">
                  <c:v>7.70252E-3</c:v>
                </c:pt>
                <c:pt idx="14">
                  <c:v>7.7137500000000001E-3</c:v>
                </c:pt>
                <c:pt idx="15">
                  <c:v>7.5132200000000001E-3</c:v>
                </c:pt>
                <c:pt idx="16">
                  <c:v>7.36325E-3</c:v>
                </c:pt>
                <c:pt idx="17">
                  <c:v>7.20318E-3</c:v>
                </c:pt>
                <c:pt idx="18">
                  <c:v>7.3306700000000001E-3</c:v>
                </c:pt>
                <c:pt idx="19">
                  <c:v>7.47322E-3</c:v>
                </c:pt>
                <c:pt idx="20">
                  <c:v>7.4910799999999998E-3</c:v>
                </c:pt>
                <c:pt idx="21">
                  <c:v>7.4255900000000001E-3</c:v>
                </c:pt>
                <c:pt idx="22">
                  <c:v>7.3614700000000002E-3</c:v>
                </c:pt>
                <c:pt idx="23">
                  <c:v>7.1382599999999996E-3</c:v>
                </c:pt>
                <c:pt idx="24">
                  <c:v>6.9595300000000002E-3</c:v>
                </c:pt>
                <c:pt idx="25">
                  <c:v>6.8370899999999997E-3</c:v>
                </c:pt>
                <c:pt idx="26">
                  <c:v>6.8019999999999999E-3</c:v>
                </c:pt>
                <c:pt idx="27">
                  <c:v>6.6587699999999996E-3</c:v>
                </c:pt>
                <c:pt idx="28">
                  <c:v>6.5967300000000003E-3</c:v>
                </c:pt>
                <c:pt idx="29">
                  <c:v>6.5147199999999999E-3</c:v>
                </c:pt>
                <c:pt idx="30">
                  <c:v>7.5701500000000003E-3</c:v>
                </c:pt>
                <c:pt idx="31">
                  <c:v>7.4046499999999996E-3</c:v>
                </c:pt>
                <c:pt idx="32">
                  <c:v>8.0714099999999993E-3</c:v>
                </c:pt>
                <c:pt idx="33">
                  <c:v>7.94511E-3</c:v>
                </c:pt>
                <c:pt idx="34">
                  <c:v>8.0456299999999998E-3</c:v>
                </c:pt>
                <c:pt idx="35">
                  <c:v>8.5425599999999994E-3</c:v>
                </c:pt>
                <c:pt idx="36">
                  <c:v>8.3555299999999999E-3</c:v>
                </c:pt>
                <c:pt idx="37">
                  <c:v>8.4323100000000002E-3</c:v>
                </c:pt>
                <c:pt idx="38">
                  <c:v>8.1870099999999998E-3</c:v>
                </c:pt>
                <c:pt idx="39">
                  <c:v>8.5731699999999997E-3</c:v>
                </c:pt>
                <c:pt idx="40">
                  <c:v>8.3503399999999995E-3</c:v>
                </c:pt>
                <c:pt idx="41">
                  <c:v>8.0959499999999993E-3</c:v>
                </c:pt>
                <c:pt idx="42">
                  <c:v>8.8022299999999994E-3</c:v>
                </c:pt>
                <c:pt idx="43">
                  <c:v>8.5699999999999995E-3</c:v>
                </c:pt>
                <c:pt idx="44">
                  <c:v>8.4246200000000007E-3</c:v>
                </c:pt>
                <c:pt idx="45">
                  <c:v>8.1998100000000001E-3</c:v>
                </c:pt>
                <c:pt idx="46">
                  <c:v>7.9644799999999995E-3</c:v>
                </c:pt>
                <c:pt idx="47">
                  <c:v>7.8333399999999994E-3</c:v>
                </c:pt>
                <c:pt idx="48">
                  <c:v>8.1691400000000001E-3</c:v>
                </c:pt>
                <c:pt idx="49">
                  <c:v>7.9845000000000003E-3</c:v>
                </c:pt>
                <c:pt idx="50">
                  <c:v>7.9196800000000001E-3</c:v>
                </c:pt>
                <c:pt idx="51">
                  <c:v>7.8607099999999999E-3</c:v>
                </c:pt>
                <c:pt idx="52">
                  <c:v>7.8869200000000004E-3</c:v>
                </c:pt>
                <c:pt idx="53">
                  <c:v>7.8710800000000008E-3</c:v>
                </c:pt>
                <c:pt idx="54">
                  <c:v>7.7760800000000003E-3</c:v>
                </c:pt>
                <c:pt idx="55">
                  <c:v>7.9317899999999993E-3</c:v>
                </c:pt>
                <c:pt idx="56">
                  <c:v>7.9318300000000008E-3</c:v>
                </c:pt>
                <c:pt idx="57">
                  <c:v>7.8409499999999993E-3</c:v>
                </c:pt>
                <c:pt idx="58">
                  <c:v>7.9363100000000002E-3</c:v>
                </c:pt>
                <c:pt idx="59">
                  <c:v>7.7187000000000002E-3</c:v>
                </c:pt>
                <c:pt idx="60">
                  <c:v>7.5547699999999997E-3</c:v>
                </c:pt>
                <c:pt idx="61">
                  <c:v>7.4068099999999998E-3</c:v>
                </c:pt>
                <c:pt idx="62">
                  <c:v>7.2128599999999998E-3</c:v>
                </c:pt>
                <c:pt idx="63">
                  <c:v>7.9573100000000004E-3</c:v>
                </c:pt>
                <c:pt idx="64">
                  <c:v>8.0333000000000002E-3</c:v>
                </c:pt>
                <c:pt idx="65">
                  <c:v>7.7907699999999998E-3</c:v>
                </c:pt>
                <c:pt idx="66">
                  <c:v>8.4114399999999992E-3</c:v>
                </c:pt>
                <c:pt idx="67">
                  <c:v>8.1825400000000003E-3</c:v>
                </c:pt>
                <c:pt idx="68">
                  <c:v>7.9480699999999998E-3</c:v>
                </c:pt>
                <c:pt idx="69">
                  <c:v>7.9936299999999998E-3</c:v>
                </c:pt>
                <c:pt idx="70">
                  <c:v>7.7655800000000002E-3</c:v>
                </c:pt>
                <c:pt idx="71">
                  <c:v>8.9885699999999995E-3</c:v>
                </c:pt>
                <c:pt idx="72">
                  <c:v>8.9711300000000008E-3</c:v>
                </c:pt>
                <c:pt idx="73">
                  <c:v>9.1942900000000008E-3</c:v>
                </c:pt>
                <c:pt idx="74">
                  <c:v>8.9175699999999997E-3</c:v>
                </c:pt>
                <c:pt idx="75">
                  <c:v>8.7159899999999998E-3</c:v>
                </c:pt>
                <c:pt idx="76">
                  <c:v>8.7058199999999995E-3</c:v>
                </c:pt>
                <c:pt idx="77">
                  <c:v>9.3265799999999992E-3</c:v>
                </c:pt>
                <c:pt idx="78">
                  <c:v>9.1543600000000003E-3</c:v>
                </c:pt>
                <c:pt idx="79">
                  <c:v>9.89722E-3</c:v>
                </c:pt>
                <c:pt idx="80">
                  <c:v>1.002692E-2</c:v>
                </c:pt>
                <c:pt idx="81">
                  <c:v>9.8550300000000007E-3</c:v>
                </c:pt>
                <c:pt idx="82">
                  <c:v>9.9228300000000005E-3</c:v>
                </c:pt>
                <c:pt idx="83">
                  <c:v>1.0026729999999999E-2</c:v>
                </c:pt>
                <c:pt idx="84">
                  <c:v>9.7298000000000003E-3</c:v>
                </c:pt>
                <c:pt idx="85">
                  <c:v>9.4398299999999997E-3</c:v>
                </c:pt>
                <c:pt idx="86">
                  <c:v>9.3272200000000006E-3</c:v>
                </c:pt>
                <c:pt idx="87">
                  <c:v>9.04779E-3</c:v>
                </c:pt>
                <c:pt idx="88">
                  <c:v>8.8419699999999993E-3</c:v>
                </c:pt>
                <c:pt idx="89">
                  <c:v>8.8147699999999996E-3</c:v>
                </c:pt>
                <c:pt idx="90">
                  <c:v>8.7283599999999992E-3</c:v>
                </c:pt>
                <c:pt idx="91">
                  <c:v>8.5228000000000005E-3</c:v>
                </c:pt>
                <c:pt idx="92">
                  <c:v>8.4402799999999997E-3</c:v>
                </c:pt>
                <c:pt idx="93">
                  <c:v>8.2675000000000005E-3</c:v>
                </c:pt>
                <c:pt idx="94">
                  <c:v>8.1282100000000003E-3</c:v>
                </c:pt>
                <c:pt idx="95">
                  <c:v>7.9426600000000007E-3</c:v>
                </c:pt>
                <c:pt idx="96">
                  <c:v>7.8362899999999992E-3</c:v>
                </c:pt>
                <c:pt idx="97">
                  <c:v>8.1271699999999995E-3</c:v>
                </c:pt>
                <c:pt idx="98">
                  <c:v>7.9219000000000008E-3</c:v>
                </c:pt>
                <c:pt idx="99">
                  <c:v>7.7448999999999999E-3</c:v>
                </c:pt>
                <c:pt idx="100">
                  <c:v>7.5532899999999998E-3</c:v>
                </c:pt>
                <c:pt idx="101">
                  <c:v>7.9536999999999993E-3</c:v>
                </c:pt>
                <c:pt idx="102">
                  <c:v>7.8526499999999992E-3</c:v>
                </c:pt>
                <c:pt idx="103">
                  <c:v>7.7134300000000003E-3</c:v>
                </c:pt>
                <c:pt idx="104">
                  <c:v>7.4931599999999996E-3</c:v>
                </c:pt>
                <c:pt idx="105">
                  <c:v>7.4348599999999997E-3</c:v>
                </c:pt>
                <c:pt idx="106">
                  <c:v>7.2776300000000002E-3</c:v>
                </c:pt>
                <c:pt idx="107">
                  <c:v>9.2847799999999994E-3</c:v>
                </c:pt>
                <c:pt idx="108">
                  <c:v>1.046569E-2</c:v>
                </c:pt>
                <c:pt idx="109">
                  <c:v>1.3354090000000001E-2</c:v>
                </c:pt>
                <c:pt idx="110">
                  <c:v>1.342145E-2</c:v>
                </c:pt>
                <c:pt idx="111">
                  <c:v>1.381055E-2</c:v>
                </c:pt>
                <c:pt idx="112">
                  <c:v>1.3951460000000001E-2</c:v>
                </c:pt>
                <c:pt idx="113">
                  <c:v>1.357126E-2</c:v>
                </c:pt>
                <c:pt idx="114">
                  <c:v>1.3286539999999999E-2</c:v>
                </c:pt>
                <c:pt idx="115">
                  <c:v>1.437622E-2</c:v>
                </c:pt>
                <c:pt idx="116">
                  <c:v>1.44685E-2</c:v>
                </c:pt>
                <c:pt idx="117">
                  <c:v>1.402899E-2</c:v>
                </c:pt>
                <c:pt idx="118">
                  <c:v>1.3808569999999999E-2</c:v>
                </c:pt>
                <c:pt idx="119">
                  <c:v>1.42046E-2</c:v>
                </c:pt>
                <c:pt idx="120">
                  <c:v>1.385226E-2</c:v>
                </c:pt>
                <c:pt idx="121">
                  <c:v>1.343158E-2</c:v>
                </c:pt>
                <c:pt idx="122">
                  <c:v>1.312314E-2</c:v>
                </c:pt>
                <c:pt idx="123">
                  <c:v>1.278983E-2</c:v>
                </c:pt>
                <c:pt idx="124">
                  <c:v>1.27136E-2</c:v>
                </c:pt>
                <c:pt idx="125">
                  <c:v>1.2360919999999999E-2</c:v>
                </c:pt>
                <c:pt idx="126">
                  <c:v>1.2003379999999999E-2</c:v>
                </c:pt>
                <c:pt idx="127">
                  <c:v>1.2488849999999999E-2</c:v>
                </c:pt>
                <c:pt idx="128">
                  <c:v>1.2144500000000001E-2</c:v>
                </c:pt>
                <c:pt idx="129">
                  <c:v>1.2350979999999999E-2</c:v>
                </c:pt>
                <c:pt idx="130">
                  <c:v>1.200728E-2</c:v>
                </c:pt>
                <c:pt idx="131">
                  <c:v>1.1696389999999999E-2</c:v>
                </c:pt>
                <c:pt idx="132">
                  <c:v>1.1346409999999999E-2</c:v>
                </c:pt>
                <c:pt idx="133">
                  <c:v>1.17182E-2</c:v>
                </c:pt>
                <c:pt idx="134">
                  <c:v>1.1396649999999999E-2</c:v>
                </c:pt>
                <c:pt idx="135">
                  <c:v>1.1770259999999999E-2</c:v>
                </c:pt>
                <c:pt idx="136">
                  <c:v>1.1474949999999999E-2</c:v>
                </c:pt>
                <c:pt idx="137">
                  <c:v>1.127741E-2</c:v>
                </c:pt>
                <c:pt idx="138">
                  <c:v>1.1657219999999999E-2</c:v>
                </c:pt>
                <c:pt idx="139">
                  <c:v>1.134574E-2</c:v>
                </c:pt>
                <c:pt idx="140">
                  <c:v>1.122707E-2</c:v>
                </c:pt>
                <c:pt idx="141">
                  <c:v>1.0969700000000001E-2</c:v>
                </c:pt>
                <c:pt idx="142">
                  <c:v>1.0670290000000001E-2</c:v>
                </c:pt>
                <c:pt idx="143">
                  <c:v>1.038655E-2</c:v>
                </c:pt>
                <c:pt idx="144">
                  <c:v>1.025152E-2</c:v>
                </c:pt>
                <c:pt idx="145">
                  <c:v>9.97229E-3</c:v>
                </c:pt>
                <c:pt idx="146">
                  <c:v>1.011922E-2</c:v>
                </c:pt>
                <c:pt idx="147">
                  <c:v>9.9402599999999994E-3</c:v>
                </c:pt>
                <c:pt idx="148">
                  <c:v>9.6808799999999993E-3</c:v>
                </c:pt>
                <c:pt idx="149">
                  <c:v>9.5416000000000008E-3</c:v>
                </c:pt>
                <c:pt idx="150">
                  <c:v>9.7579399999999997E-3</c:v>
                </c:pt>
                <c:pt idx="151">
                  <c:v>1.021294E-2</c:v>
                </c:pt>
                <c:pt idx="152">
                  <c:v>9.9527899999999996E-3</c:v>
                </c:pt>
                <c:pt idx="153">
                  <c:v>9.6525099999999996E-3</c:v>
                </c:pt>
                <c:pt idx="154">
                  <c:v>9.3855399999999995E-3</c:v>
                </c:pt>
                <c:pt idx="155">
                  <c:v>9.1272999999999996E-3</c:v>
                </c:pt>
                <c:pt idx="156">
                  <c:v>9.1471199999999999E-3</c:v>
                </c:pt>
                <c:pt idx="157">
                  <c:v>9.3420699999999992E-3</c:v>
                </c:pt>
                <c:pt idx="158">
                  <c:v>9.0808699999999996E-3</c:v>
                </c:pt>
                <c:pt idx="159">
                  <c:v>8.84917E-3</c:v>
                </c:pt>
                <c:pt idx="160">
                  <c:v>8.5828499999999995E-3</c:v>
                </c:pt>
                <c:pt idx="161">
                  <c:v>8.4134599999999993E-3</c:v>
                </c:pt>
                <c:pt idx="162">
                  <c:v>8.5060799999999992E-3</c:v>
                </c:pt>
                <c:pt idx="163">
                  <c:v>8.2546400000000006E-3</c:v>
                </c:pt>
                <c:pt idx="164">
                  <c:v>8.0087000000000005E-3</c:v>
                </c:pt>
                <c:pt idx="165">
                  <c:v>8.25153E-3</c:v>
                </c:pt>
                <c:pt idx="166">
                  <c:v>8.3034100000000007E-3</c:v>
                </c:pt>
                <c:pt idx="167">
                  <c:v>8.7375000000000005E-3</c:v>
                </c:pt>
                <c:pt idx="168">
                  <c:v>8.4713199999999992E-3</c:v>
                </c:pt>
                <c:pt idx="169">
                  <c:v>8.9631599999999995E-3</c:v>
                </c:pt>
                <c:pt idx="170">
                  <c:v>8.6909099999999996E-3</c:v>
                </c:pt>
                <c:pt idx="171">
                  <c:v>8.4855999999999994E-3</c:v>
                </c:pt>
                <c:pt idx="172">
                  <c:v>8.2270899999999994E-3</c:v>
                </c:pt>
                <c:pt idx="173">
                  <c:v>8.0249799999999993E-3</c:v>
                </c:pt>
                <c:pt idx="174">
                  <c:v>7.7807299999999996E-3</c:v>
                </c:pt>
                <c:pt idx="175">
                  <c:v>7.7761100000000001E-3</c:v>
                </c:pt>
                <c:pt idx="176">
                  <c:v>7.5836000000000002E-3</c:v>
                </c:pt>
                <c:pt idx="177">
                  <c:v>7.6626899999999998E-3</c:v>
                </c:pt>
                <c:pt idx="178">
                  <c:v>7.8294799999999998E-3</c:v>
                </c:pt>
                <c:pt idx="179">
                  <c:v>8.1305600000000002E-3</c:v>
                </c:pt>
                <c:pt idx="180">
                  <c:v>8.4579700000000004E-3</c:v>
                </c:pt>
                <c:pt idx="181">
                  <c:v>9.6121399999999999E-3</c:v>
                </c:pt>
                <c:pt idx="182">
                  <c:v>9.3310600000000004E-3</c:v>
                </c:pt>
                <c:pt idx="183">
                  <c:v>9.1010899999999992E-3</c:v>
                </c:pt>
                <c:pt idx="184">
                  <c:v>9.0461900000000008E-3</c:v>
                </c:pt>
                <c:pt idx="185">
                  <c:v>8.9722499999999993E-3</c:v>
                </c:pt>
                <c:pt idx="186">
                  <c:v>9.2377299999999996E-3</c:v>
                </c:pt>
                <c:pt idx="187">
                  <c:v>8.9612400000000005E-3</c:v>
                </c:pt>
                <c:pt idx="188">
                  <c:v>9.1248900000000001E-3</c:v>
                </c:pt>
                <c:pt idx="189">
                  <c:v>1.0243260000000001E-2</c:v>
                </c:pt>
                <c:pt idx="190">
                  <c:v>9.9478199999999996E-3</c:v>
                </c:pt>
                <c:pt idx="191">
                  <c:v>1.0033149999999999E-2</c:v>
                </c:pt>
                <c:pt idx="192">
                  <c:v>9.7449300000000006E-3</c:v>
                </c:pt>
                <c:pt idx="193">
                  <c:v>9.7051099999999994E-3</c:v>
                </c:pt>
                <c:pt idx="194">
                  <c:v>9.7182599999999994E-3</c:v>
                </c:pt>
                <c:pt idx="195">
                  <c:v>9.4265500000000006E-3</c:v>
                </c:pt>
                <c:pt idx="196">
                  <c:v>9.2041499999999995E-3</c:v>
                </c:pt>
                <c:pt idx="197">
                  <c:v>8.9237499999999994E-3</c:v>
                </c:pt>
                <c:pt idx="198">
                  <c:v>9.4977900000000007E-3</c:v>
                </c:pt>
                <c:pt idx="199">
                  <c:v>9.7362500000000001E-3</c:v>
                </c:pt>
                <c:pt idx="200">
                  <c:v>9.6782299999999995E-3</c:v>
                </c:pt>
                <c:pt idx="201">
                  <c:v>9.6596500000000005E-3</c:v>
                </c:pt>
                <c:pt idx="202">
                  <c:v>1.0344570000000001E-2</c:v>
                </c:pt>
                <c:pt idx="203">
                  <c:v>1.0192079999999999E-2</c:v>
                </c:pt>
                <c:pt idx="204">
                  <c:v>9.9491100000000006E-3</c:v>
                </c:pt>
                <c:pt idx="205">
                  <c:v>9.8897700000000009E-3</c:v>
                </c:pt>
                <c:pt idx="206">
                  <c:v>1.028662E-2</c:v>
                </c:pt>
                <c:pt idx="207">
                  <c:v>1.0710330000000001E-2</c:v>
                </c:pt>
                <c:pt idx="208">
                  <c:v>1.1051760000000001E-2</c:v>
                </c:pt>
                <c:pt idx="209">
                  <c:v>1.071508E-2</c:v>
                </c:pt>
                <c:pt idx="210">
                  <c:v>1.0414400000000001E-2</c:v>
                </c:pt>
                <c:pt idx="211">
                  <c:v>1.1155760000000001E-2</c:v>
                </c:pt>
                <c:pt idx="212">
                  <c:v>1.09544E-2</c:v>
                </c:pt>
                <c:pt idx="213">
                  <c:v>1.120143E-2</c:v>
                </c:pt>
                <c:pt idx="214">
                  <c:v>1.096023E-2</c:v>
                </c:pt>
                <c:pt idx="215">
                  <c:v>1.0627060000000001E-2</c:v>
                </c:pt>
                <c:pt idx="216">
                  <c:v>1.037037E-2</c:v>
                </c:pt>
                <c:pt idx="217">
                  <c:v>1.007774E-2</c:v>
                </c:pt>
                <c:pt idx="218">
                  <c:v>1.017964E-2</c:v>
                </c:pt>
                <c:pt idx="219">
                  <c:v>9.8697200000000002E-3</c:v>
                </c:pt>
                <c:pt idx="220">
                  <c:v>1.021005E-2</c:v>
                </c:pt>
                <c:pt idx="221">
                  <c:v>1.0271489999999999E-2</c:v>
                </c:pt>
                <c:pt idx="222">
                  <c:v>9.9587800000000004E-3</c:v>
                </c:pt>
                <c:pt idx="223">
                  <c:v>9.9786800000000002E-3</c:v>
                </c:pt>
                <c:pt idx="224">
                  <c:v>9.9136899999999993E-3</c:v>
                </c:pt>
                <c:pt idx="225">
                  <c:v>9.6970900000000002E-3</c:v>
                </c:pt>
                <c:pt idx="226">
                  <c:v>9.4072099999999992E-3</c:v>
                </c:pt>
                <c:pt idx="227">
                  <c:v>9.4977700000000009E-3</c:v>
                </c:pt>
                <c:pt idx="228">
                  <c:v>9.6274700000000008E-3</c:v>
                </c:pt>
                <c:pt idx="229">
                  <c:v>1.057671E-2</c:v>
                </c:pt>
                <c:pt idx="230">
                  <c:v>1.028748E-2</c:v>
                </c:pt>
                <c:pt idx="231">
                  <c:v>9.9748800000000002E-3</c:v>
                </c:pt>
                <c:pt idx="232">
                  <c:v>9.6718299999999993E-3</c:v>
                </c:pt>
                <c:pt idx="233">
                  <c:v>9.5921099999999992E-3</c:v>
                </c:pt>
                <c:pt idx="234">
                  <c:v>9.5264500000000005E-3</c:v>
                </c:pt>
                <c:pt idx="235">
                  <c:v>9.2983500000000004E-3</c:v>
                </c:pt>
                <c:pt idx="236">
                  <c:v>9.0186499999999996E-3</c:v>
                </c:pt>
                <c:pt idx="237">
                  <c:v>8.7668999999999993E-3</c:v>
                </c:pt>
                <c:pt idx="238">
                  <c:v>8.7837699999999998E-3</c:v>
                </c:pt>
                <c:pt idx="239">
                  <c:v>9.0297999999999993E-3</c:v>
                </c:pt>
                <c:pt idx="240">
                  <c:v>8.8280900000000002E-3</c:v>
                </c:pt>
                <c:pt idx="241">
                  <c:v>8.7135300000000006E-3</c:v>
                </c:pt>
                <c:pt idx="242">
                  <c:v>8.4483100000000005E-3</c:v>
                </c:pt>
                <c:pt idx="243">
                  <c:v>8.3380599999999996E-3</c:v>
                </c:pt>
                <c:pt idx="244">
                  <c:v>8.1316800000000005E-3</c:v>
                </c:pt>
                <c:pt idx="245">
                  <c:v>8.1822800000000001E-3</c:v>
                </c:pt>
                <c:pt idx="246">
                  <c:v>8.1414199999999999E-3</c:v>
                </c:pt>
                <c:pt idx="247">
                  <c:v>8.3007900000000006E-3</c:v>
                </c:pt>
                <c:pt idx="248">
                  <c:v>8.0822299999999993E-3</c:v>
                </c:pt>
                <c:pt idx="249">
                  <c:v>7.8362499999999995E-3</c:v>
                </c:pt>
                <c:pt idx="250">
                  <c:v>7.8062100000000001E-3</c:v>
                </c:pt>
                <c:pt idx="251">
                  <c:v>7.6509799999999999E-3</c:v>
                </c:pt>
                <c:pt idx="252">
                  <c:v>7.5028999999999998E-3</c:v>
                </c:pt>
                <c:pt idx="253">
                  <c:v>7.3264000000000003E-3</c:v>
                </c:pt>
                <c:pt idx="254">
                  <c:v>7.18113E-3</c:v>
                </c:pt>
                <c:pt idx="255">
                  <c:v>7.0730799999999998E-3</c:v>
                </c:pt>
                <c:pt idx="256">
                  <c:v>6.8855899999999996E-3</c:v>
                </c:pt>
                <c:pt idx="257">
                  <c:v>6.67843E-3</c:v>
                </c:pt>
                <c:pt idx="258">
                  <c:v>6.4797400000000003E-3</c:v>
                </c:pt>
                <c:pt idx="259">
                  <c:v>6.2934100000000001E-3</c:v>
                </c:pt>
                <c:pt idx="260">
                  <c:v>6.1219999999999998E-3</c:v>
                </c:pt>
                <c:pt idx="261">
                  <c:v>5.9407499999999999E-3</c:v>
                </c:pt>
                <c:pt idx="262">
                  <c:v>5.7718999999999999E-3</c:v>
                </c:pt>
                <c:pt idx="263">
                  <c:v>5.6380600000000003E-3</c:v>
                </c:pt>
                <c:pt idx="264">
                  <c:v>5.6222299999999998E-3</c:v>
                </c:pt>
                <c:pt idx="265">
                  <c:v>5.8706499999999998E-3</c:v>
                </c:pt>
                <c:pt idx="266">
                  <c:v>5.73363E-3</c:v>
                </c:pt>
                <c:pt idx="267">
                  <c:v>5.5878200000000003E-3</c:v>
                </c:pt>
                <c:pt idx="268">
                  <c:v>5.5356099999999998E-3</c:v>
                </c:pt>
                <c:pt idx="269">
                  <c:v>6.8865899999999997E-3</c:v>
                </c:pt>
                <c:pt idx="270">
                  <c:v>6.7185999999999999E-3</c:v>
                </c:pt>
                <c:pt idx="271">
                  <c:v>6.5213399999999996E-3</c:v>
                </c:pt>
                <c:pt idx="272">
                  <c:v>6.3824499999999996E-3</c:v>
                </c:pt>
                <c:pt idx="273">
                  <c:v>6.2078799999999998E-3</c:v>
                </c:pt>
                <c:pt idx="274">
                  <c:v>6.0303099999999997E-3</c:v>
                </c:pt>
                <c:pt idx="275">
                  <c:v>5.8495600000000002E-3</c:v>
                </c:pt>
                <c:pt idx="276">
                  <c:v>5.8189499999999998E-3</c:v>
                </c:pt>
                <c:pt idx="277">
                  <c:v>5.6832100000000002E-3</c:v>
                </c:pt>
                <c:pt idx="278">
                  <c:v>5.5791599999999997E-3</c:v>
                </c:pt>
                <c:pt idx="279">
                  <c:v>5.4324400000000002E-3</c:v>
                </c:pt>
                <c:pt idx="280">
                  <c:v>6.5430499999999999E-3</c:v>
                </c:pt>
                <c:pt idx="281">
                  <c:v>6.4059499999999997E-3</c:v>
                </c:pt>
                <c:pt idx="282">
                  <c:v>6.4126799999999996E-3</c:v>
                </c:pt>
                <c:pt idx="283">
                  <c:v>6.2563599999999999E-3</c:v>
                </c:pt>
                <c:pt idx="284">
                  <c:v>6.1496399999999996E-3</c:v>
                </c:pt>
                <c:pt idx="285">
                  <c:v>6.0100400000000003E-3</c:v>
                </c:pt>
                <c:pt idx="286">
                  <c:v>6.0897099999999999E-3</c:v>
                </c:pt>
                <c:pt idx="287">
                  <c:v>5.9787299999999998E-3</c:v>
                </c:pt>
                <c:pt idx="288">
                  <c:v>6.1526300000000001E-3</c:v>
                </c:pt>
                <c:pt idx="289">
                  <c:v>6.5850500000000003E-3</c:v>
                </c:pt>
                <c:pt idx="290">
                  <c:v>6.3921300000000002E-3</c:v>
                </c:pt>
                <c:pt idx="291">
                  <c:v>6.2291200000000003E-3</c:v>
                </c:pt>
                <c:pt idx="292">
                  <c:v>6.3864999999999998E-3</c:v>
                </c:pt>
                <c:pt idx="293">
                  <c:v>6.5060200000000004E-3</c:v>
                </c:pt>
                <c:pt idx="294">
                  <c:v>6.4717000000000004E-3</c:v>
                </c:pt>
                <c:pt idx="295">
                  <c:v>6.2997499999999998E-3</c:v>
                </c:pt>
                <c:pt idx="296">
                  <c:v>6.8305800000000002E-3</c:v>
                </c:pt>
                <c:pt idx="297">
                  <c:v>7.1563E-3</c:v>
                </c:pt>
                <c:pt idx="298">
                  <c:v>6.9449799999999999E-3</c:v>
                </c:pt>
                <c:pt idx="299">
                  <c:v>6.7729399999999999E-3</c:v>
                </c:pt>
                <c:pt idx="300">
                  <c:v>6.5895700000000003E-3</c:v>
                </c:pt>
                <c:pt idx="301">
                  <c:v>6.6127E-3</c:v>
                </c:pt>
                <c:pt idx="302">
                  <c:v>6.4215299999999999E-3</c:v>
                </c:pt>
                <c:pt idx="303">
                  <c:v>6.2614799999999998E-3</c:v>
                </c:pt>
                <c:pt idx="304">
                  <c:v>6.1795499999999998E-3</c:v>
                </c:pt>
                <c:pt idx="305">
                  <c:v>6.4841899999999999E-3</c:v>
                </c:pt>
                <c:pt idx="306">
                  <c:v>6.3622100000000001E-3</c:v>
                </c:pt>
                <c:pt idx="307">
                  <c:v>6.1686900000000001E-3</c:v>
                </c:pt>
                <c:pt idx="308">
                  <c:v>6.0259299999999997E-3</c:v>
                </c:pt>
                <c:pt idx="309">
                  <c:v>5.9971900000000003E-3</c:v>
                </c:pt>
                <c:pt idx="310">
                  <c:v>6.70646E-3</c:v>
                </c:pt>
                <c:pt idx="311">
                  <c:v>6.6742499999999996E-3</c:v>
                </c:pt>
                <c:pt idx="312">
                  <c:v>6.5699499999999997E-3</c:v>
                </c:pt>
                <c:pt idx="313">
                  <c:v>6.3726399999999997E-3</c:v>
                </c:pt>
                <c:pt idx="314">
                  <c:v>6.2333700000000002E-3</c:v>
                </c:pt>
                <c:pt idx="315">
                  <c:v>6.16184E-3</c:v>
                </c:pt>
                <c:pt idx="316">
                  <c:v>6.2711800000000003E-3</c:v>
                </c:pt>
                <c:pt idx="317">
                  <c:v>6.1971400000000003E-3</c:v>
                </c:pt>
                <c:pt idx="318">
                  <c:v>6.0086799999999998E-3</c:v>
                </c:pt>
                <c:pt idx="319">
                  <c:v>6.2044999999999999E-3</c:v>
                </c:pt>
                <c:pt idx="320">
                  <c:v>1.033471E-2</c:v>
                </c:pt>
                <c:pt idx="321">
                  <c:v>1.0835920000000001E-2</c:v>
                </c:pt>
                <c:pt idx="322">
                  <c:v>1.174239E-2</c:v>
                </c:pt>
                <c:pt idx="323">
                  <c:v>1.1919509999999999E-2</c:v>
                </c:pt>
                <c:pt idx="324">
                  <c:v>1.17667E-2</c:v>
                </c:pt>
                <c:pt idx="325">
                  <c:v>1.141445E-2</c:v>
                </c:pt>
                <c:pt idx="326">
                  <c:v>1.116003E-2</c:v>
                </c:pt>
                <c:pt idx="327">
                  <c:v>1.082664E-2</c:v>
                </c:pt>
                <c:pt idx="328">
                  <c:v>1.051216E-2</c:v>
                </c:pt>
                <c:pt idx="329">
                  <c:v>1.112847E-2</c:v>
                </c:pt>
                <c:pt idx="330">
                  <c:v>1.1293900000000001E-2</c:v>
                </c:pt>
                <c:pt idx="331">
                  <c:v>1.097427E-2</c:v>
                </c:pt>
                <c:pt idx="332">
                  <c:v>1.0756730000000001E-2</c:v>
                </c:pt>
                <c:pt idx="333">
                  <c:v>1.04355E-2</c:v>
                </c:pt>
                <c:pt idx="334">
                  <c:v>1.011925E-2</c:v>
                </c:pt>
                <c:pt idx="335">
                  <c:v>9.8382899999999995E-3</c:v>
                </c:pt>
                <c:pt idx="336">
                  <c:v>9.5510000000000005E-3</c:v>
                </c:pt>
                <c:pt idx="337">
                  <c:v>9.4876100000000005E-3</c:v>
                </c:pt>
                <c:pt idx="338">
                  <c:v>9.2035099999999998E-3</c:v>
                </c:pt>
                <c:pt idx="339">
                  <c:v>9.1557700000000006E-3</c:v>
                </c:pt>
                <c:pt idx="340">
                  <c:v>8.8841000000000007E-3</c:v>
                </c:pt>
                <c:pt idx="341">
                  <c:v>8.6136600000000004E-3</c:v>
                </c:pt>
                <c:pt idx="342">
                  <c:v>8.3819399999999992E-3</c:v>
                </c:pt>
                <c:pt idx="343">
                  <c:v>8.1755200000000004E-3</c:v>
                </c:pt>
                <c:pt idx="344">
                  <c:v>7.9374900000000002E-3</c:v>
                </c:pt>
                <c:pt idx="345">
                  <c:v>7.8178699999999993E-3</c:v>
                </c:pt>
                <c:pt idx="346">
                  <c:v>7.5990399999999996E-3</c:v>
                </c:pt>
                <c:pt idx="347">
                  <c:v>7.3922099999999998E-3</c:v>
                </c:pt>
                <c:pt idx="348">
                  <c:v>8.7850299999999992E-3</c:v>
                </c:pt>
                <c:pt idx="349">
                  <c:v>8.5207000000000008E-3</c:v>
                </c:pt>
                <c:pt idx="350">
                  <c:v>8.2747399999999992E-3</c:v>
                </c:pt>
                <c:pt idx="351">
                  <c:v>8.1580100000000003E-3</c:v>
                </c:pt>
                <c:pt idx="352">
                  <c:v>7.9103799999999998E-3</c:v>
                </c:pt>
                <c:pt idx="353">
                  <c:v>7.7212000000000001E-3</c:v>
                </c:pt>
                <c:pt idx="354">
                  <c:v>7.4869300000000001E-3</c:v>
                </c:pt>
                <c:pt idx="355">
                  <c:v>7.4770599999999998E-3</c:v>
                </c:pt>
                <c:pt idx="356">
                  <c:v>7.2492800000000003E-3</c:v>
                </c:pt>
                <c:pt idx="357">
                  <c:v>7.1115099999999997E-3</c:v>
                </c:pt>
                <c:pt idx="358">
                  <c:v>7.00017E-3</c:v>
                </c:pt>
                <c:pt idx="359">
                  <c:v>6.96497E-3</c:v>
                </c:pt>
                <c:pt idx="360">
                  <c:v>6.7551699999999996E-3</c:v>
                </c:pt>
                <c:pt idx="361">
                  <c:v>6.6371299999999998E-3</c:v>
                </c:pt>
                <c:pt idx="362">
                  <c:v>6.4528199999999997E-3</c:v>
                </c:pt>
                <c:pt idx="363">
                  <c:v>6.2911199999999999E-3</c:v>
                </c:pt>
                <c:pt idx="364">
                  <c:v>6.2535200000000003E-3</c:v>
                </c:pt>
                <c:pt idx="365">
                  <c:v>6.1376499999999997E-3</c:v>
                </c:pt>
                <c:pt idx="366">
                  <c:v>5.9580800000000001E-3</c:v>
                </c:pt>
                <c:pt idx="367">
                  <c:v>5.7777999999999996E-3</c:v>
                </c:pt>
                <c:pt idx="368">
                  <c:v>5.6068300000000001E-3</c:v>
                </c:pt>
                <c:pt idx="369">
                  <c:v>5.8199699999999998E-3</c:v>
                </c:pt>
                <c:pt idx="370">
                  <c:v>5.8380300000000001E-3</c:v>
                </c:pt>
                <c:pt idx="371">
                  <c:v>5.6604899999999998E-3</c:v>
                </c:pt>
                <c:pt idx="372">
                  <c:v>6.1332299999999999E-3</c:v>
                </c:pt>
                <c:pt idx="373">
                  <c:v>6.3498599999999997E-3</c:v>
                </c:pt>
                <c:pt idx="374">
                  <c:v>6.5008499999999999E-3</c:v>
                </c:pt>
                <c:pt idx="375">
                  <c:v>6.3168699999999996E-3</c:v>
                </c:pt>
                <c:pt idx="376">
                  <c:v>6.36733E-3</c:v>
                </c:pt>
                <c:pt idx="377">
                  <c:v>6.29913E-3</c:v>
                </c:pt>
                <c:pt idx="378">
                  <c:v>6.1821000000000003E-3</c:v>
                </c:pt>
                <c:pt idx="379">
                  <c:v>6.04383E-3</c:v>
                </c:pt>
                <c:pt idx="380">
                  <c:v>5.9568599999999996E-3</c:v>
                </c:pt>
                <c:pt idx="381">
                  <c:v>5.8841500000000003E-3</c:v>
                </c:pt>
                <c:pt idx="382">
                  <c:v>5.7198199999999996E-3</c:v>
                </c:pt>
                <c:pt idx="383">
                  <c:v>5.6573400000000003E-3</c:v>
                </c:pt>
                <c:pt idx="384">
                  <c:v>5.53076E-3</c:v>
                </c:pt>
                <c:pt idx="385">
                  <c:v>5.3651899999999997E-3</c:v>
                </c:pt>
                <c:pt idx="386">
                  <c:v>5.4235000000000004E-3</c:v>
                </c:pt>
                <c:pt idx="387">
                  <c:v>5.4182900000000001E-3</c:v>
                </c:pt>
                <c:pt idx="388">
                  <c:v>5.3598400000000003E-3</c:v>
                </c:pt>
                <c:pt idx="389">
                  <c:v>5.2019800000000001E-3</c:v>
                </c:pt>
                <c:pt idx="390">
                  <c:v>5.1949400000000003E-3</c:v>
                </c:pt>
                <c:pt idx="391">
                  <c:v>5.0453199999999998E-3</c:v>
                </c:pt>
                <c:pt idx="392">
                  <c:v>4.9343700000000004E-3</c:v>
                </c:pt>
                <c:pt idx="393">
                  <c:v>5.1886600000000003E-3</c:v>
                </c:pt>
                <c:pt idx="394">
                  <c:v>5.0337699999999999E-3</c:v>
                </c:pt>
                <c:pt idx="395">
                  <c:v>5.4566299999999996E-3</c:v>
                </c:pt>
                <c:pt idx="396">
                  <c:v>5.2917700000000003E-3</c:v>
                </c:pt>
                <c:pt idx="397">
                  <c:v>5.2834900000000001E-3</c:v>
                </c:pt>
                <c:pt idx="398">
                  <c:v>5.43364E-3</c:v>
                </c:pt>
                <c:pt idx="399">
                  <c:v>5.3547500000000001E-3</c:v>
                </c:pt>
                <c:pt idx="400">
                  <c:v>5.3858999999999999E-3</c:v>
                </c:pt>
                <c:pt idx="401">
                  <c:v>5.4801399999999997E-3</c:v>
                </c:pt>
                <c:pt idx="402">
                  <c:v>5.58173E-3</c:v>
                </c:pt>
                <c:pt idx="403">
                  <c:v>5.5497100000000002E-3</c:v>
                </c:pt>
                <c:pt idx="404">
                  <c:v>5.38193E-3</c:v>
                </c:pt>
                <c:pt idx="405">
                  <c:v>5.2209700000000001E-3</c:v>
                </c:pt>
                <c:pt idx="406">
                  <c:v>5.1490099999999999E-3</c:v>
                </c:pt>
                <c:pt idx="407">
                  <c:v>5.0510499999999996E-3</c:v>
                </c:pt>
                <c:pt idx="408">
                  <c:v>5.2483E-3</c:v>
                </c:pt>
                <c:pt idx="409">
                  <c:v>5.2254299999999997E-3</c:v>
                </c:pt>
                <c:pt idx="410">
                  <c:v>5.2192100000000002E-3</c:v>
                </c:pt>
                <c:pt idx="411">
                  <c:v>5.1031200000000001E-3</c:v>
                </c:pt>
                <c:pt idx="412">
                  <c:v>6.2708E-3</c:v>
                </c:pt>
                <c:pt idx="413">
                  <c:v>6.07977E-3</c:v>
                </c:pt>
                <c:pt idx="414">
                  <c:v>6.5451199999999998E-3</c:v>
                </c:pt>
                <c:pt idx="415">
                  <c:v>6.6005100000000004E-3</c:v>
                </c:pt>
                <c:pt idx="416">
                  <c:v>6.4036600000000003E-3</c:v>
                </c:pt>
                <c:pt idx="417">
                  <c:v>6.2357000000000003E-3</c:v>
                </c:pt>
                <c:pt idx="418">
                  <c:v>6.04602E-3</c:v>
                </c:pt>
                <c:pt idx="419">
                  <c:v>6.0689699999999999E-3</c:v>
                </c:pt>
                <c:pt idx="420">
                  <c:v>6.4721500000000003E-3</c:v>
                </c:pt>
                <c:pt idx="421">
                  <c:v>6.3272399999999996E-3</c:v>
                </c:pt>
                <c:pt idx="422">
                  <c:v>6.1413700000000002E-3</c:v>
                </c:pt>
                <c:pt idx="423">
                  <c:v>6.1437100000000001E-3</c:v>
                </c:pt>
                <c:pt idx="424">
                  <c:v>5.9635699999999996E-3</c:v>
                </c:pt>
                <c:pt idx="425">
                  <c:v>5.7830499999999996E-3</c:v>
                </c:pt>
                <c:pt idx="426">
                  <c:v>5.8198E-3</c:v>
                </c:pt>
                <c:pt idx="427">
                  <c:v>6.3305799999999997E-3</c:v>
                </c:pt>
                <c:pt idx="428">
                  <c:v>6.1840000000000003E-3</c:v>
                </c:pt>
                <c:pt idx="429">
                  <c:v>5.9956100000000002E-3</c:v>
                </c:pt>
                <c:pt idx="430">
                  <c:v>6.7134899999999999E-3</c:v>
                </c:pt>
                <c:pt idx="431">
                  <c:v>6.5089700000000002E-3</c:v>
                </c:pt>
                <c:pt idx="432">
                  <c:v>6.4535399999999998E-3</c:v>
                </c:pt>
                <c:pt idx="433">
                  <c:v>6.4249700000000003E-3</c:v>
                </c:pt>
                <c:pt idx="434">
                  <c:v>6.6278200000000004E-3</c:v>
                </c:pt>
                <c:pt idx="435">
                  <c:v>6.4261600000000002E-3</c:v>
                </c:pt>
                <c:pt idx="436">
                  <c:v>6.2370300000000002E-3</c:v>
                </c:pt>
                <c:pt idx="437">
                  <c:v>6.1447000000000003E-3</c:v>
                </c:pt>
                <c:pt idx="438">
                  <c:v>6.3091199999999997E-3</c:v>
                </c:pt>
                <c:pt idx="439">
                  <c:v>6.1691200000000002E-3</c:v>
                </c:pt>
                <c:pt idx="440">
                  <c:v>6.0201999999999999E-3</c:v>
                </c:pt>
                <c:pt idx="441">
                  <c:v>5.8437200000000002E-3</c:v>
                </c:pt>
                <c:pt idx="442">
                  <c:v>5.8417E-3</c:v>
                </c:pt>
                <c:pt idx="443">
                  <c:v>5.6637299999999996E-3</c:v>
                </c:pt>
                <c:pt idx="444">
                  <c:v>5.49382E-3</c:v>
                </c:pt>
                <c:pt idx="445">
                  <c:v>5.4452299999999997E-3</c:v>
                </c:pt>
                <c:pt idx="446">
                  <c:v>5.3866199999999999E-3</c:v>
                </c:pt>
                <c:pt idx="447">
                  <c:v>5.9007199999999999E-3</c:v>
                </c:pt>
                <c:pt idx="448">
                  <c:v>5.7682200000000001E-3</c:v>
                </c:pt>
                <c:pt idx="449">
                  <c:v>5.95533E-3</c:v>
                </c:pt>
                <c:pt idx="450">
                  <c:v>5.9632599999999997E-3</c:v>
                </c:pt>
                <c:pt idx="451">
                  <c:v>5.7917000000000003E-3</c:v>
                </c:pt>
                <c:pt idx="452">
                  <c:v>5.6336900000000002E-3</c:v>
                </c:pt>
                <c:pt idx="453">
                  <c:v>5.4668299999999998E-3</c:v>
                </c:pt>
                <c:pt idx="454">
                  <c:v>5.3687199999999996E-3</c:v>
                </c:pt>
                <c:pt idx="455">
                  <c:v>5.2054800000000002E-3</c:v>
                </c:pt>
                <c:pt idx="456">
                  <c:v>5.0549799999999997E-3</c:v>
                </c:pt>
                <c:pt idx="457">
                  <c:v>4.9965900000000004E-3</c:v>
                </c:pt>
                <c:pt idx="458">
                  <c:v>4.8931699999999996E-3</c:v>
                </c:pt>
                <c:pt idx="459">
                  <c:v>4.9555500000000004E-3</c:v>
                </c:pt>
                <c:pt idx="460">
                  <c:v>6.0652800000000002E-3</c:v>
                </c:pt>
                <c:pt idx="461">
                  <c:v>6.8872300000000003E-3</c:v>
                </c:pt>
                <c:pt idx="462">
                  <c:v>6.7016899999999997E-3</c:v>
                </c:pt>
                <c:pt idx="463">
                  <c:v>6.6278300000000004E-3</c:v>
                </c:pt>
                <c:pt idx="464">
                  <c:v>6.5796400000000003E-3</c:v>
                </c:pt>
                <c:pt idx="465">
                  <c:v>6.3916099999999998E-3</c:v>
                </c:pt>
                <c:pt idx="466">
                  <c:v>6.1992499999999999E-3</c:v>
                </c:pt>
                <c:pt idx="467">
                  <c:v>6.0171399999999998E-3</c:v>
                </c:pt>
                <c:pt idx="468">
                  <c:v>5.8363299999999998E-3</c:v>
                </c:pt>
                <c:pt idx="469">
                  <c:v>5.8936600000000002E-3</c:v>
                </c:pt>
                <c:pt idx="470">
                  <c:v>6.0180099999999999E-3</c:v>
                </c:pt>
                <c:pt idx="471">
                  <c:v>5.9475500000000002E-3</c:v>
                </c:pt>
                <c:pt idx="472">
                  <c:v>5.8008199999999999E-3</c:v>
                </c:pt>
                <c:pt idx="473">
                  <c:v>5.8347399999999997E-3</c:v>
                </c:pt>
                <c:pt idx="474">
                  <c:v>5.6572799999999998E-3</c:v>
                </c:pt>
                <c:pt idx="475">
                  <c:v>5.6827500000000003E-3</c:v>
                </c:pt>
                <c:pt idx="476">
                  <c:v>5.5169499999999996E-3</c:v>
                </c:pt>
                <c:pt idx="477">
                  <c:v>5.4455600000000003E-3</c:v>
                </c:pt>
                <c:pt idx="478">
                  <c:v>5.2845000000000001E-3</c:v>
                </c:pt>
                <c:pt idx="479">
                  <c:v>5.2028500000000002E-3</c:v>
                </c:pt>
                <c:pt idx="480">
                  <c:v>5.05567E-3</c:v>
                </c:pt>
                <c:pt idx="481">
                  <c:v>5.0843800000000003E-3</c:v>
                </c:pt>
                <c:pt idx="482">
                  <c:v>4.9450400000000004E-3</c:v>
                </c:pt>
                <c:pt idx="483">
                  <c:v>4.8413700000000002E-3</c:v>
                </c:pt>
                <c:pt idx="484">
                  <c:v>5.15234E-3</c:v>
                </c:pt>
                <c:pt idx="485">
                  <c:v>4.9956799999999997E-3</c:v>
                </c:pt>
                <c:pt idx="486">
                  <c:v>4.8691300000000002E-3</c:v>
                </c:pt>
                <c:pt idx="487">
                  <c:v>4.8497999999999996E-3</c:v>
                </c:pt>
                <c:pt idx="488">
                  <c:v>4.99125E-3</c:v>
                </c:pt>
                <c:pt idx="489">
                  <c:v>5.0653499999999997E-3</c:v>
                </c:pt>
                <c:pt idx="490">
                  <c:v>6.56217E-3</c:v>
                </c:pt>
                <c:pt idx="491">
                  <c:v>6.3680200000000003E-3</c:v>
                </c:pt>
                <c:pt idx="492">
                  <c:v>6.18258E-3</c:v>
                </c:pt>
                <c:pt idx="493">
                  <c:v>6.0003299999999999E-3</c:v>
                </c:pt>
                <c:pt idx="494">
                  <c:v>5.84799E-3</c:v>
                </c:pt>
                <c:pt idx="495">
                  <c:v>5.7071700000000001E-3</c:v>
                </c:pt>
                <c:pt idx="496">
                  <c:v>5.57794E-3</c:v>
                </c:pt>
                <c:pt idx="497">
                  <c:v>5.4104399999999999E-3</c:v>
                </c:pt>
                <c:pt idx="498">
                  <c:v>5.2525499999999999E-3</c:v>
                </c:pt>
                <c:pt idx="499">
                  <c:v>5.0996699999999997E-3</c:v>
                </c:pt>
                <c:pt idx="500">
                  <c:v>4.9631299999999996E-3</c:v>
                </c:pt>
                <c:pt idx="501">
                  <c:v>4.8554899999999996E-3</c:v>
                </c:pt>
                <c:pt idx="502">
                  <c:v>4.7088099999999999E-3</c:v>
                </c:pt>
                <c:pt idx="503">
                  <c:v>4.5704500000000002E-3</c:v>
                </c:pt>
                <c:pt idx="504">
                  <c:v>5.0799800000000004E-3</c:v>
                </c:pt>
                <c:pt idx="505">
                  <c:v>4.9264299999999999E-3</c:v>
                </c:pt>
                <c:pt idx="506">
                  <c:v>4.7915800000000001E-3</c:v>
                </c:pt>
                <c:pt idx="507">
                  <c:v>4.6992199999999996E-3</c:v>
                </c:pt>
                <c:pt idx="508">
                  <c:v>4.5563799999999996E-3</c:v>
                </c:pt>
                <c:pt idx="509">
                  <c:v>4.7470300000000002E-3</c:v>
                </c:pt>
                <c:pt idx="510">
                  <c:v>4.6639000000000003E-3</c:v>
                </c:pt>
                <c:pt idx="511">
                  <c:v>4.52215E-3</c:v>
                </c:pt>
                <c:pt idx="512">
                  <c:v>4.4911200000000004E-3</c:v>
                </c:pt>
                <c:pt idx="513">
                  <c:v>4.51513E-3</c:v>
                </c:pt>
                <c:pt idx="514">
                  <c:v>4.3938900000000001E-3</c:v>
                </c:pt>
                <c:pt idx="515">
                  <c:v>4.2818300000000004E-3</c:v>
                </c:pt>
                <c:pt idx="516">
                  <c:v>4.1517400000000001E-3</c:v>
                </c:pt>
                <c:pt idx="517">
                  <c:v>4.0343100000000002E-3</c:v>
                </c:pt>
                <c:pt idx="518">
                  <c:v>4.1385199999999997E-3</c:v>
                </c:pt>
                <c:pt idx="519">
                  <c:v>4.0157600000000002E-3</c:v>
                </c:pt>
                <c:pt idx="520">
                  <c:v>4.2866500000000004E-3</c:v>
                </c:pt>
                <c:pt idx="521">
                  <c:v>4.1650699999999999E-3</c:v>
                </c:pt>
                <c:pt idx="522">
                  <c:v>4.2643400000000001E-3</c:v>
                </c:pt>
                <c:pt idx="523">
                  <c:v>4.1634300000000001E-3</c:v>
                </c:pt>
                <c:pt idx="524">
                  <c:v>4.1536500000000001E-3</c:v>
                </c:pt>
                <c:pt idx="525">
                  <c:v>4.40618E-3</c:v>
                </c:pt>
                <c:pt idx="526">
                  <c:v>4.2804100000000001E-3</c:v>
                </c:pt>
                <c:pt idx="527">
                  <c:v>5.8598900000000004E-3</c:v>
                </c:pt>
                <c:pt idx="528">
                  <c:v>6.1794099999999998E-3</c:v>
                </c:pt>
                <c:pt idx="529">
                  <c:v>5.9993800000000003E-3</c:v>
                </c:pt>
                <c:pt idx="530">
                  <c:v>5.8203700000000001E-3</c:v>
                </c:pt>
                <c:pt idx="531">
                  <c:v>5.6469199999999997E-3</c:v>
                </c:pt>
                <c:pt idx="532">
                  <c:v>5.6280499999999999E-3</c:v>
                </c:pt>
                <c:pt idx="533">
                  <c:v>5.5359399999999996E-3</c:v>
                </c:pt>
                <c:pt idx="534">
                  <c:v>5.3794799999999999E-3</c:v>
                </c:pt>
                <c:pt idx="535">
                  <c:v>5.5045399999999996E-3</c:v>
                </c:pt>
                <c:pt idx="536">
                  <c:v>5.3615399999999997E-3</c:v>
                </c:pt>
                <c:pt idx="537">
                  <c:v>5.2145100000000003E-3</c:v>
                </c:pt>
                <c:pt idx="538">
                  <c:v>5.0621900000000003E-3</c:v>
                </c:pt>
                <c:pt idx="539">
                  <c:v>4.9252200000000001E-3</c:v>
                </c:pt>
                <c:pt idx="540">
                  <c:v>4.7751699999999996E-3</c:v>
                </c:pt>
                <c:pt idx="541">
                  <c:v>4.6583199999999996E-3</c:v>
                </c:pt>
                <c:pt idx="542">
                  <c:v>4.5211000000000001E-3</c:v>
                </c:pt>
                <c:pt idx="543">
                  <c:v>4.4196900000000004E-3</c:v>
                </c:pt>
                <c:pt idx="544">
                  <c:v>4.8968600000000003E-3</c:v>
                </c:pt>
                <c:pt idx="545">
                  <c:v>4.7522399999999996E-3</c:v>
                </c:pt>
                <c:pt idx="546">
                  <c:v>4.6647800000000003E-3</c:v>
                </c:pt>
                <c:pt idx="547">
                  <c:v>4.5983300000000003E-3</c:v>
                </c:pt>
                <c:pt idx="548">
                  <c:v>4.6279700000000003E-3</c:v>
                </c:pt>
                <c:pt idx="549">
                  <c:v>4.84213E-3</c:v>
                </c:pt>
                <c:pt idx="550">
                  <c:v>4.79599E-3</c:v>
                </c:pt>
                <c:pt idx="551">
                  <c:v>4.6602700000000002E-3</c:v>
                </c:pt>
                <c:pt idx="552">
                  <c:v>4.5257099999999996E-3</c:v>
                </c:pt>
                <c:pt idx="553">
                  <c:v>4.4858800000000002E-3</c:v>
                </c:pt>
                <c:pt idx="554">
                  <c:v>4.7095899999999996E-3</c:v>
                </c:pt>
                <c:pt idx="555">
                  <c:v>4.7288499999999997E-3</c:v>
                </c:pt>
                <c:pt idx="556">
                  <c:v>4.6757500000000002E-3</c:v>
                </c:pt>
                <c:pt idx="557">
                  <c:v>4.7245799999999999E-3</c:v>
                </c:pt>
                <c:pt idx="558">
                  <c:v>4.83381E-3</c:v>
                </c:pt>
                <c:pt idx="559">
                  <c:v>4.7143699999999998E-3</c:v>
                </c:pt>
                <c:pt idx="560">
                  <c:v>5.1195199999999998E-3</c:v>
                </c:pt>
                <c:pt idx="561">
                  <c:v>5.26598E-3</c:v>
                </c:pt>
                <c:pt idx="562">
                  <c:v>5.10795E-3</c:v>
                </c:pt>
                <c:pt idx="563">
                  <c:v>4.9622099999999999E-3</c:v>
                </c:pt>
                <c:pt idx="564">
                  <c:v>4.8516599999999998E-3</c:v>
                </c:pt>
                <c:pt idx="565">
                  <c:v>4.70851E-3</c:v>
                </c:pt>
                <c:pt idx="566">
                  <c:v>4.8631200000000003E-3</c:v>
                </c:pt>
                <c:pt idx="567">
                  <c:v>4.85192E-3</c:v>
                </c:pt>
                <c:pt idx="568">
                  <c:v>4.77788E-3</c:v>
                </c:pt>
                <c:pt idx="569">
                  <c:v>4.8724500000000004E-3</c:v>
                </c:pt>
                <c:pt idx="570">
                  <c:v>4.9024100000000003E-3</c:v>
                </c:pt>
                <c:pt idx="571">
                  <c:v>4.7542299999999999E-3</c:v>
                </c:pt>
                <c:pt idx="572">
                  <c:v>5.1832099999999997E-3</c:v>
                </c:pt>
                <c:pt idx="573">
                  <c:v>5.0656900000000003E-3</c:v>
                </c:pt>
                <c:pt idx="574">
                  <c:v>5.6142099999999997E-3</c:v>
                </c:pt>
                <c:pt idx="575">
                  <c:v>5.4562500000000002E-3</c:v>
                </c:pt>
                <c:pt idx="576">
                  <c:v>5.2903100000000003E-3</c:v>
                </c:pt>
                <c:pt idx="577">
                  <c:v>5.1574899999999998E-3</c:v>
                </c:pt>
                <c:pt idx="578">
                  <c:v>5.4033400000000004E-3</c:v>
                </c:pt>
                <c:pt idx="579">
                  <c:v>5.2727099999999999E-3</c:v>
                </c:pt>
                <c:pt idx="580">
                  <c:v>5.1470800000000001E-3</c:v>
                </c:pt>
                <c:pt idx="581">
                  <c:v>5.06544E-3</c:v>
                </c:pt>
                <c:pt idx="582">
                  <c:v>5.3040199999999996E-3</c:v>
                </c:pt>
                <c:pt idx="583">
                  <c:v>5.1989200000000001E-3</c:v>
                </c:pt>
                <c:pt idx="584">
                  <c:v>5.0452400000000003E-3</c:v>
                </c:pt>
                <c:pt idx="585">
                  <c:v>4.91604E-3</c:v>
                </c:pt>
                <c:pt idx="586">
                  <c:v>4.9140299999999998E-3</c:v>
                </c:pt>
                <c:pt idx="587">
                  <c:v>4.8342799999999998E-3</c:v>
                </c:pt>
                <c:pt idx="588">
                  <c:v>4.6983800000000003E-3</c:v>
                </c:pt>
                <c:pt idx="589">
                  <c:v>4.93678E-3</c:v>
                </c:pt>
                <c:pt idx="590">
                  <c:v>4.8064199999999996E-3</c:v>
                </c:pt>
                <c:pt idx="591">
                  <c:v>4.6989600000000003E-3</c:v>
                </c:pt>
                <c:pt idx="592">
                  <c:v>4.6393099999999998E-3</c:v>
                </c:pt>
                <c:pt idx="593">
                  <c:v>4.8706599999999997E-3</c:v>
                </c:pt>
                <c:pt idx="594">
                  <c:v>5.2250100000000004E-3</c:v>
                </c:pt>
                <c:pt idx="595">
                  <c:v>6.1390899999999998E-3</c:v>
                </c:pt>
                <c:pt idx="596">
                  <c:v>5.9819399999999998E-3</c:v>
                </c:pt>
                <c:pt idx="597">
                  <c:v>5.8568400000000003E-3</c:v>
                </c:pt>
                <c:pt idx="598">
                  <c:v>5.6825599999999997E-3</c:v>
                </c:pt>
                <c:pt idx="599">
                  <c:v>5.7932799999999996E-3</c:v>
                </c:pt>
                <c:pt idx="600">
                  <c:v>5.61912E-3</c:v>
                </c:pt>
                <c:pt idx="601">
                  <c:v>5.45219E-3</c:v>
                </c:pt>
                <c:pt idx="602">
                  <c:v>5.8616600000000003E-3</c:v>
                </c:pt>
                <c:pt idx="603">
                  <c:v>5.7415000000000001E-3</c:v>
                </c:pt>
                <c:pt idx="604">
                  <c:v>6.3001899999999998E-3</c:v>
                </c:pt>
                <c:pt idx="605">
                  <c:v>6.1235200000000004E-3</c:v>
                </c:pt>
                <c:pt idx="606">
                  <c:v>6.05421E-3</c:v>
                </c:pt>
                <c:pt idx="607">
                  <c:v>6.5103599999999998E-3</c:v>
                </c:pt>
                <c:pt idx="608">
                  <c:v>6.6295399999999997E-3</c:v>
                </c:pt>
                <c:pt idx="609">
                  <c:v>6.4313800000000004E-3</c:v>
                </c:pt>
                <c:pt idx="610">
                  <c:v>6.5799400000000003E-3</c:v>
                </c:pt>
                <c:pt idx="611">
                  <c:v>6.4254999999999998E-3</c:v>
                </c:pt>
                <c:pt idx="612">
                  <c:v>6.2706400000000001E-3</c:v>
                </c:pt>
                <c:pt idx="613">
                  <c:v>6.0858600000000002E-3</c:v>
                </c:pt>
                <c:pt idx="614">
                  <c:v>5.9069200000000004E-3</c:v>
                </c:pt>
                <c:pt idx="615">
                  <c:v>5.7365200000000002E-3</c:v>
                </c:pt>
                <c:pt idx="616">
                  <c:v>5.9822800000000004E-3</c:v>
                </c:pt>
                <c:pt idx="617">
                  <c:v>5.8654299999999996E-3</c:v>
                </c:pt>
                <c:pt idx="618">
                  <c:v>5.8367699999999998E-3</c:v>
                </c:pt>
                <c:pt idx="619">
                  <c:v>5.9271100000000002E-3</c:v>
                </c:pt>
                <c:pt idx="620">
                  <c:v>6.0657699999999998E-3</c:v>
                </c:pt>
                <c:pt idx="621">
                  <c:v>6.0321999999999997E-3</c:v>
                </c:pt>
                <c:pt idx="622">
                  <c:v>5.8581600000000003E-3</c:v>
                </c:pt>
                <c:pt idx="623">
                  <c:v>5.8933199999999996E-3</c:v>
                </c:pt>
                <c:pt idx="624">
                  <c:v>6.0753200000000004E-3</c:v>
                </c:pt>
                <c:pt idx="625">
                  <c:v>5.9068499999999999E-3</c:v>
                </c:pt>
                <c:pt idx="626">
                  <c:v>5.7336000000000002E-3</c:v>
                </c:pt>
                <c:pt idx="627">
                  <c:v>5.56334E-3</c:v>
                </c:pt>
                <c:pt idx="628">
                  <c:v>6.012E-3</c:v>
                </c:pt>
                <c:pt idx="629">
                  <c:v>5.8329599999999999E-3</c:v>
                </c:pt>
                <c:pt idx="630">
                  <c:v>5.6931999999999998E-3</c:v>
                </c:pt>
                <c:pt idx="631">
                  <c:v>5.5208399999999999E-3</c:v>
                </c:pt>
                <c:pt idx="632">
                  <c:v>5.3529299999999997E-3</c:v>
                </c:pt>
                <c:pt idx="633">
                  <c:v>5.1898600000000001E-3</c:v>
                </c:pt>
                <c:pt idx="634">
                  <c:v>5.0813799999999999E-3</c:v>
                </c:pt>
                <c:pt idx="635">
                  <c:v>5.7998199999999998E-3</c:v>
                </c:pt>
                <c:pt idx="636">
                  <c:v>5.6296000000000002E-3</c:v>
                </c:pt>
                <c:pt idx="637">
                  <c:v>5.7764899999999996E-3</c:v>
                </c:pt>
                <c:pt idx="638">
                  <c:v>5.6924300000000001E-3</c:v>
                </c:pt>
                <c:pt idx="639">
                  <c:v>5.5213399999999996E-3</c:v>
                </c:pt>
                <c:pt idx="640">
                  <c:v>5.3555299999999998E-3</c:v>
                </c:pt>
                <c:pt idx="641">
                  <c:v>5.8386599999999999E-3</c:v>
                </c:pt>
                <c:pt idx="642">
                  <c:v>5.7315700000000001E-3</c:v>
                </c:pt>
                <c:pt idx="643">
                  <c:v>5.5731299999999999E-3</c:v>
                </c:pt>
                <c:pt idx="644">
                  <c:v>5.41991E-3</c:v>
                </c:pt>
                <c:pt idx="645">
                  <c:v>5.25721E-3</c:v>
                </c:pt>
                <c:pt idx="646">
                  <c:v>5.1957799999999997E-3</c:v>
                </c:pt>
                <c:pt idx="647">
                  <c:v>5.1264800000000001E-3</c:v>
                </c:pt>
                <c:pt idx="648">
                  <c:v>4.9703100000000004E-3</c:v>
                </c:pt>
                <c:pt idx="649">
                  <c:v>4.9111399999999996E-3</c:v>
                </c:pt>
                <c:pt idx="650">
                  <c:v>4.7688499999999998E-3</c:v>
                </c:pt>
                <c:pt idx="651">
                  <c:v>5.6644E-3</c:v>
                </c:pt>
                <c:pt idx="652">
                  <c:v>5.5007199999999997E-3</c:v>
                </c:pt>
                <c:pt idx="653">
                  <c:v>5.4444300000000001E-3</c:v>
                </c:pt>
                <c:pt idx="654">
                  <c:v>5.4007400000000002E-3</c:v>
                </c:pt>
                <c:pt idx="655">
                  <c:v>5.3810799999999999E-3</c:v>
                </c:pt>
                <c:pt idx="656">
                  <c:v>5.2738500000000001E-3</c:v>
                </c:pt>
                <c:pt idx="657">
                  <c:v>5.1155000000000003E-3</c:v>
                </c:pt>
                <c:pt idx="658">
                  <c:v>5.3102999999999996E-3</c:v>
                </c:pt>
                <c:pt idx="659">
                  <c:v>5.1525499999999997E-3</c:v>
                </c:pt>
                <c:pt idx="660">
                  <c:v>5.0616300000000001E-3</c:v>
                </c:pt>
                <c:pt idx="661">
                  <c:v>4.9395200000000002E-3</c:v>
                </c:pt>
                <c:pt idx="662">
                  <c:v>4.7989E-3</c:v>
                </c:pt>
                <c:pt idx="663">
                  <c:v>4.6867799999999998E-3</c:v>
                </c:pt>
                <c:pt idx="664">
                  <c:v>4.5624100000000002E-3</c:v>
                </c:pt>
                <c:pt idx="665">
                  <c:v>4.8128099999999998E-3</c:v>
                </c:pt>
                <c:pt idx="666">
                  <c:v>4.6764800000000002E-3</c:v>
                </c:pt>
                <c:pt idx="667">
                  <c:v>4.5836000000000002E-3</c:v>
                </c:pt>
                <c:pt idx="668">
                  <c:v>4.4681399999999998E-3</c:v>
                </c:pt>
                <c:pt idx="669">
                  <c:v>4.3691600000000004E-3</c:v>
                </c:pt>
                <c:pt idx="670">
                  <c:v>4.6494199999999996E-3</c:v>
                </c:pt>
                <c:pt idx="671">
                  <c:v>4.5497799999999998E-3</c:v>
                </c:pt>
                <c:pt idx="672">
                  <c:v>4.5954000000000004E-3</c:v>
                </c:pt>
                <c:pt idx="673">
                  <c:v>4.6087300000000001E-3</c:v>
                </c:pt>
                <c:pt idx="674">
                  <c:v>4.6197800000000004E-3</c:v>
                </c:pt>
                <c:pt idx="675">
                  <c:v>4.8841900000000001E-3</c:v>
                </c:pt>
                <c:pt idx="676">
                  <c:v>4.8776899999999996E-3</c:v>
                </c:pt>
                <c:pt idx="677">
                  <c:v>4.7907999999999996E-3</c:v>
                </c:pt>
                <c:pt idx="678">
                  <c:v>5.3469700000000004E-3</c:v>
                </c:pt>
                <c:pt idx="679">
                  <c:v>5.2038700000000002E-3</c:v>
                </c:pt>
                <c:pt idx="680">
                  <c:v>5.5297799999999998E-3</c:v>
                </c:pt>
                <c:pt idx="681">
                  <c:v>6.89516E-3</c:v>
                </c:pt>
                <c:pt idx="682">
                  <c:v>6.7006799999999997E-3</c:v>
                </c:pt>
                <c:pt idx="683">
                  <c:v>6.54114E-3</c:v>
                </c:pt>
                <c:pt idx="684">
                  <c:v>6.5237400000000001E-3</c:v>
                </c:pt>
                <c:pt idx="685">
                  <c:v>6.5295400000000003E-3</c:v>
                </c:pt>
                <c:pt idx="686">
                  <c:v>6.5323500000000001E-3</c:v>
                </c:pt>
                <c:pt idx="687">
                  <c:v>6.3459700000000003E-3</c:v>
                </c:pt>
                <c:pt idx="688">
                  <c:v>6.2042900000000003E-3</c:v>
                </c:pt>
                <c:pt idx="689">
                  <c:v>6.04486E-3</c:v>
                </c:pt>
                <c:pt idx="690">
                  <c:v>6.2759499999999998E-3</c:v>
                </c:pt>
                <c:pt idx="691">
                  <c:v>6.90904E-3</c:v>
                </c:pt>
                <c:pt idx="692">
                  <c:v>6.9206099999999998E-3</c:v>
                </c:pt>
                <c:pt idx="693">
                  <c:v>6.7403599999999999E-3</c:v>
                </c:pt>
                <c:pt idx="694">
                  <c:v>6.6509999999999998E-3</c:v>
                </c:pt>
                <c:pt idx="695">
                  <c:v>6.51018E-3</c:v>
                </c:pt>
                <c:pt idx="696">
                  <c:v>6.3136299999999998E-3</c:v>
                </c:pt>
                <c:pt idx="697">
                  <c:v>6.3018900000000001E-3</c:v>
                </c:pt>
                <c:pt idx="698">
                  <c:v>6.81293E-3</c:v>
                </c:pt>
                <c:pt idx="699">
                  <c:v>6.6179000000000003E-3</c:v>
                </c:pt>
                <c:pt idx="700">
                  <c:v>6.4326499999999998E-3</c:v>
                </c:pt>
                <c:pt idx="701">
                  <c:v>6.5291799999999999E-3</c:v>
                </c:pt>
                <c:pt idx="702">
                  <c:v>6.4101899999999996E-3</c:v>
                </c:pt>
                <c:pt idx="703">
                  <c:v>6.2167400000000001E-3</c:v>
                </c:pt>
                <c:pt idx="704">
                  <c:v>6.0407600000000001E-3</c:v>
                </c:pt>
                <c:pt idx="705">
                  <c:v>5.9896599999999999E-3</c:v>
                </c:pt>
                <c:pt idx="706">
                  <c:v>5.9011200000000002E-3</c:v>
                </c:pt>
                <c:pt idx="707">
                  <c:v>5.85485E-3</c:v>
                </c:pt>
                <c:pt idx="708">
                  <c:v>5.7459199999999998E-3</c:v>
                </c:pt>
                <c:pt idx="709">
                  <c:v>5.5815500000000002E-3</c:v>
                </c:pt>
                <c:pt idx="710">
                  <c:v>5.4688499999999999E-3</c:v>
                </c:pt>
                <c:pt idx="711">
                  <c:v>5.5340199999999997E-3</c:v>
                </c:pt>
                <c:pt idx="712">
                  <c:v>5.3836800000000001E-3</c:v>
                </c:pt>
                <c:pt idx="713">
                  <c:v>5.81513E-3</c:v>
                </c:pt>
                <c:pt idx="714">
                  <c:v>5.6917599999999997E-3</c:v>
                </c:pt>
                <c:pt idx="715">
                  <c:v>5.5202899999999997E-3</c:v>
                </c:pt>
                <c:pt idx="716">
                  <c:v>5.5106399999999998E-3</c:v>
                </c:pt>
                <c:pt idx="717">
                  <c:v>5.3429899999999997E-3</c:v>
                </c:pt>
                <c:pt idx="718">
                  <c:v>5.3972200000000003E-3</c:v>
                </c:pt>
                <c:pt idx="719">
                  <c:v>5.39464E-3</c:v>
                </c:pt>
                <c:pt idx="720">
                  <c:v>5.7929799999999997E-3</c:v>
                </c:pt>
                <c:pt idx="721">
                  <c:v>5.6650399999999997E-3</c:v>
                </c:pt>
                <c:pt idx="722">
                  <c:v>5.51937E-3</c:v>
                </c:pt>
                <c:pt idx="723">
                  <c:v>5.7423400000000003E-3</c:v>
                </c:pt>
                <c:pt idx="724">
                  <c:v>9.7492499999999992E-3</c:v>
                </c:pt>
                <c:pt idx="725">
                  <c:v>1.008509E-2</c:v>
                </c:pt>
                <c:pt idx="726">
                  <c:v>9.8308700000000002E-3</c:v>
                </c:pt>
                <c:pt idx="727">
                  <c:v>1.2231560000000001E-2</c:v>
                </c:pt>
                <c:pt idx="728">
                  <c:v>1.2024979999999999E-2</c:v>
                </c:pt>
                <c:pt idx="729">
                  <c:v>1.2197960000000001E-2</c:v>
                </c:pt>
                <c:pt idx="730">
                  <c:v>1.182736E-2</c:v>
                </c:pt>
                <c:pt idx="731">
                  <c:v>1.160658E-2</c:v>
                </c:pt>
                <c:pt idx="732">
                  <c:v>1.1385259999999999E-2</c:v>
                </c:pt>
                <c:pt idx="733">
                  <c:v>1.1301810000000001E-2</c:v>
                </c:pt>
                <c:pt idx="734">
                  <c:v>1.098672E-2</c:v>
                </c:pt>
                <c:pt idx="735">
                  <c:v>1.065959E-2</c:v>
                </c:pt>
                <c:pt idx="736">
                  <c:v>1.0355380000000001E-2</c:v>
                </c:pt>
                <c:pt idx="737">
                  <c:v>1.0237100000000001E-2</c:v>
                </c:pt>
                <c:pt idx="738">
                  <c:v>1.0375880000000001E-2</c:v>
                </c:pt>
                <c:pt idx="739">
                  <c:v>1.0117330000000001E-2</c:v>
                </c:pt>
                <c:pt idx="740">
                  <c:v>9.9346499999999997E-3</c:v>
                </c:pt>
                <c:pt idx="741">
                  <c:v>1.037746E-2</c:v>
                </c:pt>
                <c:pt idx="742">
                  <c:v>1.037098E-2</c:v>
                </c:pt>
                <c:pt idx="743">
                  <c:v>1.079721E-2</c:v>
                </c:pt>
                <c:pt idx="744">
                  <c:v>1.051875E-2</c:v>
                </c:pt>
                <c:pt idx="745">
                  <c:v>1.0204120000000001E-2</c:v>
                </c:pt>
                <c:pt idx="746">
                  <c:v>9.91387E-3</c:v>
                </c:pt>
                <c:pt idx="747">
                  <c:v>9.7552799999999999E-3</c:v>
                </c:pt>
                <c:pt idx="748">
                  <c:v>9.4661099999999998E-3</c:v>
                </c:pt>
                <c:pt idx="749">
                  <c:v>9.2343400000000006E-3</c:v>
                </c:pt>
                <c:pt idx="750">
                  <c:v>9.0280900000000008E-3</c:v>
                </c:pt>
                <c:pt idx="751">
                  <c:v>8.9666699999999995E-3</c:v>
                </c:pt>
                <c:pt idx="752">
                  <c:v>8.7580999999999996E-3</c:v>
                </c:pt>
                <c:pt idx="753">
                  <c:v>9.2243099999999995E-3</c:v>
                </c:pt>
                <c:pt idx="754">
                  <c:v>8.9624300000000004E-3</c:v>
                </c:pt>
                <c:pt idx="755">
                  <c:v>9.3152400000000007E-3</c:v>
                </c:pt>
                <c:pt idx="756">
                  <c:v>1.041109E-2</c:v>
                </c:pt>
                <c:pt idx="757">
                  <c:v>1.1327200000000001E-2</c:v>
                </c:pt>
                <c:pt idx="758">
                  <c:v>1.223988E-2</c:v>
                </c:pt>
                <c:pt idx="759">
                  <c:v>1.2233310000000001E-2</c:v>
                </c:pt>
                <c:pt idx="760">
                  <c:v>1.200178E-2</c:v>
                </c:pt>
                <c:pt idx="761">
                  <c:v>1.1810869999999999E-2</c:v>
                </c:pt>
                <c:pt idx="762">
                  <c:v>1.250245E-2</c:v>
                </c:pt>
                <c:pt idx="763">
                  <c:v>1.213467E-2</c:v>
                </c:pt>
                <c:pt idx="764">
                  <c:v>1.1924270000000001E-2</c:v>
                </c:pt>
                <c:pt idx="765">
                  <c:v>1.1609960000000001E-2</c:v>
                </c:pt>
                <c:pt idx="766">
                  <c:v>1.1768320000000001E-2</c:v>
                </c:pt>
                <c:pt idx="767">
                  <c:v>1.143919E-2</c:v>
                </c:pt>
                <c:pt idx="768">
                  <c:v>1.110245E-2</c:v>
                </c:pt>
                <c:pt idx="769">
                  <c:v>1.0865100000000001E-2</c:v>
                </c:pt>
                <c:pt idx="770">
                  <c:v>1.066098E-2</c:v>
                </c:pt>
                <c:pt idx="771">
                  <c:v>1.0336700000000001E-2</c:v>
                </c:pt>
                <c:pt idx="772">
                  <c:v>1.0059129999999999E-2</c:v>
                </c:pt>
                <c:pt idx="773">
                  <c:v>9.9130899999999994E-3</c:v>
                </c:pt>
                <c:pt idx="774">
                  <c:v>9.7807299999999996E-3</c:v>
                </c:pt>
                <c:pt idx="775">
                  <c:v>9.5050299999999994E-3</c:v>
                </c:pt>
                <c:pt idx="776">
                  <c:v>9.2160200000000001E-3</c:v>
                </c:pt>
                <c:pt idx="777">
                  <c:v>9.0870699999999992E-3</c:v>
                </c:pt>
                <c:pt idx="778">
                  <c:v>9.18274E-3</c:v>
                </c:pt>
                <c:pt idx="779">
                  <c:v>8.9029899999999995E-3</c:v>
                </c:pt>
                <c:pt idx="780">
                  <c:v>9.1954700000000007E-3</c:v>
                </c:pt>
                <c:pt idx="781">
                  <c:v>8.9158999999999992E-3</c:v>
                </c:pt>
                <c:pt idx="782">
                  <c:v>8.7718999999999991E-3</c:v>
                </c:pt>
                <c:pt idx="783">
                  <c:v>8.5048199999999997E-3</c:v>
                </c:pt>
                <c:pt idx="784">
                  <c:v>8.2797800000000005E-3</c:v>
                </c:pt>
                <c:pt idx="785">
                  <c:v>8.0500799999999994E-3</c:v>
                </c:pt>
                <c:pt idx="786">
                  <c:v>8.2973500000000002E-3</c:v>
                </c:pt>
                <c:pt idx="787">
                  <c:v>8.0941999999999993E-3</c:v>
                </c:pt>
                <c:pt idx="788">
                  <c:v>7.9098999999999992E-3</c:v>
                </c:pt>
                <c:pt idx="789">
                  <c:v>7.66894E-3</c:v>
                </c:pt>
                <c:pt idx="790">
                  <c:v>7.4393999999999997E-3</c:v>
                </c:pt>
                <c:pt idx="791">
                  <c:v>7.31725E-3</c:v>
                </c:pt>
                <c:pt idx="792">
                  <c:v>7.1080500000000003E-3</c:v>
                </c:pt>
                <c:pt idx="793">
                  <c:v>6.9026299999999999E-3</c:v>
                </c:pt>
                <c:pt idx="794">
                  <c:v>6.7274600000000002E-3</c:v>
                </c:pt>
                <c:pt idx="795">
                  <c:v>6.5315900000000003E-3</c:v>
                </c:pt>
                <c:pt idx="796">
                  <c:v>6.3811500000000004E-3</c:v>
                </c:pt>
                <c:pt idx="797">
                  <c:v>6.1937099999999998E-3</c:v>
                </c:pt>
                <c:pt idx="798">
                  <c:v>6.0100300000000004E-3</c:v>
                </c:pt>
                <c:pt idx="799">
                  <c:v>5.8565900000000001E-3</c:v>
                </c:pt>
                <c:pt idx="800">
                  <c:v>5.7084500000000003E-3</c:v>
                </c:pt>
                <c:pt idx="801">
                  <c:v>5.5708099999999998E-3</c:v>
                </c:pt>
                <c:pt idx="802">
                  <c:v>6.3864999999999998E-3</c:v>
                </c:pt>
                <c:pt idx="803">
                  <c:v>6.2202300000000002E-3</c:v>
                </c:pt>
                <c:pt idx="804">
                  <c:v>6.0357600000000003E-3</c:v>
                </c:pt>
                <c:pt idx="805">
                  <c:v>6.2061E-3</c:v>
                </c:pt>
                <c:pt idx="806">
                  <c:v>6.0409299999999999E-3</c:v>
                </c:pt>
                <c:pt idx="807">
                  <c:v>5.9151000000000004E-3</c:v>
                </c:pt>
                <c:pt idx="808">
                  <c:v>5.9413900000000004E-3</c:v>
                </c:pt>
                <c:pt idx="809">
                  <c:v>5.7612000000000002E-3</c:v>
                </c:pt>
                <c:pt idx="810">
                  <c:v>5.5958700000000002E-3</c:v>
                </c:pt>
                <c:pt idx="811">
                  <c:v>5.6968499999999998E-3</c:v>
                </c:pt>
                <c:pt idx="812">
                  <c:v>5.5307799999999999E-3</c:v>
                </c:pt>
                <c:pt idx="813">
                  <c:v>5.4310799999999996E-3</c:v>
                </c:pt>
                <c:pt idx="814">
                  <c:v>5.6219299999999998E-3</c:v>
                </c:pt>
                <c:pt idx="815">
                  <c:v>5.5505700000000003E-3</c:v>
                </c:pt>
                <c:pt idx="816">
                  <c:v>5.4167199999999999E-3</c:v>
                </c:pt>
                <c:pt idx="817">
                  <c:v>5.2551500000000001E-3</c:v>
                </c:pt>
                <c:pt idx="818">
                  <c:v>5.1832700000000002E-3</c:v>
                </c:pt>
                <c:pt idx="819">
                  <c:v>5.3387299999999999E-3</c:v>
                </c:pt>
                <c:pt idx="820">
                  <c:v>5.23223E-3</c:v>
                </c:pt>
                <c:pt idx="821">
                  <c:v>7.0900399999999997E-3</c:v>
                </c:pt>
                <c:pt idx="822">
                  <c:v>6.8948100000000003E-3</c:v>
                </c:pt>
                <c:pt idx="823">
                  <c:v>6.7772199999999996E-3</c:v>
                </c:pt>
                <c:pt idx="824">
                  <c:v>6.6290400000000001E-3</c:v>
                </c:pt>
                <c:pt idx="825">
                  <c:v>6.5247600000000001E-3</c:v>
                </c:pt>
                <c:pt idx="826">
                  <c:v>6.3490300000000003E-3</c:v>
                </c:pt>
                <c:pt idx="827">
                  <c:v>6.1558100000000003E-3</c:v>
                </c:pt>
                <c:pt idx="828">
                  <c:v>6.1728199999999999E-3</c:v>
                </c:pt>
                <c:pt idx="829">
                  <c:v>6.1184999999999998E-3</c:v>
                </c:pt>
                <c:pt idx="830">
                  <c:v>6.4120000000000002E-3</c:v>
                </c:pt>
                <c:pt idx="831">
                  <c:v>6.2435199999999998E-3</c:v>
                </c:pt>
                <c:pt idx="832">
                  <c:v>6.1218699999999997E-3</c:v>
                </c:pt>
                <c:pt idx="833">
                  <c:v>6.0473599999999999E-3</c:v>
                </c:pt>
                <c:pt idx="834">
                  <c:v>5.8757100000000001E-3</c:v>
                </c:pt>
                <c:pt idx="835">
                  <c:v>5.7257200000000001E-3</c:v>
                </c:pt>
                <c:pt idx="836">
                  <c:v>5.8006999999999998E-3</c:v>
                </c:pt>
                <c:pt idx="837">
                  <c:v>5.6239899999999997E-3</c:v>
                </c:pt>
                <c:pt idx="838">
                  <c:v>5.5356499999999996E-3</c:v>
                </c:pt>
                <c:pt idx="839">
                  <c:v>5.81396E-3</c:v>
                </c:pt>
                <c:pt idx="840">
                  <c:v>5.7101499999999998E-3</c:v>
                </c:pt>
                <c:pt idx="841">
                  <c:v>5.6182100000000002E-3</c:v>
                </c:pt>
                <c:pt idx="842">
                  <c:v>5.4489300000000003E-3</c:v>
                </c:pt>
                <c:pt idx="843">
                  <c:v>5.28379E-3</c:v>
                </c:pt>
                <c:pt idx="844">
                  <c:v>5.2197700000000003E-3</c:v>
                </c:pt>
                <c:pt idx="845">
                  <c:v>5.2739299999999996E-3</c:v>
                </c:pt>
                <c:pt idx="846">
                  <c:v>5.1406400000000001E-3</c:v>
                </c:pt>
                <c:pt idx="847">
                  <c:v>5.0359200000000002E-3</c:v>
                </c:pt>
                <c:pt idx="848">
                  <c:v>4.89106E-3</c:v>
                </c:pt>
                <c:pt idx="849">
                  <c:v>4.7430399999999996E-3</c:v>
                </c:pt>
                <c:pt idx="850">
                  <c:v>5.3796299999999998E-3</c:v>
                </c:pt>
                <c:pt idx="851">
                  <c:v>5.2581199999999998E-3</c:v>
                </c:pt>
                <c:pt idx="852">
                  <c:v>5.0988300000000004E-3</c:v>
                </c:pt>
                <c:pt idx="853">
                  <c:v>5.0969500000000003E-3</c:v>
                </c:pt>
                <c:pt idx="854">
                  <c:v>5.0165799999999997E-3</c:v>
                </c:pt>
                <c:pt idx="855">
                  <c:v>4.8647100000000004E-3</c:v>
                </c:pt>
                <c:pt idx="856">
                  <c:v>4.8925499999999999E-3</c:v>
                </c:pt>
                <c:pt idx="857">
                  <c:v>5.30394E-3</c:v>
                </c:pt>
                <c:pt idx="858">
                  <c:v>5.1992999999999996E-3</c:v>
                </c:pt>
                <c:pt idx="859">
                  <c:v>5.0594799999999999E-3</c:v>
                </c:pt>
                <c:pt idx="860">
                  <c:v>5.0079599999999997E-3</c:v>
                </c:pt>
                <c:pt idx="861">
                  <c:v>4.9230200000000002E-3</c:v>
                </c:pt>
                <c:pt idx="862">
                  <c:v>4.8422700000000001E-3</c:v>
                </c:pt>
                <c:pt idx="863">
                  <c:v>4.7144500000000002E-3</c:v>
                </c:pt>
                <c:pt idx="864">
                  <c:v>4.70091E-3</c:v>
                </c:pt>
                <c:pt idx="865">
                  <c:v>4.5994E-3</c:v>
                </c:pt>
                <c:pt idx="866">
                  <c:v>4.5502800000000003E-3</c:v>
                </c:pt>
                <c:pt idx="867">
                  <c:v>4.4180399999999998E-3</c:v>
                </c:pt>
                <c:pt idx="868">
                  <c:v>4.3504199999999998E-3</c:v>
                </c:pt>
                <c:pt idx="869">
                  <c:v>4.38105E-3</c:v>
                </c:pt>
                <c:pt idx="870">
                  <c:v>4.4081099999999998E-3</c:v>
                </c:pt>
                <c:pt idx="871">
                  <c:v>4.4892600000000001E-3</c:v>
                </c:pt>
                <c:pt idx="872">
                  <c:v>4.3691499999999996E-3</c:v>
                </c:pt>
                <c:pt idx="873">
                  <c:v>4.2577700000000001E-3</c:v>
                </c:pt>
                <c:pt idx="874">
                  <c:v>4.1349200000000003E-3</c:v>
                </c:pt>
                <c:pt idx="875">
                  <c:v>4.2895199999999998E-3</c:v>
                </c:pt>
                <c:pt idx="876">
                  <c:v>4.4168499999999999E-3</c:v>
                </c:pt>
                <c:pt idx="877">
                  <c:v>4.3583700000000003E-3</c:v>
                </c:pt>
                <c:pt idx="878">
                  <c:v>4.3021700000000001E-3</c:v>
                </c:pt>
                <c:pt idx="879">
                  <c:v>4.2684000000000003E-3</c:v>
                </c:pt>
                <c:pt idx="880">
                  <c:v>4.1992899999999996E-3</c:v>
                </c:pt>
                <c:pt idx="881">
                  <c:v>4.4955100000000003E-3</c:v>
                </c:pt>
                <c:pt idx="882">
                  <c:v>4.35959E-3</c:v>
                </c:pt>
                <c:pt idx="883">
                  <c:v>4.2362800000000003E-3</c:v>
                </c:pt>
                <c:pt idx="884">
                  <c:v>4.1205699999999996E-3</c:v>
                </c:pt>
                <c:pt idx="885">
                  <c:v>4.0176099999999996E-3</c:v>
                </c:pt>
                <c:pt idx="886">
                  <c:v>3.98672E-3</c:v>
                </c:pt>
                <c:pt idx="887">
                  <c:v>4.9862600000000002E-3</c:v>
                </c:pt>
                <c:pt idx="888">
                  <c:v>5.01492E-3</c:v>
                </c:pt>
                <c:pt idx="889">
                  <c:v>4.8630899999999996E-3</c:v>
                </c:pt>
                <c:pt idx="890">
                  <c:v>4.7442999999999999E-3</c:v>
                </c:pt>
                <c:pt idx="891">
                  <c:v>4.6885900000000003E-3</c:v>
                </c:pt>
                <c:pt idx="892">
                  <c:v>4.6270800000000004E-3</c:v>
                </c:pt>
                <c:pt idx="893">
                  <c:v>4.5784600000000003E-3</c:v>
                </c:pt>
                <c:pt idx="894">
                  <c:v>6.9632399999999999E-3</c:v>
                </c:pt>
                <c:pt idx="895">
                  <c:v>7.8484599999999998E-3</c:v>
                </c:pt>
                <c:pt idx="896">
                  <c:v>7.8330899999999992E-3</c:v>
                </c:pt>
                <c:pt idx="897">
                  <c:v>7.75014E-3</c:v>
                </c:pt>
                <c:pt idx="898">
                  <c:v>8.4262399999999998E-3</c:v>
                </c:pt>
                <c:pt idx="899">
                  <c:v>8.1947500000000006E-3</c:v>
                </c:pt>
                <c:pt idx="900">
                  <c:v>8.3633200000000005E-3</c:v>
                </c:pt>
                <c:pt idx="901">
                  <c:v>8.2035900000000002E-3</c:v>
                </c:pt>
                <c:pt idx="902">
                  <c:v>8.0280500000000001E-3</c:v>
                </c:pt>
                <c:pt idx="903">
                  <c:v>8.0465799999999994E-3</c:v>
                </c:pt>
                <c:pt idx="904">
                  <c:v>1.11247E-2</c:v>
                </c:pt>
                <c:pt idx="905">
                  <c:v>1.1613399999999999E-2</c:v>
                </c:pt>
                <c:pt idx="906">
                  <c:v>1.1766240000000001E-2</c:v>
                </c:pt>
                <c:pt idx="907">
                  <c:v>1.140826E-2</c:v>
                </c:pt>
                <c:pt idx="908">
                  <c:v>1.159084E-2</c:v>
                </c:pt>
                <c:pt idx="909">
                  <c:v>1.167411E-2</c:v>
                </c:pt>
                <c:pt idx="910">
                  <c:v>1.138279E-2</c:v>
                </c:pt>
                <c:pt idx="911">
                  <c:v>1.1072810000000001E-2</c:v>
                </c:pt>
                <c:pt idx="912">
                  <c:v>1.080885E-2</c:v>
                </c:pt>
                <c:pt idx="913">
                  <c:v>1.061672E-2</c:v>
                </c:pt>
                <c:pt idx="914">
                  <c:v>1.1107229999999999E-2</c:v>
                </c:pt>
                <c:pt idx="915">
                  <c:v>1.077994E-2</c:v>
                </c:pt>
                <c:pt idx="916">
                  <c:v>1.049284E-2</c:v>
                </c:pt>
                <c:pt idx="917">
                  <c:v>1.0820120000000001E-2</c:v>
                </c:pt>
                <c:pt idx="918">
                  <c:v>1.04905E-2</c:v>
                </c:pt>
                <c:pt idx="919">
                  <c:v>1.023543E-2</c:v>
                </c:pt>
                <c:pt idx="920">
                  <c:v>9.9449900000000008E-3</c:v>
                </c:pt>
                <c:pt idx="921">
                  <c:v>9.6431899999999994E-3</c:v>
                </c:pt>
                <c:pt idx="922">
                  <c:v>9.7308599999999992E-3</c:v>
                </c:pt>
                <c:pt idx="923">
                  <c:v>9.6812500000000006E-3</c:v>
                </c:pt>
                <c:pt idx="924">
                  <c:v>9.4262200000000008E-3</c:v>
                </c:pt>
                <c:pt idx="925">
                  <c:v>9.5417000000000002E-3</c:v>
                </c:pt>
                <c:pt idx="926">
                  <c:v>9.4546700000000001E-3</c:v>
                </c:pt>
                <c:pt idx="927">
                  <c:v>9.5707399999999995E-3</c:v>
                </c:pt>
                <c:pt idx="928">
                  <c:v>9.3284400000000003E-3</c:v>
                </c:pt>
                <c:pt idx="929">
                  <c:v>9.7395899999999994E-3</c:v>
                </c:pt>
                <c:pt idx="930">
                  <c:v>9.4492299999999994E-3</c:v>
                </c:pt>
                <c:pt idx="931">
                  <c:v>9.1912799999999996E-3</c:v>
                </c:pt>
                <c:pt idx="932">
                  <c:v>9.0582500000000003E-3</c:v>
                </c:pt>
                <c:pt idx="933">
                  <c:v>1.101795E-2</c:v>
                </c:pt>
                <c:pt idx="934">
                  <c:v>1.132855E-2</c:v>
                </c:pt>
                <c:pt idx="935">
                  <c:v>1.130433E-2</c:v>
                </c:pt>
                <c:pt idx="936">
                  <c:v>1.211275E-2</c:v>
                </c:pt>
                <c:pt idx="937">
                  <c:v>1.180253E-2</c:v>
                </c:pt>
                <c:pt idx="938">
                  <c:v>1.144309E-2</c:v>
                </c:pt>
                <c:pt idx="939">
                  <c:v>1.117926E-2</c:v>
                </c:pt>
                <c:pt idx="940">
                  <c:v>1.083975E-2</c:v>
                </c:pt>
                <c:pt idx="941">
                  <c:v>1.119208E-2</c:v>
                </c:pt>
                <c:pt idx="942">
                  <c:v>1.135476E-2</c:v>
                </c:pt>
                <c:pt idx="943">
                  <c:v>1.1058170000000001E-2</c:v>
                </c:pt>
                <c:pt idx="944">
                  <c:v>1.1031340000000001E-2</c:v>
                </c:pt>
                <c:pt idx="945">
                  <c:v>1.141521E-2</c:v>
                </c:pt>
                <c:pt idx="946">
                  <c:v>1.1261449999999999E-2</c:v>
                </c:pt>
                <c:pt idx="947">
                  <c:v>1.1901460000000001E-2</c:v>
                </c:pt>
                <c:pt idx="948">
                  <c:v>1.5850550000000001E-2</c:v>
                </c:pt>
                <c:pt idx="949">
                  <c:v>1.539363E-2</c:v>
                </c:pt>
                <c:pt idx="950">
                  <c:v>1.4926170000000001E-2</c:v>
                </c:pt>
                <c:pt idx="951">
                  <c:v>1.447184E-2</c:v>
                </c:pt>
                <c:pt idx="952">
                  <c:v>1.516223E-2</c:v>
                </c:pt>
                <c:pt idx="953">
                  <c:v>1.5716979999999998E-2</c:v>
                </c:pt>
                <c:pt idx="954">
                  <c:v>1.524147E-2</c:v>
                </c:pt>
                <c:pt idx="955">
                  <c:v>1.4892509999999999E-2</c:v>
                </c:pt>
                <c:pt idx="956">
                  <c:v>1.4441209999999999E-2</c:v>
                </c:pt>
                <c:pt idx="957">
                  <c:v>1.412091E-2</c:v>
                </c:pt>
                <c:pt idx="958">
                  <c:v>1.3690829999999999E-2</c:v>
                </c:pt>
                <c:pt idx="959">
                  <c:v>1.331864E-2</c:v>
                </c:pt>
                <c:pt idx="960">
                  <c:v>1.304924E-2</c:v>
                </c:pt>
                <c:pt idx="961">
                  <c:v>1.2669659999999999E-2</c:v>
                </c:pt>
                <c:pt idx="962">
                  <c:v>1.24017E-2</c:v>
                </c:pt>
                <c:pt idx="963">
                  <c:v>1.238744E-2</c:v>
                </c:pt>
                <c:pt idx="964">
                  <c:v>1.20105E-2</c:v>
                </c:pt>
                <c:pt idx="965">
                  <c:v>1.188616E-2</c:v>
                </c:pt>
                <c:pt idx="966">
                  <c:v>1.1535439999999999E-2</c:v>
                </c:pt>
                <c:pt idx="967">
                  <c:v>1.1206890000000001E-2</c:v>
                </c:pt>
                <c:pt idx="968">
                  <c:v>1.0867399999999999E-2</c:v>
                </c:pt>
                <c:pt idx="969">
                  <c:v>1.0585610000000001E-2</c:v>
                </c:pt>
                <c:pt idx="970">
                  <c:v>1.0278580000000001E-2</c:v>
                </c:pt>
                <c:pt idx="971">
                  <c:v>1.000326E-2</c:v>
                </c:pt>
                <c:pt idx="972">
                  <c:v>9.8027800000000005E-3</c:v>
                </c:pt>
                <c:pt idx="973">
                  <c:v>9.5634299999999995E-3</c:v>
                </c:pt>
                <c:pt idx="974">
                  <c:v>9.4319099999999999E-3</c:v>
                </c:pt>
                <c:pt idx="975">
                  <c:v>9.3137900000000006E-3</c:v>
                </c:pt>
                <c:pt idx="976">
                  <c:v>9.0613099999999995E-3</c:v>
                </c:pt>
                <c:pt idx="977">
                  <c:v>8.8364399999999992E-3</c:v>
                </c:pt>
                <c:pt idx="978">
                  <c:v>8.6147199999999993E-3</c:v>
                </c:pt>
                <c:pt idx="979">
                  <c:v>8.4127899999999999E-3</c:v>
                </c:pt>
                <c:pt idx="980">
                  <c:v>8.3328399999999993E-3</c:v>
                </c:pt>
                <c:pt idx="981">
                  <c:v>8.1090299999999997E-3</c:v>
                </c:pt>
                <c:pt idx="982">
                  <c:v>7.8720300000000003E-3</c:v>
                </c:pt>
                <c:pt idx="983">
                  <c:v>7.9112399999999999E-3</c:v>
                </c:pt>
                <c:pt idx="984">
                  <c:v>7.6708599999999998E-3</c:v>
                </c:pt>
                <c:pt idx="985">
                  <c:v>7.4373399999999997E-3</c:v>
                </c:pt>
                <c:pt idx="986">
                  <c:v>7.2109299999999999E-3</c:v>
                </c:pt>
                <c:pt idx="987">
                  <c:v>6.9919500000000002E-3</c:v>
                </c:pt>
                <c:pt idx="988">
                  <c:v>6.94818E-3</c:v>
                </c:pt>
                <c:pt idx="989">
                  <c:v>6.74094E-3</c:v>
                </c:pt>
                <c:pt idx="990">
                  <c:v>6.5822800000000002E-3</c:v>
                </c:pt>
                <c:pt idx="991">
                  <c:v>6.4005900000000003E-3</c:v>
                </c:pt>
                <c:pt idx="992">
                  <c:v>7.4816400000000003E-3</c:v>
                </c:pt>
                <c:pt idx="993">
                  <c:v>7.2948400000000004E-3</c:v>
                </c:pt>
                <c:pt idx="994">
                  <c:v>7.1150400000000004E-3</c:v>
                </c:pt>
                <c:pt idx="995">
                  <c:v>6.901E-3</c:v>
                </c:pt>
                <c:pt idx="996">
                  <c:v>6.9253600000000002E-3</c:v>
                </c:pt>
                <c:pt idx="997">
                  <c:v>6.8512199999999999E-3</c:v>
                </c:pt>
                <c:pt idx="998">
                  <c:v>7.2623799999999997E-3</c:v>
                </c:pt>
                <c:pt idx="999">
                  <c:v>7.0471099999999997E-3</c:v>
                </c:pt>
              </c:numCache>
            </c:numRef>
          </c:val>
          <c:smooth val="0"/>
          <c:extLst>
            <c:ext xmlns:c16="http://schemas.microsoft.com/office/drawing/2014/chart" uri="{C3380CC4-5D6E-409C-BE32-E72D297353CC}">
              <c16:uniqueId val="{00000002-C2F2-2942-872E-72A4CDB3B149}"/>
            </c:ext>
          </c:extLst>
        </c:ser>
        <c:dLbls>
          <c:showLegendKey val="0"/>
          <c:showVal val="0"/>
          <c:showCatName val="0"/>
          <c:showSerName val="0"/>
          <c:showPercent val="0"/>
          <c:showBubbleSize val="0"/>
        </c:dLbls>
        <c:smooth val="0"/>
        <c:axId val="748404431"/>
        <c:axId val="765421055"/>
      </c:lineChart>
      <c:dateAx>
        <c:axId val="748404431"/>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421055"/>
        <c:crosses val="autoZero"/>
        <c:auto val="1"/>
        <c:lblOffset val="100"/>
        <c:baseTimeUnit val="days"/>
      </c:dateAx>
      <c:valAx>
        <c:axId val="76542105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4044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Price</a:t>
            </a:r>
            <a:r>
              <a:rPr lang="en-US" baseline="0"/>
              <a:t>s Vs.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'Q1 a &amp; b '!$B$1</c:f>
              <c:strCache>
                <c:ptCount val="1"/>
                <c:pt idx="0">
                  <c:v>XIC - Close (S&amp;P/TSX Capped Composite Index)</c:v>
                </c:pt>
              </c:strCache>
            </c:strRef>
          </c:tx>
          <c:spPr>
            <a:ln w="28575" cap="rnd">
              <a:solidFill>
                <a:schemeClr val="accent1"/>
              </a:solidFill>
              <a:round/>
            </a:ln>
            <a:effectLst/>
          </c:spPr>
          <c:marker>
            <c:symbol val="none"/>
          </c:marker>
          <c:cat>
            <c:numRef>
              <c:f>'Q1 a &amp; b '!$A$2:$A$1002</c:f>
              <c:numCache>
                <c:formatCode>m/d/yy</c:formatCode>
                <c:ptCount val="1001"/>
                <c:pt idx="0">
                  <c:v>42082</c:v>
                </c:pt>
                <c:pt idx="1">
                  <c:v>42083</c:v>
                </c:pt>
                <c:pt idx="2">
                  <c:v>42086</c:v>
                </c:pt>
                <c:pt idx="3">
                  <c:v>42087</c:v>
                </c:pt>
                <c:pt idx="4">
                  <c:v>42088</c:v>
                </c:pt>
                <c:pt idx="5">
                  <c:v>42089</c:v>
                </c:pt>
                <c:pt idx="6">
                  <c:v>42090</c:v>
                </c:pt>
                <c:pt idx="7">
                  <c:v>42093</c:v>
                </c:pt>
                <c:pt idx="8">
                  <c:v>42094</c:v>
                </c:pt>
                <c:pt idx="9">
                  <c:v>42095</c:v>
                </c:pt>
                <c:pt idx="10">
                  <c:v>42096</c:v>
                </c:pt>
                <c:pt idx="11">
                  <c:v>42100</c:v>
                </c:pt>
                <c:pt idx="12">
                  <c:v>42101</c:v>
                </c:pt>
                <c:pt idx="13">
                  <c:v>42102</c:v>
                </c:pt>
                <c:pt idx="14">
                  <c:v>42103</c:v>
                </c:pt>
                <c:pt idx="15">
                  <c:v>42104</c:v>
                </c:pt>
                <c:pt idx="16">
                  <c:v>42107</c:v>
                </c:pt>
                <c:pt idx="17">
                  <c:v>42108</c:v>
                </c:pt>
                <c:pt idx="18">
                  <c:v>42109</c:v>
                </c:pt>
                <c:pt idx="19">
                  <c:v>42110</c:v>
                </c:pt>
                <c:pt idx="20">
                  <c:v>42111</c:v>
                </c:pt>
                <c:pt idx="21">
                  <c:v>42114</c:v>
                </c:pt>
                <c:pt idx="22">
                  <c:v>42115</c:v>
                </c:pt>
                <c:pt idx="23">
                  <c:v>42116</c:v>
                </c:pt>
                <c:pt idx="24">
                  <c:v>42117</c:v>
                </c:pt>
                <c:pt idx="25">
                  <c:v>42118</c:v>
                </c:pt>
                <c:pt idx="26">
                  <c:v>42121</c:v>
                </c:pt>
                <c:pt idx="27">
                  <c:v>42122</c:v>
                </c:pt>
                <c:pt idx="28">
                  <c:v>42123</c:v>
                </c:pt>
                <c:pt idx="29">
                  <c:v>42124</c:v>
                </c:pt>
                <c:pt idx="30">
                  <c:v>42125</c:v>
                </c:pt>
                <c:pt idx="31">
                  <c:v>42128</c:v>
                </c:pt>
                <c:pt idx="32">
                  <c:v>42129</c:v>
                </c:pt>
                <c:pt idx="33">
                  <c:v>42130</c:v>
                </c:pt>
                <c:pt idx="34">
                  <c:v>42131</c:v>
                </c:pt>
                <c:pt idx="35">
                  <c:v>42132</c:v>
                </c:pt>
                <c:pt idx="36">
                  <c:v>42135</c:v>
                </c:pt>
                <c:pt idx="37">
                  <c:v>42136</c:v>
                </c:pt>
                <c:pt idx="38">
                  <c:v>42137</c:v>
                </c:pt>
                <c:pt idx="39">
                  <c:v>42138</c:v>
                </c:pt>
                <c:pt idx="40">
                  <c:v>42139</c:v>
                </c:pt>
                <c:pt idx="41">
                  <c:v>42142</c:v>
                </c:pt>
                <c:pt idx="42">
                  <c:v>42143</c:v>
                </c:pt>
                <c:pt idx="43">
                  <c:v>42144</c:v>
                </c:pt>
                <c:pt idx="44">
                  <c:v>42145</c:v>
                </c:pt>
                <c:pt idx="45">
                  <c:v>42146</c:v>
                </c:pt>
                <c:pt idx="46">
                  <c:v>42149</c:v>
                </c:pt>
                <c:pt idx="47">
                  <c:v>42150</c:v>
                </c:pt>
                <c:pt idx="48">
                  <c:v>42151</c:v>
                </c:pt>
                <c:pt idx="49">
                  <c:v>42152</c:v>
                </c:pt>
                <c:pt idx="50">
                  <c:v>42153</c:v>
                </c:pt>
                <c:pt idx="51">
                  <c:v>42156</c:v>
                </c:pt>
                <c:pt idx="52">
                  <c:v>42157</c:v>
                </c:pt>
                <c:pt idx="53">
                  <c:v>42158</c:v>
                </c:pt>
                <c:pt idx="54">
                  <c:v>42159</c:v>
                </c:pt>
                <c:pt idx="55">
                  <c:v>42160</c:v>
                </c:pt>
                <c:pt idx="56">
                  <c:v>42163</c:v>
                </c:pt>
                <c:pt idx="57">
                  <c:v>42164</c:v>
                </c:pt>
                <c:pt idx="58">
                  <c:v>42165</c:v>
                </c:pt>
                <c:pt idx="59">
                  <c:v>42166</c:v>
                </c:pt>
                <c:pt idx="60">
                  <c:v>42167</c:v>
                </c:pt>
                <c:pt idx="61">
                  <c:v>42170</c:v>
                </c:pt>
                <c:pt idx="62">
                  <c:v>42171</c:v>
                </c:pt>
                <c:pt idx="63">
                  <c:v>42172</c:v>
                </c:pt>
                <c:pt idx="64">
                  <c:v>42173</c:v>
                </c:pt>
                <c:pt idx="65">
                  <c:v>42174</c:v>
                </c:pt>
                <c:pt idx="66">
                  <c:v>42177</c:v>
                </c:pt>
                <c:pt idx="67">
                  <c:v>42178</c:v>
                </c:pt>
                <c:pt idx="68">
                  <c:v>42179</c:v>
                </c:pt>
                <c:pt idx="69">
                  <c:v>42180</c:v>
                </c:pt>
                <c:pt idx="70">
                  <c:v>42181</c:v>
                </c:pt>
                <c:pt idx="71">
                  <c:v>42184</c:v>
                </c:pt>
                <c:pt idx="72">
                  <c:v>42185</c:v>
                </c:pt>
                <c:pt idx="73">
                  <c:v>42187</c:v>
                </c:pt>
                <c:pt idx="74">
                  <c:v>42188</c:v>
                </c:pt>
                <c:pt idx="75">
                  <c:v>42191</c:v>
                </c:pt>
                <c:pt idx="76">
                  <c:v>42192</c:v>
                </c:pt>
                <c:pt idx="77">
                  <c:v>42193</c:v>
                </c:pt>
                <c:pt idx="78">
                  <c:v>42194</c:v>
                </c:pt>
                <c:pt idx="79">
                  <c:v>42195</c:v>
                </c:pt>
                <c:pt idx="80">
                  <c:v>42198</c:v>
                </c:pt>
                <c:pt idx="81">
                  <c:v>42199</c:v>
                </c:pt>
                <c:pt idx="82">
                  <c:v>42200</c:v>
                </c:pt>
                <c:pt idx="83">
                  <c:v>42201</c:v>
                </c:pt>
                <c:pt idx="84">
                  <c:v>42202</c:v>
                </c:pt>
                <c:pt idx="85">
                  <c:v>42205</c:v>
                </c:pt>
                <c:pt idx="86">
                  <c:v>42206</c:v>
                </c:pt>
                <c:pt idx="87">
                  <c:v>42207</c:v>
                </c:pt>
                <c:pt idx="88">
                  <c:v>42208</c:v>
                </c:pt>
                <c:pt idx="89">
                  <c:v>42209</c:v>
                </c:pt>
                <c:pt idx="90">
                  <c:v>42212</c:v>
                </c:pt>
                <c:pt idx="91">
                  <c:v>42213</c:v>
                </c:pt>
                <c:pt idx="92">
                  <c:v>42214</c:v>
                </c:pt>
                <c:pt idx="93">
                  <c:v>42215</c:v>
                </c:pt>
                <c:pt idx="94">
                  <c:v>42216</c:v>
                </c:pt>
                <c:pt idx="95">
                  <c:v>42220</c:v>
                </c:pt>
                <c:pt idx="96">
                  <c:v>42221</c:v>
                </c:pt>
                <c:pt idx="97">
                  <c:v>42222</c:v>
                </c:pt>
                <c:pt idx="98">
                  <c:v>42223</c:v>
                </c:pt>
                <c:pt idx="99">
                  <c:v>42226</c:v>
                </c:pt>
                <c:pt idx="100">
                  <c:v>42227</c:v>
                </c:pt>
                <c:pt idx="101">
                  <c:v>42228</c:v>
                </c:pt>
                <c:pt idx="102">
                  <c:v>42229</c:v>
                </c:pt>
                <c:pt idx="103">
                  <c:v>42230</c:v>
                </c:pt>
                <c:pt idx="104">
                  <c:v>42233</c:v>
                </c:pt>
                <c:pt idx="105">
                  <c:v>42234</c:v>
                </c:pt>
                <c:pt idx="106">
                  <c:v>42235</c:v>
                </c:pt>
                <c:pt idx="107">
                  <c:v>42236</c:v>
                </c:pt>
                <c:pt idx="108">
                  <c:v>42237</c:v>
                </c:pt>
                <c:pt idx="109">
                  <c:v>42240</c:v>
                </c:pt>
                <c:pt idx="110">
                  <c:v>42241</c:v>
                </c:pt>
                <c:pt idx="111">
                  <c:v>42242</c:v>
                </c:pt>
                <c:pt idx="112">
                  <c:v>42243</c:v>
                </c:pt>
                <c:pt idx="113">
                  <c:v>42244</c:v>
                </c:pt>
                <c:pt idx="114">
                  <c:v>42247</c:v>
                </c:pt>
                <c:pt idx="115">
                  <c:v>42248</c:v>
                </c:pt>
                <c:pt idx="116">
                  <c:v>42249</c:v>
                </c:pt>
                <c:pt idx="117">
                  <c:v>42250</c:v>
                </c:pt>
                <c:pt idx="118">
                  <c:v>42251</c:v>
                </c:pt>
                <c:pt idx="119">
                  <c:v>42255</c:v>
                </c:pt>
                <c:pt idx="120">
                  <c:v>42256</c:v>
                </c:pt>
                <c:pt idx="121">
                  <c:v>42257</c:v>
                </c:pt>
                <c:pt idx="122">
                  <c:v>42258</c:v>
                </c:pt>
                <c:pt idx="123">
                  <c:v>42261</c:v>
                </c:pt>
                <c:pt idx="124">
                  <c:v>42262</c:v>
                </c:pt>
                <c:pt idx="125">
                  <c:v>42263</c:v>
                </c:pt>
                <c:pt idx="126">
                  <c:v>42264</c:v>
                </c:pt>
                <c:pt idx="127">
                  <c:v>42265</c:v>
                </c:pt>
                <c:pt idx="128">
                  <c:v>42268</c:v>
                </c:pt>
                <c:pt idx="129">
                  <c:v>42269</c:v>
                </c:pt>
                <c:pt idx="130">
                  <c:v>42270</c:v>
                </c:pt>
                <c:pt idx="131">
                  <c:v>42271</c:v>
                </c:pt>
                <c:pt idx="132">
                  <c:v>42272</c:v>
                </c:pt>
                <c:pt idx="133">
                  <c:v>42275</c:v>
                </c:pt>
                <c:pt idx="134">
                  <c:v>42276</c:v>
                </c:pt>
                <c:pt idx="135">
                  <c:v>42277</c:v>
                </c:pt>
                <c:pt idx="136">
                  <c:v>42278</c:v>
                </c:pt>
                <c:pt idx="137">
                  <c:v>42279</c:v>
                </c:pt>
                <c:pt idx="138">
                  <c:v>42282</c:v>
                </c:pt>
                <c:pt idx="139">
                  <c:v>42283</c:v>
                </c:pt>
                <c:pt idx="140">
                  <c:v>42284</c:v>
                </c:pt>
                <c:pt idx="141">
                  <c:v>42285</c:v>
                </c:pt>
                <c:pt idx="142">
                  <c:v>42286</c:v>
                </c:pt>
                <c:pt idx="143">
                  <c:v>42290</c:v>
                </c:pt>
                <c:pt idx="144">
                  <c:v>42291</c:v>
                </c:pt>
                <c:pt idx="145">
                  <c:v>42292</c:v>
                </c:pt>
                <c:pt idx="146">
                  <c:v>42293</c:v>
                </c:pt>
                <c:pt idx="147">
                  <c:v>42296</c:v>
                </c:pt>
                <c:pt idx="148">
                  <c:v>42297</c:v>
                </c:pt>
                <c:pt idx="149">
                  <c:v>42298</c:v>
                </c:pt>
                <c:pt idx="150">
                  <c:v>42299</c:v>
                </c:pt>
                <c:pt idx="151">
                  <c:v>42300</c:v>
                </c:pt>
                <c:pt idx="152">
                  <c:v>42303</c:v>
                </c:pt>
                <c:pt idx="153">
                  <c:v>42304</c:v>
                </c:pt>
                <c:pt idx="154">
                  <c:v>42305</c:v>
                </c:pt>
                <c:pt idx="155">
                  <c:v>42306</c:v>
                </c:pt>
                <c:pt idx="156">
                  <c:v>42307</c:v>
                </c:pt>
                <c:pt idx="157">
                  <c:v>42310</c:v>
                </c:pt>
                <c:pt idx="158">
                  <c:v>42311</c:v>
                </c:pt>
                <c:pt idx="159">
                  <c:v>42312</c:v>
                </c:pt>
                <c:pt idx="160">
                  <c:v>42313</c:v>
                </c:pt>
                <c:pt idx="161">
                  <c:v>42314</c:v>
                </c:pt>
                <c:pt idx="162">
                  <c:v>42317</c:v>
                </c:pt>
                <c:pt idx="163">
                  <c:v>42318</c:v>
                </c:pt>
                <c:pt idx="164">
                  <c:v>42319</c:v>
                </c:pt>
                <c:pt idx="165">
                  <c:v>42320</c:v>
                </c:pt>
                <c:pt idx="166">
                  <c:v>42321</c:v>
                </c:pt>
                <c:pt idx="167">
                  <c:v>42324</c:v>
                </c:pt>
                <c:pt idx="168">
                  <c:v>42325</c:v>
                </c:pt>
                <c:pt idx="169">
                  <c:v>42326</c:v>
                </c:pt>
                <c:pt idx="170">
                  <c:v>42327</c:v>
                </c:pt>
                <c:pt idx="171">
                  <c:v>42328</c:v>
                </c:pt>
                <c:pt idx="172">
                  <c:v>42331</c:v>
                </c:pt>
                <c:pt idx="173">
                  <c:v>42332</c:v>
                </c:pt>
                <c:pt idx="174">
                  <c:v>42333</c:v>
                </c:pt>
                <c:pt idx="175">
                  <c:v>42334</c:v>
                </c:pt>
                <c:pt idx="176">
                  <c:v>42335</c:v>
                </c:pt>
                <c:pt idx="177">
                  <c:v>42338</c:v>
                </c:pt>
                <c:pt idx="178">
                  <c:v>42339</c:v>
                </c:pt>
                <c:pt idx="179">
                  <c:v>42340</c:v>
                </c:pt>
                <c:pt idx="180">
                  <c:v>42341</c:v>
                </c:pt>
                <c:pt idx="181">
                  <c:v>42342</c:v>
                </c:pt>
                <c:pt idx="182">
                  <c:v>42345</c:v>
                </c:pt>
                <c:pt idx="183">
                  <c:v>42346</c:v>
                </c:pt>
                <c:pt idx="184">
                  <c:v>42347</c:v>
                </c:pt>
                <c:pt idx="185">
                  <c:v>42348</c:v>
                </c:pt>
                <c:pt idx="186">
                  <c:v>42349</c:v>
                </c:pt>
                <c:pt idx="187">
                  <c:v>42352</c:v>
                </c:pt>
                <c:pt idx="188">
                  <c:v>42353</c:v>
                </c:pt>
                <c:pt idx="189">
                  <c:v>42354</c:v>
                </c:pt>
                <c:pt idx="190">
                  <c:v>42355</c:v>
                </c:pt>
                <c:pt idx="191">
                  <c:v>42356</c:v>
                </c:pt>
                <c:pt idx="192">
                  <c:v>42359</c:v>
                </c:pt>
                <c:pt idx="193">
                  <c:v>42360</c:v>
                </c:pt>
                <c:pt idx="194">
                  <c:v>42361</c:v>
                </c:pt>
                <c:pt idx="195">
                  <c:v>42362</c:v>
                </c:pt>
                <c:pt idx="196">
                  <c:v>42367</c:v>
                </c:pt>
                <c:pt idx="197">
                  <c:v>42368</c:v>
                </c:pt>
                <c:pt idx="198">
                  <c:v>42369</c:v>
                </c:pt>
                <c:pt idx="199">
                  <c:v>42373</c:v>
                </c:pt>
                <c:pt idx="200">
                  <c:v>42374</c:v>
                </c:pt>
                <c:pt idx="201">
                  <c:v>42375</c:v>
                </c:pt>
                <c:pt idx="202">
                  <c:v>42376</c:v>
                </c:pt>
                <c:pt idx="203">
                  <c:v>42377</c:v>
                </c:pt>
                <c:pt idx="204">
                  <c:v>42380</c:v>
                </c:pt>
                <c:pt idx="205">
                  <c:v>42381</c:v>
                </c:pt>
                <c:pt idx="206">
                  <c:v>42382</c:v>
                </c:pt>
                <c:pt idx="207">
                  <c:v>42383</c:v>
                </c:pt>
                <c:pt idx="208">
                  <c:v>42384</c:v>
                </c:pt>
                <c:pt idx="209">
                  <c:v>42387</c:v>
                </c:pt>
                <c:pt idx="210">
                  <c:v>42388</c:v>
                </c:pt>
                <c:pt idx="211">
                  <c:v>42389</c:v>
                </c:pt>
                <c:pt idx="212">
                  <c:v>42390</c:v>
                </c:pt>
                <c:pt idx="213">
                  <c:v>42391</c:v>
                </c:pt>
                <c:pt idx="214">
                  <c:v>42394</c:v>
                </c:pt>
                <c:pt idx="215">
                  <c:v>42395</c:v>
                </c:pt>
                <c:pt idx="216">
                  <c:v>42396</c:v>
                </c:pt>
                <c:pt idx="217">
                  <c:v>42397</c:v>
                </c:pt>
                <c:pt idx="218">
                  <c:v>42398</c:v>
                </c:pt>
                <c:pt idx="219">
                  <c:v>42401</c:v>
                </c:pt>
                <c:pt idx="220">
                  <c:v>42402</c:v>
                </c:pt>
                <c:pt idx="221">
                  <c:v>42403</c:v>
                </c:pt>
                <c:pt idx="222">
                  <c:v>42404</c:v>
                </c:pt>
                <c:pt idx="223">
                  <c:v>42405</c:v>
                </c:pt>
                <c:pt idx="224">
                  <c:v>42408</c:v>
                </c:pt>
                <c:pt idx="225">
                  <c:v>42409</c:v>
                </c:pt>
                <c:pt idx="226">
                  <c:v>42410</c:v>
                </c:pt>
                <c:pt idx="227">
                  <c:v>42411</c:v>
                </c:pt>
                <c:pt idx="228">
                  <c:v>42412</c:v>
                </c:pt>
                <c:pt idx="229">
                  <c:v>42416</c:v>
                </c:pt>
                <c:pt idx="230">
                  <c:v>42417</c:v>
                </c:pt>
                <c:pt idx="231">
                  <c:v>42418</c:v>
                </c:pt>
                <c:pt idx="232">
                  <c:v>42419</c:v>
                </c:pt>
                <c:pt idx="233">
                  <c:v>42422</c:v>
                </c:pt>
                <c:pt idx="234">
                  <c:v>42423</c:v>
                </c:pt>
                <c:pt idx="235">
                  <c:v>42424</c:v>
                </c:pt>
                <c:pt idx="236">
                  <c:v>42425</c:v>
                </c:pt>
                <c:pt idx="237">
                  <c:v>42426</c:v>
                </c:pt>
                <c:pt idx="238">
                  <c:v>42429</c:v>
                </c:pt>
                <c:pt idx="239">
                  <c:v>42430</c:v>
                </c:pt>
                <c:pt idx="240">
                  <c:v>42431</c:v>
                </c:pt>
                <c:pt idx="241">
                  <c:v>42432</c:v>
                </c:pt>
                <c:pt idx="242">
                  <c:v>42433</c:v>
                </c:pt>
                <c:pt idx="243">
                  <c:v>42436</c:v>
                </c:pt>
                <c:pt idx="244">
                  <c:v>42437</c:v>
                </c:pt>
                <c:pt idx="245">
                  <c:v>42438</c:v>
                </c:pt>
                <c:pt idx="246">
                  <c:v>42439</c:v>
                </c:pt>
                <c:pt idx="247">
                  <c:v>42440</c:v>
                </c:pt>
                <c:pt idx="248">
                  <c:v>42443</c:v>
                </c:pt>
                <c:pt idx="249">
                  <c:v>42444</c:v>
                </c:pt>
                <c:pt idx="250">
                  <c:v>42445</c:v>
                </c:pt>
                <c:pt idx="251">
                  <c:v>42446</c:v>
                </c:pt>
                <c:pt idx="252">
                  <c:v>42447</c:v>
                </c:pt>
                <c:pt idx="253">
                  <c:v>42450</c:v>
                </c:pt>
                <c:pt idx="254">
                  <c:v>42451</c:v>
                </c:pt>
                <c:pt idx="255">
                  <c:v>42452</c:v>
                </c:pt>
                <c:pt idx="256">
                  <c:v>42453</c:v>
                </c:pt>
                <c:pt idx="257">
                  <c:v>42457</c:v>
                </c:pt>
                <c:pt idx="258">
                  <c:v>42458</c:v>
                </c:pt>
                <c:pt idx="259">
                  <c:v>42459</c:v>
                </c:pt>
                <c:pt idx="260">
                  <c:v>42460</c:v>
                </c:pt>
                <c:pt idx="261">
                  <c:v>42461</c:v>
                </c:pt>
                <c:pt idx="262">
                  <c:v>42464</c:v>
                </c:pt>
                <c:pt idx="263">
                  <c:v>42465</c:v>
                </c:pt>
                <c:pt idx="264">
                  <c:v>42466</c:v>
                </c:pt>
                <c:pt idx="265">
                  <c:v>42467</c:v>
                </c:pt>
                <c:pt idx="266">
                  <c:v>42468</c:v>
                </c:pt>
                <c:pt idx="267">
                  <c:v>42471</c:v>
                </c:pt>
                <c:pt idx="268">
                  <c:v>42472</c:v>
                </c:pt>
                <c:pt idx="269">
                  <c:v>42473</c:v>
                </c:pt>
                <c:pt idx="270">
                  <c:v>42474</c:v>
                </c:pt>
                <c:pt idx="271">
                  <c:v>42475</c:v>
                </c:pt>
                <c:pt idx="272">
                  <c:v>42478</c:v>
                </c:pt>
                <c:pt idx="273">
                  <c:v>42479</c:v>
                </c:pt>
                <c:pt idx="274">
                  <c:v>42480</c:v>
                </c:pt>
                <c:pt idx="275">
                  <c:v>42481</c:v>
                </c:pt>
                <c:pt idx="276">
                  <c:v>42482</c:v>
                </c:pt>
                <c:pt idx="277">
                  <c:v>42485</c:v>
                </c:pt>
                <c:pt idx="278">
                  <c:v>42486</c:v>
                </c:pt>
                <c:pt idx="279">
                  <c:v>42487</c:v>
                </c:pt>
                <c:pt idx="280">
                  <c:v>42488</c:v>
                </c:pt>
                <c:pt idx="281">
                  <c:v>42489</c:v>
                </c:pt>
                <c:pt idx="282">
                  <c:v>42492</c:v>
                </c:pt>
                <c:pt idx="283">
                  <c:v>42493</c:v>
                </c:pt>
                <c:pt idx="284">
                  <c:v>42494</c:v>
                </c:pt>
                <c:pt idx="285">
                  <c:v>42495</c:v>
                </c:pt>
                <c:pt idx="286">
                  <c:v>42496</c:v>
                </c:pt>
                <c:pt idx="287">
                  <c:v>42499</c:v>
                </c:pt>
                <c:pt idx="288">
                  <c:v>42500</c:v>
                </c:pt>
                <c:pt idx="289">
                  <c:v>42501</c:v>
                </c:pt>
                <c:pt idx="290">
                  <c:v>42502</c:v>
                </c:pt>
                <c:pt idx="291">
                  <c:v>42503</c:v>
                </c:pt>
                <c:pt idx="292">
                  <c:v>42506</c:v>
                </c:pt>
                <c:pt idx="293">
                  <c:v>42507</c:v>
                </c:pt>
                <c:pt idx="294">
                  <c:v>42508</c:v>
                </c:pt>
                <c:pt idx="295">
                  <c:v>42509</c:v>
                </c:pt>
                <c:pt idx="296">
                  <c:v>42510</c:v>
                </c:pt>
                <c:pt idx="297">
                  <c:v>42514</c:v>
                </c:pt>
                <c:pt idx="298">
                  <c:v>42515</c:v>
                </c:pt>
                <c:pt idx="299">
                  <c:v>42516</c:v>
                </c:pt>
                <c:pt idx="300">
                  <c:v>42517</c:v>
                </c:pt>
                <c:pt idx="301">
                  <c:v>42520</c:v>
                </c:pt>
                <c:pt idx="302">
                  <c:v>42521</c:v>
                </c:pt>
                <c:pt idx="303">
                  <c:v>42522</c:v>
                </c:pt>
                <c:pt idx="304">
                  <c:v>42523</c:v>
                </c:pt>
                <c:pt idx="305">
                  <c:v>42524</c:v>
                </c:pt>
                <c:pt idx="306">
                  <c:v>42527</c:v>
                </c:pt>
                <c:pt idx="307">
                  <c:v>42528</c:v>
                </c:pt>
                <c:pt idx="308">
                  <c:v>42529</c:v>
                </c:pt>
                <c:pt idx="309">
                  <c:v>42530</c:v>
                </c:pt>
                <c:pt idx="310">
                  <c:v>42531</c:v>
                </c:pt>
                <c:pt idx="311">
                  <c:v>42534</c:v>
                </c:pt>
                <c:pt idx="312">
                  <c:v>42535</c:v>
                </c:pt>
                <c:pt idx="313">
                  <c:v>42536</c:v>
                </c:pt>
                <c:pt idx="314">
                  <c:v>42537</c:v>
                </c:pt>
                <c:pt idx="315">
                  <c:v>42538</c:v>
                </c:pt>
                <c:pt idx="316">
                  <c:v>42541</c:v>
                </c:pt>
                <c:pt idx="317">
                  <c:v>42542</c:v>
                </c:pt>
                <c:pt idx="318">
                  <c:v>42543</c:v>
                </c:pt>
                <c:pt idx="319">
                  <c:v>42544</c:v>
                </c:pt>
                <c:pt idx="320">
                  <c:v>42545</c:v>
                </c:pt>
                <c:pt idx="321">
                  <c:v>42548</c:v>
                </c:pt>
                <c:pt idx="322">
                  <c:v>42549</c:v>
                </c:pt>
                <c:pt idx="323">
                  <c:v>42550</c:v>
                </c:pt>
                <c:pt idx="324">
                  <c:v>42551</c:v>
                </c:pt>
                <c:pt idx="325">
                  <c:v>42555</c:v>
                </c:pt>
                <c:pt idx="326">
                  <c:v>42556</c:v>
                </c:pt>
                <c:pt idx="327">
                  <c:v>42557</c:v>
                </c:pt>
                <c:pt idx="328">
                  <c:v>42558</c:v>
                </c:pt>
                <c:pt idx="329">
                  <c:v>42559</c:v>
                </c:pt>
                <c:pt idx="330">
                  <c:v>42562</c:v>
                </c:pt>
                <c:pt idx="331">
                  <c:v>42563</c:v>
                </c:pt>
                <c:pt idx="332">
                  <c:v>42564</c:v>
                </c:pt>
                <c:pt idx="333">
                  <c:v>42565</c:v>
                </c:pt>
                <c:pt idx="334">
                  <c:v>42566</c:v>
                </c:pt>
                <c:pt idx="335">
                  <c:v>42569</c:v>
                </c:pt>
                <c:pt idx="336">
                  <c:v>42570</c:v>
                </c:pt>
                <c:pt idx="337">
                  <c:v>42571</c:v>
                </c:pt>
                <c:pt idx="338">
                  <c:v>42572</c:v>
                </c:pt>
                <c:pt idx="339">
                  <c:v>42573</c:v>
                </c:pt>
                <c:pt idx="340">
                  <c:v>42576</c:v>
                </c:pt>
                <c:pt idx="341">
                  <c:v>42577</c:v>
                </c:pt>
                <c:pt idx="342">
                  <c:v>42578</c:v>
                </c:pt>
                <c:pt idx="343">
                  <c:v>42579</c:v>
                </c:pt>
                <c:pt idx="344">
                  <c:v>42580</c:v>
                </c:pt>
                <c:pt idx="345">
                  <c:v>42584</c:v>
                </c:pt>
                <c:pt idx="346">
                  <c:v>42585</c:v>
                </c:pt>
                <c:pt idx="347">
                  <c:v>42586</c:v>
                </c:pt>
                <c:pt idx="348">
                  <c:v>42587</c:v>
                </c:pt>
                <c:pt idx="349">
                  <c:v>42590</c:v>
                </c:pt>
                <c:pt idx="350">
                  <c:v>42591</c:v>
                </c:pt>
                <c:pt idx="351">
                  <c:v>42592</c:v>
                </c:pt>
                <c:pt idx="352">
                  <c:v>42593</c:v>
                </c:pt>
                <c:pt idx="353">
                  <c:v>42594</c:v>
                </c:pt>
                <c:pt idx="354">
                  <c:v>42597</c:v>
                </c:pt>
                <c:pt idx="355">
                  <c:v>42598</c:v>
                </c:pt>
                <c:pt idx="356">
                  <c:v>42599</c:v>
                </c:pt>
                <c:pt idx="357">
                  <c:v>42600</c:v>
                </c:pt>
                <c:pt idx="358">
                  <c:v>42601</c:v>
                </c:pt>
                <c:pt idx="359">
                  <c:v>42604</c:v>
                </c:pt>
                <c:pt idx="360">
                  <c:v>42605</c:v>
                </c:pt>
                <c:pt idx="361">
                  <c:v>42606</c:v>
                </c:pt>
                <c:pt idx="362">
                  <c:v>42607</c:v>
                </c:pt>
                <c:pt idx="363">
                  <c:v>42608</c:v>
                </c:pt>
                <c:pt idx="364">
                  <c:v>42611</c:v>
                </c:pt>
                <c:pt idx="365">
                  <c:v>42612</c:v>
                </c:pt>
                <c:pt idx="366">
                  <c:v>42613</c:v>
                </c:pt>
                <c:pt idx="367">
                  <c:v>42614</c:v>
                </c:pt>
                <c:pt idx="368">
                  <c:v>42615</c:v>
                </c:pt>
                <c:pt idx="369">
                  <c:v>42619</c:v>
                </c:pt>
                <c:pt idx="370">
                  <c:v>42620</c:v>
                </c:pt>
                <c:pt idx="371">
                  <c:v>42621</c:v>
                </c:pt>
                <c:pt idx="372">
                  <c:v>42622</c:v>
                </c:pt>
                <c:pt idx="373">
                  <c:v>42625</c:v>
                </c:pt>
                <c:pt idx="374">
                  <c:v>42626</c:v>
                </c:pt>
                <c:pt idx="375">
                  <c:v>42627</c:v>
                </c:pt>
                <c:pt idx="376">
                  <c:v>42628</c:v>
                </c:pt>
                <c:pt idx="377">
                  <c:v>42629</c:v>
                </c:pt>
                <c:pt idx="378">
                  <c:v>42632</c:v>
                </c:pt>
                <c:pt idx="379">
                  <c:v>42633</c:v>
                </c:pt>
                <c:pt idx="380">
                  <c:v>42634</c:v>
                </c:pt>
                <c:pt idx="381">
                  <c:v>42635</c:v>
                </c:pt>
                <c:pt idx="382">
                  <c:v>42636</c:v>
                </c:pt>
                <c:pt idx="383">
                  <c:v>42639</c:v>
                </c:pt>
                <c:pt idx="384">
                  <c:v>42640</c:v>
                </c:pt>
                <c:pt idx="385">
                  <c:v>42641</c:v>
                </c:pt>
                <c:pt idx="386">
                  <c:v>42642</c:v>
                </c:pt>
                <c:pt idx="387">
                  <c:v>42643</c:v>
                </c:pt>
                <c:pt idx="388">
                  <c:v>42646</c:v>
                </c:pt>
                <c:pt idx="389">
                  <c:v>42647</c:v>
                </c:pt>
                <c:pt idx="390">
                  <c:v>42648</c:v>
                </c:pt>
                <c:pt idx="391">
                  <c:v>42649</c:v>
                </c:pt>
                <c:pt idx="392">
                  <c:v>42650</c:v>
                </c:pt>
                <c:pt idx="393">
                  <c:v>42654</c:v>
                </c:pt>
                <c:pt idx="394">
                  <c:v>42655</c:v>
                </c:pt>
                <c:pt idx="395">
                  <c:v>42656</c:v>
                </c:pt>
                <c:pt idx="396">
                  <c:v>42657</c:v>
                </c:pt>
                <c:pt idx="397">
                  <c:v>42660</c:v>
                </c:pt>
                <c:pt idx="398">
                  <c:v>42661</c:v>
                </c:pt>
                <c:pt idx="399">
                  <c:v>42662</c:v>
                </c:pt>
                <c:pt idx="400">
                  <c:v>42663</c:v>
                </c:pt>
                <c:pt idx="401">
                  <c:v>42664</c:v>
                </c:pt>
                <c:pt idx="402">
                  <c:v>42667</c:v>
                </c:pt>
                <c:pt idx="403">
                  <c:v>42668</c:v>
                </c:pt>
                <c:pt idx="404">
                  <c:v>42669</c:v>
                </c:pt>
                <c:pt idx="405">
                  <c:v>42670</c:v>
                </c:pt>
                <c:pt idx="406">
                  <c:v>42671</c:v>
                </c:pt>
                <c:pt idx="407">
                  <c:v>42674</c:v>
                </c:pt>
                <c:pt idx="408">
                  <c:v>42675</c:v>
                </c:pt>
                <c:pt idx="409">
                  <c:v>42676</c:v>
                </c:pt>
                <c:pt idx="410">
                  <c:v>42677</c:v>
                </c:pt>
                <c:pt idx="411">
                  <c:v>42678</c:v>
                </c:pt>
                <c:pt idx="412">
                  <c:v>42681</c:v>
                </c:pt>
                <c:pt idx="413">
                  <c:v>42682</c:v>
                </c:pt>
                <c:pt idx="414">
                  <c:v>42683</c:v>
                </c:pt>
                <c:pt idx="415">
                  <c:v>42684</c:v>
                </c:pt>
                <c:pt idx="416">
                  <c:v>42685</c:v>
                </c:pt>
                <c:pt idx="417">
                  <c:v>42688</c:v>
                </c:pt>
                <c:pt idx="418">
                  <c:v>42689</c:v>
                </c:pt>
                <c:pt idx="419">
                  <c:v>42690</c:v>
                </c:pt>
                <c:pt idx="420">
                  <c:v>42691</c:v>
                </c:pt>
                <c:pt idx="421">
                  <c:v>42692</c:v>
                </c:pt>
                <c:pt idx="422">
                  <c:v>42695</c:v>
                </c:pt>
                <c:pt idx="423">
                  <c:v>42696</c:v>
                </c:pt>
                <c:pt idx="424">
                  <c:v>42697</c:v>
                </c:pt>
                <c:pt idx="425">
                  <c:v>42698</c:v>
                </c:pt>
                <c:pt idx="426">
                  <c:v>42699</c:v>
                </c:pt>
                <c:pt idx="427">
                  <c:v>42702</c:v>
                </c:pt>
                <c:pt idx="428">
                  <c:v>42703</c:v>
                </c:pt>
                <c:pt idx="429">
                  <c:v>42704</c:v>
                </c:pt>
                <c:pt idx="430">
                  <c:v>42705</c:v>
                </c:pt>
                <c:pt idx="431">
                  <c:v>42706</c:v>
                </c:pt>
                <c:pt idx="432">
                  <c:v>42709</c:v>
                </c:pt>
                <c:pt idx="433">
                  <c:v>42710</c:v>
                </c:pt>
                <c:pt idx="434">
                  <c:v>42711</c:v>
                </c:pt>
                <c:pt idx="435">
                  <c:v>42712</c:v>
                </c:pt>
                <c:pt idx="436">
                  <c:v>42713</c:v>
                </c:pt>
                <c:pt idx="437">
                  <c:v>42716</c:v>
                </c:pt>
                <c:pt idx="438">
                  <c:v>42717</c:v>
                </c:pt>
                <c:pt idx="439">
                  <c:v>42718</c:v>
                </c:pt>
                <c:pt idx="440">
                  <c:v>42719</c:v>
                </c:pt>
                <c:pt idx="441">
                  <c:v>42720</c:v>
                </c:pt>
                <c:pt idx="442">
                  <c:v>42723</c:v>
                </c:pt>
                <c:pt idx="443">
                  <c:v>42724</c:v>
                </c:pt>
                <c:pt idx="444">
                  <c:v>42725</c:v>
                </c:pt>
                <c:pt idx="445">
                  <c:v>42726</c:v>
                </c:pt>
                <c:pt idx="446">
                  <c:v>42727</c:v>
                </c:pt>
                <c:pt idx="447">
                  <c:v>42732</c:v>
                </c:pt>
                <c:pt idx="448">
                  <c:v>42733</c:v>
                </c:pt>
                <c:pt idx="449">
                  <c:v>42734</c:v>
                </c:pt>
                <c:pt idx="450">
                  <c:v>42738</c:v>
                </c:pt>
                <c:pt idx="451">
                  <c:v>42739</c:v>
                </c:pt>
                <c:pt idx="452">
                  <c:v>42740</c:v>
                </c:pt>
                <c:pt idx="453">
                  <c:v>42741</c:v>
                </c:pt>
                <c:pt idx="454">
                  <c:v>42744</c:v>
                </c:pt>
                <c:pt idx="455">
                  <c:v>42745</c:v>
                </c:pt>
                <c:pt idx="456">
                  <c:v>42746</c:v>
                </c:pt>
                <c:pt idx="457">
                  <c:v>42747</c:v>
                </c:pt>
                <c:pt idx="458">
                  <c:v>42748</c:v>
                </c:pt>
                <c:pt idx="459">
                  <c:v>42751</c:v>
                </c:pt>
                <c:pt idx="460">
                  <c:v>42752</c:v>
                </c:pt>
                <c:pt idx="461">
                  <c:v>42753</c:v>
                </c:pt>
                <c:pt idx="462">
                  <c:v>42754</c:v>
                </c:pt>
                <c:pt idx="463">
                  <c:v>42755</c:v>
                </c:pt>
                <c:pt idx="464">
                  <c:v>42758</c:v>
                </c:pt>
                <c:pt idx="465">
                  <c:v>42759</c:v>
                </c:pt>
                <c:pt idx="466">
                  <c:v>42760</c:v>
                </c:pt>
                <c:pt idx="467">
                  <c:v>42761</c:v>
                </c:pt>
                <c:pt idx="468">
                  <c:v>42762</c:v>
                </c:pt>
                <c:pt idx="469">
                  <c:v>42765</c:v>
                </c:pt>
                <c:pt idx="470">
                  <c:v>42766</c:v>
                </c:pt>
                <c:pt idx="471">
                  <c:v>42767</c:v>
                </c:pt>
                <c:pt idx="472">
                  <c:v>42768</c:v>
                </c:pt>
                <c:pt idx="473">
                  <c:v>42769</c:v>
                </c:pt>
                <c:pt idx="474">
                  <c:v>42772</c:v>
                </c:pt>
                <c:pt idx="475">
                  <c:v>42773</c:v>
                </c:pt>
                <c:pt idx="476">
                  <c:v>42774</c:v>
                </c:pt>
                <c:pt idx="477">
                  <c:v>42775</c:v>
                </c:pt>
                <c:pt idx="478">
                  <c:v>42776</c:v>
                </c:pt>
                <c:pt idx="479">
                  <c:v>42779</c:v>
                </c:pt>
                <c:pt idx="480">
                  <c:v>42780</c:v>
                </c:pt>
                <c:pt idx="481">
                  <c:v>42781</c:v>
                </c:pt>
                <c:pt idx="482">
                  <c:v>42782</c:v>
                </c:pt>
                <c:pt idx="483">
                  <c:v>42783</c:v>
                </c:pt>
                <c:pt idx="484">
                  <c:v>42787</c:v>
                </c:pt>
                <c:pt idx="485">
                  <c:v>42788</c:v>
                </c:pt>
                <c:pt idx="486">
                  <c:v>42789</c:v>
                </c:pt>
                <c:pt idx="487">
                  <c:v>42790</c:v>
                </c:pt>
                <c:pt idx="488">
                  <c:v>42793</c:v>
                </c:pt>
                <c:pt idx="489">
                  <c:v>42794</c:v>
                </c:pt>
                <c:pt idx="490">
                  <c:v>42795</c:v>
                </c:pt>
                <c:pt idx="491">
                  <c:v>42796</c:v>
                </c:pt>
                <c:pt idx="492">
                  <c:v>42797</c:v>
                </c:pt>
                <c:pt idx="493">
                  <c:v>42800</c:v>
                </c:pt>
                <c:pt idx="494">
                  <c:v>42801</c:v>
                </c:pt>
                <c:pt idx="495">
                  <c:v>42802</c:v>
                </c:pt>
                <c:pt idx="496">
                  <c:v>42803</c:v>
                </c:pt>
                <c:pt idx="497">
                  <c:v>42804</c:v>
                </c:pt>
                <c:pt idx="498">
                  <c:v>42807</c:v>
                </c:pt>
                <c:pt idx="499">
                  <c:v>42808</c:v>
                </c:pt>
                <c:pt idx="500">
                  <c:v>42809</c:v>
                </c:pt>
                <c:pt idx="501">
                  <c:v>42810</c:v>
                </c:pt>
                <c:pt idx="502">
                  <c:v>42811</c:v>
                </c:pt>
                <c:pt idx="503">
                  <c:v>42814</c:v>
                </c:pt>
                <c:pt idx="504">
                  <c:v>42815</c:v>
                </c:pt>
                <c:pt idx="505">
                  <c:v>42816</c:v>
                </c:pt>
                <c:pt idx="506">
                  <c:v>42817</c:v>
                </c:pt>
                <c:pt idx="507">
                  <c:v>42818</c:v>
                </c:pt>
                <c:pt idx="508">
                  <c:v>42821</c:v>
                </c:pt>
                <c:pt idx="509">
                  <c:v>42822</c:v>
                </c:pt>
                <c:pt idx="510">
                  <c:v>42823</c:v>
                </c:pt>
                <c:pt idx="511">
                  <c:v>42824</c:v>
                </c:pt>
                <c:pt idx="512">
                  <c:v>42825</c:v>
                </c:pt>
                <c:pt idx="513">
                  <c:v>42828</c:v>
                </c:pt>
                <c:pt idx="514">
                  <c:v>42829</c:v>
                </c:pt>
                <c:pt idx="515">
                  <c:v>42830</c:v>
                </c:pt>
                <c:pt idx="516">
                  <c:v>42831</c:v>
                </c:pt>
                <c:pt idx="517">
                  <c:v>42832</c:v>
                </c:pt>
                <c:pt idx="518">
                  <c:v>42835</c:v>
                </c:pt>
                <c:pt idx="519">
                  <c:v>42836</c:v>
                </c:pt>
                <c:pt idx="520">
                  <c:v>42837</c:v>
                </c:pt>
                <c:pt idx="521">
                  <c:v>42838</c:v>
                </c:pt>
                <c:pt idx="522">
                  <c:v>42842</c:v>
                </c:pt>
                <c:pt idx="523">
                  <c:v>42843</c:v>
                </c:pt>
                <c:pt idx="524">
                  <c:v>42844</c:v>
                </c:pt>
                <c:pt idx="525">
                  <c:v>42845</c:v>
                </c:pt>
                <c:pt idx="526">
                  <c:v>42846</c:v>
                </c:pt>
                <c:pt idx="527">
                  <c:v>42849</c:v>
                </c:pt>
                <c:pt idx="528">
                  <c:v>42850</c:v>
                </c:pt>
                <c:pt idx="529">
                  <c:v>42851</c:v>
                </c:pt>
                <c:pt idx="530">
                  <c:v>42852</c:v>
                </c:pt>
                <c:pt idx="531">
                  <c:v>42853</c:v>
                </c:pt>
                <c:pt idx="532">
                  <c:v>42856</c:v>
                </c:pt>
                <c:pt idx="533">
                  <c:v>42857</c:v>
                </c:pt>
                <c:pt idx="534">
                  <c:v>42858</c:v>
                </c:pt>
                <c:pt idx="535">
                  <c:v>42859</c:v>
                </c:pt>
                <c:pt idx="536">
                  <c:v>42860</c:v>
                </c:pt>
                <c:pt idx="537">
                  <c:v>42863</c:v>
                </c:pt>
                <c:pt idx="538">
                  <c:v>42864</c:v>
                </c:pt>
                <c:pt idx="539">
                  <c:v>42865</c:v>
                </c:pt>
                <c:pt idx="540">
                  <c:v>42866</c:v>
                </c:pt>
                <c:pt idx="541">
                  <c:v>42867</c:v>
                </c:pt>
                <c:pt idx="542">
                  <c:v>42870</c:v>
                </c:pt>
                <c:pt idx="543">
                  <c:v>42871</c:v>
                </c:pt>
                <c:pt idx="544">
                  <c:v>42872</c:v>
                </c:pt>
                <c:pt idx="545">
                  <c:v>42873</c:v>
                </c:pt>
                <c:pt idx="546">
                  <c:v>42874</c:v>
                </c:pt>
                <c:pt idx="547">
                  <c:v>42878</c:v>
                </c:pt>
                <c:pt idx="548">
                  <c:v>42879</c:v>
                </c:pt>
                <c:pt idx="549">
                  <c:v>42880</c:v>
                </c:pt>
                <c:pt idx="550">
                  <c:v>42881</c:v>
                </c:pt>
                <c:pt idx="551">
                  <c:v>42884</c:v>
                </c:pt>
                <c:pt idx="552">
                  <c:v>42885</c:v>
                </c:pt>
                <c:pt idx="553">
                  <c:v>42886</c:v>
                </c:pt>
                <c:pt idx="554">
                  <c:v>42887</c:v>
                </c:pt>
                <c:pt idx="555">
                  <c:v>42888</c:v>
                </c:pt>
                <c:pt idx="556">
                  <c:v>42891</c:v>
                </c:pt>
                <c:pt idx="557">
                  <c:v>42892</c:v>
                </c:pt>
                <c:pt idx="558">
                  <c:v>42893</c:v>
                </c:pt>
                <c:pt idx="559">
                  <c:v>42894</c:v>
                </c:pt>
                <c:pt idx="560">
                  <c:v>42895</c:v>
                </c:pt>
                <c:pt idx="561">
                  <c:v>42898</c:v>
                </c:pt>
                <c:pt idx="562">
                  <c:v>42899</c:v>
                </c:pt>
                <c:pt idx="563">
                  <c:v>42900</c:v>
                </c:pt>
                <c:pt idx="564">
                  <c:v>42901</c:v>
                </c:pt>
                <c:pt idx="565">
                  <c:v>42902</c:v>
                </c:pt>
                <c:pt idx="566">
                  <c:v>42905</c:v>
                </c:pt>
                <c:pt idx="567">
                  <c:v>42906</c:v>
                </c:pt>
                <c:pt idx="568">
                  <c:v>42907</c:v>
                </c:pt>
                <c:pt idx="569">
                  <c:v>42908</c:v>
                </c:pt>
                <c:pt idx="570">
                  <c:v>42909</c:v>
                </c:pt>
                <c:pt idx="571">
                  <c:v>42912</c:v>
                </c:pt>
                <c:pt idx="572">
                  <c:v>42913</c:v>
                </c:pt>
                <c:pt idx="573">
                  <c:v>42914</c:v>
                </c:pt>
                <c:pt idx="574">
                  <c:v>42915</c:v>
                </c:pt>
                <c:pt idx="575">
                  <c:v>42916</c:v>
                </c:pt>
                <c:pt idx="576">
                  <c:v>42920</c:v>
                </c:pt>
                <c:pt idx="577">
                  <c:v>42921</c:v>
                </c:pt>
                <c:pt idx="578">
                  <c:v>42922</c:v>
                </c:pt>
                <c:pt idx="579">
                  <c:v>42923</c:v>
                </c:pt>
                <c:pt idx="580">
                  <c:v>42926</c:v>
                </c:pt>
                <c:pt idx="581">
                  <c:v>42927</c:v>
                </c:pt>
                <c:pt idx="582">
                  <c:v>42928</c:v>
                </c:pt>
                <c:pt idx="583">
                  <c:v>42929</c:v>
                </c:pt>
                <c:pt idx="584">
                  <c:v>42930</c:v>
                </c:pt>
                <c:pt idx="585">
                  <c:v>42933</c:v>
                </c:pt>
                <c:pt idx="586">
                  <c:v>42934</c:v>
                </c:pt>
                <c:pt idx="587">
                  <c:v>42935</c:v>
                </c:pt>
                <c:pt idx="588">
                  <c:v>42936</c:v>
                </c:pt>
                <c:pt idx="589">
                  <c:v>42937</c:v>
                </c:pt>
                <c:pt idx="590">
                  <c:v>42940</c:v>
                </c:pt>
                <c:pt idx="591">
                  <c:v>42941</c:v>
                </c:pt>
                <c:pt idx="592">
                  <c:v>42942</c:v>
                </c:pt>
                <c:pt idx="593">
                  <c:v>42943</c:v>
                </c:pt>
                <c:pt idx="594">
                  <c:v>42944</c:v>
                </c:pt>
                <c:pt idx="595">
                  <c:v>42947</c:v>
                </c:pt>
                <c:pt idx="596">
                  <c:v>42948</c:v>
                </c:pt>
                <c:pt idx="597">
                  <c:v>42949</c:v>
                </c:pt>
                <c:pt idx="598">
                  <c:v>42950</c:v>
                </c:pt>
                <c:pt idx="599">
                  <c:v>42951</c:v>
                </c:pt>
                <c:pt idx="600">
                  <c:v>42955</c:v>
                </c:pt>
                <c:pt idx="601">
                  <c:v>42956</c:v>
                </c:pt>
                <c:pt idx="602">
                  <c:v>42957</c:v>
                </c:pt>
                <c:pt idx="603">
                  <c:v>42958</c:v>
                </c:pt>
                <c:pt idx="604">
                  <c:v>42961</c:v>
                </c:pt>
                <c:pt idx="605">
                  <c:v>42962</c:v>
                </c:pt>
                <c:pt idx="606">
                  <c:v>42963</c:v>
                </c:pt>
                <c:pt idx="607">
                  <c:v>42964</c:v>
                </c:pt>
                <c:pt idx="608">
                  <c:v>42965</c:v>
                </c:pt>
                <c:pt idx="609">
                  <c:v>42968</c:v>
                </c:pt>
                <c:pt idx="610">
                  <c:v>42969</c:v>
                </c:pt>
                <c:pt idx="611">
                  <c:v>42970</c:v>
                </c:pt>
                <c:pt idx="612">
                  <c:v>42971</c:v>
                </c:pt>
                <c:pt idx="613">
                  <c:v>42972</c:v>
                </c:pt>
                <c:pt idx="614">
                  <c:v>42975</c:v>
                </c:pt>
                <c:pt idx="615">
                  <c:v>42976</c:v>
                </c:pt>
                <c:pt idx="616">
                  <c:v>42977</c:v>
                </c:pt>
                <c:pt idx="617">
                  <c:v>42978</c:v>
                </c:pt>
                <c:pt idx="618">
                  <c:v>42979</c:v>
                </c:pt>
                <c:pt idx="619">
                  <c:v>42983</c:v>
                </c:pt>
                <c:pt idx="620">
                  <c:v>42984</c:v>
                </c:pt>
                <c:pt idx="621">
                  <c:v>42985</c:v>
                </c:pt>
                <c:pt idx="622">
                  <c:v>42986</c:v>
                </c:pt>
                <c:pt idx="623">
                  <c:v>42989</c:v>
                </c:pt>
                <c:pt idx="624">
                  <c:v>42990</c:v>
                </c:pt>
                <c:pt idx="625">
                  <c:v>42991</c:v>
                </c:pt>
                <c:pt idx="626">
                  <c:v>42992</c:v>
                </c:pt>
                <c:pt idx="627">
                  <c:v>42993</c:v>
                </c:pt>
                <c:pt idx="628">
                  <c:v>42996</c:v>
                </c:pt>
                <c:pt idx="629">
                  <c:v>42997</c:v>
                </c:pt>
                <c:pt idx="630">
                  <c:v>42998</c:v>
                </c:pt>
                <c:pt idx="631">
                  <c:v>42999</c:v>
                </c:pt>
                <c:pt idx="632">
                  <c:v>43000</c:v>
                </c:pt>
                <c:pt idx="633">
                  <c:v>43003</c:v>
                </c:pt>
                <c:pt idx="634">
                  <c:v>43004</c:v>
                </c:pt>
                <c:pt idx="635">
                  <c:v>43005</c:v>
                </c:pt>
                <c:pt idx="636">
                  <c:v>43006</c:v>
                </c:pt>
                <c:pt idx="637">
                  <c:v>43007</c:v>
                </c:pt>
                <c:pt idx="638">
                  <c:v>43010</c:v>
                </c:pt>
                <c:pt idx="639">
                  <c:v>43011</c:v>
                </c:pt>
                <c:pt idx="640">
                  <c:v>43012</c:v>
                </c:pt>
                <c:pt idx="641">
                  <c:v>43013</c:v>
                </c:pt>
                <c:pt idx="642">
                  <c:v>43014</c:v>
                </c:pt>
                <c:pt idx="643">
                  <c:v>43018</c:v>
                </c:pt>
                <c:pt idx="644">
                  <c:v>43019</c:v>
                </c:pt>
                <c:pt idx="645">
                  <c:v>43020</c:v>
                </c:pt>
                <c:pt idx="646">
                  <c:v>43021</c:v>
                </c:pt>
                <c:pt idx="647">
                  <c:v>43024</c:v>
                </c:pt>
                <c:pt idx="648">
                  <c:v>43025</c:v>
                </c:pt>
                <c:pt idx="649">
                  <c:v>43026</c:v>
                </c:pt>
                <c:pt idx="650">
                  <c:v>43027</c:v>
                </c:pt>
                <c:pt idx="651">
                  <c:v>43028</c:v>
                </c:pt>
                <c:pt idx="652">
                  <c:v>43031</c:v>
                </c:pt>
                <c:pt idx="653">
                  <c:v>43032</c:v>
                </c:pt>
                <c:pt idx="654">
                  <c:v>43033</c:v>
                </c:pt>
                <c:pt idx="655">
                  <c:v>43034</c:v>
                </c:pt>
                <c:pt idx="656">
                  <c:v>43035</c:v>
                </c:pt>
                <c:pt idx="657">
                  <c:v>43038</c:v>
                </c:pt>
                <c:pt idx="658">
                  <c:v>43039</c:v>
                </c:pt>
                <c:pt idx="659">
                  <c:v>43040</c:v>
                </c:pt>
                <c:pt idx="660">
                  <c:v>43041</c:v>
                </c:pt>
                <c:pt idx="661">
                  <c:v>43042</c:v>
                </c:pt>
                <c:pt idx="662">
                  <c:v>43045</c:v>
                </c:pt>
                <c:pt idx="663">
                  <c:v>43046</c:v>
                </c:pt>
                <c:pt idx="664">
                  <c:v>43047</c:v>
                </c:pt>
                <c:pt idx="665">
                  <c:v>43048</c:v>
                </c:pt>
                <c:pt idx="666">
                  <c:v>43049</c:v>
                </c:pt>
                <c:pt idx="667">
                  <c:v>43052</c:v>
                </c:pt>
                <c:pt idx="668">
                  <c:v>43053</c:v>
                </c:pt>
                <c:pt idx="669">
                  <c:v>43054</c:v>
                </c:pt>
                <c:pt idx="670">
                  <c:v>43055</c:v>
                </c:pt>
                <c:pt idx="671">
                  <c:v>43056</c:v>
                </c:pt>
                <c:pt idx="672">
                  <c:v>43059</c:v>
                </c:pt>
                <c:pt idx="673">
                  <c:v>43060</c:v>
                </c:pt>
                <c:pt idx="674">
                  <c:v>43061</c:v>
                </c:pt>
                <c:pt idx="675">
                  <c:v>43062</c:v>
                </c:pt>
                <c:pt idx="676">
                  <c:v>43063</c:v>
                </c:pt>
                <c:pt idx="677">
                  <c:v>43066</c:v>
                </c:pt>
                <c:pt idx="678">
                  <c:v>43067</c:v>
                </c:pt>
                <c:pt idx="679">
                  <c:v>43068</c:v>
                </c:pt>
                <c:pt idx="680">
                  <c:v>43069</c:v>
                </c:pt>
                <c:pt idx="681">
                  <c:v>43070</c:v>
                </c:pt>
                <c:pt idx="682">
                  <c:v>43073</c:v>
                </c:pt>
                <c:pt idx="683">
                  <c:v>43074</c:v>
                </c:pt>
                <c:pt idx="684">
                  <c:v>43075</c:v>
                </c:pt>
                <c:pt idx="685">
                  <c:v>43076</c:v>
                </c:pt>
                <c:pt idx="686">
                  <c:v>43077</c:v>
                </c:pt>
                <c:pt idx="687">
                  <c:v>43080</c:v>
                </c:pt>
                <c:pt idx="688">
                  <c:v>43081</c:v>
                </c:pt>
                <c:pt idx="689">
                  <c:v>43082</c:v>
                </c:pt>
                <c:pt idx="690">
                  <c:v>43083</c:v>
                </c:pt>
                <c:pt idx="691">
                  <c:v>43084</c:v>
                </c:pt>
                <c:pt idx="692">
                  <c:v>43087</c:v>
                </c:pt>
                <c:pt idx="693">
                  <c:v>43088</c:v>
                </c:pt>
                <c:pt idx="694">
                  <c:v>43089</c:v>
                </c:pt>
                <c:pt idx="695">
                  <c:v>43090</c:v>
                </c:pt>
                <c:pt idx="696">
                  <c:v>43091</c:v>
                </c:pt>
                <c:pt idx="697">
                  <c:v>43096</c:v>
                </c:pt>
                <c:pt idx="698">
                  <c:v>43097</c:v>
                </c:pt>
                <c:pt idx="699">
                  <c:v>43098</c:v>
                </c:pt>
                <c:pt idx="700">
                  <c:v>43102</c:v>
                </c:pt>
                <c:pt idx="701">
                  <c:v>43103</c:v>
                </c:pt>
                <c:pt idx="702">
                  <c:v>43104</c:v>
                </c:pt>
                <c:pt idx="703">
                  <c:v>43105</c:v>
                </c:pt>
                <c:pt idx="704">
                  <c:v>43108</c:v>
                </c:pt>
                <c:pt idx="705">
                  <c:v>43109</c:v>
                </c:pt>
                <c:pt idx="706">
                  <c:v>43110</c:v>
                </c:pt>
                <c:pt idx="707">
                  <c:v>43111</c:v>
                </c:pt>
                <c:pt idx="708">
                  <c:v>43112</c:v>
                </c:pt>
                <c:pt idx="709">
                  <c:v>43115</c:v>
                </c:pt>
                <c:pt idx="710">
                  <c:v>43116</c:v>
                </c:pt>
                <c:pt idx="711">
                  <c:v>43117</c:v>
                </c:pt>
                <c:pt idx="712">
                  <c:v>43118</c:v>
                </c:pt>
                <c:pt idx="713">
                  <c:v>43119</c:v>
                </c:pt>
                <c:pt idx="714">
                  <c:v>43122</c:v>
                </c:pt>
                <c:pt idx="715">
                  <c:v>43123</c:v>
                </c:pt>
                <c:pt idx="716">
                  <c:v>43124</c:v>
                </c:pt>
                <c:pt idx="717">
                  <c:v>43125</c:v>
                </c:pt>
                <c:pt idx="718">
                  <c:v>43126</c:v>
                </c:pt>
                <c:pt idx="719">
                  <c:v>43129</c:v>
                </c:pt>
                <c:pt idx="720">
                  <c:v>43130</c:v>
                </c:pt>
                <c:pt idx="721">
                  <c:v>43131</c:v>
                </c:pt>
                <c:pt idx="722">
                  <c:v>43132</c:v>
                </c:pt>
                <c:pt idx="723">
                  <c:v>43133</c:v>
                </c:pt>
                <c:pt idx="724">
                  <c:v>43136</c:v>
                </c:pt>
                <c:pt idx="725">
                  <c:v>43137</c:v>
                </c:pt>
                <c:pt idx="726">
                  <c:v>43138</c:v>
                </c:pt>
                <c:pt idx="727">
                  <c:v>43139</c:v>
                </c:pt>
                <c:pt idx="728">
                  <c:v>43140</c:v>
                </c:pt>
                <c:pt idx="729">
                  <c:v>43143</c:v>
                </c:pt>
                <c:pt idx="730">
                  <c:v>43144</c:v>
                </c:pt>
                <c:pt idx="731">
                  <c:v>43145</c:v>
                </c:pt>
                <c:pt idx="732">
                  <c:v>43146</c:v>
                </c:pt>
                <c:pt idx="733">
                  <c:v>43147</c:v>
                </c:pt>
                <c:pt idx="734">
                  <c:v>43151</c:v>
                </c:pt>
                <c:pt idx="735">
                  <c:v>43152</c:v>
                </c:pt>
                <c:pt idx="736">
                  <c:v>43153</c:v>
                </c:pt>
                <c:pt idx="737">
                  <c:v>43154</c:v>
                </c:pt>
                <c:pt idx="738">
                  <c:v>43157</c:v>
                </c:pt>
                <c:pt idx="739">
                  <c:v>43158</c:v>
                </c:pt>
                <c:pt idx="740">
                  <c:v>43159</c:v>
                </c:pt>
                <c:pt idx="741">
                  <c:v>43160</c:v>
                </c:pt>
                <c:pt idx="742">
                  <c:v>43161</c:v>
                </c:pt>
                <c:pt idx="743">
                  <c:v>43164</c:v>
                </c:pt>
                <c:pt idx="744">
                  <c:v>43165</c:v>
                </c:pt>
                <c:pt idx="745">
                  <c:v>43166</c:v>
                </c:pt>
                <c:pt idx="746">
                  <c:v>43167</c:v>
                </c:pt>
                <c:pt idx="747">
                  <c:v>43168</c:v>
                </c:pt>
                <c:pt idx="748">
                  <c:v>43171</c:v>
                </c:pt>
                <c:pt idx="749">
                  <c:v>43172</c:v>
                </c:pt>
                <c:pt idx="750">
                  <c:v>43173</c:v>
                </c:pt>
                <c:pt idx="751">
                  <c:v>43174</c:v>
                </c:pt>
                <c:pt idx="752">
                  <c:v>43175</c:v>
                </c:pt>
                <c:pt idx="753">
                  <c:v>43178</c:v>
                </c:pt>
                <c:pt idx="754">
                  <c:v>43179</c:v>
                </c:pt>
                <c:pt idx="755">
                  <c:v>43180</c:v>
                </c:pt>
                <c:pt idx="756">
                  <c:v>43181</c:v>
                </c:pt>
                <c:pt idx="757">
                  <c:v>43182</c:v>
                </c:pt>
                <c:pt idx="758">
                  <c:v>43185</c:v>
                </c:pt>
                <c:pt idx="759">
                  <c:v>43186</c:v>
                </c:pt>
                <c:pt idx="760">
                  <c:v>43187</c:v>
                </c:pt>
                <c:pt idx="761">
                  <c:v>43188</c:v>
                </c:pt>
                <c:pt idx="762">
                  <c:v>43192</c:v>
                </c:pt>
                <c:pt idx="763">
                  <c:v>43193</c:v>
                </c:pt>
                <c:pt idx="764">
                  <c:v>43194</c:v>
                </c:pt>
                <c:pt idx="765">
                  <c:v>43195</c:v>
                </c:pt>
                <c:pt idx="766">
                  <c:v>43196</c:v>
                </c:pt>
                <c:pt idx="767">
                  <c:v>43199</c:v>
                </c:pt>
                <c:pt idx="768">
                  <c:v>43200</c:v>
                </c:pt>
                <c:pt idx="769">
                  <c:v>43201</c:v>
                </c:pt>
                <c:pt idx="770">
                  <c:v>43202</c:v>
                </c:pt>
                <c:pt idx="771">
                  <c:v>43203</c:v>
                </c:pt>
                <c:pt idx="772">
                  <c:v>43206</c:v>
                </c:pt>
                <c:pt idx="773">
                  <c:v>43207</c:v>
                </c:pt>
                <c:pt idx="774">
                  <c:v>43208</c:v>
                </c:pt>
                <c:pt idx="775">
                  <c:v>43209</c:v>
                </c:pt>
                <c:pt idx="776">
                  <c:v>43210</c:v>
                </c:pt>
                <c:pt idx="777">
                  <c:v>43213</c:v>
                </c:pt>
                <c:pt idx="778">
                  <c:v>43214</c:v>
                </c:pt>
                <c:pt idx="779">
                  <c:v>43215</c:v>
                </c:pt>
                <c:pt idx="780">
                  <c:v>43216</c:v>
                </c:pt>
                <c:pt idx="781">
                  <c:v>43217</c:v>
                </c:pt>
                <c:pt idx="782">
                  <c:v>43220</c:v>
                </c:pt>
                <c:pt idx="783">
                  <c:v>43221</c:v>
                </c:pt>
                <c:pt idx="784">
                  <c:v>43222</c:v>
                </c:pt>
                <c:pt idx="785">
                  <c:v>43223</c:v>
                </c:pt>
                <c:pt idx="786">
                  <c:v>43224</c:v>
                </c:pt>
                <c:pt idx="787">
                  <c:v>43227</c:v>
                </c:pt>
                <c:pt idx="788">
                  <c:v>43228</c:v>
                </c:pt>
                <c:pt idx="789">
                  <c:v>43229</c:v>
                </c:pt>
                <c:pt idx="790">
                  <c:v>43230</c:v>
                </c:pt>
                <c:pt idx="791">
                  <c:v>43231</c:v>
                </c:pt>
                <c:pt idx="792">
                  <c:v>43234</c:v>
                </c:pt>
                <c:pt idx="793">
                  <c:v>43235</c:v>
                </c:pt>
                <c:pt idx="794">
                  <c:v>43236</c:v>
                </c:pt>
                <c:pt idx="795">
                  <c:v>43237</c:v>
                </c:pt>
                <c:pt idx="796">
                  <c:v>43238</c:v>
                </c:pt>
                <c:pt idx="797">
                  <c:v>43242</c:v>
                </c:pt>
                <c:pt idx="798">
                  <c:v>43243</c:v>
                </c:pt>
                <c:pt idx="799">
                  <c:v>43244</c:v>
                </c:pt>
                <c:pt idx="800">
                  <c:v>43245</c:v>
                </c:pt>
                <c:pt idx="801">
                  <c:v>43248</c:v>
                </c:pt>
                <c:pt idx="802">
                  <c:v>43249</c:v>
                </c:pt>
                <c:pt idx="803">
                  <c:v>43250</c:v>
                </c:pt>
                <c:pt idx="804">
                  <c:v>43251</c:v>
                </c:pt>
                <c:pt idx="805">
                  <c:v>43252</c:v>
                </c:pt>
                <c:pt idx="806">
                  <c:v>43255</c:v>
                </c:pt>
                <c:pt idx="807">
                  <c:v>43256</c:v>
                </c:pt>
                <c:pt idx="808">
                  <c:v>43257</c:v>
                </c:pt>
                <c:pt idx="809">
                  <c:v>43258</c:v>
                </c:pt>
                <c:pt idx="810">
                  <c:v>43259</c:v>
                </c:pt>
                <c:pt idx="811">
                  <c:v>43262</c:v>
                </c:pt>
                <c:pt idx="812">
                  <c:v>43263</c:v>
                </c:pt>
                <c:pt idx="813">
                  <c:v>43264</c:v>
                </c:pt>
                <c:pt idx="814">
                  <c:v>43265</c:v>
                </c:pt>
                <c:pt idx="815">
                  <c:v>43266</c:v>
                </c:pt>
                <c:pt idx="816">
                  <c:v>43269</c:v>
                </c:pt>
                <c:pt idx="817">
                  <c:v>43270</c:v>
                </c:pt>
                <c:pt idx="818">
                  <c:v>43271</c:v>
                </c:pt>
                <c:pt idx="819">
                  <c:v>43272</c:v>
                </c:pt>
                <c:pt idx="820">
                  <c:v>43273</c:v>
                </c:pt>
                <c:pt idx="821">
                  <c:v>43276</c:v>
                </c:pt>
                <c:pt idx="822">
                  <c:v>43277</c:v>
                </c:pt>
                <c:pt idx="823">
                  <c:v>43278</c:v>
                </c:pt>
                <c:pt idx="824">
                  <c:v>43279</c:v>
                </c:pt>
                <c:pt idx="825">
                  <c:v>43280</c:v>
                </c:pt>
                <c:pt idx="826">
                  <c:v>43284</c:v>
                </c:pt>
                <c:pt idx="827">
                  <c:v>43285</c:v>
                </c:pt>
                <c:pt idx="828">
                  <c:v>43286</c:v>
                </c:pt>
                <c:pt idx="829">
                  <c:v>43287</c:v>
                </c:pt>
                <c:pt idx="830">
                  <c:v>43290</c:v>
                </c:pt>
                <c:pt idx="831">
                  <c:v>43291</c:v>
                </c:pt>
                <c:pt idx="832">
                  <c:v>43292</c:v>
                </c:pt>
                <c:pt idx="833">
                  <c:v>43293</c:v>
                </c:pt>
                <c:pt idx="834">
                  <c:v>43294</c:v>
                </c:pt>
                <c:pt idx="835">
                  <c:v>43297</c:v>
                </c:pt>
                <c:pt idx="836">
                  <c:v>43298</c:v>
                </c:pt>
                <c:pt idx="837">
                  <c:v>43299</c:v>
                </c:pt>
                <c:pt idx="838">
                  <c:v>43300</c:v>
                </c:pt>
                <c:pt idx="839">
                  <c:v>43301</c:v>
                </c:pt>
                <c:pt idx="840">
                  <c:v>43304</c:v>
                </c:pt>
                <c:pt idx="841">
                  <c:v>43305</c:v>
                </c:pt>
                <c:pt idx="842">
                  <c:v>43306</c:v>
                </c:pt>
                <c:pt idx="843">
                  <c:v>43307</c:v>
                </c:pt>
                <c:pt idx="844">
                  <c:v>43308</c:v>
                </c:pt>
                <c:pt idx="845">
                  <c:v>43311</c:v>
                </c:pt>
                <c:pt idx="846">
                  <c:v>43312</c:v>
                </c:pt>
                <c:pt idx="847">
                  <c:v>43313</c:v>
                </c:pt>
                <c:pt idx="848">
                  <c:v>43314</c:v>
                </c:pt>
                <c:pt idx="849">
                  <c:v>43315</c:v>
                </c:pt>
                <c:pt idx="850">
                  <c:v>43319</c:v>
                </c:pt>
                <c:pt idx="851">
                  <c:v>43320</c:v>
                </c:pt>
                <c:pt idx="852">
                  <c:v>43321</c:v>
                </c:pt>
                <c:pt idx="853">
                  <c:v>43322</c:v>
                </c:pt>
                <c:pt idx="854">
                  <c:v>43325</c:v>
                </c:pt>
                <c:pt idx="855">
                  <c:v>43326</c:v>
                </c:pt>
                <c:pt idx="856">
                  <c:v>43327</c:v>
                </c:pt>
                <c:pt idx="857">
                  <c:v>43328</c:v>
                </c:pt>
                <c:pt idx="858">
                  <c:v>43329</c:v>
                </c:pt>
                <c:pt idx="859">
                  <c:v>43332</c:v>
                </c:pt>
                <c:pt idx="860">
                  <c:v>43333</c:v>
                </c:pt>
                <c:pt idx="861">
                  <c:v>43334</c:v>
                </c:pt>
                <c:pt idx="862">
                  <c:v>43335</c:v>
                </c:pt>
                <c:pt idx="863">
                  <c:v>43336</c:v>
                </c:pt>
                <c:pt idx="864">
                  <c:v>43339</c:v>
                </c:pt>
                <c:pt idx="865">
                  <c:v>43340</c:v>
                </c:pt>
                <c:pt idx="866">
                  <c:v>43341</c:v>
                </c:pt>
                <c:pt idx="867">
                  <c:v>43342</c:v>
                </c:pt>
                <c:pt idx="868">
                  <c:v>43343</c:v>
                </c:pt>
                <c:pt idx="869">
                  <c:v>43347</c:v>
                </c:pt>
                <c:pt idx="870">
                  <c:v>43348</c:v>
                </c:pt>
                <c:pt idx="871">
                  <c:v>43349</c:v>
                </c:pt>
                <c:pt idx="872">
                  <c:v>43350</c:v>
                </c:pt>
                <c:pt idx="873">
                  <c:v>43353</c:v>
                </c:pt>
                <c:pt idx="874">
                  <c:v>43354</c:v>
                </c:pt>
                <c:pt idx="875">
                  <c:v>43355</c:v>
                </c:pt>
                <c:pt idx="876">
                  <c:v>43356</c:v>
                </c:pt>
                <c:pt idx="877">
                  <c:v>43357</c:v>
                </c:pt>
                <c:pt idx="878">
                  <c:v>43360</c:v>
                </c:pt>
                <c:pt idx="879">
                  <c:v>43361</c:v>
                </c:pt>
                <c:pt idx="880">
                  <c:v>43362</c:v>
                </c:pt>
                <c:pt idx="881">
                  <c:v>43363</c:v>
                </c:pt>
                <c:pt idx="882">
                  <c:v>43364</c:v>
                </c:pt>
                <c:pt idx="883">
                  <c:v>43367</c:v>
                </c:pt>
                <c:pt idx="884">
                  <c:v>43368</c:v>
                </c:pt>
                <c:pt idx="885">
                  <c:v>43369</c:v>
                </c:pt>
                <c:pt idx="886">
                  <c:v>43370</c:v>
                </c:pt>
                <c:pt idx="887">
                  <c:v>43371</c:v>
                </c:pt>
                <c:pt idx="888">
                  <c:v>43374</c:v>
                </c:pt>
                <c:pt idx="889">
                  <c:v>43375</c:v>
                </c:pt>
                <c:pt idx="890">
                  <c:v>43376</c:v>
                </c:pt>
                <c:pt idx="891">
                  <c:v>43377</c:v>
                </c:pt>
                <c:pt idx="892">
                  <c:v>43378</c:v>
                </c:pt>
                <c:pt idx="893">
                  <c:v>43382</c:v>
                </c:pt>
                <c:pt idx="894">
                  <c:v>43383</c:v>
                </c:pt>
                <c:pt idx="895">
                  <c:v>43384</c:v>
                </c:pt>
                <c:pt idx="896">
                  <c:v>43385</c:v>
                </c:pt>
                <c:pt idx="897">
                  <c:v>43388</c:v>
                </c:pt>
                <c:pt idx="898">
                  <c:v>43389</c:v>
                </c:pt>
                <c:pt idx="899">
                  <c:v>43390</c:v>
                </c:pt>
                <c:pt idx="900">
                  <c:v>43391</c:v>
                </c:pt>
                <c:pt idx="901">
                  <c:v>43392</c:v>
                </c:pt>
                <c:pt idx="902">
                  <c:v>43395</c:v>
                </c:pt>
                <c:pt idx="903">
                  <c:v>43396</c:v>
                </c:pt>
                <c:pt idx="904">
                  <c:v>43397</c:v>
                </c:pt>
                <c:pt idx="905">
                  <c:v>43398</c:v>
                </c:pt>
                <c:pt idx="906">
                  <c:v>43399</c:v>
                </c:pt>
                <c:pt idx="907">
                  <c:v>43402</c:v>
                </c:pt>
                <c:pt idx="908">
                  <c:v>43403</c:v>
                </c:pt>
                <c:pt idx="909">
                  <c:v>43404</c:v>
                </c:pt>
                <c:pt idx="910">
                  <c:v>43405</c:v>
                </c:pt>
                <c:pt idx="911">
                  <c:v>43406</c:v>
                </c:pt>
                <c:pt idx="912">
                  <c:v>43409</c:v>
                </c:pt>
                <c:pt idx="913">
                  <c:v>43410</c:v>
                </c:pt>
                <c:pt idx="914">
                  <c:v>43411</c:v>
                </c:pt>
                <c:pt idx="915">
                  <c:v>43412</c:v>
                </c:pt>
                <c:pt idx="916">
                  <c:v>43413</c:v>
                </c:pt>
                <c:pt idx="917">
                  <c:v>43416</c:v>
                </c:pt>
                <c:pt idx="918">
                  <c:v>43417</c:v>
                </c:pt>
                <c:pt idx="919">
                  <c:v>43418</c:v>
                </c:pt>
                <c:pt idx="920">
                  <c:v>43419</c:v>
                </c:pt>
                <c:pt idx="921">
                  <c:v>43420</c:v>
                </c:pt>
                <c:pt idx="922">
                  <c:v>43423</c:v>
                </c:pt>
                <c:pt idx="923">
                  <c:v>43424</c:v>
                </c:pt>
                <c:pt idx="924">
                  <c:v>43425</c:v>
                </c:pt>
                <c:pt idx="925">
                  <c:v>43426</c:v>
                </c:pt>
                <c:pt idx="926">
                  <c:v>43427</c:v>
                </c:pt>
                <c:pt idx="927">
                  <c:v>43430</c:v>
                </c:pt>
                <c:pt idx="928">
                  <c:v>43431</c:v>
                </c:pt>
                <c:pt idx="929">
                  <c:v>43432</c:v>
                </c:pt>
                <c:pt idx="930">
                  <c:v>43433</c:v>
                </c:pt>
                <c:pt idx="931">
                  <c:v>43434</c:v>
                </c:pt>
                <c:pt idx="932">
                  <c:v>43437</c:v>
                </c:pt>
                <c:pt idx="933">
                  <c:v>43438</c:v>
                </c:pt>
                <c:pt idx="934">
                  <c:v>43439</c:v>
                </c:pt>
                <c:pt idx="935">
                  <c:v>43440</c:v>
                </c:pt>
                <c:pt idx="936">
                  <c:v>43441</c:v>
                </c:pt>
                <c:pt idx="937">
                  <c:v>43444</c:v>
                </c:pt>
                <c:pt idx="938">
                  <c:v>43445</c:v>
                </c:pt>
                <c:pt idx="939">
                  <c:v>43446</c:v>
                </c:pt>
                <c:pt idx="940">
                  <c:v>43447</c:v>
                </c:pt>
                <c:pt idx="941">
                  <c:v>43448</c:v>
                </c:pt>
                <c:pt idx="942">
                  <c:v>43451</c:v>
                </c:pt>
                <c:pt idx="943">
                  <c:v>43452</c:v>
                </c:pt>
                <c:pt idx="944">
                  <c:v>43453</c:v>
                </c:pt>
                <c:pt idx="945">
                  <c:v>43454</c:v>
                </c:pt>
                <c:pt idx="946">
                  <c:v>43455</c:v>
                </c:pt>
                <c:pt idx="947">
                  <c:v>43458</c:v>
                </c:pt>
                <c:pt idx="948">
                  <c:v>43461</c:v>
                </c:pt>
                <c:pt idx="949">
                  <c:v>43462</c:v>
                </c:pt>
                <c:pt idx="950">
                  <c:v>43465</c:v>
                </c:pt>
                <c:pt idx="951">
                  <c:v>43467</c:v>
                </c:pt>
                <c:pt idx="952">
                  <c:v>43468</c:v>
                </c:pt>
                <c:pt idx="953">
                  <c:v>43469</c:v>
                </c:pt>
                <c:pt idx="954">
                  <c:v>43472</c:v>
                </c:pt>
                <c:pt idx="955">
                  <c:v>43473</c:v>
                </c:pt>
                <c:pt idx="956">
                  <c:v>43474</c:v>
                </c:pt>
                <c:pt idx="957">
                  <c:v>43475</c:v>
                </c:pt>
                <c:pt idx="958">
                  <c:v>43476</c:v>
                </c:pt>
                <c:pt idx="959">
                  <c:v>43479</c:v>
                </c:pt>
                <c:pt idx="960">
                  <c:v>43480</c:v>
                </c:pt>
                <c:pt idx="961">
                  <c:v>43481</c:v>
                </c:pt>
                <c:pt idx="962">
                  <c:v>43482</c:v>
                </c:pt>
                <c:pt idx="963">
                  <c:v>43483</c:v>
                </c:pt>
                <c:pt idx="964">
                  <c:v>43486</c:v>
                </c:pt>
                <c:pt idx="965">
                  <c:v>43487</c:v>
                </c:pt>
                <c:pt idx="966">
                  <c:v>43488</c:v>
                </c:pt>
                <c:pt idx="967">
                  <c:v>43489</c:v>
                </c:pt>
                <c:pt idx="968">
                  <c:v>43490</c:v>
                </c:pt>
                <c:pt idx="969">
                  <c:v>43493</c:v>
                </c:pt>
                <c:pt idx="970">
                  <c:v>43494</c:v>
                </c:pt>
                <c:pt idx="971">
                  <c:v>43495</c:v>
                </c:pt>
                <c:pt idx="972">
                  <c:v>43496</c:v>
                </c:pt>
                <c:pt idx="973">
                  <c:v>43497</c:v>
                </c:pt>
                <c:pt idx="974">
                  <c:v>43500</c:v>
                </c:pt>
                <c:pt idx="975">
                  <c:v>43501</c:v>
                </c:pt>
                <c:pt idx="976">
                  <c:v>43502</c:v>
                </c:pt>
                <c:pt idx="977">
                  <c:v>43503</c:v>
                </c:pt>
                <c:pt idx="978">
                  <c:v>43504</c:v>
                </c:pt>
                <c:pt idx="979">
                  <c:v>43507</c:v>
                </c:pt>
                <c:pt idx="980">
                  <c:v>43508</c:v>
                </c:pt>
                <c:pt idx="981">
                  <c:v>43509</c:v>
                </c:pt>
                <c:pt idx="982">
                  <c:v>43510</c:v>
                </c:pt>
                <c:pt idx="983">
                  <c:v>43511</c:v>
                </c:pt>
                <c:pt idx="984">
                  <c:v>43515</c:v>
                </c:pt>
                <c:pt idx="985">
                  <c:v>43516</c:v>
                </c:pt>
                <c:pt idx="986">
                  <c:v>43517</c:v>
                </c:pt>
                <c:pt idx="987">
                  <c:v>43518</c:v>
                </c:pt>
                <c:pt idx="988">
                  <c:v>43521</c:v>
                </c:pt>
                <c:pt idx="989">
                  <c:v>43522</c:v>
                </c:pt>
                <c:pt idx="990">
                  <c:v>43523</c:v>
                </c:pt>
                <c:pt idx="991">
                  <c:v>43524</c:v>
                </c:pt>
                <c:pt idx="992">
                  <c:v>43525</c:v>
                </c:pt>
                <c:pt idx="993">
                  <c:v>43528</c:v>
                </c:pt>
                <c:pt idx="994">
                  <c:v>43529</c:v>
                </c:pt>
                <c:pt idx="995">
                  <c:v>43530</c:v>
                </c:pt>
                <c:pt idx="996">
                  <c:v>43531</c:v>
                </c:pt>
                <c:pt idx="997">
                  <c:v>43532</c:v>
                </c:pt>
                <c:pt idx="998">
                  <c:v>43535</c:v>
                </c:pt>
                <c:pt idx="999">
                  <c:v>43536</c:v>
                </c:pt>
                <c:pt idx="1000">
                  <c:v>43537</c:v>
                </c:pt>
              </c:numCache>
            </c:numRef>
          </c:cat>
          <c:val>
            <c:numRef>
              <c:f>'Q1 a &amp; b '!$B$2:$B$1002</c:f>
              <c:numCache>
                <c:formatCode>0.00</c:formatCode>
                <c:ptCount val="1001"/>
                <c:pt idx="0">
                  <c:v>23.42</c:v>
                </c:pt>
                <c:pt idx="1">
                  <c:v>23.629999000000002</c:v>
                </c:pt>
                <c:pt idx="2">
                  <c:v>23.610001</c:v>
                </c:pt>
                <c:pt idx="3">
                  <c:v>23.82</c:v>
                </c:pt>
                <c:pt idx="4">
                  <c:v>23.66</c:v>
                </c:pt>
                <c:pt idx="5">
                  <c:v>23.51</c:v>
                </c:pt>
                <c:pt idx="6">
                  <c:v>23.450001</c:v>
                </c:pt>
                <c:pt idx="7">
                  <c:v>23.530000999999999</c:v>
                </c:pt>
                <c:pt idx="8">
                  <c:v>23.629999000000002</c:v>
                </c:pt>
                <c:pt idx="9">
                  <c:v>23.65</c:v>
                </c:pt>
                <c:pt idx="10">
                  <c:v>23.799999</c:v>
                </c:pt>
                <c:pt idx="11">
                  <c:v>23.9</c:v>
                </c:pt>
                <c:pt idx="12">
                  <c:v>24.02</c:v>
                </c:pt>
                <c:pt idx="13">
                  <c:v>24.08</c:v>
                </c:pt>
                <c:pt idx="14">
                  <c:v>24.27</c:v>
                </c:pt>
                <c:pt idx="15">
                  <c:v>24.360001</c:v>
                </c:pt>
                <c:pt idx="16">
                  <c:v>24.360001</c:v>
                </c:pt>
                <c:pt idx="17">
                  <c:v>24.370000999999998</c:v>
                </c:pt>
                <c:pt idx="18">
                  <c:v>24.5</c:v>
                </c:pt>
                <c:pt idx="19">
                  <c:v>24.360001</c:v>
                </c:pt>
                <c:pt idx="20">
                  <c:v>24.34</c:v>
                </c:pt>
                <c:pt idx="21">
                  <c:v>24.379999000000002</c:v>
                </c:pt>
                <c:pt idx="22">
                  <c:v>24.34</c:v>
                </c:pt>
                <c:pt idx="23">
                  <c:v>24.24</c:v>
                </c:pt>
                <c:pt idx="24">
                  <c:v>24.379999000000002</c:v>
                </c:pt>
                <c:pt idx="25">
                  <c:v>24.42</c:v>
                </c:pt>
                <c:pt idx="26">
                  <c:v>24.290001</c:v>
                </c:pt>
                <c:pt idx="27">
                  <c:v>24.35</c:v>
                </c:pt>
                <c:pt idx="28">
                  <c:v>24.33</c:v>
                </c:pt>
                <c:pt idx="29">
                  <c:v>24.15</c:v>
                </c:pt>
                <c:pt idx="30">
                  <c:v>24.360001</c:v>
                </c:pt>
                <c:pt idx="31">
                  <c:v>24.370000999999998</c:v>
                </c:pt>
                <c:pt idx="32">
                  <c:v>24.040001</c:v>
                </c:pt>
                <c:pt idx="33">
                  <c:v>23.799999</c:v>
                </c:pt>
                <c:pt idx="34">
                  <c:v>23.85</c:v>
                </c:pt>
                <c:pt idx="35">
                  <c:v>24.07</c:v>
                </c:pt>
                <c:pt idx="36">
                  <c:v>24.030000999999999</c:v>
                </c:pt>
                <c:pt idx="37">
                  <c:v>23.83</c:v>
                </c:pt>
                <c:pt idx="38">
                  <c:v>23.77</c:v>
                </c:pt>
                <c:pt idx="39">
                  <c:v>23.870000999999998</c:v>
                </c:pt>
                <c:pt idx="40">
                  <c:v>23.969999000000001</c:v>
                </c:pt>
                <c:pt idx="41">
                  <c:v>23.969999000000001</c:v>
                </c:pt>
                <c:pt idx="42">
                  <c:v>24</c:v>
                </c:pt>
                <c:pt idx="43">
                  <c:v>23.91</c:v>
                </c:pt>
                <c:pt idx="44">
                  <c:v>24.129999000000002</c:v>
                </c:pt>
                <c:pt idx="45">
                  <c:v>24.129999000000002</c:v>
                </c:pt>
                <c:pt idx="46">
                  <c:v>24.120000999999998</c:v>
                </c:pt>
                <c:pt idx="47">
                  <c:v>23.879999000000002</c:v>
                </c:pt>
                <c:pt idx="48">
                  <c:v>24.01</c:v>
                </c:pt>
                <c:pt idx="49">
                  <c:v>24</c:v>
                </c:pt>
                <c:pt idx="50">
                  <c:v>23.85</c:v>
                </c:pt>
                <c:pt idx="51">
                  <c:v>23.950001</c:v>
                </c:pt>
                <c:pt idx="52">
                  <c:v>23.969999000000001</c:v>
                </c:pt>
                <c:pt idx="53">
                  <c:v>24.07</c:v>
                </c:pt>
                <c:pt idx="54">
                  <c:v>23.860001</c:v>
                </c:pt>
                <c:pt idx="55">
                  <c:v>23.799999</c:v>
                </c:pt>
                <c:pt idx="56">
                  <c:v>23.43</c:v>
                </c:pt>
                <c:pt idx="57">
                  <c:v>23.57</c:v>
                </c:pt>
                <c:pt idx="58">
                  <c:v>23.639999</c:v>
                </c:pt>
                <c:pt idx="59">
                  <c:v>23.620000999999998</c:v>
                </c:pt>
                <c:pt idx="60">
                  <c:v>23.450001</c:v>
                </c:pt>
                <c:pt idx="61">
                  <c:v>23.469999000000001</c:v>
                </c:pt>
                <c:pt idx="62">
                  <c:v>23.459999</c:v>
                </c:pt>
                <c:pt idx="63">
                  <c:v>23.27</c:v>
                </c:pt>
                <c:pt idx="64">
                  <c:v>23.35</c:v>
                </c:pt>
                <c:pt idx="65">
                  <c:v>23.18</c:v>
                </c:pt>
                <c:pt idx="66">
                  <c:v>23.41</c:v>
                </c:pt>
                <c:pt idx="67">
                  <c:v>23.540001</c:v>
                </c:pt>
                <c:pt idx="68">
                  <c:v>23.620000999999998</c:v>
                </c:pt>
                <c:pt idx="69">
                  <c:v>23.559999000000001</c:v>
                </c:pt>
                <c:pt idx="70">
                  <c:v>23.43</c:v>
                </c:pt>
                <c:pt idx="71">
                  <c:v>22.92</c:v>
                </c:pt>
                <c:pt idx="72">
                  <c:v>23</c:v>
                </c:pt>
                <c:pt idx="73">
                  <c:v>23.18</c:v>
                </c:pt>
                <c:pt idx="74">
                  <c:v>23.190000999999999</c:v>
                </c:pt>
                <c:pt idx="75">
                  <c:v>23.1</c:v>
                </c:pt>
                <c:pt idx="76">
                  <c:v>23.129999000000002</c:v>
                </c:pt>
                <c:pt idx="77">
                  <c:v>22.82</c:v>
                </c:pt>
                <c:pt idx="78">
                  <c:v>22.629999000000002</c:v>
                </c:pt>
                <c:pt idx="79">
                  <c:v>22.83</c:v>
                </c:pt>
                <c:pt idx="80">
                  <c:v>23.030000999999999</c:v>
                </c:pt>
                <c:pt idx="81">
                  <c:v>23.139999</c:v>
                </c:pt>
                <c:pt idx="82">
                  <c:v>23.200001</c:v>
                </c:pt>
                <c:pt idx="83">
                  <c:v>23.33</c:v>
                </c:pt>
                <c:pt idx="84">
                  <c:v>23.209999</c:v>
                </c:pt>
                <c:pt idx="85">
                  <c:v>22.860001</c:v>
                </c:pt>
                <c:pt idx="86">
                  <c:v>22.780000999999999</c:v>
                </c:pt>
                <c:pt idx="87">
                  <c:v>22.67</c:v>
                </c:pt>
                <c:pt idx="88">
                  <c:v>22.59</c:v>
                </c:pt>
                <c:pt idx="89">
                  <c:v>22.48</c:v>
                </c:pt>
                <c:pt idx="90">
                  <c:v>22.16</c:v>
                </c:pt>
                <c:pt idx="91">
                  <c:v>22.32</c:v>
                </c:pt>
                <c:pt idx="92">
                  <c:v>22.67</c:v>
                </c:pt>
                <c:pt idx="93">
                  <c:v>22.809999000000001</c:v>
                </c:pt>
                <c:pt idx="94">
                  <c:v>22.950001</c:v>
                </c:pt>
                <c:pt idx="95">
                  <c:v>22.98</c:v>
                </c:pt>
                <c:pt idx="96">
                  <c:v>22.99</c:v>
                </c:pt>
                <c:pt idx="97">
                  <c:v>22.85</c:v>
                </c:pt>
                <c:pt idx="98">
                  <c:v>22.68</c:v>
                </c:pt>
                <c:pt idx="99">
                  <c:v>22.950001</c:v>
                </c:pt>
                <c:pt idx="100">
                  <c:v>22.860001</c:v>
                </c:pt>
                <c:pt idx="101">
                  <c:v>22.77</c:v>
                </c:pt>
                <c:pt idx="102">
                  <c:v>22.59</c:v>
                </c:pt>
                <c:pt idx="103">
                  <c:v>22.67</c:v>
                </c:pt>
                <c:pt idx="104">
                  <c:v>22.610001</c:v>
                </c:pt>
                <c:pt idx="105">
                  <c:v>22.52</c:v>
                </c:pt>
                <c:pt idx="106">
                  <c:v>22.309999000000001</c:v>
                </c:pt>
                <c:pt idx="107">
                  <c:v>21.83</c:v>
                </c:pt>
                <c:pt idx="108">
                  <c:v>21.389999</c:v>
                </c:pt>
                <c:pt idx="109">
                  <c:v>20.75</c:v>
                </c:pt>
                <c:pt idx="110">
                  <c:v>20.879999000000002</c:v>
                </c:pt>
                <c:pt idx="111">
                  <c:v>21.27</c:v>
                </c:pt>
                <c:pt idx="112">
                  <c:v>21.879999000000002</c:v>
                </c:pt>
                <c:pt idx="113">
                  <c:v>22.02</c:v>
                </c:pt>
                <c:pt idx="114">
                  <c:v>21.959999</c:v>
                </c:pt>
                <c:pt idx="115">
                  <c:v>21.440000999999999</c:v>
                </c:pt>
                <c:pt idx="116">
                  <c:v>21.530000999999999</c:v>
                </c:pt>
                <c:pt idx="117">
                  <c:v>21.610001</c:v>
                </c:pt>
                <c:pt idx="118">
                  <c:v>21.43</c:v>
                </c:pt>
                <c:pt idx="119">
                  <c:v>21.690000999999999</c:v>
                </c:pt>
                <c:pt idx="120">
                  <c:v>21.530000999999999</c:v>
                </c:pt>
                <c:pt idx="121">
                  <c:v>21.59</c:v>
                </c:pt>
                <c:pt idx="122">
                  <c:v>21.43</c:v>
                </c:pt>
                <c:pt idx="123">
                  <c:v>21.27</c:v>
                </c:pt>
                <c:pt idx="124">
                  <c:v>21.43</c:v>
                </c:pt>
                <c:pt idx="125">
                  <c:v>21.76</c:v>
                </c:pt>
                <c:pt idx="126">
                  <c:v>21.790001</c:v>
                </c:pt>
                <c:pt idx="127">
                  <c:v>21.59</c:v>
                </c:pt>
                <c:pt idx="128">
                  <c:v>21.76</c:v>
                </c:pt>
                <c:pt idx="129">
                  <c:v>21.309999000000001</c:v>
                </c:pt>
                <c:pt idx="130">
                  <c:v>21.16</c:v>
                </c:pt>
                <c:pt idx="131">
                  <c:v>21.08</c:v>
                </c:pt>
                <c:pt idx="132">
                  <c:v>21.139999</c:v>
                </c:pt>
                <c:pt idx="133">
                  <c:v>20.6</c:v>
                </c:pt>
                <c:pt idx="134">
                  <c:v>20.629999000000002</c:v>
                </c:pt>
                <c:pt idx="135">
                  <c:v>21.059999000000001</c:v>
                </c:pt>
                <c:pt idx="136">
                  <c:v>20.950001</c:v>
                </c:pt>
                <c:pt idx="137">
                  <c:v>21.129999000000002</c:v>
                </c:pt>
                <c:pt idx="138">
                  <c:v>21.48</c:v>
                </c:pt>
                <c:pt idx="139">
                  <c:v>21.629999000000002</c:v>
                </c:pt>
                <c:pt idx="140">
                  <c:v>21.969999000000001</c:v>
                </c:pt>
                <c:pt idx="141">
                  <c:v>22.15</c:v>
                </c:pt>
                <c:pt idx="142">
                  <c:v>22.129999000000002</c:v>
                </c:pt>
                <c:pt idx="143">
                  <c:v>21.93</c:v>
                </c:pt>
                <c:pt idx="144">
                  <c:v>21.969999000000001</c:v>
                </c:pt>
                <c:pt idx="145">
                  <c:v>21.92</c:v>
                </c:pt>
                <c:pt idx="146">
                  <c:v>21.940000999999999</c:v>
                </c:pt>
                <c:pt idx="147">
                  <c:v>21.799999</c:v>
                </c:pt>
                <c:pt idx="148">
                  <c:v>21.940000999999999</c:v>
                </c:pt>
                <c:pt idx="149">
                  <c:v>21.719999000000001</c:v>
                </c:pt>
                <c:pt idx="150">
                  <c:v>22.01</c:v>
                </c:pt>
                <c:pt idx="151">
                  <c:v>22.120000999999998</c:v>
                </c:pt>
                <c:pt idx="152">
                  <c:v>21.870000999999998</c:v>
                </c:pt>
                <c:pt idx="153">
                  <c:v>21.709999</c:v>
                </c:pt>
                <c:pt idx="154">
                  <c:v>21.98</c:v>
                </c:pt>
                <c:pt idx="155">
                  <c:v>21.879999000000002</c:v>
                </c:pt>
                <c:pt idx="156">
                  <c:v>21.459999</c:v>
                </c:pt>
                <c:pt idx="157">
                  <c:v>21.610001</c:v>
                </c:pt>
                <c:pt idx="158">
                  <c:v>21.75</c:v>
                </c:pt>
                <c:pt idx="159">
                  <c:v>21.68</c:v>
                </c:pt>
                <c:pt idx="160">
                  <c:v>21.530000999999999</c:v>
                </c:pt>
                <c:pt idx="161">
                  <c:v>21.5</c:v>
                </c:pt>
                <c:pt idx="162">
                  <c:v>21.4</c:v>
                </c:pt>
                <c:pt idx="163">
                  <c:v>21.27</c:v>
                </c:pt>
                <c:pt idx="164">
                  <c:v>21.16</c:v>
                </c:pt>
                <c:pt idx="165">
                  <c:v>20.83</c:v>
                </c:pt>
                <c:pt idx="166">
                  <c:v>20.76</c:v>
                </c:pt>
                <c:pt idx="167">
                  <c:v>21.129999000000002</c:v>
                </c:pt>
                <c:pt idx="168">
                  <c:v>21.08</c:v>
                </c:pt>
                <c:pt idx="169">
                  <c:v>21.280000999999999</c:v>
                </c:pt>
                <c:pt idx="170">
                  <c:v>21.389999</c:v>
                </c:pt>
                <c:pt idx="171">
                  <c:v>21.34</c:v>
                </c:pt>
                <c:pt idx="172">
                  <c:v>21.25</c:v>
                </c:pt>
                <c:pt idx="173">
                  <c:v>21.309999000000001</c:v>
                </c:pt>
                <c:pt idx="174">
                  <c:v>21.299999</c:v>
                </c:pt>
                <c:pt idx="175">
                  <c:v>21.34</c:v>
                </c:pt>
                <c:pt idx="176">
                  <c:v>21.24</c:v>
                </c:pt>
                <c:pt idx="177">
                  <c:v>21.41</c:v>
                </c:pt>
                <c:pt idx="178">
                  <c:v>21.68</c:v>
                </c:pt>
                <c:pt idx="179">
                  <c:v>21.41</c:v>
                </c:pt>
                <c:pt idx="180">
                  <c:v>21.190000999999999</c:v>
                </c:pt>
                <c:pt idx="181">
                  <c:v>21.24</c:v>
                </c:pt>
                <c:pt idx="182">
                  <c:v>20.75</c:v>
                </c:pt>
                <c:pt idx="183">
                  <c:v>20.559999000000001</c:v>
                </c:pt>
                <c:pt idx="184">
                  <c:v>20.6</c:v>
                </c:pt>
                <c:pt idx="185">
                  <c:v>20.709999</c:v>
                </c:pt>
                <c:pt idx="186">
                  <c:v>20.350000000000001</c:v>
                </c:pt>
                <c:pt idx="187">
                  <c:v>20.209999</c:v>
                </c:pt>
                <c:pt idx="188">
                  <c:v>20.58</c:v>
                </c:pt>
                <c:pt idx="189">
                  <c:v>20.969999000000001</c:v>
                </c:pt>
                <c:pt idx="190">
                  <c:v>20.73</c:v>
                </c:pt>
                <c:pt idx="191">
                  <c:v>20.74</c:v>
                </c:pt>
                <c:pt idx="192">
                  <c:v>20.75</c:v>
                </c:pt>
                <c:pt idx="193">
                  <c:v>20.83</c:v>
                </c:pt>
                <c:pt idx="194">
                  <c:v>21.16</c:v>
                </c:pt>
                <c:pt idx="195">
                  <c:v>21.209999</c:v>
                </c:pt>
                <c:pt idx="196">
                  <c:v>20.940000999999999</c:v>
                </c:pt>
                <c:pt idx="197">
                  <c:v>20.780000999999999</c:v>
                </c:pt>
                <c:pt idx="198">
                  <c:v>20.6</c:v>
                </c:pt>
                <c:pt idx="199">
                  <c:v>20.469999000000001</c:v>
                </c:pt>
                <c:pt idx="200">
                  <c:v>20.459999</c:v>
                </c:pt>
                <c:pt idx="201">
                  <c:v>20.149999999999999</c:v>
                </c:pt>
                <c:pt idx="202">
                  <c:v>19.719999000000001</c:v>
                </c:pt>
                <c:pt idx="203">
                  <c:v>19.709999</c:v>
                </c:pt>
                <c:pt idx="204">
                  <c:v>19.510000000000002</c:v>
                </c:pt>
                <c:pt idx="205">
                  <c:v>19.600000000000001</c:v>
                </c:pt>
                <c:pt idx="206">
                  <c:v>19.290001</c:v>
                </c:pt>
                <c:pt idx="207">
                  <c:v>19.540001</c:v>
                </c:pt>
                <c:pt idx="208">
                  <c:v>19.129999000000002</c:v>
                </c:pt>
                <c:pt idx="209">
                  <c:v>18.91</c:v>
                </c:pt>
                <c:pt idx="210">
                  <c:v>19.040001</c:v>
                </c:pt>
                <c:pt idx="211">
                  <c:v>18.739999999999998</c:v>
                </c:pt>
                <c:pt idx="212">
                  <c:v>19.079999999999998</c:v>
                </c:pt>
                <c:pt idx="213">
                  <c:v>19.649999999999999</c:v>
                </c:pt>
                <c:pt idx="214">
                  <c:v>19.27</c:v>
                </c:pt>
                <c:pt idx="215">
                  <c:v>19.559999000000001</c:v>
                </c:pt>
                <c:pt idx="216">
                  <c:v>19.639999</c:v>
                </c:pt>
                <c:pt idx="217">
                  <c:v>19.98</c:v>
                </c:pt>
                <c:pt idx="218">
                  <c:v>20.260000000000002</c:v>
                </c:pt>
                <c:pt idx="219">
                  <c:v>20.120000999999998</c:v>
                </c:pt>
                <c:pt idx="220">
                  <c:v>19.739999999999998</c:v>
                </c:pt>
                <c:pt idx="221">
                  <c:v>19.989999999999998</c:v>
                </c:pt>
                <c:pt idx="222">
                  <c:v>20.290001</c:v>
                </c:pt>
                <c:pt idx="223">
                  <c:v>20.25</c:v>
                </c:pt>
                <c:pt idx="224">
                  <c:v>19.91</c:v>
                </c:pt>
                <c:pt idx="225">
                  <c:v>19.510000000000002</c:v>
                </c:pt>
                <c:pt idx="226">
                  <c:v>19.34</c:v>
                </c:pt>
                <c:pt idx="227">
                  <c:v>19.190000999999999</c:v>
                </c:pt>
                <c:pt idx="228">
                  <c:v>19.670000000000002</c:v>
                </c:pt>
                <c:pt idx="229">
                  <c:v>19.940000999999999</c:v>
                </c:pt>
                <c:pt idx="230">
                  <c:v>20.43</c:v>
                </c:pt>
                <c:pt idx="231">
                  <c:v>20.530000999999999</c:v>
                </c:pt>
                <c:pt idx="232">
                  <c:v>20.360001</c:v>
                </c:pt>
                <c:pt idx="233">
                  <c:v>20.43</c:v>
                </c:pt>
                <c:pt idx="234">
                  <c:v>20.280000999999999</c:v>
                </c:pt>
                <c:pt idx="235">
                  <c:v>20.25</c:v>
                </c:pt>
                <c:pt idx="236">
                  <c:v>20.280000999999999</c:v>
                </c:pt>
                <c:pt idx="237">
                  <c:v>20.350000000000001</c:v>
                </c:pt>
                <c:pt idx="238">
                  <c:v>20.399999999999999</c:v>
                </c:pt>
                <c:pt idx="239">
                  <c:v>20.639999</c:v>
                </c:pt>
                <c:pt idx="240">
                  <c:v>20.709999</c:v>
                </c:pt>
                <c:pt idx="241">
                  <c:v>20.870000999999998</c:v>
                </c:pt>
                <c:pt idx="242">
                  <c:v>21.01</c:v>
                </c:pt>
                <c:pt idx="243">
                  <c:v>21.280000999999999</c:v>
                </c:pt>
                <c:pt idx="244">
                  <c:v>21.18</c:v>
                </c:pt>
                <c:pt idx="245">
                  <c:v>21.309999000000001</c:v>
                </c:pt>
                <c:pt idx="246">
                  <c:v>21.290001</c:v>
                </c:pt>
                <c:pt idx="247">
                  <c:v>21.530000999999999</c:v>
                </c:pt>
                <c:pt idx="248">
                  <c:v>21.450001</c:v>
                </c:pt>
                <c:pt idx="249">
                  <c:v>21.34</c:v>
                </c:pt>
                <c:pt idx="250">
                  <c:v>21.309999000000001</c:v>
                </c:pt>
                <c:pt idx="251">
                  <c:v>21.52</c:v>
                </c:pt>
                <c:pt idx="252">
                  <c:v>21.34</c:v>
                </c:pt>
                <c:pt idx="253">
                  <c:v>21.440000999999999</c:v>
                </c:pt>
                <c:pt idx="254">
                  <c:v>21.35</c:v>
                </c:pt>
                <c:pt idx="255">
                  <c:v>21.16</c:v>
                </c:pt>
                <c:pt idx="256">
                  <c:v>21.120000999999998</c:v>
                </c:pt>
                <c:pt idx="257">
                  <c:v>21.18</c:v>
                </c:pt>
                <c:pt idx="258">
                  <c:v>21.25</c:v>
                </c:pt>
                <c:pt idx="259">
                  <c:v>21.379999000000002</c:v>
                </c:pt>
                <c:pt idx="260">
                  <c:v>21.35</c:v>
                </c:pt>
                <c:pt idx="261">
                  <c:v>21.280000999999999</c:v>
                </c:pt>
                <c:pt idx="262">
                  <c:v>21.120000999999998</c:v>
                </c:pt>
                <c:pt idx="263">
                  <c:v>21.059999000000001</c:v>
                </c:pt>
                <c:pt idx="264">
                  <c:v>21.139999</c:v>
                </c:pt>
                <c:pt idx="265">
                  <c:v>21.02</c:v>
                </c:pt>
                <c:pt idx="266">
                  <c:v>21.23</c:v>
                </c:pt>
                <c:pt idx="267">
                  <c:v>21.290001</c:v>
                </c:pt>
                <c:pt idx="268">
                  <c:v>21.52</c:v>
                </c:pt>
                <c:pt idx="269">
                  <c:v>21.66</c:v>
                </c:pt>
                <c:pt idx="270">
                  <c:v>21.67</c:v>
                </c:pt>
                <c:pt idx="271">
                  <c:v>21.610001</c:v>
                </c:pt>
                <c:pt idx="272">
                  <c:v>21.74</c:v>
                </c:pt>
                <c:pt idx="273">
                  <c:v>21.98</c:v>
                </c:pt>
                <c:pt idx="274">
                  <c:v>22.049999</c:v>
                </c:pt>
                <c:pt idx="275">
                  <c:v>22.01</c:v>
                </c:pt>
                <c:pt idx="276">
                  <c:v>22.01</c:v>
                </c:pt>
                <c:pt idx="277">
                  <c:v>21.879999000000002</c:v>
                </c:pt>
                <c:pt idx="278">
                  <c:v>21.91</c:v>
                </c:pt>
                <c:pt idx="279">
                  <c:v>22.030000999999999</c:v>
                </c:pt>
                <c:pt idx="280">
                  <c:v>22.040001</c:v>
                </c:pt>
                <c:pt idx="281">
                  <c:v>22.139999</c:v>
                </c:pt>
                <c:pt idx="282">
                  <c:v>22.01</c:v>
                </c:pt>
                <c:pt idx="283">
                  <c:v>21.75</c:v>
                </c:pt>
                <c:pt idx="284">
                  <c:v>21.629999000000002</c:v>
                </c:pt>
                <c:pt idx="285">
                  <c:v>21.629999000000002</c:v>
                </c:pt>
                <c:pt idx="286">
                  <c:v>21.77</c:v>
                </c:pt>
                <c:pt idx="287">
                  <c:v>21.530000999999999</c:v>
                </c:pt>
                <c:pt idx="288">
                  <c:v>21.870000999999998</c:v>
                </c:pt>
                <c:pt idx="289">
                  <c:v>21.889999</c:v>
                </c:pt>
                <c:pt idx="290">
                  <c:v>21.889999</c:v>
                </c:pt>
                <c:pt idx="291">
                  <c:v>21.83</c:v>
                </c:pt>
                <c:pt idx="292">
                  <c:v>22.07</c:v>
                </c:pt>
                <c:pt idx="293">
                  <c:v>22.1</c:v>
                </c:pt>
                <c:pt idx="294">
                  <c:v>21.959999</c:v>
                </c:pt>
                <c:pt idx="295">
                  <c:v>21.940000999999999</c:v>
                </c:pt>
                <c:pt idx="296">
                  <c:v>22.129999000000002</c:v>
                </c:pt>
                <c:pt idx="297">
                  <c:v>22.16</c:v>
                </c:pt>
                <c:pt idx="298">
                  <c:v>22.34</c:v>
                </c:pt>
                <c:pt idx="299">
                  <c:v>22.32</c:v>
                </c:pt>
                <c:pt idx="300">
                  <c:v>22.42</c:v>
                </c:pt>
                <c:pt idx="301">
                  <c:v>22.389999</c:v>
                </c:pt>
                <c:pt idx="302">
                  <c:v>22.360001</c:v>
                </c:pt>
                <c:pt idx="303">
                  <c:v>22.35</c:v>
                </c:pt>
                <c:pt idx="304">
                  <c:v>22.469999000000001</c:v>
                </c:pt>
                <c:pt idx="305">
                  <c:v>22.629999000000002</c:v>
                </c:pt>
                <c:pt idx="306">
                  <c:v>22.719999000000001</c:v>
                </c:pt>
                <c:pt idx="307">
                  <c:v>22.84</c:v>
                </c:pt>
                <c:pt idx="308">
                  <c:v>22.77</c:v>
                </c:pt>
                <c:pt idx="309">
                  <c:v>22.66</c:v>
                </c:pt>
                <c:pt idx="310">
                  <c:v>22.33</c:v>
                </c:pt>
                <c:pt idx="311">
                  <c:v>22.280000999999999</c:v>
                </c:pt>
                <c:pt idx="312">
                  <c:v>22.120000999999998</c:v>
                </c:pt>
                <c:pt idx="313">
                  <c:v>22.01</c:v>
                </c:pt>
                <c:pt idx="314">
                  <c:v>21.940000999999999</c:v>
                </c:pt>
                <c:pt idx="315">
                  <c:v>21.99</c:v>
                </c:pt>
                <c:pt idx="316">
                  <c:v>22.17</c:v>
                </c:pt>
                <c:pt idx="317">
                  <c:v>22.16</c:v>
                </c:pt>
                <c:pt idx="318">
                  <c:v>22.139999</c:v>
                </c:pt>
                <c:pt idx="319">
                  <c:v>22.35</c:v>
                </c:pt>
                <c:pt idx="320">
                  <c:v>21.98</c:v>
                </c:pt>
                <c:pt idx="321">
                  <c:v>21.66</c:v>
                </c:pt>
                <c:pt idx="322">
                  <c:v>21.889999</c:v>
                </c:pt>
                <c:pt idx="323">
                  <c:v>22.209999</c:v>
                </c:pt>
                <c:pt idx="324">
                  <c:v>22.25</c:v>
                </c:pt>
                <c:pt idx="325">
                  <c:v>22.59</c:v>
                </c:pt>
                <c:pt idx="326">
                  <c:v>22.51</c:v>
                </c:pt>
                <c:pt idx="327">
                  <c:v>22.540001</c:v>
                </c:pt>
                <c:pt idx="328">
                  <c:v>22.389999</c:v>
                </c:pt>
                <c:pt idx="329">
                  <c:v>22.6</c:v>
                </c:pt>
                <c:pt idx="330">
                  <c:v>22.77</c:v>
                </c:pt>
                <c:pt idx="331">
                  <c:v>22.950001</c:v>
                </c:pt>
                <c:pt idx="332">
                  <c:v>22.959999</c:v>
                </c:pt>
                <c:pt idx="333">
                  <c:v>23.01</c:v>
                </c:pt>
                <c:pt idx="334">
                  <c:v>22.959999</c:v>
                </c:pt>
                <c:pt idx="335">
                  <c:v>23.02</c:v>
                </c:pt>
                <c:pt idx="336">
                  <c:v>23.01</c:v>
                </c:pt>
                <c:pt idx="337">
                  <c:v>23.030000999999999</c:v>
                </c:pt>
                <c:pt idx="338">
                  <c:v>23.07</c:v>
                </c:pt>
                <c:pt idx="339">
                  <c:v>23.15</c:v>
                </c:pt>
                <c:pt idx="340">
                  <c:v>22.99</c:v>
                </c:pt>
                <c:pt idx="341">
                  <c:v>23.07</c:v>
                </c:pt>
                <c:pt idx="342">
                  <c:v>23.07</c:v>
                </c:pt>
                <c:pt idx="343">
                  <c:v>23.09</c:v>
                </c:pt>
                <c:pt idx="344">
                  <c:v>23.120000999999998</c:v>
                </c:pt>
                <c:pt idx="345">
                  <c:v>22.950001</c:v>
                </c:pt>
                <c:pt idx="346">
                  <c:v>23.02</c:v>
                </c:pt>
                <c:pt idx="347">
                  <c:v>23.040001</c:v>
                </c:pt>
                <c:pt idx="348">
                  <c:v>23.23</c:v>
                </c:pt>
                <c:pt idx="349">
                  <c:v>23.4</c:v>
                </c:pt>
                <c:pt idx="350">
                  <c:v>23.48</c:v>
                </c:pt>
                <c:pt idx="351">
                  <c:v>23.440000999999999</c:v>
                </c:pt>
                <c:pt idx="352">
                  <c:v>23.49</c:v>
                </c:pt>
                <c:pt idx="353">
                  <c:v>23.41</c:v>
                </c:pt>
                <c:pt idx="354">
                  <c:v>23.450001</c:v>
                </c:pt>
                <c:pt idx="355">
                  <c:v>23.360001</c:v>
                </c:pt>
                <c:pt idx="356">
                  <c:v>23.34</c:v>
                </c:pt>
                <c:pt idx="357">
                  <c:v>23.33</c:v>
                </c:pt>
                <c:pt idx="358">
                  <c:v>23.32</c:v>
                </c:pt>
                <c:pt idx="359">
                  <c:v>23.4</c:v>
                </c:pt>
                <c:pt idx="360">
                  <c:v>23.450001</c:v>
                </c:pt>
                <c:pt idx="361">
                  <c:v>23.23</c:v>
                </c:pt>
                <c:pt idx="362">
                  <c:v>23.23</c:v>
                </c:pt>
                <c:pt idx="363">
                  <c:v>23.24</c:v>
                </c:pt>
                <c:pt idx="364">
                  <c:v>23.33</c:v>
                </c:pt>
                <c:pt idx="365">
                  <c:v>23.34</c:v>
                </c:pt>
                <c:pt idx="366">
                  <c:v>23.190000999999999</c:v>
                </c:pt>
                <c:pt idx="367">
                  <c:v>23.34</c:v>
                </c:pt>
                <c:pt idx="368">
                  <c:v>23.52</c:v>
                </c:pt>
                <c:pt idx="369">
                  <c:v>23.540001</c:v>
                </c:pt>
                <c:pt idx="370">
                  <c:v>23.530000999999999</c:v>
                </c:pt>
                <c:pt idx="371">
                  <c:v>23.549999</c:v>
                </c:pt>
                <c:pt idx="372">
                  <c:v>23.120000999999998</c:v>
                </c:pt>
                <c:pt idx="373">
                  <c:v>23.219999000000001</c:v>
                </c:pt>
                <c:pt idx="374">
                  <c:v>22.84</c:v>
                </c:pt>
                <c:pt idx="375">
                  <c:v>22.700001</c:v>
                </c:pt>
                <c:pt idx="376">
                  <c:v>22.92</c:v>
                </c:pt>
                <c:pt idx="377">
                  <c:v>22.82</c:v>
                </c:pt>
                <c:pt idx="378">
                  <c:v>22.91</c:v>
                </c:pt>
                <c:pt idx="379">
                  <c:v>22.959999</c:v>
                </c:pt>
                <c:pt idx="380">
                  <c:v>23.25</c:v>
                </c:pt>
                <c:pt idx="381">
                  <c:v>23.370000999999998</c:v>
                </c:pt>
                <c:pt idx="382">
                  <c:v>23.219999000000001</c:v>
                </c:pt>
                <c:pt idx="383">
                  <c:v>23.120000999999998</c:v>
                </c:pt>
                <c:pt idx="384">
                  <c:v>23.02</c:v>
                </c:pt>
                <c:pt idx="385">
                  <c:v>23.309999000000001</c:v>
                </c:pt>
                <c:pt idx="386">
                  <c:v>23.35</c:v>
                </c:pt>
                <c:pt idx="387">
                  <c:v>23.33</c:v>
                </c:pt>
                <c:pt idx="388">
                  <c:v>23.26</c:v>
                </c:pt>
                <c:pt idx="389">
                  <c:v>22.98</c:v>
                </c:pt>
                <c:pt idx="390">
                  <c:v>23.139999</c:v>
                </c:pt>
                <c:pt idx="391">
                  <c:v>23.120000999999998</c:v>
                </c:pt>
                <c:pt idx="392">
                  <c:v>23.07</c:v>
                </c:pt>
                <c:pt idx="393">
                  <c:v>23.049999</c:v>
                </c:pt>
                <c:pt idx="394">
                  <c:v>23.16</c:v>
                </c:pt>
                <c:pt idx="395">
                  <c:v>23.200001</c:v>
                </c:pt>
                <c:pt idx="396">
                  <c:v>23.120000999999998</c:v>
                </c:pt>
                <c:pt idx="397">
                  <c:v>23.110001</c:v>
                </c:pt>
                <c:pt idx="398">
                  <c:v>23.370000999999998</c:v>
                </c:pt>
                <c:pt idx="399">
                  <c:v>23.52</c:v>
                </c:pt>
                <c:pt idx="400">
                  <c:v>23.530000999999999</c:v>
                </c:pt>
                <c:pt idx="401">
                  <c:v>23.67</c:v>
                </c:pt>
                <c:pt idx="402">
                  <c:v>23.65</c:v>
                </c:pt>
                <c:pt idx="403">
                  <c:v>23.58</c:v>
                </c:pt>
                <c:pt idx="404">
                  <c:v>23.49</c:v>
                </c:pt>
                <c:pt idx="405">
                  <c:v>23.540001</c:v>
                </c:pt>
                <c:pt idx="406">
                  <c:v>23.440000999999999</c:v>
                </c:pt>
                <c:pt idx="407">
                  <c:v>23.450001</c:v>
                </c:pt>
                <c:pt idx="408">
                  <c:v>23.440000999999999</c:v>
                </c:pt>
                <c:pt idx="409">
                  <c:v>23.15</c:v>
                </c:pt>
                <c:pt idx="410">
                  <c:v>23.129999000000002</c:v>
                </c:pt>
                <c:pt idx="411">
                  <c:v>23.01</c:v>
                </c:pt>
                <c:pt idx="412">
                  <c:v>23.24</c:v>
                </c:pt>
                <c:pt idx="413">
                  <c:v>23.25</c:v>
                </c:pt>
                <c:pt idx="414">
                  <c:v>23.4</c:v>
                </c:pt>
                <c:pt idx="415">
                  <c:v>23.389999</c:v>
                </c:pt>
                <c:pt idx="416">
                  <c:v>23.09</c:v>
                </c:pt>
                <c:pt idx="417">
                  <c:v>23.16</c:v>
                </c:pt>
                <c:pt idx="418">
                  <c:v>23.42</c:v>
                </c:pt>
                <c:pt idx="419">
                  <c:v>23.370000999999998</c:v>
                </c:pt>
                <c:pt idx="420">
                  <c:v>23.549999</c:v>
                </c:pt>
                <c:pt idx="421">
                  <c:v>23.6</c:v>
                </c:pt>
                <c:pt idx="422">
                  <c:v>23.879999000000002</c:v>
                </c:pt>
                <c:pt idx="423">
                  <c:v>23.969999000000001</c:v>
                </c:pt>
                <c:pt idx="424">
                  <c:v>23.959999</c:v>
                </c:pt>
                <c:pt idx="425">
                  <c:v>23.950001</c:v>
                </c:pt>
                <c:pt idx="426">
                  <c:v>23.950001</c:v>
                </c:pt>
                <c:pt idx="427">
                  <c:v>23.83</c:v>
                </c:pt>
                <c:pt idx="428">
                  <c:v>23.84</c:v>
                </c:pt>
                <c:pt idx="429">
                  <c:v>23.98</c:v>
                </c:pt>
                <c:pt idx="430">
                  <c:v>23.889999</c:v>
                </c:pt>
                <c:pt idx="431">
                  <c:v>23.92</c:v>
                </c:pt>
                <c:pt idx="432">
                  <c:v>23.99</c:v>
                </c:pt>
                <c:pt idx="433">
                  <c:v>24.040001</c:v>
                </c:pt>
                <c:pt idx="434">
                  <c:v>24.23</c:v>
                </c:pt>
                <c:pt idx="435">
                  <c:v>24.32</c:v>
                </c:pt>
                <c:pt idx="436">
                  <c:v>24.35</c:v>
                </c:pt>
                <c:pt idx="437">
                  <c:v>24.309999000000001</c:v>
                </c:pt>
                <c:pt idx="438">
                  <c:v>24.48</c:v>
                </c:pt>
                <c:pt idx="439">
                  <c:v>24.18</c:v>
                </c:pt>
                <c:pt idx="440">
                  <c:v>24.219999000000001</c:v>
                </c:pt>
                <c:pt idx="441">
                  <c:v>24.27</c:v>
                </c:pt>
                <c:pt idx="442">
                  <c:v>24.299999</c:v>
                </c:pt>
                <c:pt idx="443">
                  <c:v>24.34</c:v>
                </c:pt>
                <c:pt idx="444">
                  <c:v>24.360001</c:v>
                </c:pt>
                <c:pt idx="445">
                  <c:v>24.4</c:v>
                </c:pt>
                <c:pt idx="446">
                  <c:v>24.41</c:v>
                </c:pt>
                <c:pt idx="447">
                  <c:v>24.309999000000001</c:v>
                </c:pt>
                <c:pt idx="448">
                  <c:v>24.4</c:v>
                </c:pt>
                <c:pt idx="449">
                  <c:v>24.209999</c:v>
                </c:pt>
                <c:pt idx="450">
                  <c:v>24.4</c:v>
                </c:pt>
                <c:pt idx="451">
                  <c:v>24.57</c:v>
                </c:pt>
                <c:pt idx="452">
                  <c:v>24.67</c:v>
                </c:pt>
                <c:pt idx="453">
                  <c:v>24.549999</c:v>
                </c:pt>
                <c:pt idx="454">
                  <c:v>24.389999</c:v>
                </c:pt>
                <c:pt idx="455">
                  <c:v>24.440000999999999</c:v>
                </c:pt>
                <c:pt idx="456">
                  <c:v>24.530000999999999</c:v>
                </c:pt>
                <c:pt idx="457">
                  <c:v>24.440000999999999</c:v>
                </c:pt>
                <c:pt idx="458">
                  <c:v>24.540001</c:v>
                </c:pt>
                <c:pt idx="459">
                  <c:v>24.51</c:v>
                </c:pt>
                <c:pt idx="460">
                  <c:v>24.459999</c:v>
                </c:pt>
                <c:pt idx="461">
                  <c:v>24.41</c:v>
                </c:pt>
                <c:pt idx="462">
                  <c:v>24.42</c:v>
                </c:pt>
                <c:pt idx="463">
                  <c:v>24.629999000000002</c:v>
                </c:pt>
                <c:pt idx="464">
                  <c:v>24.540001</c:v>
                </c:pt>
                <c:pt idx="465">
                  <c:v>24.75</c:v>
                </c:pt>
                <c:pt idx="466">
                  <c:v>24.799999</c:v>
                </c:pt>
                <c:pt idx="467">
                  <c:v>24.76</c:v>
                </c:pt>
                <c:pt idx="468">
                  <c:v>24.690000999999999</c:v>
                </c:pt>
                <c:pt idx="469">
                  <c:v>24.440000999999999</c:v>
                </c:pt>
                <c:pt idx="470">
                  <c:v>24.4</c:v>
                </c:pt>
                <c:pt idx="471">
                  <c:v>24.43</c:v>
                </c:pt>
                <c:pt idx="472">
                  <c:v>24.42</c:v>
                </c:pt>
                <c:pt idx="473">
                  <c:v>24.540001</c:v>
                </c:pt>
                <c:pt idx="474">
                  <c:v>24.530000999999999</c:v>
                </c:pt>
                <c:pt idx="475">
                  <c:v>24.58</c:v>
                </c:pt>
                <c:pt idx="476">
                  <c:v>24.67</c:v>
                </c:pt>
                <c:pt idx="477">
                  <c:v>24.77</c:v>
                </c:pt>
                <c:pt idx="478">
                  <c:v>24.950001</c:v>
                </c:pt>
                <c:pt idx="479">
                  <c:v>24.99</c:v>
                </c:pt>
                <c:pt idx="480">
                  <c:v>25.049999</c:v>
                </c:pt>
                <c:pt idx="481">
                  <c:v>25.139999</c:v>
                </c:pt>
                <c:pt idx="482">
                  <c:v>25.17</c:v>
                </c:pt>
                <c:pt idx="483">
                  <c:v>25.15</c:v>
                </c:pt>
                <c:pt idx="484">
                  <c:v>25.24</c:v>
                </c:pt>
                <c:pt idx="485">
                  <c:v>25.139999</c:v>
                </c:pt>
                <c:pt idx="486">
                  <c:v>25.049999</c:v>
                </c:pt>
                <c:pt idx="487">
                  <c:v>24.68</c:v>
                </c:pt>
                <c:pt idx="488">
                  <c:v>24.67</c:v>
                </c:pt>
                <c:pt idx="489">
                  <c:v>24.5</c:v>
                </c:pt>
                <c:pt idx="490">
                  <c:v>24.799999</c:v>
                </c:pt>
                <c:pt idx="491">
                  <c:v>24.700001</c:v>
                </c:pt>
                <c:pt idx="492">
                  <c:v>24.799999</c:v>
                </c:pt>
                <c:pt idx="493">
                  <c:v>24.84</c:v>
                </c:pt>
                <c:pt idx="494">
                  <c:v>24.809999000000001</c:v>
                </c:pt>
                <c:pt idx="495">
                  <c:v>24.639999</c:v>
                </c:pt>
                <c:pt idx="496">
                  <c:v>24.65</c:v>
                </c:pt>
                <c:pt idx="497">
                  <c:v>24.639999</c:v>
                </c:pt>
                <c:pt idx="498">
                  <c:v>24.709999</c:v>
                </c:pt>
                <c:pt idx="499">
                  <c:v>24.48</c:v>
                </c:pt>
                <c:pt idx="500">
                  <c:v>24.690000999999999</c:v>
                </c:pt>
                <c:pt idx="501">
                  <c:v>24.76</c:v>
                </c:pt>
                <c:pt idx="502">
                  <c:v>24.66</c:v>
                </c:pt>
                <c:pt idx="503">
                  <c:v>24.58</c:v>
                </c:pt>
                <c:pt idx="504">
                  <c:v>24.379999000000002</c:v>
                </c:pt>
                <c:pt idx="505">
                  <c:v>24.41</c:v>
                </c:pt>
                <c:pt idx="506">
                  <c:v>24.559999000000001</c:v>
                </c:pt>
                <c:pt idx="507">
                  <c:v>24.42</c:v>
                </c:pt>
                <c:pt idx="508">
                  <c:v>24.52</c:v>
                </c:pt>
                <c:pt idx="509">
                  <c:v>24.66</c:v>
                </c:pt>
                <c:pt idx="510">
                  <c:v>24.77</c:v>
                </c:pt>
                <c:pt idx="511">
                  <c:v>24.66</c:v>
                </c:pt>
                <c:pt idx="512">
                  <c:v>24.629999000000002</c:v>
                </c:pt>
                <c:pt idx="513">
                  <c:v>24.68</c:v>
                </c:pt>
                <c:pt idx="514">
                  <c:v>24.799999</c:v>
                </c:pt>
                <c:pt idx="515">
                  <c:v>24.77</c:v>
                </c:pt>
                <c:pt idx="516">
                  <c:v>24.860001</c:v>
                </c:pt>
                <c:pt idx="517">
                  <c:v>24.809999000000001</c:v>
                </c:pt>
                <c:pt idx="518">
                  <c:v>24.92</c:v>
                </c:pt>
                <c:pt idx="519">
                  <c:v>24.9</c:v>
                </c:pt>
                <c:pt idx="520">
                  <c:v>24.799999</c:v>
                </c:pt>
                <c:pt idx="521">
                  <c:v>24.610001</c:v>
                </c:pt>
                <c:pt idx="522">
                  <c:v>24.84</c:v>
                </c:pt>
                <c:pt idx="523">
                  <c:v>24.75</c:v>
                </c:pt>
                <c:pt idx="524">
                  <c:v>24.639999</c:v>
                </c:pt>
                <c:pt idx="525">
                  <c:v>24.75</c:v>
                </c:pt>
                <c:pt idx="526">
                  <c:v>24.76</c:v>
                </c:pt>
                <c:pt idx="527">
                  <c:v>24.93</c:v>
                </c:pt>
                <c:pt idx="528">
                  <c:v>24.959999</c:v>
                </c:pt>
                <c:pt idx="529">
                  <c:v>24.82</c:v>
                </c:pt>
                <c:pt idx="530">
                  <c:v>24.610001</c:v>
                </c:pt>
                <c:pt idx="531">
                  <c:v>24.73</c:v>
                </c:pt>
                <c:pt idx="532">
                  <c:v>24.709999</c:v>
                </c:pt>
                <c:pt idx="533">
                  <c:v>24.76</c:v>
                </c:pt>
                <c:pt idx="534">
                  <c:v>24.67</c:v>
                </c:pt>
                <c:pt idx="535">
                  <c:v>24.440000999999999</c:v>
                </c:pt>
                <c:pt idx="536">
                  <c:v>24.719999000000001</c:v>
                </c:pt>
                <c:pt idx="537">
                  <c:v>24.82</c:v>
                </c:pt>
                <c:pt idx="538">
                  <c:v>24.700001</c:v>
                </c:pt>
                <c:pt idx="539">
                  <c:v>24.790001</c:v>
                </c:pt>
                <c:pt idx="540">
                  <c:v>24.67</c:v>
                </c:pt>
                <c:pt idx="541">
                  <c:v>24.66</c:v>
                </c:pt>
                <c:pt idx="542">
                  <c:v>24.809999000000001</c:v>
                </c:pt>
                <c:pt idx="543">
                  <c:v>24.690000999999999</c:v>
                </c:pt>
                <c:pt idx="544">
                  <c:v>24.26</c:v>
                </c:pt>
                <c:pt idx="545">
                  <c:v>24.27</c:v>
                </c:pt>
                <c:pt idx="546">
                  <c:v>24.530000999999999</c:v>
                </c:pt>
                <c:pt idx="547">
                  <c:v>24.59</c:v>
                </c:pt>
                <c:pt idx="548">
                  <c:v>24.48</c:v>
                </c:pt>
                <c:pt idx="549">
                  <c:v>24.49</c:v>
                </c:pt>
                <c:pt idx="550">
                  <c:v>24.48</c:v>
                </c:pt>
                <c:pt idx="551">
                  <c:v>24.5</c:v>
                </c:pt>
                <c:pt idx="552">
                  <c:v>24.43</c:v>
                </c:pt>
                <c:pt idx="553">
                  <c:v>24.4</c:v>
                </c:pt>
                <c:pt idx="554">
                  <c:v>24.6</c:v>
                </c:pt>
                <c:pt idx="555">
                  <c:v>24.549999</c:v>
                </c:pt>
                <c:pt idx="556">
                  <c:v>24.51</c:v>
                </c:pt>
                <c:pt idx="557">
                  <c:v>24.59</c:v>
                </c:pt>
                <c:pt idx="558">
                  <c:v>24.459999</c:v>
                </c:pt>
                <c:pt idx="559">
                  <c:v>24.52</c:v>
                </c:pt>
                <c:pt idx="560">
                  <c:v>24.6</c:v>
                </c:pt>
                <c:pt idx="561">
                  <c:v>24.469999000000001</c:v>
                </c:pt>
                <c:pt idx="562">
                  <c:v>24.469999000000001</c:v>
                </c:pt>
                <c:pt idx="563">
                  <c:v>24.15</c:v>
                </c:pt>
                <c:pt idx="564">
                  <c:v>24.15</c:v>
                </c:pt>
                <c:pt idx="565">
                  <c:v>24.209999</c:v>
                </c:pt>
                <c:pt idx="566">
                  <c:v>24.309999000000001</c:v>
                </c:pt>
                <c:pt idx="567">
                  <c:v>24.120000999999998</c:v>
                </c:pt>
                <c:pt idx="568">
                  <c:v>24.120000999999998</c:v>
                </c:pt>
                <c:pt idx="569">
                  <c:v>24.24</c:v>
                </c:pt>
                <c:pt idx="570">
                  <c:v>24.209999</c:v>
                </c:pt>
                <c:pt idx="571">
                  <c:v>24.209999</c:v>
                </c:pt>
                <c:pt idx="572">
                  <c:v>24.16</c:v>
                </c:pt>
                <c:pt idx="573">
                  <c:v>24.290001</c:v>
                </c:pt>
                <c:pt idx="574">
                  <c:v>24.08</c:v>
                </c:pt>
                <c:pt idx="575">
                  <c:v>24.02</c:v>
                </c:pt>
                <c:pt idx="576">
                  <c:v>23.959999</c:v>
                </c:pt>
                <c:pt idx="577">
                  <c:v>24</c:v>
                </c:pt>
                <c:pt idx="578">
                  <c:v>23.879999000000002</c:v>
                </c:pt>
                <c:pt idx="579">
                  <c:v>23.780000999999999</c:v>
                </c:pt>
                <c:pt idx="580">
                  <c:v>23.93</c:v>
                </c:pt>
                <c:pt idx="581">
                  <c:v>23.969999000000001</c:v>
                </c:pt>
                <c:pt idx="582">
                  <c:v>23.99</c:v>
                </c:pt>
                <c:pt idx="583">
                  <c:v>23.959999</c:v>
                </c:pt>
                <c:pt idx="584">
                  <c:v>24.040001</c:v>
                </c:pt>
                <c:pt idx="585">
                  <c:v>24.02</c:v>
                </c:pt>
                <c:pt idx="586">
                  <c:v>24</c:v>
                </c:pt>
                <c:pt idx="587">
                  <c:v>24.139999</c:v>
                </c:pt>
                <c:pt idx="588">
                  <c:v>24.18</c:v>
                </c:pt>
                <c:pt idx="589">
                  <c:v>24.040001</c:v>
                </c:pt>
                <c:pt idx="590">
                  <c:v>23.99</c:v>
                </c:pt>
                <c:pt idx="591">
                  <c:v>24.1</c:v>
                </c:pt>
                <c:pt idx="592">
                  <c:v>24.059999000000001</c:v>
                </c:pt>
                <c:pt idx="593">
                  <c:v>24.08</c:v>
                </c:pt>
                <c:pt idx="594">
                  <c:v>23.969999000000001</c:v>
                </c:pt>
                <c:pt idx="595">
                  <c:v>24.030000999999999</c:v>
                </c:pt>
                <c:pt idx="596">
                  <c:v>24.120000999999998</c:v>
                </c:pt>
                <c:pt idx="597">
                  <c:v>24.209999</c:v>
                </c:pt>
                <c:pt idx="598">
                  <c:v>24.09</c:v>
                </c:pt>
                <c:pt idx="599">
                  <c:v>24.200001</c:v>
                </c:pt>
                <c:pt idx="600">
                  <c:v>24.17</c:v>
                </c:pt>
                <c:pt idx="601">
                  <c:v>24.129999000000002</c:v>
                </c:pt>
                <c:pt idx="602">
                  <c:v>23.9</c:v>
                </c:pt>
                <c:pt idx="603">
                  <c:v>23.85</c:v>
                </c:pt>
                <c:pt idx="604">
                  <c:v>23.98</c:v>
                </c:pt>
                <c:pt idx="605">
                  <c:v>23.969999000000001</c:v>
                </c:pt>
                <c:pt idx="606">
                  <c:v>23.940000999999999</c:v>
                </c:pt>
                <c:pt idx="607">
                  <c:v>23.860001</c:v>
                </c:pt>
                <c:pt idx="608">
                  <c:v>23.74</c:v>
                </c:pt>
                <c:pt idx="609">
                  <c:v>23.74</c:v>
                </c:pt>
                <c:pt idx="610">
                  <c:v>23.799999</c:v>
                </c:pt>
                <c:pt idx="611">
                  <c:v>23.92</c:v>
                </c:pt>
                <c:pt idx="612">
                  <c:v>23.950001</c:v>
                </c:pt>
                <c:pt idx="613">
                  <c:v>23.91</c:v>
                </c:pt>
                <c:pt idx="614">
                  <c:v>23.9</c:v>
                </c:pt>
                <c:pt idx="615">
                  <c:v>23.950001</c:v>
                </c:pt>
                <c:pt idx="616">
                  <c:v>24.049999</c:v>
                </c:pt>
                <c:pt idx="617">
                  <c:v>24.16</c:v>
                </c:pt>
                <c:pt idx="618">
                  <c:v>24.139999</c:v>
                </c:pt>
                <c:pt idx="619">
                  <c:v>23.959999</c:v>
                </c:pt>
                <c:pt idx="620">
                  <c:v>23.940000999999999</c:v>
                </c:pt>
                <c:pt idx="621">
                  <c:v>23.889999</c:v>
                </c:pt>
                <c:pt idx="622">
                  <c:v>23.83</c:v>
                </c:pt>
                <c:pt idx="623">
                  <c:v>23.91</c:v>
                </c:pt>
                <c:pt idx="624">
                  <c:v>24.07</c:v>
                </c:pt>
                <c:pt idx="625">
                  <c:v>24.059999000000001</c:v>
                </c:pt>
                <c:pt idx="626">
                  <c:v>24.15</c:v>
                </c:pt>
                <c:pt idx="627">
                  <c:v>24.129999000000002</c:v>
                </c:pt>
                <c:pt idx="628">
                  <c:v>24.25</c:v>
                </c:pt>
                <c:pt idx="629">
                  <c:v>24.34</c:v>
                </c:pt>
                <c:pt idx="630">
                  <c:v>24.48</c:v>
                </c:pt>
                <c:pt idx="631">
                  <c:v>24.59</c:v>
                </c:pt>
                <c:pt idx="632">
                  <c:v>24.6</c:v>
                </c:pt>
                <c:pt idx="633">
                  <c:v>24.5</c:v>
                </c:pt>
                <c:pt idx="634">
                  <c:v>24.450001</c:v>
                </c:pt>
                <c:pt idx="635">
                  <c:v>24.67</c:v>
                </c:pt>
                <c:pt idx="636">
                  <c:v>24.700001</c:v>
                </c:pt>
                <c:pt idx="637">
                  <c:v>24.74</c:v>
                </c:pt>
                <c:pt idx="638">
                  <c:v>24.85</c:v>
                </c:pt>
                <c:pt idx="639">
                  <c:v>24.889999</c:v>
                </c:pt>
                <c:pt idx="640">
                  <c:v>24.9</c:v>
                </c:pt>
                <c:pt idx="641">
                  <c:v>24.969999000000001</c:v>
                </c:pt>
                <c:pt idx="642">
                  <c:v>24.889999</c:v>
                </c:pt>
                <c:pt idx="643">
                  <c:v>24.959999</c:v>
                </c:pt>
                <c:pt idx="644">
                  <c:v>25.01</c:v>
                </c:pt>
                <c:pt idx="645">
                  <c:v>24.92</c:v>
                </c:pt>
                <c:pt idx="646">
                  <c:v>25.030000999999999</c:v>
                </c:pt>
                <c:pt idx="647">
                  <c:v>25.01</c:v>
                </c:pt>
                <c:pt idx="648">
                  <c:v>25.040001</c:v>
                </c:pt>
                <c:pt idx="649">
                  <c:v>24.99</c:v>
                </c:pt>
                <c:pt idx="650">
                  <c:v>25.030000999999999</c:v>
                </c:pt>
                <c:pt idx="651">
                  <c:v>25.110001</c:v>
                </c:pt>
                <c:pt idx="652">
                  <c:v>25.110001</c:v>
                </c:pt>
                <c:pt idx="653">
                  <c:v>25.18</c:v>
                </c:pt>
                <c:pt idx="654">
                  <c:v>25.110001</c:v>
                </c:pt>
                <c:pt idx="655">
                  <c:v>25.18</c:v>
                </c:pt>
                <c:pt idx="656">
                  <c:v>25.27</c:v>
                </c:pt>
                <c:pt idx="657">
                  <c:v>25.360001</c:v>
                </c:pt>
                <c:pt idx="658">
                  <c:v>25.389999</c:v>
                </c:pt>
                <c:pt idx="659">
                  <c:v>25.4</c:v>
                </c:pt>
                <c:pt idx="660">
                  <c:v>25.379999000000002</c:v>
                </c:pt>
                <c:pt idx="661">
                  <c:v>25.389999</c:v>
                </c:pt>
                <c:pt idx="662">
                  <c:v>25.51</c:v>
                </c:pt>
                <c:pt idx="663">
                  <c:v>25.559999000000001</c:v>
                </c:pt>
                <c:pt idx="664">
                  <c:v>25.52</c:v>
                </c:pt>
                <c:pt idx="665">
                  <c:v>25.49</c:v>
                </c:pt>
                <c:pt idx="666">
                  <c:v>25.43</c:v>
                </c:pt>
                <c:pt idx="667">
                  <c:v>25.389999</c:v>
                </c:pt>
                <c:pt idx="668">
                  <c:v>25.23</c:v>
                </c:pt>
                <c:pt idx="669">
                  <c:v>25.200001</c:v>
                </c:pt>
                <c:pt idx="670">
                  <c:v>25.280000999999999</c:v>
                </c:pt>
                <c:pt idx="671">
                  <c:v>25.370000999999998</c:v>
                </c:pt>
                <c:pt idx="672">
                  <c:v>25.4</c:v>
                </c:pt>
                <c:pt idx="673">
                  <c:v>25.52</c:v>
                </c:pt>
                <c:pt idx="674">
                  <c:v>25.52</c:v>
                </c:pt>
                <c:pt idx="675">
                  <c:v>25.51</c:v>
                </c:pt>
                <c:pt idx="676">
                  <c:v>25.57</c:v>
                </c:pt>
                <c:pt idx="677">
                  <c:v>25.450001</c:v>
                </c:pt>
                <c:pt idx="678">
                  <c:v>25.450001</c:v>
                </c:pt>
                <c:pt idx="679">
                  <c:v>25.370000999999998</c:v>
                </c:pt>
                <c:pt idx="680">
                  <c:v>25.549999</c:v>
                </c:pt>
                <c:pt idx="681">
                  <c:v>25.48</c:v>
                </c:pt>
                <c:pt idx="682">
                  <c:v>25.370000999999998</c:v>
                </c:pt>
                <c:pt idx="683">
                  <c:v>25.290001</c:v>
                </c:pt>
                <c:pt idx="684">
                  <c:v>25.290001</c:v>
                </c:pt>
                <c:pt idx="685">
                  <c:v>25.440000999999999</c:v>
                </c:pt>
                <c:pt idx="686">
                  <c:v>25.58</c:v>
                </c:pt>
                <c:pt idx="687">
                  <c:v>25.6</c:v>
                </c:pt>
                <c:pt idx="688">
                  <c:v>25.629999000000002</c:v>
                </c:pt>
                <c:pt idx="689">
                  <c:v>25.65</c:v>
                </c:pt>
                <c:pt idx="690">
                  <c:v>25.48</c:v>
                </c:pt>
                <c:pt idx="691">
                  <c:v>25.52</c:v>
                </c:pt>
                <c:pt idx="692">
                  <c:v>25.66</c:v>
                </c:pt>
                <c:pt idx="693">
                  <c:v>25.67</c:v>
                </c:pt>
                <c:pt idx="694">
                  <c:v>25.709999</c:v>
                </c:pt>
                <c:pt idx="695">
                  <c:v>25.74</c:v>
                </c:pt>
                <c:pt idx="696">
                  <c:v>25.709999</c:v>
                </c:pt>
                <c:pt idx="697">
                  <c:v>25.77</c:v>
                </c:pt>
                <c:pt idx="698">
                  <c:v>25.719999000000001</c:v>
                </c:pt>
                <c:pt idx="699">
                  <c:v>25.709999</c:v>
                </c:pt>
                <c:pt idx="700">
                  <c:v>25.860001</c:v>
                </c:pt>
                <c:pt idx="701">
                  <c:v>25.98</c:v>
                </c:pt>
                <c:pt idx="702">
                  <c:v>26.030000999999999</c:v>
                </c:pt>
                <c:pt idx="703">
                  <c:v>25.950001</c:v>
                </c:pt>
                <c:pt idx="704">
                  <c:v>25.9</c:v>
                </c:pt>
                <c:pt idx="705">
                  <c:v>25.91</c:v>
                </c:pt>
                <c:pt idx="706">
                  <c:v>25.799999</c:v>
                </c:pt>
                <c:pt idx="707">
                  <c:v>25.84</c:v>
                </c:pt>
                <c:pt idx="708">
                  <c:v>25.879999000000002</c:v>
                </c:pt>
                <c:pt idx="709">
                  <c:v>25.99</c:v>
                </c:pt>
                <c:pt idx="710">
                  <c:v>25.870000999999998</c:v>
                </c:pt>
                <c:pt idx="711">
                  <c:v>25.91</c:v>
                </c:pt>
                <c:pt idx="712">
                  <c:v>25.85</c:v>
                </c:pt>
                <c:pt idx="713">
                  <c:v>25.969999000000001</c:v>
                </c:pt>
                <c:pt idx="714">
                  <c:v>25.950001</c:v>
                </c:pt>
                <c:pt idx="715">
                  <c:v>25.98</c:v>
                </c:pt>
                <c:pt idx="716">
                  <c:v>25.879999000000002</c:v>
                </c:pt>
                <c:pt idx="717">
                  <c:v>25.76</c:v>
                </c:pt>
                <c:pt idx="718">
                  <c:v>25.790001</c:v>
                </c:pt>
                <c:pt idx="719">
                  <c:v>25.57</c:v>
                </c:pt>
                <c:pt idx="720">
                  <c:v>25.35</c:v>
                </c:pt>
                <c:pt idx="721">
                  <c:v>25.379999000000002</c:v>
                </c:pt>
                <c:pt idx="722">
                  <c:v>25.209999</c:v>
                </c:pt>
                <c:pt idx="723">
                  <c:v>24.809999000000001</c:v>
                </c:pt>
                <c:pt idx="724">
                  <c:v>24.379999000000002</c:v>
                </c:pt>
                <c:pt idx="725">
                  <c:v>24.440000999999999</c:v>
                </c:pt>
                <c:pt idx="726">
                  <c:v>24.389999</c:v>
                </c:pt>
                <c:pt idx="727">
                  <c:v>23.969999000000001</c:v>
                </c:pt>
                <c:pt idx="728">
                  <c:v>23.9</c:v>
                </c:pt>
                <c:pt idx="729">
                  <c:v>24.23</c:v>
                </c:pt>
                <c:pt idx="730">
                  <c:v>24.190000999999999</c:v>
                </c:pt>
                <c:pt idx="731">
                  <c:v>24.41</c:v>
                </c:pt>
                <c:pt idx="732">
                  <c:v>24.5</c:v>
                </c:pt>
                <c:pt idx="733">
                  <c:v>24.58</c:v>
                </c:pt>
                <c:pt idx="734">
                  <c:v>24.57</c:v>
                </c:pt>
                <c:pt idx="735">
                  <c:v>24.719999000000001</c:v>
                </c:pt>
                <c:pt idx="736">
                  <c:v>24.700001</c:v>
                </c:pt>
                <c:pt idx="737">
                  <c:v>24.879999000000002</c:v>
                </c:pt>
                <c:pt idx="738">
                  <c:v>25.01</c:v>
                </c:pt>
                <c:pt idx="739">
                  <c:v>24.959999</c:v>
                </c:pt>
                <c:pt idx="740">
                  <c:v>24.65</c:v>
                </c:pt>
                <c:pt idx="741">
                  <c:v>24.51</c:v>
                </c:pt>
                <c:pt idx="742">
                  <c:v>24.52</c:v>
                </c:pt>
                <c:pt idx="743">
                  <c:v>24.76</c:v>
                </c:pt>
                <c:pt idx="744">
                  <c:v>24.76</c:v>
                </c:pt>
                <c:pt idx="745">
                  <c:v>24.67</c:v>
                </c:pt>
                <c:pt idx="746">
                  <c:v>24.77</c:v>
                </c:pt>
                <c:pt idx="747">
                  <c:v>24.809999000000001</c:v>
                </c:pt>
                <c:pt idx="748">
                  <c:v>24.870000999999998</c:v>
                </c:pt>
                <c:pt idx="749">
                  <c:v>24.93</c:v>
                </c:pt>
                <c:pt idx="750">
                  <c:v>24.969999000000001</c:v>
                </c:pt>
                <c:pt idx="751">
                  <c:v>25</c:v>
                </c:pt>
                <c:pt idx="752">
                  <c:v>25.08</c:v>
                </c:pt>
                <c:pt idx="753">
                  <c:v>24.870000999999998</c:v>
                </c:pt>
                <c:pt idx="754">
                  <c:v>24.92</c:v>
                </c:pt>
                <c:pt idx="755">
                  <c:v>25.02</c:v>
                </c:pt>
                <c:pt idx="756">
                  <c:v>24.58</c:v>
                </c:pt>
                <c:pt idx="757">
                  <c:v>24.129999000000002</c:v>
                </c:pt>
                <c:pt idx="758">
                  <c:v>24.23</c:v>
                </c:pt>
                <c:pt idx="759">
                  <c:v>24.120000999999998</c:v>
                </c:pt>
                <c:pt idx="760">
                  <c:v>24.08</c:v>
                </c:pt>
                <c:pt idx="761">
                  <c:v>24.4</c:v>
                </c:pt>
                <c:pt idx="762">
                  <c:v>24.16</c:v>
                </c:pt>
                <c:pt idx="763">
                  <c:v>24.110001</c:v>
                </c:pt>
                <c:pt idx="764">
                  <c:v>24.07</c:v>
                </c:pt>
                <c:pt idx="765">
                  <c:v>24.379999000000002</c:v>
                </c:pt>
                <c:pt idx="766">
                  <c:v>24.16</c:v>
                </c:pt>
                <c:pt idx="767">
                  <c:v>24.200001</c:v>
                </c:pt>
                <c:pt idx="768">
                  <c:v>24.26</c:v>
                </c:pt>
                <c:pt idx="769">
                  <c:v>24.24</c:v>
                </c:pt>
                <c:pt idx="770">
                  <c:v>24.27</c:v>
                </c:pt>
                <c:pt idx="771">
                  <c:v>24.280000999999999</c:v>
                </c:pt>
                <c:pt idx="772">
                  <c:v>24.299999</c:v>
                </c:pt>
                <c:pt idx="773">
                  <c:v>24.41</c:v>
                </c:pt>
                <c:pt idx="774">
                  <c:v>24.68</c:v>
                </c:pt>
                <c:pt idx="775">
                  <c:v>24.57</c:v>
                </c:pt>
                <c:pt idx="776">
                  <c:v>24.6</c:v>
                </c:pt>
                <c:pt idx="777">
                  <c:v>24.709999</c:v>
                </c:pt>
                <c:pt idx="778">
                  <c:v>24.6</c:v>
                </c:pt>
                <c:pt idx="779">
                  <c:v>24.65</c:v>
                </c:pt>
                <c:pt idx="780">
                  <c:v>24.870000999999998</c:v>
                </c:pt>
                <c:pt idx="781">
                  <c:v>24.92</c:v>
                </c:pt>
                <c:pt idx="782">
                  <c:v>24.84</c:v>
                </c:pt>
                <c:pt idx="783">
                  <c:v>24.860001</c:v>
                </c:pt>
                <c:pt idx="784">
                  <c:v>24.860001</c:v>
                </c:pt>
                <c:pt idx="785">
                  <c:v>24.84</c:v>
                </c:pt>
                <c:pt idx="786">
                  <c:v>25.030000999999999</c:v>
                </c:pt>
                <c:pt idx="787">
                  <c:v>25.139999</c:v>
                </c:pt>
                <c:pt idx="788">
                  <c:v>25.200001</c:v>
                </c:pt>
                <c:pt idx="789">
                  <c:v>25.26</c:v>
                </c:pt>
                <c:pt idx="790">
                  <c:v>25.4</c:v>
                </c:pt>
                <c:pt idx="791">
                  <c:v>25.440000999999999</c:v>
                </c:pt>
                <c:pt idx="792">
                  <c:v>25.6</c:v>
                </c:pt>
                <c:pt idx="793">
                  <c:v>25.639999</c:v>
                </c:pt>
                <c:pt idx="794">
                  <c:v>25.66</c:v>
                </c:pt>
                <c:pt idx="795">
                  <c:v>25.700001</c:v>
                </c:pt>
                <c:pt idx="796">
                  <c:v>25.74</c:v>
                </c:pt>
                <c:pt idx="797">
                  <c:v>25.709999</c:v>
                </c:pt>
                <c:pt idx="798">
                  <c:v>25.700001</c:v>
                </c:pt>
                <c:pt idx="799">
                  <c:v>25.67</c:v>
                </c:pt>
                <c:pt idx="800">
                  <c:v>25.629999000000002</c:v>
                </c:pt>
                <c:pt idx="801">
                  <c:v>25.49</c:v>
                </c:pt>
                <c:pt idx="802">
                  <c:v>25.379999000000002</c:v>
                </c:pt>
                <c:pt idx="803">
                  <c:v>25.57</c:v>
                </c:pt>
                <c:pt idx="804">
                  <c:v>25.6</c:v>
                </c:pt>
                <c:pt idx="805">
                  <c:v>25.58</c:v>
                </c:pt>
                <c:pt idx="806">
                  <c:v>25.59</c:v>
                </c:pt>
                <c:pt idx="807">
                  <c:v>25.700001</c:v>
                </c:pt>
                <c:pt idx="808">
                  <c:v>25.809999000000001</c:v>
                </c:pt>
                <c:pt idx="809">
                  <c:v>25.809999000000001</c:v>
                </c:pt>
                <c:pt idx="810">
                  <c:v>25.83</c:v>
                </c:pt>
                <c:pt idx="811">
                  <c:v>25.950001</c:v>
                </c:pt>
                <c:pt idx="812">
                  <c:v>25.98</c:v>
                </c:pt>
                <c:pt idx="813">
                  <c:v>25.940000999999999</c:v>
                </c:pt>
                <c:pt idx="814">
                  <c:v>26.07</c:v>
                </c:pt>
                <c:pt idx="815">
                  <c:v>26.049999</c:v>
                </c:pt>
                <c:pt idx="816">
                  <c:v>26.15</c:v>
                </c:pt>
                <c:pt idx="817">
                  <c:v>26.049999</c:v>
                </c:pt>
                <c:pt idx="818">
                  <c:v>26.23</c:v>
                </c:pt>
                <c:pt idx="819">
                  <c:v>26.08</c:v>
                </c:pt>
                <c:pt idx="820">
                  <c:v>26.26</c:v>
                </c:pt>
                <c:pt idx="821">
                  <c:v>25.66</c:v>
                </c:pt>
                <c:pt idx="822">
                  <c:v>25.809999000000001</c:v>
                </c:pt>
                <c:pt idx="823">
                  <c:v>25.74</c:v>
                </c:pt>
                <c:pt idx="824">
                  <c:v>25.65</c:v>
                </c:pt>
                <c:pt idx="825">
                  <c:v>25.82</c:v>
                </c:pt>
                <c:pt idx="826">
                  <c:v>25.780000999999999</c:v>
                </c:pt>
                <c:pt idx="827">
                  <c:v>25.879999000000002</c:v>
                </c:pt>
                <c:pt idx="828">
                  <c:v>25.83</c:v>
                </c:pt>
                <c:pt idx="829">
                  <c:v>25.969999000000001</c:v>
                </c:pt>
                <c:pt idx="830">
                  <c:v>26.129999000000002</c:v>
                </c:pt>
                <c:pt idx="831">
                  <c:v>26.290001</c:v>
                </c:pt>
                <c:pt idx="832">
                  <c:v>26.09</c:v>
                </c:pt>
                <c:pt idx="833">
                  <c:v>26.309999000000001</c:v>
                </c:pt>
                <c:pt idx="834">
                  <c:v>26.309999000000001</c:v>
                </c:pt>
                <c:pt idx="835">
                  <c:v>26.200001</c:v>
                </c:pt>
                <c:pt idx="836">
                  <c:v>26.23</c:v>
                </c:pt>
                <c:pt idx="837">
                  <c:v>26.190000999999999</c:v>
                </c:pt>
                <c:pt idx="838">
                  <c:v>26.280000999999999</c:v>
                </c:pt>
                <c:pt idx="839">
                  <c:v>26.1</c:v>
                </c:pt>
                <c:pt idx="840">
                  <c:v>26.07</c:v>
                </c:pt>
                <c:pt idx="841">
                  <c:v>26.059999000000001</c:v>
                </c:pt>
                <c:pt idx="842">
                  <c:v>26.09</c:v>
                </c:pt>
                <c:pt idx="843">
                  <c:v>26.15</c:v>
                </c:pt>
                <c:pt idx="844">
                  <c:v>26.049999</c:v>
                </c:pt>
                <c:pt idx="845">
                  <c:v>25.99</c:v>
                </c:pt>
                <c:pt idx="846">
                  <c:v>26.1</c:v>
                </c:pt>
                <c:pt idx="847">
                  <c:v>26.02</c:v>
                </c:pt>
                <c:pt idx="848">
                  <c:v>26.09</c:v>
                </c:pt>
                <c:pt idx="849">
                  <c:v>26.1</c:v>
                </c:pt>
                <c:pt idx="850">
                  <c:v>25.92</c:v>
                </c:pt>
                <c:pt idx="851">
                  <c:v>25.940000999999999</c:v>
                </c:pt>
                <c:pt idx="852">
                  <c:v>26.08</c:v>
                </c:pt>
                <c:pt idx="853">
                  <c:v>25.969999000000001</c:v>
                </c:pt>
                <c:pt idx="854">
                  <c:v>25.84</c:v>
                </c:pt>
                <c:pt idx="855">
                  <c:v>25.969999000000001</c:v>
                </c:pt>
                <c:pt idx="856">
                  <c:v>25.690000999999999</c:v>
                </c:pt>
                <c:pt idx="857">
                  <c:v>25.82</c:v>
                </c:pt>
                <c:pt idx="858">
                  <c:v>25.98</c:v>
                </c:pt>
                <c:pt idx="859">
                  <c:v>25.99</c:v>
                </c:pt>
                <c:pt idx="860">
                  <c:v>25.950001</c:v>
                </c:pt>
                <c:pt idx="861">
                  <c:v>26.030000999999999</c:v>
                </c:pt>
                <c:pt idx="862">
                  <c:v>26</c:v>
                </c:pt>
                <c:pt idx="863">
                  <c:v>26.040001</c:v>
                </c:pt>
                <c:pt idx="864">
                  <c:v>26.18</c:v>
                </c:pt>
                <c:pt idx="865">
                  <c:v>26.040001</c:v>
                </c:pt>
                <c:pt idx="866">
                  <c:v>26.110001</c:v>
                </c:pt>
                <c:pt idx="867">
                  <c:v>26.09</c:v>
                </c:pt>
                <c:pt idx="868">
                  <c:v>25.93</c:v>
                </c:pt>
                <c:pt idx="869">
                  <c:v>25.77</c:v>
                </c:pt>
                <c:pt idx="870">
                  <c:v>25.74</c:v>
                </c:pt>
                <c:pt idx="871">
                  <c:v>25.67</c:v>
                </c:pt>
                <c:pt idx="872">
                  <c:v>25.66</c:v>
                </c:pt>
                <c:pt idx="873">
                  <c:v>25.610001</c:v>
                </c:pt>
                <c:pt idx="874">
                  <c:v>25.66</c:v>
                </c:pt>
                <c:pt idx="875">
                  <c:v>25.6</c:v>
                </c:pt>
                <c:pt idx="876">
                  <c:v>25.530000999999999</c:v>
                </c:pt>
                <c:pt idx="877">
                  <c:v>25.559999000000001</c:v>
                </c:pt>
                <c:pt idx="878">
                  <c:v>25.66</c:v>
                </c:pt>
                <c:pt idx="879">
                  <c:v>25.860001</c:v>
                </c:pt>
                <c:pt idx="880">
                  <c:v>25.57</c:v>
                </c:pt>
                <c:pt idx="881">
                  <c:v>25.67</c:v>
                </c:pt>
                <c:pt idx="882">
                  <c:v>25.67</c:v>
                </c:pt>
                <c:pt idx="883">
                  <c:v>25.66</c:v>
                </c:pt>
                <c:pt idx="884">
                  <c:v>25.610001</c:v>
                </c:pt>
                <c:pt idx="885">
                  <c:v>25.6</c:v>
                </c:pt>
                <c:pt idx="886">
                  <c:v>25.700001</c:v>
                </c:pt>
                <c:pt idx="887">
                  <c:v>25.469999000000001</c:v>
                </c:pt>
                <c:pt idx="888">
                  <c:v>25.540001</c:v>
                </c:pt>
                <c:pt idx="889">
                  <c:v>25.4</c:v>
                </c:pt>
                <c:pt idx="890">
                  <c:v>25.48</c:v>
                </c:pt>
                <c:pt idx="891">
                  <c:v>25.389999</c:v>
                </c:pt>
                <c:pt idx="892">
                  <c:v>25.299999</c:v>
                </c:pt>
                <c:pt idx="893">
                  <c:v>25.17</c:v>
                </c:pt>
                <c:pt idx="894">
                  <c:v>24.620000999999998</c:v>
                </c:pt>
                <c:pt idx="895">
                  <c:v>24.33</c:v>
                </c:pt>
                <c:pt idx="896">
                  <c:v>24.469999000000001</c:v>
                </c:pt>
                <c:pt idx="897">
                  <c:v>24.469999000000001</c:v>
                </c:pt>
                <c:pt idx="898">
                  <c:v>24.719999000000001</c:v>
                </c:pt>
                <c:pt idx="899">
                  <c:v>24.65</c:v>
                </c:pt>
                <c:pt idx="900">
                  <c:v>24.450001</c:v>
                </c:pt>
                <c:pt idx="901">
                  <c:v>24.559999000000001</c:v>
                </c:pt>
                <c:pt idx="902">
                  <c:v>24.450001</c:v>
                </c:pt>
                <c:pt idx="903">
                  <c:v>24.25</c:v>
                </c:pt>
                <c:pt idx="904">
                  <c:v>23.68</c:v>
                </c:pt>
                <c:pt idx="905">
                  <c:v>23.700001</c:v>
                </c:pt>
                <c:pt idx="906">
                  <c:v>23.629999000000002</c:v>
                </c:pt>
                <c:pt idx="907">
                  <c:v>23.389999</c:v>
                </c:pt>
                <c:pt idx="908">
                  <c:v>23.66</c:v>
                </c:pt>
                <c:pt idx="909">
                  <c:v>23.870000999999998</c:v>
                </c:pt>
                <c:pt idx="910">
                  <c:v>24.08</c:v>
                </c:pt>
                <c:pt idx="911">
                  <c:v>24.030000999999999</c:v>
                </c:pt>
                <c:pt idx="912">
                  <c:v>24.18</c:v>
                </c:pt>
                <c:pt idx="913">
                  <c:v>24.309999000000001</c:v>
                </c:pt>
                <c:pt idx="914">
                  <c:v>24.43</c:v>
                </c:pt>
                <c:pt idx="915">
                  <c:v>24.389999</c:v>
                </c:pt>
                <c:pt idx="916">
                  <c:v>24.280000999999999</c:v>
                </c:pt>
                <c:pt idx="917">
                  <c:v>24.1</c:v>
                </c:pt>
                <c:pt idx="918">
                  <c:v>24.059999000000001</c:v>
                </c:pt>
                <c:pt idx="919">
                  <c:v>24.08</c:v>
                </c:pt>
                <c:pt idx="920">
                  <c:v>24.1</c:v>
                </c:pt>
                <c:pt idx="921">
                  <c:v>24.120000999999998</c:v>
                </c:pt>
                <c:pt idx="922">
                  <c:v>23.99</c:v>
                </c:pt>
                <c:pt idx="923">
                  <c:v>23.68</c:v>
                </c:pt>
                <c:pt idx="924">
                  <c:v>24.030000999999999</c:v>
                </c:pt>
                <c:pt idx="925">
                  <c:v>24.01</c:v>
                </c:pt>
                <c:pt idx="926">
                  <c:v>23.860001</c:v>
                </c:pt>
                <c:pt idx="927">
                  <c:v>23.91</c:v>
                </c:pt>
                <c:pt idx="928">
                  <c:v>23.809999000000001</c:v>
                </c:pt>
                <c:pt idx="929">
                  <c:v>24.129999000000002</c:v>
                </c:pt>
                <c:pt idx="930">
                  <c:v>24.209999</c:v>
                </c:pt>
                <c:pt idx="931">
                  <c:v>24.200001</c:v>
                </c:pt>
                <c:pt idx="932">
                  <c:v>24.32</c:v>
                </c:pt>
                <c:pt idx="933">
                  <c:v>24.01</c:v>
                </c:pt>
                <c:pt idx="934">
                  <c:v>24.200001</c:v>
                </c:pt>
                <c:pt idx="935">
                  <c:v>23.82</c:v>
                </c:pt>
                <c:pt idx="936">
                  <c:v>23.620000999999998</c:v>
                </c:pt>
                <c:pt idx="937">
                  <c:v>23.49</c:v>
                </c:pt>
                <c:pt idx="938">
                  <c:v>23.41</c:v>
                </c:pt>
                <c:pt idx="939">
                  <c:v>23.58</c:v>
                </c:pt>
                <c:pt idx="940">
                  <c:v>23.540001</c:v>
                </c:pt>
                <c:pt idx="941">
                  <c:v>23.290001</c:v>
                </c:pt>
                <c:pt idx="942">
                  <c:v>22.93</c:v>
                </c:pt>
                <c:pt idx="943">
                  <c:v>23.030000999999999</c:v>
                </c:pt>
                <c:pt idx="944">
                  <c:v>22.76</c:v>
                </c:pt>
                <c:pt idx="945">
                  <c:v>22.58</c:v>
                </c:pt>
                <c:pt idx="946">
                  <c:v>22.280000999999999</c:v>
                </c:pt>
                <c:pt idx="947">
                  <c:v>22.030000999999999</c:v>
                </c:pt>
                <c:pt idx="948">
                  <c:v>22.629999000000002</c:v>
                </c:pt>
                <c:pt idx="949">
                  <c:v>22.610001</c:v>
                </c:pt>
                <c:pt idx="950">
                  <c:v>22.790001</c:v>
                </c:pt>
                <c:pt idx="951">
                  <c:v>22.799999</c:v>
                </c:pt>
                <c:pt idx="952">
                  <c:v>22.57</c:v>
                </c:pt>
                <c:pt idx="953">
                  <c:v>22.940000999999999</c:v>
                </c:pt>
                <c:pt idx="954">
                  <c:v>23.049999</c:v>
                </c:pt>
                <c:pt idx="955">
                  <c:v>23.219999000000001</c:v>
                </c:pt>
                <c:pt idx="956">
                  <c:v>23.540001</c:v>
                </c:pt>
                <c:pt idx="957">
                  <c:v>23.690000999999999</c:v>
                </c:pt>
                <c:pt idx="958">
                  <c:v>23.75</c:v>
                </c:pt>
                <c:pt idx="959">
                  <c:v>23.809999000000001</c:v>
                </c:pt>
                <c:pt idx="960">
                  <c:v>23.93</c:v>
                </c:pt>
                <c:pt idx="961">
                  <c:v>24.02</c:v>
                </c:pt>
                <c:pt idx="962">
                  <c:v>24.18</c:v>
                </c:pt>
                <c:pt idx="963">
                  <c:v>24.35</c:v>
                </c:pt>
                <c:pt idx="964">
                  <c:v>24.35</c:v>
                </c:pt>
                <c:pt idx="965">
                  <c:v>24.219999000000001</c:v>
                </c:pt>
                <c:pt idx="966">
                  <c:v>24.200001</c:v>
                </c:pt>
                <c:pt idx="967">
                  <c:v>24.32</c:v>
                </c:pt>
                <c:pt idx="968">
                  <c:v>24.43</c:v>
                </c:pt>
                <c:pt idx="969">
                  <c:v>24.469999000000001</c:v>
                </c:pt>
                <c:pt idx="970">
                  <c:v>24.65</c:v>
                </c:pt>
                <c:pt idx="971">
                  <c:v>24.639999</c:v>
                </c:pt>
                <c:pt idx="972">
                  <c:v>24.76</c:v>
                </c:pt>
                <c:pt idx="973">
                  <c:v>24.709999</c:v>
                </c:pt>
                <c:pt idx="974">
                  <c:v>24.84</c:v>
                </c:pt>
                <c:pt idx="975">
                  <c:v>25</c:v>
                </c:pt>
                <c:pt idx="976">
                  <c:v>25.02</c:v>
                </c:pt>
                <c:pt idx="977">
                  <c:v>25.01</c:v>
                </c:pt>
                <c:pt idx="978">
                  <c:v>24.9</c:v>
                </c:pt>
                <c:pt idx="979">
                  <c:v>24.790001</c:v>
                </c:pt>
                <c:pt idx="980">
                  <c:v>24.91</c:v>
                </c:pt>
                <c:pt idx="981">
                  <c:v>24.889999</c:v>
                </c:pt>
                <c:pt idx="982">
                  <c:v>25.02</c:v>
                </c:pt>
                <c:pt idx="983">
                  <c:v>25.25</c:v>
                </c:pt>
                <c:pt idx="984">
                  <c:v>25.389999</c:v>
                </c:pt>
                <c:pt idx="985">
                  <c:v>25.549999</c:v>
                </c:pt>
                <c:pt idx="986">
                  <c:v>25.52</c:v>
                </c:pt>
                <c:pt idx="987">
                  <c:v>25.530000999999999</c:v>
                </c:pt>
                <c:pt idx="988">
                  <c:v>25.610001</c:v>
                </c:pt>
                <c:pt idx="989">
                  <c:v>25.620000999999998</c:v>
                </c:pt>
                <c:pt idx="990">
                  <c:v>25.639999</c:v>
                </c:pt>
                <c:pt idx="991">
                  <c:v>25.540001</c:v>
                </c:pt>
                <c:pt idx="992">
                  <c:v>25.639999</c:v>
                </c:pt>
                <c:pt idx="993">
                  <c:v>25.610001</c:v>
                </c:pt>
                <c:pt idx="994">
                  <c:v>25.690000999999999</c:v>
                </c:pt>
                <c:pt idx="995">
                  <c:v>25.690000999999999</c:v>
                </c:pt>
                <c:pt idx="996">
                  <c:v>25.629999000000002</c:v>
                </c:pt>
                <c:pt idx="997">
                  <c:v>25.549999</c:v>
                </c:pt>
                <c:pt idx="998">
                  <c:v>25.73</c:v>
                </c:pt>
                <c:pt idx="999">
                  <c:v>25.77</c:v>
                </c:pt>
                <c:pt idx="1000">
                  <c:v>25.809999000000001</c:v>
                </c:pt>
              </c:numCache>
            </c:numRef>
          </c:val>
          <c:smooth val="0"/>
          <c:extLst>
            <c:ext xmlns:c16="http://schemas.microsoft.com/office/drawing/2014/chart" uri="{C3380CC4-5D6E-409C-BE32-E72D297353CC}">
              <c16:uniqueId val="{00000000-B4DE-3447-8A9F-7E2C3F39F1CE}"/>
            </c:ext>
          </c:extLst>
        </c:ser>
        <c:ser>
          <c:idx val="1"/>
          <c:order val="1"/>
          <c:tx>
            <c:strRef>
              <c:f>'Q1 a &amp; b '!$C$1</c:f>
              <c:strCache>
                <c:ptCount val="1"/>
                <c:pt idx="0">
                  <c:v>XBB - Close (DEX Universe Bond Index)</c:v>
                </c:pt>
              </c:strCache>
            </c:strRef>
          </c:tx>
          <c:spPr>
            <a:ln w="28575" cap="rnd">
              <a:solidFill>
                <a:schemeClr val="accent2"/>
              </a:solidFill>
              <a:round/>
            </a:ln>
            <a:effectLst/>
          </c:spPr>
          <c:marker>
            <c:symbol val="none"/>
          </c:marker>
          <c:cat>
            <c:numRef>
              <c:f>'Q1 a &amp; b '!$A$2:$A$1002</c:f>
              <c:numCache>
                <c:formatCode>m/d/yy</c:formatCode>
                <c:ptCount val="1001"/>
                <c:pt idx="0">
                  <c:v>42082</c:v>
                </c:pt>
                <c:pt idx="1">
                  <c:v>42083</c:v>
                </c:pt>
                <c:pt idx="2">
                  <c:v>42086</c:v>
                </c:pt>
                <c:pt idx="3">
                  <c:v>42087</c:v>
                </c:pt>
                <c:pt idx="4">
                  <c:v>42088</c:v>
                </c:pt>
                <c:pt idx="5">
                  <c:v>42089</c:v>
                </c:pt>
                <c:pt idx="6">
                  <c:v>42090</c:v>
                </c:pt>
                <c:pt idx="7">
                  <c:v>42093</c:v>
                </c:pt>
                <c:pt idx="8">
                  <c:v>42094</c:v>
                </c:pt>
                <c:pt idx="9">
                  <c:v>42095</c:v>
                </c:pt>
                <c:pt idx="10">
                  <c:v>42096</c:v>
                </c:pt>
                <c:pt idx="11">
                  <c:v>42100</c:v>
                </c:pt>
                <c:pt idx="12">
                  <c:v>42101</c:v>
                </c:pt>
                <c:pt idx="13">
                  <c:v>42102</c:v>
                </c:pt>
                <c:pt idx="14">
                  <c:v>42103</c:v>
                </c:pt>
                <c:pt idx="15">
                  <c:v>42104</c:v>
                </c:pt>
                <c:pt idx="16">
                  <c:v>42107</c:v>
                </c:pt>
                <c:pt idx="17">
                  <c:v>42108</c:v>
                </c:pt>
                <c:pt idx="18">
                  <c:v>42109</c:v>
                </c:pt>
                <c:pt idx="19">
                  <c:v>42110</c:v>
                </c:pt>
                <c:pt idx="20">
                  <c:v>42111</c:v>
                </c:pt>
                <c:pt idx="21">
                  <c:v>42114</c:v>
                </c:pt>
                <c:pt idx="22">
                  <c:v>42115</c:v>
                </c:pt>
                <c:pt idx="23">
                  <c:v>42116</c:v>
                </c:pt>
                <c:pt idx="24">
                  <c:v>42117</c:v>
                </c:pt>
                <c:pt idx="25">
                  <c:v>42118</c:v>
                </c:pt>
                <c:pt idx="26">
                  <c:v>42121</c:v>
                </c:pt>
                <c:pt idx="27">
                  <c:v>42122</c:v>
                </c:pt>
                <c:pt idx="28">
                  <c:v>42123</c:v>
                </c:pt>
                <c:pt idx="29">
                  <c:v>42124</c:v>
                </c:pt>
                <c:pt idx="30">
                  <c:v>42125</c:v>
                </c:pt>
                <c:pt idx="31">
                  <c:v>42128</c:v>
                </c:pt>
                <c:pt idx="32">
                  <c:v>42129</c:v>
                </c:pt>
                <c:pt idx="33">
                  <c:v>42130</c:v>
                </c:pt>
                <c:pt idx="34">
                  <c:v>42131</c:v>
                </c:pt>
                <c:pt idx="35">
                  <c:v>42132</c:v>
                </c:pt>
                <c:pt idx="36">
                  <c:v>42135</c:v>
                </c:pt>
                <c:pt idx="37">
                  <c:v>42136</c:v>
                </c:pt>
                <c:pt idx="38">
                  <c:v>42137</c:v>
                </c:pt>
                <c:pt idx="39">
                  <c:v>42138</c:v>
                </c:pt>
                <c:pt idx="40">
                  <c:v>42139</c:v>
                </c:pt>
                <c:pt idx="41">
                  <c:v>42142</c:v>
                </c:pt>
                <c:pt idx="42">
                  <c:v>42143</c:v>
                </c:pt>
                <c:pt idx="43">
                  <c:v>42144</c:v>
                </c:pt>
                <c:pt idx="44">
                  <c:v>42145</c:v>
                </c:pt>
                <c:pt idx="45">
                  <c:v>42146</c:v>
                </c:pt>
                <c:pt idx="46">
                  <c:v>42149</c:v>
                </c:pt>
                <c:pt idx="47">
                  <c:v>42150</c:v>
                </c:pt>
                <c:pt idx="48">
                  <c:v>42151</c:v>
                </c:pt>
                <c:pt idx="49">
                  <c:v>42152</c:v>
                </c:pt>
                <c:pt idx="50">
                  <c:v>42153</c:v>
                </c:pt>
                <c:pt idx="51">
                  <c:v>42156</c:v>
                </c:pt>
                <c:pt idx="52">
                  <c:v>42157</c:v>
                </c:pt>
                <c:pt idx="53">
                  <c:v>42158</c:v>
                </c:pt>
                <c:pt idx="54">
                  <c:v>42159</c:v>
                </c:pt>
                <c:pt idx="55">
                  <c:v>42160</c:v>
                </c:pt>
                <c:pt idx="56">
                  <c:v>42163</c:v>
                </c:pt>
                <c:pt idx="57">
                  <c:v>42164</c:v>
                </c:pt>
                <c:pt idx="58">
                  <c:v>42165</c:v>
                </c:pt>
                <c:pt idx="59">
                  <c:v>42166</c:v>
                </c:pt>
                <c:pt idx="60">
                  <c:v>42167</c:v>
                </c:pt>
                <c:pt idx="61">
                  <c:v>42170</c:v>
                </c:pt>
                <c:pt idx="62">
                  <c:v>42171</c:v>
                </c:pt>
                <c:pt idx="63">
                  <c:v>42172</c:v>
                </c:pt>
                <c:pt idx="64">
                  <c:v>42173</c:v>
                </c:pt>
                <c:pt idx="65">
                  <c:v>42174</c:v>
                </c:pt>
                <c:pt idx="66">
                  <c:v>42177</c:v>
                </c:pt>
                <c:pt idx="67">
                  <c:v>42178</c:v>
                </c:pt>
                <c:pt idx="68">
                  <c:v>42179</c:v>
                </c:pt>
                <c:pt idx="69">
                  <c:v>42180</c:v>
                </c:pt>
                <c:pt idx="70">
                  <c:v>42181</c:v>
                </c:pt>
                <c:pt idx="71">
                  <c:v>42184</c:v>
                </c:pt>
                <c:pt idx="72">
                  <c:v>42185</c:v>
                </c:pt>
                <c:pt idx="73">
                  <c:v>42187</c:v>
                </c:pt>
                <c:pt idx="74">
                  <c:v>42188</c:v>
                </c:pt>
                <c:pt idx="75">
                  <c:v>42191</c:v>
                </c:pt>
                <c:pt idx="76">
                  <c:v>42192</c:v>
                </c:pt>
                <c:pt idx="77">
                  <c:v>42193</c:v>
                </c:pt>
                <c:pt idx="78">
                  <c:v>42194</c:v>
                </c:pt>
                <c:pt idx="79">
                  <c:v>42195</c:v>
                </c:pt>
                <c:pt idx="80">
                  <c:v>42198</c:v>
                </c:pt>
                <c:pt idx="81">
                  <c:v>42199</c:v>
                </c:pt>
                <c:pt idx="82">
                  <c:v>42200</c:v>
                </c:pt>
                <c:pt idx="83">
                  <c:v>42201</c:v>
                </c:pt>
                <c:pt idx="84">
                  <c:v>42202</c:v>
                </c:pt>
                <c:pt idx="85">
                  <c:v>42205</c:v>
                </c:pt>
                <c:pt idx="86">
                  <c:v>42206</c:v>
                </c:pt>
                <c:pt idx="87">
                  <c:v>42207</c:v>
                </c:pt>
                <c:pt idx="88">
                  <c:v>42208</c:v>
                </c:pt>
                <c:pt idx="89">
                  <c:v>42209</c:v>
                </c:pt>
                <c:pt idx="90">
                  <c:v>42212</c:v>
                </c:pt>
                <c:pt idx="91">
                  <c:v>42213</c:v>
                </c:pt>
                <c:pt idx="92">
                  <c:v>42214</c:v>
                </c:pt>
                <c:pt idx="93">
                  <c:v>42215</c:v>
                </c:pt>
                <c:pt idx="94">
                  <c:v>42216</c:v>
                </c:pt>
                <c:pt idx="95">
                  <c:v>42220</c:v>
                </c:pt>
                <c:pt idx="96">
                  <c:v>42221</c:v>
                </c:pt>
                <c:pt idx="97">
                  <c:v>42222</c:v>
                </c:pt>
                <c:pt idx="98">
                  <c:v>42223</c:v>
                </c:pt>
                <c:pt idx="99">
                  <c:v>42226</c:v>
                </c:pt>
                <c:pt idx="100">
                  <c:v>42227</c:v>
                </c:pt>
                <c:pt idx="101">
                  <c:v>42228</c:v>
                </c:pt>
                <c:pt idx="102">
                  <c:v>42229</c:v>
                </c:pt>
                <c:pt idx="103">
                  <c:v>42230</c:v>
                </c:pt>
                <c:pt idx="104">
                  <c:v>42233</c:v>
                </c:pt>
                <c:pt idx="105">
                  <c:v>42234</c:v>
                </c:pt>
                <c:pt idx="106">
                  <c:v>42235</c:v>
                </c:pt>
                <c:pt idx="107">
                  <c:v>42236</c:v>
                </c:pt>
                <c:pt idx="108">
                  <c:v>42237</c:v>
                </c:pt>
                <c:pt idx="109">
                  <c:v>42240</c:v>
                </c:pt>
                <c:pt idx="110">
                  <c:v>42241</c:v>
                </c:pt>
                <c:pt idx="111">
                  <c:v>42242</c:v>
                </c:pt>
                <c:pt idx="112">
                  <c:v>42243</c:v>
                </c:pt>
                <c:pt idx="113">
                  <c:v>42244</c:v>
                </c:pt>
                <c:pt idx="114">
                  <c:v>42247</c:v>
                </c:pt>
                <c:pt idx="115">
                  <c:v>42248</c:v>
                </c:pt>
                <c:pt idx="116">
                  <c:v>42249</c:v>
                </c:pt>
                <c:pt idx="117">
                  <c:v>42250</c:v>
                </c:pt>
                <c:pt idx="118">
                  <c:v>42251</c:v>
                </c:pt>
                <c:pt idx="119">
                  <c:v>42255</c:v>
                </c:pt>
                <c:pt idx="120">
                  <c:v>42256</c:v>
                </c:pt>
                <c:pt idx="121">
                  <c:v>42257</c:v>
                </c:pt>
                <c:pt idx="122">
                  <c:v>42258</c:v>
                </c:pt>
                <c:pt idx="123">
                  <c:v>42261</c:v>
                </c:pt>
                <c:pt idx="124">
                  <c:v>42262</c:v>
                </c:pt>
                <c:pt idx="125">
                  <c:v>42263</c:v>
                </c:pt>
                <c:pt idx="126">
                  <c:v>42264</c:v>
                </c:pt>
                <c:pt idx="127">
                  <c:v>42265</c:v>
                </c:pt>
                <c:pt idx="128">
                  <c:v>42268</c:v>
                </c:pt>
                <c:pt idx="129">
                  <c:v>42269</c:v>
                </c:pt>
                <c:pt idx="130">
                  <c:v>42270</c:v>
                </c:pt>
                <c:pt idx="131">
                  <c:v>42271</c:v>
                </c:pt>
                <c:pt idx="132">
                  <c:v>42272</c:v>
                </c:pt>
                <c:pt idx="133">
                  <c:v>42275</c:v>
                </c:pt>
                <c:pt idx="134">
                  <c:v>42276</c:v>
                </c:pt>
                <c:pt idx="135">
                  <c:v>42277</c:v>
                </c:pt>
                <c:pt idx="136">
                  <c:v>42278</c:v>
                </c:pt>
                <c:pt idx="137">
                  <c:v>42279</c:v>
                </c:pt>
                <c:pt idx="138">
                  <c:v>42282</c:v>
                </c:pt>
                <c:pt idx="139">
                  <c:v>42283</c:v>
                </c:pt>
                <c:pt idx="140">
                  <c:v>42284</c:v>
                </c:pt>
                <c:pt idx="141">
                  <c:v>42285</c:v>
                </c:pt>
                <c:pt idx="142">
                  <c:v>42286</c:v>
                </c:pt>
                <c:pt idx="143">
                  <c:v>42290</c:v>
                </c:pt>
                <c:pt idx="144">
                  <c:v>42291</c:v>
                </c:pt>
                <c:pt idx="145">
                  <c:v>42292</c:v>
                </c:pt>
                <c:pt idx="146">
                  <c:v>42293</c:v>
                </c:pt>
                <c:pt idx="147">
                  <c:v>42296</c:v>
                </c:pt>
                <c:pt idx="148">
                  <c:v>42297</c:v>
                </c:pt>
                <c:pt idx="149">
                  <c:v>42298</c:v>
                </c:pt>
                <c:pt idx="150">
                  <c:v>42299</c:v>
                </c:pt>
                <c:pt idx="151">
                  <c:v>42300</c:v>
                </c:pt>
                <c:pt idx="152">
                  <c:v>42303</c:v>
                </c:pt>
                <c:pt idx="153">
                  <c:v>42304</c:v>
                </c:pt>
                <c:pt idx="154">
                  <c:v>42305</c:v>
                </c:pt>
                <c:pt idx="155">
                  <c:v>42306</c:v>
                </c:pt>
                <c:pt idx="156">
                  <c:v>42307</c:v>
                </c:pt>
                <c:pt idx="157">
                  <c:v>42310</c:v>
                </c:pt>
                <c:pt idx="158">
                  <c:v>42311</c:v>
                </c:pt>
                <c:pt idx="159">
                  <c:v>42312</c:v>
                </c:pt>
                <c:pt idx="160">
                  <c:v>42313</c:v>
                </c:pt>
                <c:pt idx="161">
                  <c:v>42314</c:v>
                </c:pt>
                <c:pt idx="162">
                  <c:v>42317</c:v>
                </c:pt>
                <c:pt idx="163">
                  <c:v>42318</c:v>
                </c:pt>
                <c:pt idx="164">
                  <c:v>42319</c:v>
                </c:pt>
                <c:pt idx="165">
                  <c:v>42320</c:v>
                </c:pt>
                <c:pt idx="166">
                  <c:v>42321</c:v>
                </c:pt>
                <c:pt idx="167">
                  <c:v>42324</c:v>
                </c:pt>
                <c:pt idx="168">
                  <c:v>42325</c:v>
                </c:pt>
                <c:pt idx="169">
                  <c:v>42326</c:v>
                </c:pt>
                <c:pt idx="170">
                  <c:v>42327</c:v>
                </c:pt>
                <c:pt idx="171">
                  <c:v>42328</c:v>
                </c:pt>
                <c:pt idx="172">
                  <c:v>42331</c:v>
                </c:pt>
                <c:pt idx="173">
                  <c:v>42332</c:v>
                </c:pt>
                <c:pt idx="174">
                  <c:v>42333</c:v>
                </c:pt>
                <c:pt idx="175">
                  <c:v>42334</c:v>
                </c:pt>
                <c:pt idx="176">
                  <c:v>42335</c:v>
                </c:pt>
                <c:pt idx="177">
                  <c:v>42338</c:v>
                </c:pt>
                <c:pt idx="178">
                  <c:v>42339</c:v>
                </c:pt>
                <c:pt idx="179">
                  <c:v>42340</c:v>
                </c:pt>
                <c:pt idx="180">
                  <c:v>42341</c:v>
                </c:pt>
                <c:pt idx="181">
                  <c:v>42342</c:v>
                </c:pt>
                <c:pt idx="182">
                  <c:v>42345</c:v>
                </c:pt>
                <c:pt idx="183">
                  <c:v>42346</c:v>
                </c:pt>
                <c:pt idx="184">
                  <c:v>42347</c:v>
                </c:pt>
                <c:pt idx="185">
                  <c:v>42348</c:v>
                </c:pt>
                <c:pt idx="186">
                  <c:v>42349</c:v>
                </c:pt>
                <c:pt idx="187">
                  <c:v>42352</c:v>
                </c:pt>
                <c:pt idx="188">
                  <c:v>42353</c:v>
                </c:pt>
                <c:pt idx="189">
                  <c:v>42354</c:v>
                </c:pt>
                <c:pt idx="190">
                  <c:v>42355</c:v>
                </c:pt>
                <c:pt idx="191">
                  <c:v>42356</c:v>
                </c:pt>
                <c:pt idx="192">
                  <c:v>42359</c:v>
                </c:pt>
                <c:pt idx="193">
                  <c:v>42360</c:v>
                </c:pt>
                <c:pt idx="194">
                  <c:v>42361</c:v>
                </c:pt>
                <c:pt idx="195">
                  <c:v>42362</c:v>
                </c:pt>
                <c:pt idx="196">
                  <c:v>42367</c:v>
                </c:pt>
                <c:pt idx="197">
                  <c:v>42368</c:v>
                </c:pt>
                <c:pt idx="198">
                  <c:v>42369</c:v>
                </c:pt>
                <c:pt idx="199">
                  <c:v>42373</c:v>
                </c:pt>
                <c:pt idx="200">
                  <c:v>42374</c:v>
                </c:pt>
                <c:pt idx="201">
                  <c:v>42375</c:v>
                </c:pt>
                <c:pt idx="202">
                  <c:v>42376</c:v>
                </c:pt>
                <c:pt idx="203">
                  <c:v>42377</c:v>
                </c:pt>
                <c:pt idx="204">
                  <c:v>42380</c:v>
                </c:pt>
                <c:pt idx="205">
                  <c:v>42381</c:v>
                </c:pt>
                <c:pt idx="206">
                  <c:v>42382</c:v>
                </c:pt>
                <c:pt idx="207">
                  <c:v>42383</c:v>
                </c:pt>
                <c:pt idx="208">
                  <c:v>42384</c:v>
                </c:pt>
                <c:pt idx="209">
                  <c:v>42387</c:v>
                </c:pt>
                <c:pt idx="210">
                  <c:v>42388</c:v>
                </c:pt>
                <c:pt idx="211">
                  <c:v>42389</c:v>
                </c:pt>
                <c:pt idx="212">
                  <c:v>42390</c:v>
                </c:pt>
                <c:pt idx="213">
                  <c:v>42391</c:v>
                </c:pt>
                <c:pt idx="214">
                  <c:v>42394</c:v>
                </c:pt>
                <c:pt idx="215">
                  <c:v>42395</c:v>
                </c:pt>
                <c:pt idx="216">
                  <c:v>42396</c:v>
                </c:pt>
                <c:pt idx="217">
                  <c:v>42397</c:v>
                </c:pt>
                <c:pt idx="218">
                  <c:v>42398</c:v>
                </c:pt>
                <c:pt idx="219">
                  <c:v>42401</c:v>
                </c:pt>
                <c:pt idx="220">
                  <c:v>42402</c:v>
                </c:pt>
                <c:pt idx="221">
                  <c:v>42403</c:v>
                </c:pt>
                <c:pt idx="222">
                  <c:v>42404</c:v>
                </c:pt>
                <c:pt idx="223">
                  <c:v>42405</c:v>
                </c:pt>
                <c:pt idx="224">
                  <c:v>42408</c:v>
                </c:pt>
                <c:pt idx="225">
                  <c:v>42409</c:v>
                </c:pt>
                <c:pt idx="226">
                  <c:v>42410</c:v>
                </c:pt>
                <c:pt idx="227">
                  <c:v>42411</c:v>
                </c:pt>
                <c:pt idx="228">
                  <c:v>42412</c:v>
                </c:pt>
                <c:pt idx="229">
                  <c:v>42416</c:v>
                </c:pt>
                <c:pt idx="230">
                  <c:v>42417</c:v>
                </c:pt>
                <c:pt idx="231">
                  <c:v>42418</c:v>
                </c:pt>
                <c:pt idx="232">
                  <c:v>42419</c:v>
                </c:pt>
                <c:pt idx="233">
                  <c:v>42422</c:v>
                </c:pt>
                <c:pt idx="234">
                  <c:v>42423</c:v>
                </c:pt>
                <c:pt idx="235">
                  <c:v>42424</c:v>
                </c:pt>
                <c:pt idx="236">
                  <c:v>42425</c:v>
                </c:pt>
                <c:pt idx="237">
                  <c:v>42426</c:v>
                </c:pt>
                <c:pt idx="238">
                  <c:v>42429</c:v>
                </c:pt>
                <c:pt idx="239">
                  <c:v>42430</c:v>
                </c:pt>
                <c:pt idx="240">
                  <c:v>42431</c:v>
                </c:pt>
                <c:pt idx="241">
                  <c:v>42432</c:v>
                </c:pt>
                <c:pt idx="242">
                  <c:v>42433</c:v>
                </c:pt>
                <c:pt idx="243">
                  <c:v>42436</c:v>
                </c:pt>
                <c:pt idx="244">
                  <c:v>42437</c:v>
                </c:pt>
                <c:pt idx="245">
                  <c:v>42438</c:v>
                </c:pt>
                <c:pt idx="246">
                  <c:v>42439</c:v>
                </c:pt>
                <c:pt idx="247">
                  <c:v>42440</c:v>
                </c:pt>
                <c:pt idx="248">
                  <c:v>42443</c:v>
                </c:pt>
                <c:pt idx="249">
                  <c:v>42444</c:v>
                </c:pt>
                <c:pt idx="250">
                  <c:v>42445</c:v>
                </c:pt>
                <c:pt idx="251">
                  <c:v>42446</c:v>
                </c:pt>
                <c:pt idx="252">
                  <c:v>42447</c:v>
                </c:pt>
                <c:pt idx="253">
                  <c:v>42450</c:v>
                </c:pt>
                <c:pt idx="254">
                  <c:v>42451</c:v>
                </c:pt>
                <c:pt idx="255">
                  <c:v>42452</c:v>
                </c:pt>
                <c:pt idx="256">
                  <c:v>42453</c:v>
                </c:pt>
                <c:pt idx="257">
                  <c:v>42457</c:v>
                </c:pt>
                <c:pt idx="258">
                  <c:v>42458</c:v>
                </c:pt>
                <c:pt idx="259">
                  <c:v>42459</c:v>
                </c:pt>
                <c:pt idx="260">
                  <c:v>42460</c:v>
                </c:pt>
                <c:pt idx="261">
                  <c:v>42461</c:v>
                </c:pt>
                <c:pt idx="262">
                  <c:v>42464</c:v>
                </c:pt>
                <c:pt idx="263">
                  <c:v>42465</c:v>
                </c:pt>
                <c:pt idx="264">
                  <c:v>42466</c:v>
                </c:pt>
                <c:pt idx="265">
                  <c:v>42467</c:v>
                </c:pt>
                <c:pt idx="266">
                  <c:v>42468</c:v>
                </c:pt>
                <c:pt idx="267">
                  <c:v>42471</c:v>
                </c:pt>
                <c:pt idx="268">
                  <c:v>42472</c:v>
                </c:pt>
                <c:pt idx="269">
                  <c:v>42473</c:v>
                </c:pt>
                <c:pt idx="270">
                  <c:v>42474</c:v>
                </c:pt>
                <c:pt idx="271">
                  <c:v>42475</c:v>
                </c:pt>
                <c:pt idx="272">
                  <c:v>42478</c:v>
                </c:pt>
                <c:pt idx="273">
                  <c:v>42479</c:v>
                </c:pt>
                <c:pt idx="274">
                  <c:v>42480</c:v>
                </c:pt>
                <c:pt idx="275">
                  <c:v>42481</c:v>
                </c:pt>
                <c:pt idx="276">
                  <c:v>42482</c:v>
                </c:pt>
                <c:pt idx="277">
                  <c:v>42485</c:v>
                </c:pt>
                <c:pt idx="278">
                  <c:v>42486</c:v>
                </c:pt>
                <c:pt idx="279">
                  <c:v>42487</c:v>
                </c:pt>
                <c:pt idx="280">
                  <c:v>42488</c:v>
                </c:pt>
                <c:pt idx="281">
                  <c:v>42489</c:v>
                </c:pt>
                <c:pt idx="282">
                  <c:v>42492</c:v>
                </c:pt>
                <c:pt idx="283">
                  <c:v>42493</c:v>
                </c:pt>
                <c:pt idx="284">
                  <c:v>42494</c:v>
                </c:pt>
                <c:pt idx="285">
                  <c:v>42495</c:v>
                </c:pt>
                <c:pt idx="286">
                  <c:v>42496</c:v>
                </c:pt>
                <c:pt idx="287">
                  <c:v>42499</c:v>
                </c:pt>
                <c:pt idx="288">
                  <c:v>42500</c:v>
                </c:pt>
                <c:pt idx="289">
                  <c:v>42501</c:v>
                </c:pt>
                <c:pt idx="290">
                  <c:v>42502</c:v>
                </c:pt>
                <c:pt idx="291">
                  <c:v>42503</c:v>
                </c:pt>
                <c:pt idx="292">
                  <c:v>42506</c:v>
                </c:pt>
                <c:pt idx="293">
                  <c:v>42507</c:v>
                </c:pt>
                <c:pt idx="294">
                  <c:v>42508</c:v>
                </c:pt>
                <c:pt idx="295">
                  <c:v>42509</c:v>
                </c:pt>
                <c:pt idx="296">
                  <c:v>42510</c:v>
                </c:pt>
                <c:pt idx="297">
                  <c:v>42514</c:v>
                </c:pt>
                <c:pt idx="298">
                  <c:v>42515</c:v>
                </c:pt>
                <c:pt idx="299">
                  <c:v>42516</c:v>
                </c:pt>
                <c:pt idx="300">
                  <c:v>42517</c:v>
                </c:pt>
                <c:pt idx="301">
                  <c:v>42520</c:v>
                </c:pt>
                <c:pt idx="302">
                  <c:v>42521</c:v>
                </c:pt>
                <c:pt idx="303">
                  <c:v>42522</c:v>
                </c:pt>
                <c:pt idx="304">
                  <c:v>42523</c:v>
                </c:pt>
                <c:pt idx="305">
                  <c:v>42524</c:v>
                </c:pt>
                <c:pt idx="306">
                  <c:v>42527</c:v>
                </c:pt>
                <c:pt idx="307">
                  <c:v>42528</c:v>
                </c:pt>
                <c:pt idx="308">
                  <c:v>42529</c:v>
                </c:pt>
                <c:pt idx="309">
                  <c:v>42530</c:v>
                </c:pt>
                <c:pt idx="310">
                  <c:v>42531</c:v>
                </c:pt>
                <c:pt idx="311">
                  <c:v>42534</c:v>
                </c:pt>
                <c:pt idx="312">
                  <c:v>42535</c:v>
                </c:pt>
                <c:pt idx="313">
                  <c:v>42536</c:v>
                </c:pt>
                <c:pt idx="314">
                  <c:v>42537</c:v>
                </c:pt>
                <c:pt idx="315">
                  <c:v>42538</c:v>
                </c:pt>
                <c:pt idx="316">
                  <c:v>42541</c:v>
                </c:pt>
                <c:pt idx="317">
                  <c:v>42542</c:v>
                </c:pt>
                <c:pt idx="318">
                  <c:v>42543</c:v>
                </c:pt>
                <c:pt idx="319">
                  <c:v>42544</c:v>
                </c:pt>
                <c:pt idx="320">
                  <c:v>42545</c:v>
                </c:pt>
                <c:pt idx="321">
                  <c:v>42548</c:v>
                </c:pt>
                <c:pt idx="322">
                  <c:v>42549</c:v>
                </c:pt>
                <c:pt idx="323">
                  <c:v>42550</c:v>
                </c:pt>
                <c:pt idx="324">
                  <c:v>42551</c:v>
                </c:pt>
                <c:pt idx="325">
                  <c:v>42555</c:v>
                </c:pt>
                <c:pt idx="326">
                  <c:v>42556</c:v>
                </c:pt>
                <c:pt idx="327">
                  <c:v>42557</c:v>
                </c:pt>
                <c:pt idx="328">
                  <c:v>42558</c:v>
                </c:pt>
                <c:pt idx="329">
                  <c:v>42559</c:v>
                </c:pt>
                <c:pt idx="330">
                  <c:v>42562</c:v>
                </c:pt>
                <c:pt idx="331">
                  <c:v>42563</c:v>
                </c:pt>
                <c:pt idx="332">
                  <c:v>42564</c:v>
                </c:pt>
                <c:pt idx="333">
                  <c:v>42565</c:v>
                </c:pt>
                <c:pt idx="334">
                  <c:v>42566</c:v>
                </c:pt>
                <c:pt idx="335">
                  <c:v>42569</c:v>
                </c:pt>
                <c:pt idx="336">
                  <c:v>42570</c:v>
                </c:pt>
                <c:pt idx="337">
                  <c:v>42571</c:v>
                </c:pt>
                <c:pt idx="338">
                  <c:v>42572</c:v>
                </c:pt>
                <c:pt idx="339">
                  <c:v>42573</c:v>
                </c:pt>
                <c:pt idx="340">
                  <c:v>42576</c:v>
                </c:pt>
                <c:pt idx="341">
                  <c:v>42577</c:v>
                </c:pt>
                <c:pt idx="342">
                  <c:v>42578</c:v>
                </c:pt>
                <c:pt idx="343">
                  <c:v>42579</c:v>
                </c:pt>
                <c:pt idx="344">
                  <c:v>42580</c:v>
                </c:pt>
                <c:pt idx="345">
                  <c:v>42584</c:v>
                </c:pt>
                <c:pt idx="346">
                  <c:v>42585</c:v>
                </c:pt>
                <c:pt idx="347">
                  <c:v>42586</c:v>
                </c:pt>
                <c:pt idx="348">
                  <c:v>42587</c:v>
                </c:pt>
                <c:pt idx="349">
                  <c:v>42590</c:v>
                </c:pt>
                <c:pt idx="350">
                  <c:v>42591</c:v>
                </c:pt>
                <c:pt idx="351">
                  <c:v>42592</c:v>
                </c:pt>
                <c:pt idx="352">
                  <c:v>42593</c:v>
                </c:pt>
                <c:pt idx="353">
                  <c:v>42594</c:v>
                </c:pt>
                <c:pt idx="354">
                  <c:v>42597</c:v>
                </c:pt>
                <c:pt idx="355">
                  <c:v>42598</c:v>
                </c:pt>
                <c:pt idx="356">
                  <c:v>42599</c:v>
                </c:pt>
                <c:pt idx="357">
                  <c:v>42600</c:v>
                </c:pt>
                <c:pt idx="358">
                  <c:v>42601</c:v>
                </c:pt>
                <c:pt idx="359">
                  <c:v>42604</c:v>
                </c:pt>
                <c:pt idx="360">
                  <c:v>42605</c:v>
                </c:pt>
                <c:pt idx="361">
                  <c:v>42606</c:v>
                </c:pt>
                <c:pt idx="362">
                  <c:v>42607</c:v>
                </c:pt>
                <c:pt idx="363">
                  <c:v>42608</c:v>
                </c:pt>
                <c:pt idx="364">
                  <c:v>42611</c:v>
                </c:pt>
                <c:pt idx="365">
                  <c:v>42612</c:v>
                </c:pt>
                <c:pt idx="366">
                  <c:v>42613</c:v>
                </c:pt>
                <c:pt idx="367">
                  <c:v>42614</c:v>
                </c:pt>
                <c:pt idx="368">
                  <c:v>42615</c:v>
                </c:pt>
                <c:pt idx="369">
                  <c:v>42619</c:v>
                </c:pt>
                <c:pt idx="370">
                  <c:v>42620</c:v>
                </c:pt>
                <c:pt idx="371">
                  <c:v>42621</c:v>
                </c:pt>
                <c:pt idx="372">
                  <c:v>42622</c:v>
                </c:pt>
                <c:pt idx="373">
                  <c:v>42625</c:v>
                </c:pt>
                <c:pt idx="374">
                  <c:v>42626</c:v>
                </c:pt>
                <c:pt idx="375">
                  <c:v>42627</c:v>
                </c:pt>
                <c:pt idx="376">
                  <c:v>42628</c:v>
                </c:pt>
                <c:pt idx="377">
                  <c:v>42629</c:v>
                </c:pt>
                <c:pt idx="378">
                  <c:v>42632</c:v>
                </c:pt>
                <c:pt idx="379">
                  <c:v>42633</c:v>
                </c:pt>
                <c:pt idx="380">
                  <c:v>42634</c:v>
                </c:pt>
                <c:pt idx="381">
                  <c:v>42635</c:v>
                </c:pt>
                <c:pt idx="382">
                  <c:v>42636</c:v>
                </c:pt>
                <c:pt idx="383">
                  <c:v>42639</c:v>
                </c:pt>
                <c:pt idx="384">
                  <c:v>42640</c:v>
                </c:pt>
                <c:pt idx="385">
                  <c:v>42641</c:v>
                </c:pt>
                <c:pt idx="386">
                  <c:v>42642</c:v>
                </c:pt>
                <c:pt idx="387">
                  <c:v>42643</c:v>
                </c:pt>
                <c:pt idx="388">
                  <c:v>42646</c:v>
                </c:pt>
                <c:pt idx="389">
                  <c:v>42647</c:v>
                </c:pt>
                <c:pt idx="390">
                  <c:v>42648</c:v>
                </c:pt>
                <c:pt idx="391">
                  <c:v>42649</c:v>
                </c:pt>
                <c:pt idx="392">
                  <c:v>42650</c:v>
                </c:pt>
                <c:pt idx="393">
                  <c:v>42654</c:v>
                </c:pt>
                <c:pt idx="394">
                  <c:v>42655</c:v>
                </c:pt>
                <c:pt idx="395">
                  <c:v>42656</c:v>
                </c:pt>
                <c:pt idx="396">
                  <c:v>42657</c:v>
                </c:pt>
                <c:pt idx="397">
                  <c:v>42660</c:v>
                </c:pt>
                <c:pt idx="398">
                  <c:v>42661</c:v>
                </c:pt>
                <c:pt idx="399">
                  <c:v>42662</c:v>
                </c:pt>
                <c:pt idx="400">
                  <c:v>42663</c:v>
                </c:pt>
                <c:pt idx="401">
                  <c:v>42664</c:v>
                </c:pt>
                <c:pt idx="402">
                  <c:v>42667</c:v>
                </c:pt>
                <c:pt idx="403">
                  <c:v>42668</c:v>
                </c:pt>
                <c:pt idx="404">
                  <c:v>42669</c:v>
                </c:pt>
                <c:pt idx="405">
                  <c:v>42670</c:v>
                </c:pt>
                <c:pt idx="406">
                  <c:v>42671</c:v>
                </c:pt>
                <c:pt idx="407">
                  <c:v>42674</c:v>
                </c:pt>
                <c:pt idx="408">
                  <c:v>42675</c:v>
                </c:pt>
                <c:pt idx="409">
                  <c:v>42676</c:v>
                </c:pt>
                <c:pt idx="410">
                  <c:v>42677</c:v>
                </c:pt>
                <c:pt idx="411">
                  <c:v>42678</c:v>
                </c:pt>
                <c:pt idx="412">
                  <c:v>42681</c:v>
                </c:pt>
                <c:pt idx="413">
                  <c:v>42682</c:v>
                </c:pt>
                <c:pt idx="414">
                  <c:v>42683</c:v>
                </c:pt>
                <c:pt idx="415">
                  <c:v>42684</c:v>
                </c:pt>
                <c:pt idx="416">
                  <c:v>42685</c:v>
                </c:pt>
                <c:pt idx="417">
                  <c:v>42688</c:v>
                </c:pt>
                <c:pt idx="418">
                  <c:v>42689</c:v>
                </c:pt>
                <c:pt idx="419">
                  <c:v>42690</c:v>
                </c:pt>
                <c:pt idx="420">
                  <c:v>42691</c:v>
                </c:pt>
                <c:pt idx="421">
                  <c:v>42692</c:v>
                </c:pt>
                <c:pt idx="422">
                  <c:v>42695</c:v>
                </c:pt>
                <c:pt idx="423">
                  <c:v>42696</c:v>
                </c:pt>
                <c:pt idx="424">
                  <c:v>42697</c:v>
                </c:pt>
                <c:pt idx="425">
                  <c:v>42698</c:v>
                </c:pt>
                <c:pt idx="426">
                  <c:v>42699</c:v>
                </c:pt>
                <c:pt idx="427">
                  <c:v>42702</c:v>
                </c:pt>
                <c:pt idx="428">
                  <c:v>42703</c:v>
                </c:pt>
                <c:pt idx="429">
                  <c:v>42704</c:v>
                </c:pt>
                <c:pt idx="430">
                  <c:v>42705</c:v>
                </c:pt>
                <c:pt idx="431">
                  <c:v>42706</c:v>
                </c:pt>
                <c:pt idx="432">
                  <c:v>42709</c:v>
                </c:pt>
                <c:pt idx="433">
                  <c:v>42710</c:v>
                </c:pt>
                <c:pt idx="434">
                  <c:v>42711</c:v>
                </c:pt>
                <c:pt idx="435">
                  <c:v>42712</c:v>
                </c:pt>
                <c:pt idx="436">
                  <c:v>42713</c:v>
                </c:pt>
                <c:pt idx="437">
                  <c:v>42716</c:v>
                </c:pt>
                <c:pt idx="438">
                  <c:v>42717</c:v>
                </c:pt>
                <c:pt idx="439">
                  <c:v>42718</c:v>
                </c:pt>
                <c:pt idx="440">
                  <c:v>42719</c:v>
                </c:pt>
                <c:pt idx="441">
                  <c:v>42720</c:v>
                </c:pt>
                <c:pt idx="442">
                  <c:v>42723</c:v>
                </c:pt>
                <c:pt idx="443">
                  <c:v>42724</c:v>
                </c:pt>
                <c:pt idx="444">
                  <c:v>42725</c:v>
                </c:pt>
                <c:pt idx="445">
                  <c:v>42726</c:v>
                </c:pt>
                <c:pt idx="446">
                  <c:v>42727</c:v>
                </c:pt>
                <c:pt idx="447">
                  <c:v>42732</c:v>
                </c:pt>
                <c:pt idx="448">
                  <c:v>42733</c:v>
                </c:pt>
                <c:pt idx="449">
                  <c:v>42734</c:v>
                </c:pt>
                <c:pt idx="450">
                  <c:v>42738</c:v>
                </c:pt>
                <c:pt idx="451">
                  <c:v>42739</c:v>
                </c:pt>
                <c:pt idx="452">
                  <c:v>42740</c:v>
                </c:pt>
                <c:pt idx="453">
                  <c:v>42741</c:v>
                </c:pt>
                <c:pt idx="454">
                  <c:v>42744</c:v>
                </c:pt>
                <c:pt idx="455">
                  <c:v>42745</c:v>
                </c:pt>
                <c:pt idx="456">
                  <c:v>42746</c:v>
                </c:pt>
                <c:pt idx="457">
                  <c:v>42747</c:v>
                </c:pt>
                <c:pt idx="458">
                  <c:v>42748</c:v>
                </c:pt>
                <c:pt idx="459">
                  <c:v>42751</c:v>
                </c:pt>
                <c:pt idx="460">
                  <c:v>42752</c:v>
                </c:pt>
                <c:pt idx="461">
                  <c:v>42753</c:v>
                </c:pt>
                <c:pt idx="462">
                  <c:v>42754</c:v>
                </c:pt>
                <c:pt idx="463">
                  <c:v>42755</c:v>
                </c:pt>
                <c:pt idx="464">
                  <c:v>42758</c:v>
                </c:pt>
                <c:pt idx="465">
                  <c:v>42759</c:v>
                </c:pt>
                <c:pt idx="466">
                  <c:v>42760</c:v>
                </c:pt>
                <c:pt idx="467">
                  <c:v>42761</c:v>
                </c:pt>
                <c:pt idx="468">
                  <c:v>42762</c:v>
                </c:pt>
                <c:pt idx="469">
                  <c:v>42765</c:v>
                </c:pt>
                <c:pt idx="470">
                  <c:v>42766</c:v>
                </c:pt>
                <c:pt idx="471">
                  <c:v>42767</c:v>
                </c:pt>
                <c:pt idx="472">
                  <c:v>42768</c:v>
                </c:pt>
                <c:pt idx="473">
                  <c:v>42769</c:v>
                </c:pt>
                <c:pt idx="474">
                  <c:v>42772</c:v>
                </c:pt>
                <c:pt idx="475">
                  <c:v>42773</c:v>
                </c:pt>
                <c:pt idx="476">
                  <c:v>42774</c:v>
                </c:pt>
                <c:pt idx="477">
                  <c:v>42775</c:v>
                </c:pt>
                <c:pt idx="478">
                  <c:v>42776</c:v>
                </c:pt>
                <c:pt idx="479">
                  <c:v>42779</c:v>
                </c:pt>
                <c:pt idx="480">
                  <c:v>42780</c:v>
                </c:pt>
                <c:pt idx="481">
                  <c:v>42781</c:v>
                </c:pt>
                <c:pt idx="482">
                  <c:v>42782</c:v>
                </c:pt>
                <c:pt idx="483">
                  <c:v>42783</c:v>
                </c:pt>
                <c:pt idx="484">
                  <c:v>42787</c:v>
                </c:pt>
                <c:pt idx="485">
                  <c:v>42788</c:v>
                </c:pt>
                <c:pt idx="486">
                  <c:v>42789</c:v>
                </c:pt>
                <c:pt idx="487">
                  <c:v>42790</c:v>
                </c:pt>
                <c:pt idx="488">
                  <c:v>42793</c:v>
                </c:pt>
                <c:pt idx="489">
                  <c:v>42794</c:v>
                </c:pt>
                <c:pt idx="490">
                  <c:v>42795</c:v>
                </c:pt>
                <c:pt idx="491">
                  <c:v>42796</c:v>
                </c:pt>
                <c:pt idx="492">
                  <c:v>42797</c:v>
                </c:pt>
                <c:pt idx="493">
                  <c:v>42800</c:v>
                </c:pt>
                <c:pt idx="494">
                  <c:v>42801</c:v>
                </c:pt>
                <c:pt idx="495">
                  <c:v>42802</c:v>
                </c:pt>
                <c:pt idx="496">
                  <c:v>42803</c:v>
                </c:pt>
                <c:pt idx="497">
                  <c:v>42804</c:v>
                </c:pt>
                <c:pt idx="498">
                  <c:v>42807</c:v>
                </c:pt>
                <c:pt idx="499">
                  <c:v>42808</c:v>
                </c:pt>
                <c:pt idx="500">
                  <c:v>42809</c:v>
                </c:pt>
                <c:pt idx="501">
                  <c:v>42810</c:v>
                </c:pt>
                <c:pt idx="502">
                  <c:v>42811</c:v>
                </c:pt>
                <c:pt idx="503">
                  <c:v>42814</c:v>
                </c:pt>
                <c:pt idx="504">
                  <c:v>42815</c:v>
                </c:pt>
                <c:pt idx="505">
                  <c:v>42816</c:v>
                </c:pt>
                <c:pt idx="506">
                  <c:v>42817</c:v>
                </c:pt>
                <c:pt idx="507">
                  <c:v>42818</c:v>
                </c:pt>
                <c:pt idx="508">
                  <c:v>42821</c:v>
                </c:pt>
                <c:pt idx="509">
                  <c:v>42822</c:v>
                </c:pt>
                <c:pt idx="510">
                  <c:v>42823</c:v>
                </c:pt>
                <c:pt idx="511">
                  <c:v>42824</c:v>
                </c:pt>
                <c:pt idx="512">
                  <c:v>42825</c:v>
                </c:pt>
                <c:pt idx="513">
                  <c:v>42828</c:v>
                </c:pt>
                <c:pt idx="514">
                  <c:v>42829</c:v>
                </c:pt>
                <c:pt idx="515">
                  <c:v>42830</c:v>
                </c:pt>
                <c:pt idx="516">
                  <c:v>42831</c:v>
                </c:pt>
                <c:pt idx="517">
                  <c:v>42832</c:v>
                </c:pt>
                <c:pt idx="518">
                  <c:v>42835</c:v>
                </c:pt>
                <c:pt idx="519">
                  <c:v>42836</c:v>
                </c:pt>
                <c:pt idx="520">
                  <c:v>42837</c:v>
                </c:pt>
                <c:pt idx="521">
                  <c:v>42838</c:v>
                </c:pt>
                <c:pt idx="522">
                  <c:v>42842</c:v>
                </c:pt>
                <c:pt idx="523">
                  <c:v>42843</c:v>
                </c:pt>
                <c:pt idx="524">
                  <c:v>42844</c:v>
                </c:pt>
                <c:pt idx="525">
                  <c:v>42845</c:v>
                </c:pt>
                <c:pt idx="526">
                  <c:v>42846</c:v>
                </c:pt>
                <c:pt idx="527">
                  <c:v>42849</c:v>
                </c:pt>
                <c:pt idx="528">
                  <c:v>42850</c:v>
                </c:pt>
                <c:pt idx="529">
                  <c:v>42851</c:v>
                </c:pt>
                <c:pt idx="530">
                  <c:v>42852</c:v>
                </c:pt>
                <c:pt idx="531">
                  <c:v>42853</c:v>
                </c:pt>
                <c:pt idx="532">
                  <c:v>42856</c:v>
                </c:pt>
                <c:pt idx="533">
                  <c:v>42857</c:v>
                </c:pt>
                <c:pt idx="534">
                  <c:v>42858</c:v>
                </c:pt>
                <c:pt idx="535">
                  <c:v>42859</c:v>
                </c:pt>
                <c:pt idx="536">
                  <c:v>42860</c:v>
                </c:pt>
                <c:pt idx="537">
                  <c:v>42863</c:v>
                </c:pt>
                <c:pt idx="538">
                  <c:v>42864</c:v>
                </c:pt>
                <c:pt idx="539">
                  <c:v>42865</c:v>
                </c:pt>
                <c:pt idx="540">
                  <c:v>42866</c:v>
                </c:pt>
                <c:pt idx="541">
                  <c:v>42867</c:v>
                </c:pt>
                <c:pt idx="542">
                  <c:v>42870</c:v>
                </c:pt>
                <c:pt idx="543">
                  <c:v>42871</c:v>
                </c:pt>
                <c:pt idx="544">
                  <c:v>42872</c:v>
                </c:pt>
                <c:pt idx="545">
                  <c:v>42873</c:v>
                </c:pt>
                <c:pt idx="546">
                  <c:v>42874</c:v>
                </c:pt>
                <c:pt idx="547">
                  <c:v>42878</c:v>
                </c:pt>
                <c:pt idx="548">
                  <c:v>42879</c:v>
                </c:pt>
                <c:pt idx="549">
                  <c:v>42880</c:v>
                </c:pt>
                <c:pt idx="550">
                  <c:v>42881</c:v>
                </c:pt>
                <c:pt idx="551">
                  <c:v>42884</c:v>
                </c:pt>
                <c:pt idx="552">
                  <c:v>42885</c:v>
                </c:pt>
                <c:pt idx="553">
                  <c:v>42886</c:v>
                </c:pt>
                <c:pt idx="554">
                  <c:v>42887</c:v>
                </c:pt>
                <c:pt idx="555">
                  <c:v>42888</c:v>
                </c:pt>
                <c:pt idx="556">
                  <c:v>42891</c:v>
                </c:pt>
                <c:pt idx="557">
                  <c:v>42892</c:v>
                </c:pt>
                <c:pt idx="558">
                  <c:v>42893</c:v>
                </c:pt>
                <c:pt idx="559">
                  <c:v>42894</c:v>
                </c:pt>
                <c:pt idx="560">
                  <c:v>42895</c:v>
                </c:pt>
                <c:pt idx="561">
                  <c:v>42898</c:v>
                </c:pt>
                <c:pt idx="562">
                  <c:v>42899</c:v>
                </c:pt>
                <c:pt idx="563">
                  <c:v>42900</c:v>
                </c:pt>
                <c:pt idx="564">
                  <c:v>42901</c:v>
                </c:pt>
                <c:pt idx="565">
                  <c:v>42902</c:v>
                </c:pt>
                <c:pt idx="566">
                  <c:v>42905</c:v>
                </c:pt>
                <c:pt idx="567">
                  <c:v>42906</c:v>
                </c:pt>
                <c:pt idx="568">
                  <c:v>42907</c:v>
                </c:pt>
                <c:pt idx="569">
                  <c:v>42908</c:v>
                </c:pt>
                <c:pt idx="570">
                  <c:v>42909</c:v>
                </c:pt>
                <c:pt idx="571">
                  <c:v>42912</c:v>
                </c:pt>
                <c:pt idx="572">
                  <c:v>42913</c:v>
                </c:pt>
                <c:pt idx="573">
                  <c:v>42914</c:v>
                </c:pt>
                <c:pt idx="574">
                  <c:v>42915</c:v>
                </c:pt>
                <c:pt idx="575">
                  <c:v>42916</c:v>
                </c:pt>
                <c:pt idx="576">
                  <c:v>42920</c:v>
                </c:pt>
                <c:pt idx="577">
                  <c:v>42921</c:v>
                </c:pt>
                <c:pt idx="578">
                  <c:v>42922</c:v>
                </c:pt>
                <c:pt idx="579">
                  <c:v>42923</c:v>
                </c:pt>
                <c:pt idx="580">
                  <c:v>42926</c:v>
                </c:pt>
                <c:pt idx="581">
                  <c:v>42927</c:v>
                </c:pt>
                <c:pt idx="582">
                  <c:v>42928</c:v>
                </c:pt>
                <c:pt idx="583">
                  <c:v>42929</c:v>
                </c:pt>
                <c:pt idx="584">
                  <c:v>42930</c:v>
                </c:pt>
                <c:pt idx="585">
                  <c:v>42933</c:v>
                </c:pt>
                <c:pt idx="586">
                  <c:v>42934</c:v>
                </c:pt>
                <c:pt idx="587">
                  <c:v>42935</c:v>
                </c:pt>
                <c:pt idx="588">
                  <c:v>42936</c:v>
                </c:pt>
                <c:pt idx="589">
                  <c:v>42937</c:v>
                </c:pt>
                <c:pt idx="590">
                  <c:v>42940</c:v>
                </c:pt>
                <c:pt idx="591">
                  <c:v>42941</c:v>
                </c:pt>
                <c:pt idx="592">
                  <c:v>42942</c:v>
                </c:pt>
                <c:pt idx="593">
                  <c:v>42943</c:v>
                </c:pt>
                <c:pt idx="594">
                  <c:v>42944</c:v>
                </c:pt>
                <c:pt idx="595">
                  <c:v>42947</c:v>
                </c:pt>
                <c:pt idx="596">
                  <c:v>42948</c:v>
                </c:pt>
                <c:pt idx="597">
                  <c:v>42949</c:v>
                </c:pt>
                <c:pt idx="598">
                  <c:v>42950</c:v>
                </c:pt>
                <c:pt idx="599">
                  <c:v>42951</c:v>
                </c:pt>
                <c:pt idx="600">
                  <c:v>42955</c:v>
                </c:pt>
                <c:pt idx="601">
                  <c:v>42956</c:v>
                </c:pt>
                <c:pt idx="602">
                  <c:v>42957</c:v>
                </c:pt>
                <c:pt idx="603">
                  <c:v>42958</c:v>
                </c:pt>
                <c:pt idx="604">
                  <c:v>42961</c:v>
                </c:pt>
                <c:pt idx="605">
                  <c:v>42962</c:v>
                </c:pt>
                <c:pt idx="606">
                  <c:v>42963</c:v>
                </c:pt>
                <c:pt idx="607">
                  <c:v>42964</c:v>
                </c:pt>
                <c:pt idx="608">
                  <c:v>42965</c:v>
                </c:pt>
                <c:pt idx="609">
                  <c:v>42968</c:v>
                </c:pt>
                <c:pt idx="610">
                  <c:v>42969</c:v>
                </c:pt>
                <c:pt idx="611">
                  <c:v>42970</c:v>
                </c:pt>
                <c:pt idx="612">
                  <c:v>42971</c:v>
                </c:pt>
                <c:pt idx="613">
                  <c:v>42972</c:v>
                </c:pt>
                <c:pt idx="614">
                  <c:v>42975</c:v>
                </c:pt>
                <c:pt idx="615">
                  <c:v>42976</c:v>
                </c:pt>
                <c:pt idx="616">
                  <c:v>42977</c:v>
                </c:pt>
                <c:pt idx="617">
                  <c:v>42978</c:v>
                </c:pt>
                <c:pt idx="618">
                  <c:v>42979</c:v>
                </c:pt>
                <c:pt idx="619">
                  <c:v>42983</c:v>
                </c:pt>
                <c:pt idx="620">
                  <c:v>42984</c:v>
                </c:pt>
                <c:pt idx="621">
                  <c:v>42985</c:v>
                </c:pt>
                <c:pt idx="622">
                  <c:v>42986</c:v>
                </c:pt>
                <c:pt idx="623">
                  <c:v>42989</c:v>
                </c:pt>
                <c:pt idx="624">
                  <c:v>42990</c:v>
                </c:pt>
                <c:pt idx="625">
                  <c:v>42991</c:v>
                </c:pt>
                <c:pt idx="626">
                  <c:v>42992</c:v>
                </c:pt>
                <c:pt idx="627">
                  <c:v>42993</c:v>
                </c:pt>
                <c:pt idx="628">
                  <c:v>42996</c:v>
                </c:pt>
                <c:pt idx="629">
                  <c:v>42997</c:v>
                </c:pt>
                <c:pt idx="630">
                  <c:v>42998</c:v>
                </c:pt>
                <c:pt idx="631">
                  <c:v>42999</c:v>
                </c:pt>
                <c:pt idx="632">
                  <c:v>43000</c:v>
                </c:pt>
                <c:pt idx="633">
                  <c:v>43003</c:v>
                </c:pt>
                <c:pt idx="634">
                  <c:v>43004</c:v>
                </c:pt>
                <c:pt idx="635">
                  <c:v>43005</c:v>
                </c:pt>
                <c:pt idx="636">
                  <c:v>43006</c:v>
                </c:pt>
                <c:pt idx="637">
                  <c:v>43007</c:v>
                </c:pt>
                <c:pt idx="638">
                  <c:v>43010</c:v>
                </c:pt>
                <c:pt idx="639">
                  <c:v>43011</c:v>
                </c:pt>
                <c:pt idx="640">
                  <c:v>43012</c:v>
                </c:pt>
                <c:pt idx="641">
                  <c:v>43013</c:v>
                </c:pt>
                <c:pt idx="642">
                  <c:v>43014</c:v>
                </c:pt>
                <c:pt idx="643">
                  <c:v>43018</c:v>
                </c:pt>
                <c:pt idx="644">
                  <c:v>43019</c:v>
                </c:pt>
                <c:pt idx="645">
                  <c:v>43020</c:v>
                </c:pt>
                <c:pt idx="646">
                  <c:v>43021</c:v>
                </c:pt>
                <c:pt idx="647">
                  <c:v>43024</c:v>
                </c:pt>
                <c:pt idx="648">
                  <c:v>43025</c:v>
                </c:pt>
                <c:pt idx="649">
                  <c:v>43026</c:v>
                </c:pt>
                <c:pt idx="650">
                  <c:v>43027</c:v>
                </c:pt>
                <c:pt idx="651">
                  <c:v>43028</c:v>
                </c:pt>
                <c:pt idx="652">
                  <c:v>43031</c:v>
                </c:pt>
                <c:pt idx="653">
                  <c:v>43032</c:v>
                </c:pt>
                <c:pt idx="654">
                  <c:v>43033</c:v>
                </c:pt>
                <c:pt idx="655">
                  <c:v>43034</c:v>
                </c:pt>
                <c:pt idx="656">
                  <c:v>43035</c:v>
                </c:pt>
                <c:pt idx="657">
                  <c:v>43038</c:v>
                </c:pt>
                <c:pt idx="658">
                  <c:v>43039</c:v>
                </c:pt>
                <c:pt idx="659">
                  <c:v>43040</c:v>
                </c:pt>
                <c:pt idx="660">
                  <c:v>43041</c:v>
                </c:pt>
                <c:pt idx="661">
                  <c:v>43042</c:v>
                </c:pt>
                <c:pt idx="662">
                  <c:v>43045</c:v>
                </c:pt>
                <c:pt idx="663">
                  <c:v>43046</c:v>
                </c:pt>
                <c:pt idx="664">
                  <c:v>43047</c:v>
                </c:pt>
                <c:pt idx="665">
                  <c:v>43048</c:v>
                </c:pt>
                <c:pt idx="666">
                  <c:v>43049</c:v>
                </c:pt>
                <c:pt idx="667">
                  <c:v>43052</c:v>
                </c:pt>
                <c:pt idx="668">
                  <c:v>43053</c:v>
                </c:pt>
                <c:pt idx="669">
                  <c:v>43054</c:v>
                </c:pt>
                <c:pt idx="670">
                  <c:v>43055</c:v>
                </c:pt>
                <c:pt idx="671">
                  <c:v>43056</c:v>
                </c:pt>
                <c:pt idx="672">
                  <c:v>43059</c:v>
                </c:pt>
                <c:pt idx="673">
                  <c:v>43060</c:v>
                </c:pt>
                <c:pt idx="674">
                  <c:v>43061</c:v>
                </c:pt>
                <c:pt idx="675">
                  <c:v>43062</c:v>
                </c:pt>
                <c:pt idx="676">
                  <c:v>43063</c:v>
                </c:pt>
                <c:pt idx="677">
                  <c:v>43066</c:v>
                </c:pt>
                <c:pt idx="678">
                  <c:v>43067</c:v>
                </c:pt>
                <c:pt idx="679">
                  <c:v>43068</c:v>
                </c:pt>
                <c:pt idx="680">
                  <c:v>43069</c:v>
                </c:pt>
                <c:pt idx="681">
                  <c:v>43070</c:v>
                </c:pt>
                <c:pt idx="682">
                  <c:v>43073</c:v>
                </c:pt>
                <c:pt idx="683">
                  <c:v>43074</c:v>
                </c:pt>
                <c:pt idx="684">
                  <c:v>43075</c:v>
                </c:pt>
                <c:pt idx="685">
                  <c:v>43076</c:v>
                </c:pt>
                <c:pt idx="686">
                  <c:v>43077</c:v>
                </c:pt>
                <c:pt idx="687">
                  <c:v>43080</c:v>
                </c:pt>
                <c:pt idx="688">
                  <c:v>43081</c:v>
                </c:pt>
                <c:pt idx="689">
                  <c:v>43082</c:v>
                </c:pt>
                <c:pt idx="690">
                  <c:v>43083</c:v>
                </c:pt>
                <c:pt idx="691">
                  <c:v>43084</c:v>
                </c:pt>
                <c:pt idx="692">
                  <c:v>43087</c:v>
                </c:pt>
                <c:pt idx="693">
                  <c:v>43088</c:v>
                </c:pt>
                <c:pt idx="694">
                  <c:v>43089</c:v>
                </c:pt>
                <c:pt idx="695">
                  <c:v>43090</c:v>
                </c:pt>
                <c:pt idx="696">
                  <c:v>43091</c:v>
                </c:pt>
                <c:pt idx="697">
                  <c:v>43096</c:v>
                </c:pt>
                <c:pt idx="698">
                  <c:v>43097</c:v>
                </c:pt>
                <c:pt idx="699">
                  <c:v>43098</c:v>
                </c:pt>
                <c:pt idx="700">
                  <c:v>43102</c:v>
                </c:pt>
                <c:pt idx="701">
                  <c:v>43103</c:v>
                </c:pt>
                <c:pt idx="702">
                  <c:v>43104</c:v>
                </c:pt>
                <c:pt idx="703">
                  <c:v>43105</c:v>
                </c:pt>
                <c:pt idx="704">
                  <c:v>43108</c:v>
                </c:pt>
                <c:pt idx="705">
                  <c:v>43109</c:v>
                </c:pt>
                <c:pt idx="706">
                  <c:v>43110</c:v>
                </c:pt>
                <c:pt idx="707">
                  <c:v>43111</c:v>
                </c:pt>
                <c:pt idx="708">
                  <c:v>43112</c:v>
                </c:pt>
                <c:pt idx="709">
                  <c:v>43115</c:v>
                </c:pt>
                <c:pt idx="710">
                  <c:v>43116</c:v>
                </c:pt>
                <c:pt idx="711">
                  <c:v>43117</c:v>
                </c:pt>
                <c:pt idx="712">
                  <c:v>43118</c:v>
                </c:pt>
                <c:pt idx="713">
                  <c:v>43119</c:v>
                </c:pt>
                <c:pt idx="714">
                  <c:v>43122</c:v>
                </c:pt>
                <c:pt idx="715">
                  <c:v>43123</c:v>
                </c:pt>
                <c:pt idx="716">
                  <c:v>43124</c:v>
                </c:pt>
                <c:pt idx="717">
                  <c:v>43125</c:v>
                </c:pt>
                <c:pt idx="718">
                  <c:v>43126</c:v>
                </c:pt>
                <c:pt idx="719">
                  <c:v>43129</c:v>
                </c:pt>
                <c:pt idx="720">
                  <c:v>43130</c:v>
                </c:pt>
                <c:pt idx="721">
                  <c:v>43131</c:v>
                </c:pt>
                <c:pt idx="722">
                  <c:v>43132</c:v>
                </c:pt>
                <c:pt idx="723">
                  <c:v>43133</c:v>
                </c:pt>
                <c:pt idx="724">
                  <c:v>43136</c:v>
                </c:pt>
                <c:pt idx="725">
                  <c:v>43137</c:v>
                </c:pt>
                <c:pt idx="726">
                  <c:v>43138</c:v>
                </c:pt>
                <c:pt idx="727">
                  <c:v>43139</c:v>
                </c:pt>
                <c:pt idx="728">
                  <c:v>43140</c:v>
                </c:pt>
                <c:pt idx="729">
                  <c:v>43143</c:v>
                </c:pt>
                <c:pt idx="730">
                  <c:v>43144</c:v>
                </c:pt>
                <c:pt idx="731">
                  <c:v>43145</c:v>
                </c:pt>
                <c:pt idx="732">
                  <c:v>43146</c:v>
                </c:pt>
                <c:pt idx="733">
                  <c:v>43147</c:v>
                </c:pt>
                <c:pt idx="734">
                  <c:v>43151</c:v>
                </c:pt>
                <c:pt idx="735">
                  <c:v>43152</c:v>
                </c:pt>
                <c:pt idx="736">
                  <c:v>43153</c:v>
                </c:pt>
                <c:pt idx="737">
                  <c:v>43154</c:v>
                </c:pt>
                <c:pt idx="738">
                  <c:v>43157</c:v>
                </c:pt>
                <c:pt idx="739">
                  <c:v>43158</c:v>
                </c:pt>
                <c:pt idx="740">
                  <c:v>43159</c:v>
                </c:pt>
                <c:pt idx="741">
                  <c:v>43160</c:v>
                </c:pt>
                <c:pt idx="742">
                  <c:v>43161</c:v>
                </c:pt>
                <c:pt idx="743">
                  <c:v>43164</c:v>
                </c:pt>
                <c:pt idx="744">
                  <c:v>43165</c:v>
                </c:pt>
                <c:pt idx="745">
                  <c:v>43166</c:v>
                </c:pt>
                <c:pt idx="746">
                  <c:v>43167</c:v>
                </c:pt>
                <c:pt idx="747">
                  <c:v>43168</c:v>
                </c:pt>
                <c:pt idx="748">
                  <c:v>43171</c:v>
                </c:pt>
                <c:pt idx="749">
                  <c:v>43172</c:v>
                </c:pt>
                <c:pt idx="750">
                  <c:v>43173</c:v>
                </c:pt>
                <c:pt idx="751">
                  <c:v>43174</c:v>
                </c:pt>
                <c:pt idx="752">
                  <c:v>43175</c:v>
                </c:pt>
                <c:pt idx="753">
                  <c:v>43178</c:v>
                </c:pt>
                <c:pt idx="754">
                  <c:v>43179</c:v>
                </c:pt>
                <c:pt idx="755">
                  <c:v>43180</c:v>
                </c:pt>
                <c:pt idx="756">
                  <c:v>43181</c:v>
                </c:pt>
                <c:pt idx="757">
                  <c:v>43182</c:v>
                </c:pt>
                <c:pt idx="758">
                  <c:v>43185</c:v>
                </c:pt>
                <c:pt idx="759">
                  <c:v>43186</c:v>
                </c:pt>
                <c:pt idx="760">
                  <c:v>43187</c:v>
                </c:pt>
                <c:pt idx="761">
                  <c:v>43188</c:v>
                </c:pt>
                <c:pt idx="762">
                  <c:v>43192</c:v>
                </c:pt>
                <c:pt idx="763">
                  <c:v>43193</c:v>
                </c:pt>
                <c:pt idx="764">
                  <c:v>43194</c:v>
                </c:pt>
                <c:pt idx="765">
                  <c:v>43195</c:v>
                </c:pt>
                <c:pt idx="766">
                  <c:v>43196</c:v>
                </c:pt>
                <c:pt idx="767">
                  <c:v>43199</c:v>
                </c:pt>
                <c:pt idx="768">
                  <c:v>43200</c:v>
                </c:pt>
                <c:pt idx="769">
                  <c:v>43201</c:v>
                </c:pt>
                <c:pt idx="770">
                  <c:v>43202</c:v>
                </c:pt>
                <c:pt idx="771">
                  <c:v>43203</c:v>
                </c:pt>
                <c:pt idx="772">
                  <c:v>43206</c:v>
                </c:pt>
                <c:pt idx="773">
                  <c:v>43207</c:v>
                </c:pt>
                <c:pt idx="774">
                  <c:v>43208</c:v>
                </c:pt>
                <c:pt idx="775">
                  <c:v>43209</c:v>
                </c:pt>
                <c:pt idx="776">
                  <c:v>43210</c:v>
                </c:pt>
                <c:pt idx="777">
                  <c:v>43213</c:v>
                </c:pt>
                <c:pt idx="778">
                  <c:v>43214</c:v>
                </c:pt>
                <c:pt idx="779">
                  <c:v>43215</c:v>
                </c:pt>
                <c:pt idx="780">
                  <c:v>43216</c:v>
                </c:pt>
                <c:pt idx="781">
                  <c:v>43217</c:v>
                </c:pt>
                <c:pt idx="782">
                  <c:v>43220</c:v>
                </c:pt>
                <c:pt idx="783">
                  <c:v>43221</c:v>
                </c:pt>
                <c:pt idx="784">
                  <c:v>43222</c:v>
                </c:pt>
                <c:pt idx="785">
                  <c:v>43223</c:v>
                </c:pt>
                <c:pt idx="786">
                  <c:v>43224</c:v>
                </c:pt>
                <c:pt idx="787">
                  <c:v>43227</c:v>
                </c:pt>
                <c:pt idx="788">
                  <c:v>43228</c:v>
                </c:pt>
                <c:pt idx="789">
                  <c:v>43229</c:v>
                </c:pt>
                <c:pt idx="790">
                  <c:v>43230</c:v>
                </c:pt>
                <c:pt idx="791">
                  <c:v>43231</c:v>
                </c:pt>
                <c:pt idx="792">
                  <c:v>43234</c:v>
                </c:pt>
                <c:pt idx="793">
                  <c:v>43235</c:v>
                </c:pt>
                <c:pt idx="794">
                  <c:v>43236</c:v>
                </c:pt>
                <c:pt idx="795">
                  <c:v>43237</c:v>
                </c:pt>
                <c:pt idx="796">
                  <c:v>43238</c:v>
                </c:pt>
                <c:pt idx="797">
                  <c:v>43242</c:v>
                </c:pt>
                <c:pt idx="798">
                  <c:v>43243</c:v>
                </c:pt>
                <c:pt idx="799">
                  <c:v>43244</c:v>
                </c:pt>
                <c:pt idx="800">
                  <c:v>43245</c:v>
                </c:pt>
                <c:pt idx="801">
                  <c:v>43248</c:v>
                </c:pt>
                <c:pt idx="802">
                  <c:v>43249</c:v>
                </c:pt>
                <c:pt idx="803">
                  <c:v>43250</c:v>
                </c:pt>
                <c:pt idx="804">
                  <c:v>43251</c:v>
                </c:pt>
                <c:pt idx="805">
                  <c:v>43252</c:v>
                </c:pt>
                <c:pt idx="806">
                  <c:v>43255</c:v>
                </c:pt>
                <c:pt idx="807">
                  <c:v>43256</c:v>
                </c:pt>
                <c:pt idx="808">
                  <c:v>43257</c:v>
                </c:pt>
                <c:pt idx="809">
                  <c:v>43258</c:v>
                </c:pt>
                <c:pt idx="810">
                  <c:v>43259</c:v>
                </c:pt>
                <c:pt idx="811">
                  <c:v>43262</c:v>
                </c:pt>
                <c:pt idx="812">
                  <c:v>43263</c:v>
                </c:pt>
                <c:pt idx="813">
                  <c:v>43264</c:v>
                </c:pt>
                <c:pt idx="814">
                  <c:v>43265</c:v>
                </c:pt>
                <c:pt idx="815">
                  <c:v>43266</c:v>
                </c:pt>
                <c:pt idx="816">
                  <c:v>43269</c:v>
                </c:pt>
                <c:pt idx="817">
                  <c:v>43270</c:v>
                </c:pt>
                <c:pt idx="818">
                  <c:v>43271</c:v>
                </c:pt>
                <c:pt idx="819">
                  <c:v>43272</c:v>
                </c:pt>
                <c:pt idx="820">
                  <c:v>43273</c:v>
                </c:pt>
                <c:pt idx="821">
                  <c:v>43276</c:v>
                </c:pt>
                <c:pt idx="822">
                  <c:v>43277</c:v>
                </c:pt>
                <c:pt idx="823">
                  <c:v>43278</c:v>
                </c:pt>
                <c:pt idx="824">
                  <c:v>43279</c:v>
                </c:pt>
                <c:pt idx="825">
                  <c:v>43280</c:v>
                </c:pt>
                <c:pt idx="826">
                  <c:v>43284</c:v>
                </c:pt>
                <c:pt idx="827">
                  <c:v>43285</c:v>
                </c:pt>
                <c:pt idx="828">
                  <c:v>43286</c:v>
                </c:pt>
                <c:pt idx="829">
                  <c:v>43287</c:v>
                </c:pt>
                <c:pt idx="830">
                  <c:v>43290</c:v>
                </c:pt>
                <c:pt idx="831">
                  <c:v>43291</c:v>
                </c:pt>
                <c:pt idx="832">
                  <c:v>43292</c:v>
                </c:pt>
                <c:pt idx="833">
                  <c:v>43293</c:v>
                </c:pt>
                <c:pt idx="834">
                  <c:v>43294</c:v>
                </c:pt>
                <c:pt idx="835">
                  <c:v>43297</c:v>
                </c:pt>
                <c:pt idx="836">
                  <c:v>43298</c:v>
                </c:pt>
                <c:pt idx="837">
                  <c:v>43299</c:v>
                </c:pt>
                <c:pt idx="838">
                  <c:v>43300</c:v>
                </c:pt>
                <c:pt idx="839">
                  <c:v>43301</c:v>
                </c:pt>
                <c:pt idx="840">
                  <c:v>43304</c:v>
                </c:pt>
                <c:pt idx="841">
                  <c:v>43305</c:v>
                </c:pt>
                <c:pt idx="842">
                  <c:v>43306</c:v>
                </c:pt>
                <c:pt idx="843">
                  <c:v>43307</c:v>
                </c:pt>
                <c:pt idx="844">
                  <c:v>43308</c:v>
                </c:pt>
                <c:pt idx="845">
                  <c:v>43311</c:v>
                </c:pt>
                <c:pt idx="846">
                  <c:v>43312</c:v>
                </c:pt>
                <c:pt idx="847">
                  <c:v>43313</c:v>
                </c:pt>
                <c:pt idx="848">
                  <c:v>43314</c:v>
                </c:pt>
                <c:pt idx="849">
                  <c:v>43315</c:v>
                </c:pt>
                <c:pt idx="850">
                  <c:v>43319</c:v>
                </c:pt>
                <c:pt idx="851">
                  <c:v>43320</c:v>
                </c:pt>
                <c:pt idx="852">
                  <c:v>43321</c:v>
                </c:pt>
                <c:pt idx="853">
                  <c:v>43322</c:v>
                </c:pt>
                <c:pt idx="854">
                  <c:v>43325</c:v>
                </c:pt>
                <c:pt idx="855">
                  <c:v>43326</c:v>
                </c:pt>
                <c:pt idx="856">
                  <c:v>43327</c:v>
                </c:pt>
                <c:pt idx="857">
                  <c:v>43328</c:v>
                </c:pt>
                <c:pt idx="858">
                  <c:v>43329</c:v>
                </c:pt>
                <c:pt idx="859">
                  <c:v>43332</c:v>
                </c:pt>
                <c:pt idx="860">
                  <c:v>43333</c:v>
                </c:pt>
                <c:pt idx="861">
                  <c:v>43334</c:v>
                </c:pt>
                <c:pt idx="862">
                  <c:v>43335</c:v>
                </c:pt>
                <c:pt idx="863">
                  <c:v>43336</c:v>
                </c:pt>
                <c:pt idx="864">
                  <c:v>43339</c:v>
                </c:pt>
                <c:pt idx="865">
                  <c:v>43340</c:v>
                </c:pt>
                <c:pt idx="866">
                  <c:v>43341</c:v>
                </c:pt>
                <c:pt idx="867">
                  <c:v>43342</c:v>
                </c:pt>
                <c:pt idx="868">
                  <c:v>43343</c:v>
                </c:pt>
                <c:pt idx="869">
                  <c:v>43347</c:v>
                </c:pt>
                <c:pt idx="870">
                  <c:v>43348</c:v>
                </c:pt>
                <c:pt idx="871">
                  <c:v>43349</c:v>
                </c:pt>
                <c:pt idx="872">
                  <c:v>43350</c:v>
                </c:pt>
                <c:pt idx="873">
                  <c:v>43353</c:v>
                </c:pt>
                <c:pt idx="874">
                  <c:v>43354</c:v>
                </c:pt>
                <c:pt idx="875">
                  <c:v>43355</c:v>
                </c:pt>
                <c:pt idx="876">
                  <c:v>43356</c:v>
                </c:pt>
                <c:pt idx="877">
                  <c:v>43357</c:v>
                </c:pt>
                <c:pt idx="878">
                  <c:v>43360</c:v>
                </c:pt>
                <c:pt idx="879">
                  <c:v>43361</c:v>
                </c:pt>
                <c:pt idx="880">
                  <c:v>43362</c:v>
                </c:pt>
                <c:pt idx="881">
                  <c:v>43363</c:v>
                </c:pt>
                <c:pt idx="882">
                  <c:v>43364</c:v>
                </c:pt>
                <c:pt idx="883">
                  <c:v>43367</c:v>
                </c:pt>
                <c:pt idx="884">
                  <c:v>43368</c:v>
                </c:pt>
                <c:pt idx="885">
                  <c:v>43369</c:v>
                </c:pt>
                <c:pt idx="886">
                  <c:v>43370</c:v>
                </c:pt>
                <c:pt idx="887">
                  <c:v>43371</c:v>
                </c:pt>
                <c:pt idx="888">
                  <c:v>43374</c:v>
                </c:pt>
                <c:pt idx="889">
                  <c:v>43375</c:v>
                </c:pt>
                <c:pt idx="890">
                  <c:v>43376</c:v>
                </c:pt>
                <c:pt idx="891">
                  <c:v>43377</c:v>
                </c:pt>
                <c:pt idx="892">
                  <c:v>43378</c:v>
                </c:pt>
                <c:pt idx="893">
                  <c:v>43382</c:v>
                </c:pt>
                <c:pt idx="894">
                  <c:v>43383</c:v>
                </c:pt>
                <c:pt idx="895">
                  <c:v>43384</c:v>
                </c:pt>
                <c:pt idx="896">
                  <c:v>43385</c:v>
                </c:pt>
                <c:pt idx="897">
                  <c:v>43388</c:v>
                </c:pt>
                <c:pt idx="898">
                  <c:v>43389</c:v>
                </c:pt>
                <c:pt idx="899">
                  <c:v>43390</c:v>
                </c:pt>
                <c:pt idx="900">
                  <c:v>43391</c:v>
                </c:pt>
                <c:pt idx="901">
                  <c:v>43392</c:v>
                </c:pt>
                <c:pt idx="902">
                  <c:v>43395</c:v>
                </c:pt>
                <c:pt idx="903">
                  <c:v>43396</c:v>
                </c:pt>
                <c:pt idx="904">
                  <c:v>43397</c:v>
                </c:pt>
                <c:pt idx="905">
                  <c:v>43398</c:v>
                </c:pt>
                <c:pt idx="906">
                  <c:v>43399</c:v>
                </c:pt>
                <c:pt idx="907">
                  <c:v>43402</c:v>
                </c:pt>
                <c:pt idx="908">
                  <c:v>43403</c:v>
                </c:pt>
                <c:pt idx="909">
                  <c:v>43404</c:v>
                </c:pt>
                <c:pt idx="910">
                  <c:v>43405</c:v>
                </c:pt>
                <c:pt idx="911">
                  <c:v>43406</c:v>
                </c:pt>
                <c:pt idx="912">
                  <c:v>43409</c:v>
                </c:pt>
                <c:pt idx="913">
                  <c:v>43410</c:v>
                </c:pt>
                <c:pt idx="914">
                  <c:v>43411</c:v>
                </c:pt>
                <c:pt idx="915">
                  <c:v>43412</c:v>
                </c:pt>
                <c:pt idx="916">
                  <c:v>43413</c:v>
                </c:pt>
                <c:pt idx="917">
                  <c:v>43416</c:v>
                </c:pt>
                <c:pt idx="918">
                  <c:v>43417</c:v>
                </c:pt>
                <c:pt idx="919">
                  <c:v>43418</c:v>
                </c:pt>
                <c:pt idx="920">
                  <c:v>43419</c:v>
                </c:pt>
                <c:pt idx="921">
                  <c:v>43420</c:v>
                </c:pt>
                <c:pt idx="922">
                  <c:v>43423</c:v>
                </c:pt>
                <c:pt idx="923">
                  <c:v>43424</c:v>
                </c:pt>
                <c:pt idx="924">
                  <c:v>43425</c:v>
                </c:pt>
                <c:pt idx="925">
                  <c:v>43426</c:v>
                </c:pt>
                <c:pt idx="926">
                  <c:v>43427</c:v>
                </c:pt>
                <c:pt idx="927">
                  <c:v>43430</c:v>
                </c:pt>
                <c:pt idx="928">
                  <c:v>43431</c:v>
                </c:pt>
                <c:pt idx="929">
                  <c:v>43432</c:v>
                </c:pt>
                <c:pt idx="930">
                  <c:v>43433</c:v>
                </c:pt>
                <c:pt idx="931">
                  <c:v>43434</c:v>
                </c:pt>
                <c:pt idx="932">
                  <c:v>43437</c:v>
                </c:pt>
                <c:pt idx="933">
                  <c:v>43438</c:v>
                </c:pt>
                <c:pt idx="934">
                  <c:v>43439</c:v>
                </c:pt>
                <c:pt idx="935">
                  <c:v>43440</c:v>
                </c:pt>
                <c:pt idx="936">
                  <c:v>43441</c:v>
                </c:pt>
                <c:pt idx="937">
                  <c:v>43444</c:v>
                </c:pt>
                <c:pt idx="938">
                  <c:v>43445</c:v>
                </c:pt>
                <c:pt idx="939">
                  <c:v>43446</c:v>
                </c:pt>
                <c:pt idx="940">
                  <c:v>43447</c:v>
                </c:pt>
                <c:pt idx="941">
                  <c:v>43448</c:v>
                </c:pt>
                <c:pt idx="942">
                  <c:v>43451</c:v>
                </c:pt>
                <c:pt idx="943">
                  <c:v>43452</c:v>
                </c:pt>
                <c:pt idx="944">
                  <c:v>43453</c:v>
                </c:pt>
                <c:pt idx="945">
                  <c:v>43454</c:v>
                </c:pt>
                <c:pt idx="946">
                  <c:v>43455</c:v>
                </c:pt>
                <c:pt idx="947">
                  <c:v>43458</c:v>
                </c:pt>
                <c:pt idx="948">
                  <c:v>43461</c:v>
                </c:pt>
                <c:pt idx="949">
                  <c:v>43462</c:v>
                </c:pt>
                <c:pt idx="950">
                  <c:v>43465</c:v>
                </c:pt>
                <c:pt idx="951">
                  <c:v>43467</c:v>
                </c:pt>
                <c:pt idx="952">
                  <c:v>43468</c:v>
                </c:pt>
                <c:pt idx="953">
                  <c:v>43469</c:v>
                </c:pt>
                <c:pt idx="954">
                  <c:v>43472</c:v>
                </c:pt>
                <c:pt idx="955">
                  <c:v>43473</c:v>
                </c:pt>
                <c:pt idx="956">
                  <c:v>43474</c:v>
                </c:pt>
                <c:pt idx="957">
                  <c:v>43475</c:v>
                </c:pt>
                <c:pt idx="958">
                  <c:v>43476</c:v>
                </c:pt>
                <c:pt idx="959">
                  <c:v>43479</c:v>
                </c:pt>
                <c:pt idx="960">
                  <c:v>43480</c:v>
                </c:pt>
                <c:pt idx="961">
                  <c:v>43481</c:v>
                </c:pt>
                <c:pt idx="962">
                  <c:v>43482</c:v>
                </c:pt>
                <c:pt idx="963">
                  <c:v>43483</c:v>
                </c:pt>
                <c:pt idx="964">
                  <c:v>43486</c:v>
                </c:pt>
                <c:pt idx="965">
                  <c:v>43487</c:v>
                </c:pt>
                <c:pt idx="966">
                  <c:v>43488</c:v>
                </c:pt>
                <c:pt idx="967">
                  <c:v>43489</c:v>
                </c:pt>
                <c:pt idx="968">
                  <c:v>43490</c:v>
                </c:pt>
                <c:pt idx="969">
                  <c:v>43493</c:v>
                </c:pt>
                <c:pt idx="970">
                  <c:v>43494</c:v>
                </c:pt>
                <c:pt idx="971">
                  <c:v>43495</c:v>
                </c:pt>
                <c:pt idx="972">
                  <c:v>43496</c:v>
                </c:pt>
                <c:pt idx="973">
                  <c:v>43497</c:v>
                </c:pt>
                <c:pt idx="974">
                  <c:v>43500</c:v>
                </c:pt>
                <c:pt idx="975">
                  <c:v>43501</c:v>
                </c:pt>
                <c:pt idx="976">
                  <c:v>43502</c:v>
                </c:pt>
                <c:pt idx="977">
                  <c:v>43503</c:v>
                </c:pt>
                <c:pt idx="978">
                  <c:v>43504</c:v>
                </c:pt>
                <c:pt idx="979">
                  <c:v>43507</c:v>
                </c:pt>
                <c:pt idx="980">
                  <c:v>43508</c:v>
                </c:pt>
                <c:pt idx="981">
                  <c:v>43509</c:v>
                </c:pt>
                <c:pt idx="982">
                  <c:v>43510</c:v>
                </c:pt>
                <c:pt idx="983">
                  <c:v>43511</c:v>
                </c:pt>
                <c:pt idx="984">
                  <c:v>43515</c:v>
                </c:pt>
                <c:pt idx="985">
                  <c:v>43516</c:v>
                </c:pt>
                <c:pt idx="986">
                  <c:v>43517</c:v>
                </c:pt>
                <c:pt idx="987">
                  <c:v>43518</c:v>
                </c:pt>
                <c:pt idx="988">
                  <c:v>43521</c:v>
                </c:pt>
                <c:pt idx="989">
                  <c:v>43522</c:v>
                </c:pt>
                <c:pt idx="990">
                  <c:v>43523</c:v>
                </c:pt>
                <c:pt idx="991">
                  <c:v>43524</c:v>
                </c:pt>
                <c:pt idx="992">
                  <c:v>43525</c:v>
                </c:pt>
                <c:pt idx="993">
                  <c:v>43528</c:v>
                </c:pt>
                <c:pt idx="994">
                  <c:v>43529</c:v>
                </c:pt>
                <c:pt idx="995">
                  <c:v>43530</c:v>
                </c:pt>
                <c:pt idx="996">
                  <c:v>43531</c:v>
                </c:pt>
                <c:pt idx="997">
                  <c:v>43532</c:v>
                </c:pt>
                <c:pt idx="998">
                  <c:v>43535</c:v>
                </c:pt>
                <c:pt idx="999">
                  <c:v>43536</c:v>
                </c:pt>
                <c:pt idx="1000">
                  <c:v>43537</c:v>
                </c:pt>
              </c:numCache>
            </c:numRef>
          </c:cat>
          <c:val>
            <c:numRef>
              <c:f>'Q1 a &amp; b '!$C$2:$C$1002</c:f>
              <c:numCache>
                <c:formatCode>0.00</c:formatCode>
                <c:ptCount val="1001"/>
                <c:pt idx="0">
                  <c:v>32.639999000000003</c:v>
                </c:pt>
                <c:pt idx="1">
                  <c:v>32.669998</c:v>
                </c:pt>
                <c:pt idx="2">
                  <c:v>32.659999999999997</c:v>
                </c:pt>
                <c:pt idx="3">
                  <c:v>32.659999999999997</c:v>
                </c:pt>
                <c:pt idx="4">
                  <c:v>32.599997999999999</c:v>
                </c:pt>
                <c:pt idx="5">
                  <c:v>32.389999000000003</c:v>
                </c:pt>
                <c:pt idx="6">
                  <c:v>32.520000000000003</c:v>
                </c:pt>
                <c:pt idx="7">
                  <c:v>32.540000999999997</c:v>
                </c:pt>
                <c:pt idx="8">
                  <c:v>32.560001</c:v>
                </c:pt>
                <c:pt idx="9">
                  <c:v>32.650002000000001</c:v>
                </c:pt>
                <c:pt idx="10">
                  <c:v>32.759998000000003</c:v>
                </c:pt>
                <c:pt idx="11">
                  <c:v>32.560001</c:v>
                </c:pt>
                <c:pt idx="12">
                  <c:v>32.580002</c:v>
                </c:pt>
                <c:pt idx="13">
                  <c:v>32.540000999999997</c:v>
                </c:pt>
                <c:pt idx="14">
                  <c:v>32.470001000000003</c:v>
                </c:pt>
                <c:pt idx="15">
                  <c:v>32.490001999999997</c:v>
                </c:pt>
                <c:pt idx="16">
                  <c:v>32.529998999999997</c:v>
                </c:pt>
                <c:pt idx="17">
                  <c:v>32.630001</c:v>
                </c:pt>
                <c:pt idx="18">
                  <c:v>32.580002</c:v>
                </c:pt>
                <c:pt idx="19">
                  <c:v>32.520000000000003</c:v>
                </c:pt>
                <c:pt idx="20">
                  <c:v>32.490001999999997</c:v>
                </c:pt>
                <c:pt idx="21">
                  <c:v>32.439999</c:v>
                </c:pt>
                <c:pt idx="22">
                  <c:v>32.389999000000003</c:v>
                </c:pt>
                <c:pt idx="23">
                  <c:v>32.229999999999997</c:v>
                </c:pt>
                <c:pt idx="24">
                  <c:v>32.209999000000003</c:v>
                </c:pt>
                <c:pt idx="25">
                  <c:v>32.299999</c:v>
                </c:pt>
                <c:pt idx="26">
                  <c:v>32.270000000000003</c:v>
                </c:pt>
                <c:pt idx="27">
                  <c:v>32.029998999999997</c:v>
                </c:pt>
                <c:pt idx="28">
                  <c:v>31.99</c:v>
                </c:pt>
                <c:pt idx="29">
                  <c:v>31.969999000000001</c:v>
                </c:pt>
                <c:pt idx="30">
                  <c:v>31.860001</c:v>
                </c:pt>
                <c:pt idx="31">
                  <c:v>31.74</c:v>
                </c:pt>
                <c:pt idx="32">
                  <c:v>31.709999</c:v>
                </c:pt>
                <c:pt idx="33">
                  <c:v>31.540001</c:v>
                </c:pt>
                <c:pt idx="34">
                  <c:v>31.74</c:v>
                </c:pt>
                <c:pt idx="35">
                  <c:v>31.77</c:v>
                </c:pt>
                <c:pt idx="36">
                  <c:v>31.57</c:v>
                </c:pt>
                <c:pt idx="37">
                  <c:v>31.6</c:v>
                </c:pt>
                <c:pt idx="38">
                  <c:v>31.58</c:v>
                </c:pt>
                <c:pt idx="39">
                  <c:v>31.610001</c:v>
                </c:pt>
                <c:pt idx="40">
                  <c:v>31.719999000000001</c:v>
                </c:pt>
                <c:pt idx="41">
                  <c:v>31.719999000000001</c:v>
                </c:pt>
                <c:pt idx="42">
                  <c:v>31.549999</c:v>
                </c:pt>
                <c:pt idx="43">
                  <c:v>31.6</c:v>
                </c:pt>
                <c:pt idx="44">
                  <c:v>31.700001</c:v>
                </c:pt>
                <c:pt idx="45">
                  <c:v>31.639999</c:v>
                </c:pt>
                <c:pt idx="46">
                  <c:v>31.629999000000002</c:v>
                </c:pt>
                <c:pt idx="47">
                  <c:v>31.77</c:v>
                </c:pt>
                <c:pt idx="48">
                  <c:v>31.860001</c:v>
                </c:pt>
                <c:pt idx="49">
                  <c:v>31.889999</c:v>
                </c:pt>
                <c:pt idx="50">
                  <c:v>31.959999</c:v>
                </c:pt>
                <c:pt idx="51">
                  <c:v>31.940000999999999</c:v>
                </c:pt>
                <c:pt idx="52">
                  <c:v>31.799999</c:v>
                </c:pt>
                <c:pt idx="53">
                  <c:v>31.6</c:v>
                </c:pt>
                <c:pt idx="54">
                  <c:v>31.76</c:v>
                </c:pt>
                <c:pt idx="55">
                  <c:v>31.559999000000001</c:v>
                </c:pt>
                <c:pt idx="56">
                  <c:v>31.59</c:v>
                </c:pt>
                <c:pt idx="57">
                  <c:v>31.450001</c:v>
                </c:pt>
                <c:pt idx="58">
                  <c:v>31.360001</c:v>
                </c:pt>
                <c:pt idx="59">
                  <c:v>31.530000999999999</c:v>
                </c:pt>
                <c:pt idx="60">
                  <c:v>31.57</c:v>
                </c:pt>
                <c:pt idx="61">
                  <c:v>31.65</c:v>
                </c:pt>
                <c:pt idx="62">
                  <c:v>31.67</c:v>
                </c:pt>
                <c:pt idx="63">
                  <c:v>31.559999000000001</c:v>
                </c:pt>
                <c:pt idx="64">
                  <c:v>31.5</c:v>
                </c:pt>
                <c:pt idx="65">
                  <c:v>31.610001</c:v>
                </c:pt>
                <c:pt idx="66">
                  <c:v>31.49</c:v>
                </c:pt>
                <c:pt idx="67">
                  <c:v>31.42</c:v>
                </c:pt>
                <c:pt idx="68">
                  <c:v>31.540001</c:v>
                </c:pt>
                <c:pt idx="69">
                  <c:v>31.42</c:v>
                </c:pt>
                <c:pt idx="70">
                  <c:v>31.32</c:v>
                </c:pt>
                <c:pt idx="71">
                  <c:v>31.530000999999999</c:v>
                </c:pt>
                <c:pt idx="72">
                  <c:v>31.65</c:v>
                </c:pt>
                <c:pt idx="73">
                  <c:v>31.629999000000002</c:v>
                </c:pt>
                <c:pt idx="74">
                  <c:v>31.67</c:v>
                </c:pt>
                <c:pt idx="75">
                  <c:v>31.790001</c:v>
                </c:pt>
                <c:pt idx="76">
                  <c:v>31.879999000000002</c:v>
                </c:pt>
                <c:pt idx="77">
                  <c:v>32.029998999999997</c:v>
                </c:pt>
                <c:pt idx="78">
                  <c:v>31.870000999999998</c:v>
                </c:pt>
                <c:pt idx="79">
                  <c:v>31.690000999999999</c:v>
                </c:pt>
                <c:pt idx="80">
                  <c:v>31.66</c:v>
                </c:pt>
                <c:pt idx="81">
                  <c:v>31.77</c:v>
                </c:pt>
                <c:pt idx="82">
                  <c:v>31.92</c:v>
                </c:pt>
                <c:pt idx="83">
                  <c:v>31.93</c:v>
                </c:pt>
                <c:pt idx="84">
                  <c:v>31.950001</c:v>
                </c:pt>
                <c:pt idx="85">
                  <c:v>31.9</c:v>
                </c:pt>
                <c:pt idx="86">
                  <c:v>31.91</c:v>
                </c:pt>
                <c:pt idx="87">
                  <c:v>31.93</c:v>
                </c:pt>
                <c:pt idx="88">
                  <c:v>32.080002</c:v>
                </c:pt>
                <c:pt idx="89">
                  <c:v>31.98</c:v>
                </c:pt>
                <c:pt idx="90">
                  <c:v>32.049999</c:v>
                </c:pt>
                <c:pt idx="91">
                  <c:v>31.959999</c:v>
                </c:pt>
                <c:pt idx="92">
                  <c:v>31.870000999999998</c:v>
                </c:pt>
                <c:pt idx="93">
                  <c:v>31.959999</c:v>
                </c:pt>
                <c:pt idx="94">
                  <c:v>32.119999</c:v>
                </c:pt>
                <c:pt idx="95">
                  <c:v>32.119999</c:v>
                </c:pt>
                <c:pt idx="96">
                  <c:v>31.99</c:v>
                </c:pt>
                <c:pt idx="97">
                  <c:v>32.080002</c:v>
                </c:pt>
                <c:pt idx="98">
                  <c:v>32.130001</c:v>
                </c:pt>
                <c:pt idx="99">
                  <c:v>32.009998000000003</c:v>
                </c:pt>
                <c:pt idx="100">
                  <c:v>32.150002000000001</c:v>
                </c:pt>
                <c:pt idx="101">
                  <c:v>32.099997999999999</c:v>
                </c:pt>
                <c:pt idx="102">
                  <c:v>32.099997999999999</c:v>
                </c:pt>
                <c:pt idx="103">
                  <c:v>32.130001</c:v>
                </c:pt>
                <c:pt idx="104">
                  <c:v>32.110000999999997</c:v>
                </c:pt>
                <c:pt idx="105">
                  <c:v>32.049999</c:v>
                </c:pt>
                <c:pt idx="106">
                  <c:v>32.200001</c:v>
                </c:pt>
                <c:pt idx="107">
                  <c:v>32.200001</c:v>
                </c:pt>
                <c:pt idx="108">
                  <c:v>32.25</c:v>
                </c:pt>
                <c:pt idx="109">
                  <c:v>32.119999</c:v>
                </c:pt>
                <c:pt idx="110">
                  <c:v>31.98</c:v>
                </c:pt>
                <c:pt idx="111">
                  <c:v>31.690000999999999</c:v>
                </c:pt>
                <c:pt idx="112">
                  <c:v>31.709999</c:v>
                </c:pt>
                <c:pt idx="113">
                  <c:v>31.73</c:v>
                </c:pt>
                <c:pt idx="114">
                  <c:v>31.66</c:v>
                </c:pt>
                <c:pt idx="115">
                  <c:v>31.74</c:v>
                </c:pt>
                <c:pt idx="116">
                  <c:v>31.67</c:v>
                </c:pt>
                <c:pt idx="117">
                  <c:v>31.67</c:v>
                </c:pt>
                <c:pt idx="118">
                  <c:v>31.76</c:v>
                </c:pt>
                <c:pt idx="119">
                  <c:v>31.639999</c:v>
                </c:pt>
                <c:pt idx="120">
                  <c:v>31.639999</c:v>
                </c:pt>
                <c:pt idx="121">
                  <c:v>31.629999000000002</c:v>
                </c:pt>
                <c:pt idx="122">
                  <c:v>31.690000999999999</c:v>
                </c:pt>
                <c:pt idx="123">
                  <c:v>31.719999000000001</c:v>
                </c:pt>
                <c:pt idx="124">
                  <c:v>31.49</c:v>
                </c:pt>
                <c:pt idx="125">
                  <c:v>31.370000999999998</c:v>
                </c:pt>
                <c:pt idx="126">
                  <c:v>31.459999</c:v>
                </c:pt>
                <c:pt idx="127">
                  <c:v>31.65</c:v>
                </c:pt>
                <c:pt idx="128">
                  <c:v>31.450001</c:v>
                </c:pt>
                <c:pt idx="129">
                  <c:v>31.57</c:v>
                </c:pt>
                <c:pt idx="130">
                  <c:v>31.57</c:v>
                </c:pt>
                <c:pt idx="131">
                  <c:v>31.530000999999999</c:v>
                </c:pt>
                <c:pt idx="132">
                  <c:v>31.440000999999999</c:v>
                </c:pt>
                <c:pt idx="133">
                  <c:v>31.559999000000001</c:v>
                </c:pt>
                <c:pt idx="134">
                  <c:v>31.559999000000001</c:v>
                </c:pt>
                <c:pt idx="135">
                  <c:v>31.51</c:v>
                </c:pt>
                <c:pt idx="136">
                  <c:v>31.530000999999999</c:v>
                </c:pt>
                <c:pt idx="137">
                  <c:v>31.549999</c:v>
                </c:pt>
                <c:pt idx="138">
                  <c:v>31.459999</c:v>
                </c:pt>
                <c:pt idx="139">
                  <c:v>31.49</c:v>
                </c:pt>
                <c:pt idx="140">
                  <c:v>31.4</c:v>
                </c:pt>
                <c:pt idx="141">
                  <c:v>31.33</c:v>
                </c:pt>
                <c:pt idx="142">
                  <c:v>31.389999</c:v>
                </c:pt>
                <c:pt idx="143">
                  <c:v>31.459999</c:v>
                </c:pt>
                <c:pt idx="144">
                  <c:v>31.5</c:v>
                </c:pt>
                <c:pt idx="145">
                  <c:v>31.469999000000001</c:v>
                </c:pt>
                <c:pt idx="146">
                  <c:v>31.4</c:v>
                </c:pt>
                <c:pt idx="147">
                  <c:v>31.450001</c:v>
                </c:pt>
                <c:pt idx="148">
                  <c:v>31.35</c:v>
                </c:pt>
                <c:pt idx="149">
                  <c:v>31.459999</c:v>
                </c:pt>
                <c:pt idx="150">
                  <c:v>31.49</c:v>
                </c:pt>
                <c:pt idx="151">
                  <c:v>31.35</c:v>
                </c:pt>
                <c:pt idx="152">
                  <c:v>31.49</c:v>
                </c:pt>
                <c:pt idx="153">
                  <c:v>31.48</c:v>
                </c:pt>
                <c:pt idx="154">
                  <c:v>31.459999</c:v>
                </c:pt>
                <c:pt idx="155">
                  <c:v>31.33</c:v>
                </c:pt>
                <c:pt idx="156">
                  <c:v>31.34</c:v>
                </c:pt>
                <c:pt idx="157">
                  <c:v>31.280000999999999</c:v>
                </c:pt>
                <c:pt idx="158">
                  <c:v>31.25</c:v>
                </c:pt>
                <c:pt idx="159">
                  <c:v>31.200001</c:v>
                </c:pt>
                <c:pt idx="160">
                  <c:v>31.120000999999998</c:v>
                </c:pt>
                <c:pt idx="161">
                  <c:v>31.030000999999999</c:v>
                </c:pt>
                <c:pt idx="162">
                  <c:v>31.02</c:v>
                </c:pt>
                <c:pt idx="163">
                  <c:v>31.139999</c:v>
                </c:pt>
                <c:pt idx="164">
                  <c:v>31.120000999999998</c:v>
                </c:pt>
                <c:pt idx="165">
                  <c:v>31.129999000000002</c:v>
                </c:pt>
                <c:pt idx="166">
                  <c:v>31.17</c:v>
                </c:pt>
                <c:pt idx="167">
                  <c:v>31.209999</c:v>
                </c:pt>
                <c:pt idx="168">
                  <c:v>31.209999</c:v>
                </c:pt>
                <c:pt idx="169">
                  <c:v>31.23</c:v>
                </c:pt>
                <c:pt idx="170">
                  <c:v>31.27</c:v>
                </c:pt>
                <c:pt idx="171">
                  <c:v>31.309999000000001</c:v>
                </c:pt>
                <c:pt idx="172">
                  <c:v>31.219999000000001</c:v>
                </c:pt>
                <c:pt idx="173">
                  <c:v>31.24</c:v>
                </c:pt>
                <c:pt idx="174">
                  <c:v>31.23</c:v>
                </c:pt>
                <c:pt idx="175">
                  <c:v>31.32</c:v>
                </c:pt>
                <c:pt idx="176">
                  <c:v>31.309999000000001</c:v>
                </c:pt>
                <c:pt idx="177">
                  <c:v>31.299999</c:v>
                </c:pt>
                <c:pt idx="178">
                  <c:v>31.43</c:v>
                </c:pt>
                <c:pt idx="179">
                  <c:v>31.43</c:v>
                </c:pt>
                <c:pt idx="180">
                  <c:v>31.200001</c:v>
                </c:pt>
                <c:pt idx="181">
                  <c:v>31.290001</c:v>
                </c:pt>
                <c:pt idx="182">
                  <c:v>31.41</c:v>
                </c:pt>
                <c:pt idx="183">
                  <c:v>31.42</c:v>
                </c:pt>
                <c:pt idx="184">
                  <c:v>31.389999</c:v>
                </c:pt>
                <c:pt idx="185">
                  <c:v>31.389999</c:v>
                </c:pt>
                <c:pt idx="186">
                  <c:v>31.59</c:v>
                </c:pt>
                <c:pt idx="187">
                  <c:v>31.389999</c:v>
                </c:pt>
                <c:pt idx="188">
                  <c:v>31.43</c:v>
                </c:pt>
                <c:pt idx="189">
                  <c:v>31.370000999999998</c:v>
                </c:pt>
                <c:pt idx="190">
                  <c:v>31.530000999999999</c:v>
                </c:pt>
                <c:pt idx="191">
                  <c:v>31.58</c:v>
                </c:pt>
                <c:pt idx="192">
                  <c:v>31.66</c:v>
                </c:pt>
                <c:pt idx="193">
                  <c:v>31.540001</c:v>
                </c:pt>
                <c:pt idx="194">
                  <c:v>31.540001</c:v>
                </c:pt>
                <c:pt idx="195">
                  <c:v>31.639999</c:v>
                </c:pt>
                <c:pt idx="196">
                  <c:v>31.530000999999999</c:v>
                </c:pt>
                <c:pt idx="197">
                  <c:v>31.52</c:v>
                </c:pt>
                <c:pt idx="198">
                  <c:v>31.59</c:v>
                </c:pt>
                <c:pt idx="199">
                  <c:v>31.57</c:v>
                </c:pt>
                <c:pt idx="200">
                  <c:v>31.6</c:v>
                </c:pt>
                <c:pt idx="201">
                  <c:v>31.700001</c:v>
                </c:pt>
                <c:pt idx="202">
                  <c:v>31.719999000000001</c:v>
                </c:pt>
                <c:pt idx="203">
                  <c:v>31.700001</c:v>
                </c:pt>
                <c:pt idx="204">
                  <c:v>31.639999</c:v>
                </c:pt>
                <c:pt idx="205">
                  <c:v>31.75</c:v>
                </c:pt>
                <c:pt idx="206">
                  <c:v>31.780000999999999</c:v>
                </c:pt>
                <c:pt idx="207">
                  <c:v>31.780000999999999</c:v>
                </c:pt>
                <c:pt idx="208">
                  <c:v>31.83</c:v>
                </c:pt>
                <c:pt idx="209">
                  <c:v>31.85</c:v>
                </c:pt>
                <c:pt idx="210">
                  <c:v>31.82</c:v>
                </c:pt>
                <c:pt idx="211">
                  <c:v>31.84</c:v>
                </c:pt>
                <c:pt idx="212">
                  <c:v>31.629999000000002</c:v>
                </c:pt>
                <c:pt idx="213">
                  <c:v>31.5</c:v>
                </c:pt>
                <c:pt idx="214">
                  <c:v>31.549999</c:v>
                </c:pt>
                <c:pt idx="215">
                  <c:v>31.49</c:v>
                </c:pt>
                <c:pt idx="216">
                  <c:v>31.559999000000001</c:v>
                </c:pt>
                <c:pt idx="217">
                  <c:v>31.549999</c:v>
                </c:pt>
                <c:pt idx="218">
                  <c:v>31.58</c:v>
                </c:pt>
                <c:pt idx="219">
                  <c:v>31.540001</c:v>
                </c:pt>
                <c:pt idx="220">
                  <c:v>31.790001</c:v>
                </c:pt>
                <c:pt idx="221">
                  <c:v>31.74</c:v>
                </c:pt>
                <c:pt idx="222">
                  <c:v>31.74</c:v>
                </c:pt>
                <c:pt idx="223">
                  <c:v>31.799999</c:v>
                </c:pt>
                <c:pt idx="224">
                  <c:v>31.84</c:v>
                </c:pt>
                <c:pt idx="225">
                  <c:v>31.9</c:v>
                </c:pt>
                <c:pt idx="226">
                  <c:v>31.99</c:v>
                </c:pt>
                <c:pt idx="227">
                  <c:v>31.950001</c:v>
                </c:pt>
                <c:pt idx="228">
                  <c:v>31.700001</c:v>
                </c:pt>
                <c:pt idx="229">
                  <c:v>31.690000999999999</c:v>
                </c:pt>
                <c:pt idx="230">
                  <c:v>31.639999</c:v>
                </c:pt>
                <c:pt idx="231">
                  <c:v>31.75</c:v>
                </c:pt>
                <c:pt idx="232">
                  <c:v>31.700001</c:v>
                </c:pt>
                <c:pt idx="233">
                  <c:v>31.709999</c:v>
                </c:pt>
                <c:pt idx="234">
                  <c:v>31.620000999999998</c:v>
                </c:pt>
                <c:pt idx="235">
                  <c:v>31.59</c:v>
                </c:pt>
                <c:pt idx="236">
                  <c:v>31.6</c:v>
                </c:pt>
                <c:pt idx="237">
                  <c:v>31.559999000000001</c:v>
                </c:pt>
                <c:pt idx="238">
                  <c:v>31.6</c:v>
                </c:pt>
                <c:pt idx="239">
                  <c:v>31.48</c:v>
                </c:pt>
                <c:pt idx="240">
                  <c:v>31.440000999999999</c:v>
                </c:pt>
                <c:pt idx="241">
                  <c:v>31.57</c:v>
                </c:pt>
                <c:pt idx="242">
                  <c:v>31.540001</c:v>
                </c:pt>
                <c:pt idx="243">
                  <c:v>31.51</c:v>
                </c:pt>
                <c:pt idx="244">
                  <c:v>31.66</c:v>
                </c:pt>
                <c:pt idx="245">
                  <c:v>31.59</c:v>
                </c:pt>
                <c:pt idx="246">
                  <c:v>31.52</c:v>
                </c:pt>
                <c:pt idx="247">
                  <c:v>31.450001</c:v>
                </c:pt>
                <c:pt idx="248">
                  <c:v>31.530000999999999</c:v>
                </c:pt>
                <c:pt idx="249">
                  <c:v>31.530000999999999</c:v>
                </c:pt>
                <c:pt idx="250">
                  <c:v>31.5</c:v>
                </c:pt>
                <c:pt idx="251">
                  <c:v>31.530000999999999</c:v>
                </c:pt>
                <c:pt idx="252">
                  <c:v>31.57</c:v>
                </c:pt>
                <c:pt idx="253">
                  <c:v>31.549999</c:v>
                </c:pt>
                <c:pt idx="254">
                  <c:v>31.57</c:v>
                </c:pt>
                <c:pt idx="255">
                  <c:v>31.719999000000001</c:v>
                </c:pt>
                <c:pt idx="256">
                  <c:v>31.719999000000001</c:v>
                </c:pt>
                <c:pt idx="257">
                  <c:v>31.65</c:v>
                </c:pt>
                <c:pt idx="258">
                  <c:v>31.809999000000001</c:v>
                </c:pt>
                <c:pt idx="259">
                  <c:v>31.709999</c:v>
                </c:pt>
                <c:pt idx="260">
                  <c:v>31.74</c:v>
                </c:pt>
                <c:pt idx="261">
                  <c:v>31.76</c:v>
                </c:pt>
                <c:pt idx="262">
                  <c:v>31.77</c:v>
                </c:pt>
                <c:pt idx="263">
                  <c:v>31.92</c:v>
                </c:pt>
                <c:pt idx="264">
                  <c:v>31.870000999999998</c:v>
                </c:pt>
                <c:pt idx="265">
                  <c:v>31.940000999999999</c:v>
                </c:pt>
                <c:pt idx="266">
                  <c:v>31.799999</c:v>
                </c:pt>
                <c:pt idx="267">
                  <c:v>31.82</c:v>
                </c:pt>
                <c:pt idx="268">
                  <c:v>31.719999000000001</c:v>
                </c:pt>
                <c:pt idx="269">
                  <c:v>31.77</c:v>
                </c:pt>
                <c:pt idx="270">
                  <c:v>31.77</c:v>
                </c:pt>
                <c:pt idx="271">
                  <c:v>31.83</c:v>
                </c:pt>
                <c:pt idx="272">
                  <c:v>31.77</c:v>
                </c:pt>
                <c:pt idx="273">
                  <c:v>31.74</c:v>
                </c:pt>
                <c:pt idx="274">
                  <c:v>31.74</c:v>
                </c:pt>
                <c:pt idx="275">
                  <c:v>31.73</c:v>
                </c:pt>
                <c:pt idx="276">
                  <c:v>31.629999000000002</c:v>
                </c:pt>
                <c:pt idx="277">
                  <c:v>31.57</c:v>
                </c:pt>
                <c:pt idx="278">
                  <c:v>31.57</c:v>
                </c:pt>
                <c:pt idx="279">
                  <c:v>31.68</c:v>
                </c:pt>
                <c:pt idx="280">
                  <c:v>31.719999000000001</c:v>
                </c:pt>
                <c:pt idx="281">
                  <c:v>31.67</c:v>
                </c:pt>
                <c:pt idx="282">
                  <c:v>31.559999000000001</c:v>
                </c:pt>
                <c:pt idx="283">
                  <c:v>31.65</c:v>
                </c:pt>
                <c:pt idx="284">
                  <c:v>31.809999000000001</c:v>
                </c:pt>
                <c:pt idx="285">
                  <c:v>31.85</c:v>
                </c:pt>
                <c:pt idx="286">
                  <c:v>31.879999000000002</c:v>
                </c:pt>
                <c:pt idx="287">
                  <c:v>31.950001</c:v>
                </c:pt>
                <c:pt idx="288">
                  <c:v>31.959999</c:v>
                </c:pt>
                <c:pt idx="289">
                  <c:v>31.959999</c:v>
                </c:pt>
                <c:pt idx="290">
                  <c:v>31.879999000000002</c:v>
                </c:pt>
                <c:pt idx="291">
                  <c:v>31.969999000000001</c:v>
                </c:pt>
                <c:pt idx="292">
                  <c:v>31.91</c:v>
                </c:pt>
                <c:pt idx="293">
                  <c:v>31.879999000000002</c:v>
                </c:pt>
                <c:pt idx="294">
                  <c:v>31.809999000000001</c:v>
                </c:pt>
                <c:pt idx="295">
                  <c:v>31.870000999999998</c:v>
                </c:pt>
                <c:pt idx="296">
                  <c:v>31.9</c:v>
                </c:pt>
                <c:pt idx="297">
                  <c:v>31.74</c:v>
                </c:pt>
                <c:pt idx="298">
                  <c:v>31.719999000000001</c:v>
                </c:pt>
                <c:pt idx="299">
                  <c:v>31.809999000000001</c:v>
                </c:pt>
                <c:pt idx="300">
                  <c:v>31.780000999999999</c:v>
                </c:pt>
                <c:pt idx="301">
                  <c:v>31.75</c:v>
                </c:pt>
                <c:pt idx="302">
                  <c:v>31.82</c:v>
                </c:pt>
                <c:pt idx="303">
                  <c:v>31.9</c:v>
                </c:pt>
                <c:pt idx="304">
                  <c:v>32</c:v>
                </c:pt>
                <c:pt idx="305">
                  <c:v>32.139999000000003</c:v>
                </c:pt>
                <c:pt idx="306">
                  <c:v>32.040000999999997</c:v>
                </c:pt>
                <c:pt idx="307">
                  <c:v>32.060001</c:v>
                </c:pt>
                <c:pt idx="308">
                  <c:v>32.080002</c:v>
                </c:pt>
                <c:pt idx="309">
                  <c:v>32.119999</c:v>
                </c:pt>
                <c:pt idx="310">
                  <c:v>32.189999</c:v>
                </c:pt>
                <c:pt idx="311">
                  <c:v>32.209999000000003</c:v>
                </c:pt>
                <c:pt idx="312">
                  <c:v>32.209999000000003</c:v>
                </c:pt>
                <c:pt idx="313">
                  <c:v>32.189999</c:v>
                </c:pt>
                <c:pt idx="314">
                  <c:v>32.159999999999997</c:v>
                </c:pt>
                <c:pt idx="315">
                  <c:v>32.130001</c:v>
                </c:pt>
                <c:pt idx="316">
                  <c:v>31.98</c:v>
                </c:pt>
                <c:pt idx="317">
                  <c:v>31.92</c:v>
                </c:pt>
                <c:pt idx="318">
                  <c:v>31.940000999999999</c:v>
                </c:pt>
                <c:pt idx="319">
                  <c:v>31.84</c:v>
                </c:pt>
                <c:pt idx="320">
                  <c:v>32.060001</c:v>
                </c:pt>
                <c:pt idx="321">
                  <c:v>32.259998000000003</c:v>
                </c:pt>
                <c:pt idx="322">
                  <c:v>32.290000999999997</c:v>
                </c:pt>
                <c:pt idx="323">
                  <c:v>32.229999999999997</c:v>
                </c:pt>
                <c:pt idx="324">
                  <c:v>32.349997999999999</c:v>
                </c:pt>
                <c:pt idx="325">
                  <c:v>32.400002000000001</c:v>
                </c:pt>
                <c:pt idx="326">
                  <c:v>32.549999</c:v>
                </c:pt>
                <c:pt idx="327">
                  <c:v>32.639999000000003</c:v>
                </c:pt>
                <c:pt idx="328">
                  <c:v>32.650002000000001</c:v>
                </c:pt>
                <c:pt idx="329">
                  <c:v>32.689999</c:v>
                </c:pt>
                <c:pt idx="330">
                  <c:v>32.68</c:v>
                </c:pt>
                <c:pt idx="331">
                  <c:v>32.470001000000003</c:v>
                </c:pt>
                <c:pt idx="332">
                  <c:v>32.540000999999997</c:v>
                </c:pt>
                <c:pt idx="333">
                  <c:v>32.470001000000003</c:v>
                </c:pt>
                <c:pt idx="334">
                  <c:v>32.279998999999997</c:v>
                </c:pt>
                <c:pt idx="335">
                  <c:v>32.349997999999999</c:v>
                </c:pt>
                <c:pt idx="336">
                  <c:v>32.380001</c:v>
                </c:pt>
                <c:pt idx="337">
                  <c:v>32.310001</c:v>
                </c:pt>
                <c:pt idx="338">
                  <c:v>32.360000999999997</c:v>
                </c:pt>
                <c:pt idx="339">
                  <c:v>32.32</c:v>
                </c:pt>
                <c:pt idx="340">
                  <c:v>32.32</c:v>
                </c:pt>
                <c:pt idx="341">
                  <c:v>32.32</c:v>
                </c:pt>
                <c:pt idx="342">
                  <c:v>32.389999000000003</c:v>
                </c:pt>
                <c:pt idx="343">
                  <c:v>32.409999999999997</c:v>
                </c:pt>
                <c:pt idx="344">
                  <c:v>32.540000999999997</c:v>
                </c:pt>
                <c:pt idx="345">
                  <c:v>32.439999</c:v>
                </c:pt>
                <c:pt idx="346">
                  <c:v>32.43</c:v>
                </c:pt>
                <c:pt idx="347">
                  <c:v>32.5</c:v>
                </c:pt>
                <c:pt idx="348">
                  <c:v>32.450001</c:v>
                </c:pt>
                <c:pt idx="349">
                  <c:v>32.479999999999997</c:v>
                </c:pt>
                <c:pt idx="350">
                  <c:v>32.540000999999997</c:v>
                </c:pt>
                <c:pt idx="351">
                  <c:v>32.540000999999997</c:v>
                </c:pt>
                <c:pt idx="352">
                  <c:v>32.490001999999997</c:v>
                </c:pt>
                <c:pt idx="353">
                  <c:v>32.5</c:v>
                </c:pt>
                <c:pt idx="354">
                  <c:v>32.490001999999997</c:v>
                </c:pt>
                <c:pt idx="355">
                  <c:v>32.439999</c:v>
                </c:pt>
                <c:pt idx="356">
                  <c:v>32.419998</c:v>
                </c:pt>
                <c:pt idx="357">
                  <c:v>32.459999000000003</c:v>
                </c:pt>
                <c:pt idx="358">
                  <c:v>32.409999999999997</c:v>
                </c:pt>
                <c:pt idx="359">
                  <c:v>32.490001999999997</c:v>
                </c:pt>
                <c:pt idx="360">
                  <c:v>32.529998999999997</c:v>
                </c:pt>
                <c:pt idx="361">
                  <c:v>32.439999</c:v>
                </c:pt>
                <c:pt idx="362">
                  <c:v>32.369999</c:v>
                </c:pt>
                <c:pt idx="363">
                  <c:v>32.299999</c:v>
                </c:pt>
                <c:pt idx="364">
                  <c:v>32.43</c:v>
                </c:pt>
                <c:pt idx="365">
                  <c:v>32.470001000000003</c:v>
                </c:pt>
                <c:pt idx="366">
                  <c:v>32.490001999999997</c:v>
                </c:pt>
                <c:pt idx="367">
                  <c:v>32.5</c:v>
                </c:pt>
                <c:pt idx="368">
                  <c:v>32.439999</c:v>
                </c:pt>
                <c:pt idx="369">
                  <c:v>32.490001999999997</c:v>
                </c:pt>
                <c:pt idx="370">
                  <c:v>32.549999</c:v>
                </c:pt>
                <c:pt idx="371">
                  <c:v>32.389999000000003</c:v>
                </c:pt>
                <c:pt idx="372">
                  <c:v>32.229999999999997</c:v>
                </c:pt>
                <c:pt idx="373">
                  <c:v>32.200001</c:v>
                </c:pt>
                <c:pt idx="374">
                  <c:v>32.040000999999997</c:v>
                </c:pt>
                <c:pt idx="375">
                  <c:v>32.040000999999997</c:v>
                </c:pt>
                <c:pt idx="376">
                  <c:v>32.009998000000003</c:v>
                </c:pt>
                <c:pt idx="377">
                  <c:v>32.020000000000003</c:v>
                </c:pt>
                <c:pt idx="378">
                  <c:v>32.060001</c:v>
                </c:pt>
                <c:pt idx="379">
                  <c:v>32.139999000000003</c:v>
                </c:pt>
                <c:pt idx="380">
                  <c:v>32.169998</c:v>
                </c:pt>
                <c:pt idx="381">
                  <c:v>32.279998999999997</c:v>
                </c:pt>
                <c:pt idx="382">
                  <c:v>32.419998</c:v>
                </c:pt>
                <c:pt idx="383">
                  <c:v>32.509998000000003</c:v>
                </c:pt>
                <c:pt idx="384">
                  <c:v>32.529998999999997</c:v>
                </c:pt>
                <c:pt idx="385">
                  <c:v>32.520000000000003</c:v>
                </c:pt>
                <c:pt idx="386">
                  <c:v>32.57</c:v>
                </c:pt>
                <c:pt idx="387">
                  <c:v>32.459999000000003</c:v>
                </c:pt>
                <c:pt idx="388">
                  <c:v>32.470001000000003</c:v>
                </c:pt>
                <c:pt idx="389">
                  <c:v>32.340000000000003</c:v>
                </c:pt>
                <c:pt idx="390">
                  <c:v>32.259998000000003</c:v>
                </c:pt>
                <c:pt idx="391">
                  <c:v>32.18</c:v>
                </c:pt>
                <c:pt idx="392">
                  <c:v>32.150002000000001</c:v>
                </c:pt>
                <c:pt idx="393">
                  <c:v>32.090000000000003</c:v>
                </c:pt>
                <c:pt idx="394">
                  <c:v>32.07</c:v>
                </c:pt>
                <c:pt idx="395">
                  <c:v>32.130001</c:v>
                </c:pt>
                <c:pt idx="396">
                  <c:v>32.009998000000003</c:v>
                </c:pt>
                <c:pt idx="397">
                  <c:v>32.060001</c:v>
                </c:pt>
                <c:pt idx="398">
                  <c:v>32.099997999999999</c:v>
                </c:pt>
                <c:pt idx="399">
                  <c:v>32.110000999999997</c:v>
                </c:pt>
                <c:pt idx="400">
                  <c:v>32.169998</c:v>
                </c:pt>
                <c:pt idx="401">
                  <c:v>32.290000999999997</c:v>
                </c:pt>
                <c:pt idx="402">
                  <c:v>32.169998</c:v>
                </c:pt>
                <c:pt idx="403">
                  <c:v>32.189999</c:v>
                </c:pt>
                <c:pt idx="404">
                  <c:v>32.139999000000003</c:v>
                </c:pt>
                <c:pt idx="405">
                  <c:v>32.009998000000003</c:v>
                </c:pt>
                <c:pt idx="406">
                  <c:v>32.009998000000003</c:v>
                </c:pt>
                <c:pt idx="407">
                  <c:v>32.07</c:v>
                </c:pt>
                <c:pt idx="408">
                  <c:v>32.080002</c:v>
                </c:pt>
                <c:pt idx="409">
                  <c:v>32.119999</c:v>
                </c:pt>
                <c:pt idx="410">
                  <c:v>32.090000000000003</c:v>
                </c:pt>
                <c:pt idx="411">
                  <c:v>32.169998</c:v>
                </c:pt>
                <c:pt idx="412">
                  <c:v>32.029998999999997</c:v>
                </c:pt>
                <c:pt idx="413">
                  <c:v>31.940000999999999</c:v>
                </c:pt>
                <c:pt idx="414">
                  <c:v>31.74</c:v>
                </c:pt>
                <c:pt idx="415">
                  <c:v>31.610001</c:v>
                </c:pt>
                <c:pt idx="416">
                  <c:v>31.67</c:v>
                </c:pt>
                <c:pt idx="417">
                  <c:v>31.360001</c:v>
                </c:pt>
                <c:pt idx="418">
                  <c:v>31.4</c:v>
                </c:pt>
                <c:pt idx="419">
                  <c:v>31.48</c:v>
                </c:pt>
                <c:pt idx="420">
                  <c:v>31.42</c:v>
                </c:pt>
                <c:pt idx="421">
                  <c:v>31.379999000000002</c:v>
                </c:pt>
                <c:pt idx="422">
                  <c:v>31.4</c:v>
                </c:pt>
                <c:pt idx="423">
                  <c:v>31.440000999999999</c:v>
                </c:pt>
                <c:pt idx="424">
                  <c:v>31.34</c:v>
                </c:pt>
                <c:pt idx="425">
                  <c:v>31.299999</c:v>
                </c:pt>
                <c:pt idx="426">
                  <c:v>31.34</c:v>
                </c:pt>
                <c:pt idx="427">
                  <c:v>31.42</c:v>
                </c:pt>
                <c:pt idx="428">
                  <c:v>31.48</c:v>
                </c:pt>
                <c:pt idx="429">
                  <c:v>31.34</c:v>
                </c:pt>
                <c:pt idx="430">
                  <c:v>31.17</c:v>
                </c:pt>
                <c:pt idx="431">
                  <c:v>31.23</c:v>
                </c:pt>
                <c:pt idx="432">
                  <c:v>31.25</c:v>
                </c:pt>
                <c:pt idx="433">
                  <c:v>31.219999000000001</c:v>
                </c:pt>
                <c:pt idx="434">
                  <c:v>31.280000999999999</c:v>
                </c:pt>
                <c:pt idx="435">
                  <c:v>31.190000999999999</c:v>
                </c:pt>
                <c:pt idx="436">
                  <c:v>31.049999</c:v>
                </c:pt>
                <c:pt idx="437">
                  <c:v>30.969999000000001</c:v>
                </c:pt>
                <c:pt idx="438">
                  <c:v>31.01</c:v>
                </c:pt>
                <c:pt idx="439">
                  <c:v>30.98</c:v>
                </c:pt>
                <c:pt idx="440">
                  <c:v>30.9</c:v>
                </c:pt>
                <c:pt idx="441">
                  <c:v>30.889999</c:v>
                </c:pt>
                <c:pt idx="442">
                  <c:v>30.98</c:v>
                </c:pt>
                <c:pt idx="443">
                  <c:v>30.969999000000001</c:v>
                </c:pt>
                <c:pt idx="444">
                  <c:v>30.969999000000001</c:v>
                </c:pt>
                <c:pt idx="445">
                  <c:v>30.959999</c:v>
                </c:pt>
                <c:pt idx="446">
                  <c:v>30.99</c:v>
                </c:pt>
                <c:pt idx="447">
                  <c:v>31.07</c:v>
                </c:pt>
                <c:pt idx="448">
                  <c:v>31.07</c:v>
                </c:pt>
                <c:pt idx="449">
                  <c:v>31.120000999999998</c:v>
                </c:pt>
                <c:pt idx="450">
                  <c:v>31.07</c:v>
                </c:pt>
                <c:pt idx="451">
                  <c:v>31.16</c:v>
                </c:pt>
                <c:pt idx="452">
                  <c:v>31.23</c:v>
                </c:pt>
                <c:pt idx="453">
                  <c:v>31.15</c:v>
                </c:pt>
                <c:pt idx="454">
                  <c:v>31.190000999999999</c:v>
                </c:pt>
                <c:pt idx="455">
                  <c:v>31.209999</c:v>
                </c:pt>
                <c:pt idx="456">
                  <c:v>31.219999000000001</c:v>
                </c:pt>
                <c:pt idx="457">
                  <c:v>31.27</c:v>
                </c:pt>
                <c:pt idx="458">
                  <c:v>31.139999</c:v>
                </c:pt>
                <c:pt idx="459">
                  <c:v>31.190000999999999</c:v>
                </c:pt>
                <c:pt idx="460">
                  <c:v>31.209999</c:v>
                </c:pt>
                <c:pt idx="461">
                  <c:v>31.139999</c:v>
                </c:pt>
                <c:pt idx="462">
                  <c:v>31.07</c:v>
                </c:pt>
                <c:pt idx="463">
                  <c:v>31.07</c:v>
                </c:pt>
                <c:pt idx="464">
                  <c:v>31.219999000000001</c:v>
                </c:pt>
                <c:pt idx="465">
                  <c:v>30.99</c:v>
                </c:pt>
                <c:pt idx="466">
                  <c:v>30.860001</c:v>
                </c:pt>
                <c:pt idx="467">
                  <c:v>30.889999</c:v>
                </c:pt>
                <c:pt idx="468">
                  <c:v>30.940000999999999</c:v>
                </c:pt>
                <c:pt idx="469">
                  <c:v>30.93</c:v>
                </c:pt>
                <c:pt idx="470">
                  <c:v>31</c:v>
                </c:pt>
                <c:pt idx="471">
                  <c:v>31</c:v>
                </c:pt>
                <c:pt idx="472">
                  <c:v>31.030000999999999</c:v>
                </c:pt>
                <c:pt idx="473">
                  <c:v>31</c:v>
                </c:pt>
                <c:pt idx="474">
                  <c:v>31.120000999999998</c:v>
                </c:pt>
                <c:pt idx="475">
                  <c:v>31.17</c:v>
                </c:pt>
                <c:pt idx="476">
                  <c:v>31.27</c:v>
                </c:pt>
                <c:pt idx="477">
                  <c:v>31.17</c:v>
                </c:pt>
                <c:pt idx="478">
                  <c:v>31.139999</c:v>
                </c:pt>
                <c:pt idx="479">
                  <c:v>31.07</c:v>
                </c:pt>
                <c:pt idx="480">
                  <c:v>31</c:v>
                </c:pt>
                <c:pt idx="481">
                  <c:v>30.98</c:v>
                </c:pt>
                <c:pt idx="482">
                  <c:v>31.049999</c:v>
                </c:pt>
                <c:pt idx="483">
                  <c:v>31.08</c:v>
                </c:pt>
                <c:pt idx="484">
                  <c:v>31.02</c:v>
                </c:pt>
                <c:pt idx="485">
                  <c:v>31.040001</c:v>
                </c:pt>
                <c:pt idx="486">
                  <c:v>31.110001</c:v>
                </c:pt>
                <c:pt idx="487">
                  <c:v>31.26</c:v>
                </c:pt>
                <c:pt idx="488">
                  <c:v>31.18</c:v>
                </c:pt>
                <c:pt idx="489">
                  <c:v>31.23</c:v>
                </c:pt>
                <c:pt idx="490">
                  <c:v>31.1</c:v>
                </c:pt>
                <c:pt idx="491">
                  <c:v>31.129999000000002</c:v>
                </c:pt>
                <c:pt idx="492">
                  <c:v>31.129999000000002</c:v>
                </c:pt>
                <c:pt idx="493">
                  <c:v>31.139999</c:v>
                </c:pt>
                <c:pt idx="494">
                  <c:v>31.07</c:v>
                </c:pt>
                <c:pt idx="495">
                  <c:v>30.969999000000001</c:v>
                </c:pt>
                <c:pt idx="496">
                  <c:v>30.940000999999999</c:v>
                </c:pt>
                <c:pt idx="497">
                  <c:v>30.92</c:v>
                </c:pt>
                <c:pt idx="498">
                  <c:v>30.83</c:v>
                </c:pt>
                <c:pt idx="499">
                  <c:v>30.9</c:v>
                </c:pt>
                <c:pt idx="500">
                  <c:v>31.02</c:v>
                </c:pt>
                <c:pt idx="501">
                  <c:v>31.01</c:v>
                </c:pt>
                <c:pt idx="502">
                  <c:v>31.08</c:v>
                </c:pt>
                <c:pt idx="503">
                  <c:v>31.09</c:v>
                </c:pt>
                <c:pt idx="504">
                  <c:v>31.16</c:v>
                </c:pt>
                <c:pt idx="505">
                  <c:v>31.24</c:v>
                </c:pt>
                <c:pt idx="506">
                  <c:v>31.25</c:v>
                </c:pt>
                <c:pt idx="507">
                  <c:v>31.27</c:v>
                </c:pt>
                <c:pt idx="508">
                  <c:v>31.309999000000001</c:v>
                </c:pt>
                <c:pt idx="509">
                  <c:v>31.26</c:v>
                </c:pt>
                <c:pt idx="510">
                  <c:v>31.32</c:v>
                </c:pt>
                <c:pt idx="511">
                  <c:v>31.27</c:v>
                </c:pt>
                <c:pt idx="512">
                  <c:v>31.24</c:v>
                </c:pt>
                <c:pt idx="513">
                  <c:v>31.379999000000002</c:v>
                </c:pt>
                <c:pt idx="514">
                  <c:v>31.360001</c:v>
                </c:pt>
                <c:pt idx="515">
                  <c:v>31.440000999999999</c:v>
                </c:pt>
                <c:pt idx="516">
                  <c:v>31.450001</c:v>
                </c:pt>
                <c:pt idx="517">
                  <c:v>31.389999</c:v>
                </c:pt>
                <c:pt idx="518">
                  <c:v>31.41</c:v>
                </c:pt>
                <c:pt idx="519">
                  <c:v>31.52</c:v>
                </c:pt>
                <c:pt idx="520">
                  <c:v>31.57</c:v>
                </c:pt>
                <c:pt idx="521">
                  <c:v>31.620000999999998</c:v>
                </c:pt>
                <c:pt idx="522">
                  <c:v>31.59</c:v>
                </c:pt>
                <c:pt idx="523">
                  <c:v>31.73</c:v>
                </c:pt>
                <c:pt idx="524">
                  <c:v>31.690000999999999</c:v>
                </c:pt>
                <c:pt idx="525">
                  <c:v>31.65</c:v>
                </c:pt>
                <c:pt idx="526">
                  <c:v>31.6</c:v>
                </c:pt>
                <c:pt idx="527">
                  <c:v>31.559999000000001</c:v>
                </c:pt>
                <c:pt idx="528">
                  <c:v>31.540001</c:v>
                </c:pt>
                <c:pt idx="529">
                  <c:v>31.620000999999998</c:v>
                </c:pt>
                <c:pt idx="530">
                  <c:v>31.58</c:v>
                </c:pt>
                <c:pt idx="531">
                  <c:v>31.620000999999998</c:v>
                </c:pt>
                <c:pt idx="532">
                  <c:v>31.620000999999998</c:v>
                </c:pt>
                <c:pt idx="533">
                  <c:v>31.719999000000001</c:v>
                </c:pt>
                <c:pt idx="534">
                  <c:v>31.719999000000001</c:v>
                </c:pt>
                <c:pt idx="535">
                  <c:v>31.709999</c:v>
                </c:pt>
                <c:pt idx="536">
                  <c:v>31.709999</c:v>
                </c:pt>
                <c:pt idx="537">
                  <c:v>31.639999</c:v>
                </c:pt>
                <c:pt idx="538">
                  <c:v>31.540001</c:v>
                </c:pt>
                <c:pt idx="539">
                  <c:v>31.5</c:v>
                </c:pt>
                <c:pt idx="540">
                  <c:v>31.540001</c:v>
                </c:pt>
                <c:pt idx="541">
                  <c:v>31.57</c:v>
                </c:pt>
                <c:pt idx="542">
                  <c:v>31.52</c:v>
                </c:pt>
                <c:pt idx="543">
                  <c:v>31.559999000000001</c:v>
                </c:pt>
                <c:pt idx="544">
                  <c:v>31.83</c:v>
                </c:pt>
                <c:pt idx="545">
                  <c:v>31.85</c:v>
                </c:pt>
                <c:pt idx="546">
                  <c:v>31.84</c:v>
                </c:pt>
                <c:pt idx="547">
                  <c:v>31.75</c:v>
                </c:pt>
                <c:pt idx="548">
                  <c:v>31.74</c:v>
                </c:pt>
                <c:pt idx="549">
                  <c:v>31.790001</c:v>
                </c:pt>
                <c:pt idx="550">
                  <c:v>31.799999</c:v>
                </c:pt>
                <c:pt idx="551">
                  <c:v>31.84</c:v>
                </c:pt>
                <c:pt idx="552">
                  <c:v>31.84</c:v>
                </c:pt>
                <c:pt idx="553">
                  <c:v>31.84</c:v>
                </c:pt>
                <c:pt idx="554">
                  <c:v>31.83</c:v>
                </c:pt>
                <c:pt idx="555">
                  <c:v>31.940000999999999</c:v>
                </c:pt>
                <c:pt idx="556">
                  <c:v>31.9</c:v>
                </c:pt>
                <c:pt idx="557">
                  <c:v>31.959999</c:v>
                </c:pt>
                <c:pt idx="558">
                  <c:v>31.93</c:v>
                </c:pt>
                <c:pt idx="559">
                  <c:v>31.879999000000002</c:v>
                </c:pt>
                <c:pt idx="560">
                  <c:v>31.870000999999998</c:v>
                </c:pt>
                <c:pt idx="561">
                  <c:v>31.75</c:v>
                </c:pt>
                <c:pt idx="562">
                  <c:v>31.58</c:v>
                </c:pt>
                <c:pt idx="563">
                  <c:v>31.77</c:v>
                </c:pt>
                <c:pt idx="564">
                  <c:v>31.719999000000001</c:v>
                </c:pt>
                <c:pt idx="565">
                  <c:v>31.74</c:v>
                </c:pt>
                <c:pt idx="566">
                  <c:v>31.700001</c:v>
                </c:pt>
                <c:pt idx="567">
                  <c:v>31.809999000000001</c:v>
                </c:pt>
                <c:pt idx="568">
                  <c:v>31.82</c:v>
                </c:pt>
                <c:pt idx="569">
                  <c:v>31.82</c:v>
                </c:pt>
                <c:pt idx="570">
                  <c:v>31.82</c:v>
                </c:pt>
                <c:pt idx="571">
                  <c:v>31.85</c:v>
                </c:pt>
                <c:pt idx="572">
                  <c:v>31.65</c:v>
                </c:pt>
                <c:pt idx="573">
                  <c:v>31.57</c:v>
                </c:pt>
                <c:pt idx="574">
                  <c:v>31.42</c:v>
                </c:pt>
                <c:pt idx="575">
                  <c:v>31.370000999999998</c:v>
                </c:pt>
                <c:pt idx="576">
                  <c:v>31.27</c:v>
                </c:pt>
                <c:pt idx="577">
                  <c:v>31.299999</c:v>
                </c:pt>
                <c:pt idx="578">
                  <c:v>31.26</c:v>
                </c:pt>
                <c:pt idx="579">
                  <c:v>31.17</c:v>
                </c:pt>
                <c:pt idx="580">
                  <c:v>31.129999000000002</c:v>
                </c:pt>
                <c:pt idx="581">
                  <c:v>31.190000999999999</c:v>
                </c:pt>
                <c:pt idx="582">
                  <c:v>31.190000999999999</c:v>
                </c:pt>
                <c:pt idx="583">
                  <c:v>31.07</c:v>
                </c:pt>
                <c:pt idx="584">
                  <c:v>31.15</c:v>
                </c:pt>
                <c:pt idx="585">
                  <c:v>31.110001</c:v>
                </c:pt>
                <c:pt idx="586">
                  <c:v>31.15</c:v>
                </c:pt>
                <c:pt idx="587">
                  <c:v>31.16</c:v>
                </c:pt>
                <c:pt idx="588">
                  <c:v>31.17</c:v>
                </c:pt>
                <c:pt idx="589">
                  <c:v>31.219999000000001</c:v>
                </c:pt>
                <c:pt idx="590">
                  <c:v>31.059999000000001</c:v>
                </c:pt>
                <c:pt idx="591">
                  <c:v>30.84</c:v>
                </c:pt>
                <c:pt idx="592">
                  <c:v>30.889999</c:v>
                </c:pt>
                <c:pt idx="593">
                  <c:v>30.84</c:v>
                </c:pt>
                <c:pt idx="594">
                  <c:v>30.73</c:v>
                </c:pt>
                <c:pt idx="595">
                  <c:v>30.74</c:v>
                </c:pt>
                <c:pt idx="596">
                  <c:v>30.889999</c:v>
                </c:pt>
                <c:pt idx="597">
                  <c:v>30.98</c:v>
                </c:pt>
                <c:pt idx="598">
                  <c:v>31.059999000000001</c:v>
                </c:pt>
                <c:pt idx="599">
                  <c:v>31.040001</c:v>
                </c:pt>
                <c:pt idx="600">
                  <c:v>30.969999000000001</c:v>
                </c:pt>
                <c:pt idx="601">
                  <c:v>31.01</c:v>
                </c:pt>
                <c:pt idx="602">
                  <c:v>31.139999</c:v>
                </c:pt>
                <c:pt idx="603">
                  <c:v>31.110001</c:v>
                </c:pt>
                <c:pt idx="604">
                  <c:v>31.040001</c:v>
                </c:pt>
                <c:pt idx="605">
                  <c:v>31.049999</c:v>
                </c:pt>
                <c:pt idx="606">
                  <c:v>31.09</c:v>
                </c:pt>
                <c:pt idx="607">
                  <c:v>31.129999000000002</c:v>
                </c:pt>
                <c:pt idx="608">
                  <c:v>31.120000999999998</c:v>
                </c:pt>
                <c:pt idx="609">
                  <c:v>31.1</c:v>
                </c:pt>
                <c:pt idx="610">
                  <c:v>31.059999000000001</c:v>
                </c:pt>
                <c:pt idx="611">
                  <c:v>31.1</c:v>
                </c:pt>
                <c:pt idx="612">
                  <c:v>30.98</c:v>
                </c:pt>
                <c:pt idx="613">
                  <c:v>31.02</c:v>
                </c:pt>
                <c:pt idx="614">
                  <c:v>30.99</c:v>
                </c:pt>
                <c:pt idx="615">
                  <c:v>31.059999000000001</c:v>
                </c:pt>
                <c:pt idx="616">
                  <c:v>31.08</c:v>
                </c:pt>
                <c:pt idx="617">
                  <c:v>31.08</c:v>
                </c:pt>
                <c:pt idx="618">
                  <c:v>30.969999000000001</c:v>
                </c:pt>
                <c:pt idx="619">
                  <c:v>31.049999</c:v>
                </c:pt>
                <c:pt idx="620">
                  <c:v>30.84</c:v>
                </c:pt>
                <c:pt idx="621">
                  <c:v>30.84</c:v>
                </c:pt>
                <c:pt idx="622">
                  <c:v>30.76</c:v>
                </c:pt>
                <c:pt idx="623">
                  <c:v>30.709999</c:v>
                </c:pt>
                <c:pt idx="624">
                  <c:v>30.66</c:v>
                </c:pt>
                <c:pt idx="625">
                  <c:v>30.65</c:v>
                </c:pt>
                <c:pt idx="626">
                  <c:v>30.620000999999998</c:v>
                </c:pt>
                <c:pt idx="627">
                  <c:v>30.59</c:v>
                </c:pt>
                <c:pt idx="628">
                  <c:v>30.6</c:v>
                </c:pt>
                <c:pt idx="629">
                  <c:v>30.620000999999998</c:v>
                </c:pt>
                <c:pt idx="630">
                  <c:v>30.57</c:v>
                </c:pt>
                <c:pt idx="631">
                  <c:v>30.549999</c:v>
                </c:pt>
                <c:pt idx="632">
                  <c:v>30.59</c:v>
                </c:pt>
                <c:pt idx="633">
                  <c:v>30.57</c:v>
                </c:pt>
                <c:pt idx="634">
                  <c:v>30.530000999999999</c:v>
                </c:pt>
                <c:pt idx="635">
                  <c:v>30.51</c:v>
                </c:pt>
                <c:pt idx="636">
                  <c:v>30.51</c:v>
                </c:pt>
                <c:pt idx="637">
                  <c:v>30.559999000000001</c:v>
                </c:pt>
                <c:pt idx="638">
                  <c:v>30.49</c:v>
                </c:pt>
                <c:pt idx="639">
                  <c:v>30.51</c:v>
                </c:pt>
                <c:pt idx="640">
                  <c:v>30.51</c:v>
                </c:pt>
                <c:pt idx="641">
                  <c:v>30.549999</c:v>
                </c:pt>
                <c:pt idx="642">
                  <c:v>30.58</c:v>
                </c:pt>
                <c:pt idx="643">
                  <c:v>30.57</c:v>
                </c:pt>
                <c:pt idx="644">
                  <c:v>30.620000999999998</c:v>
                </c:pt>
                <c:pt idx="645">
                  <c:v>30.639999</c:v>
                </c:pt>
                <c:pt idx="646">
                  <c:v>30.73</c:v>
                </c:pt>
                <c:pt idx="647">
                  <c:v>30.780000999999999</c:v>
                </c:pt>
                <c:pt idx="648">
                  <c:v>30.82</c:v>
                </c:pt>
                <c:pt idx="649">
                  <c:v>30.799999</c:v>
                </c:pt>
                <c:pt idx="650">
                  <c:v>30.860001</c:v>
                </c:pt>
                <c:pt idx="651">
                  <c:v>30.82</c:v>
                </c:pt>
                <c:pt idx="652">
                  <c:v>30.85</c:v>
                </c:pt>
                <c:pt idx="653">
                  <c:v>30.799999</c:v>
                </c:pt>
                <c:pt idx="654">
                  <c:v>30.75</c:v>
                </c:pt>
                <c:pt idx="655">
                  <c:v>30.799999</c:v>
                </c:pt>
                <c:pt idx="656">
                  <c:v>30.9</c:v>
                </c:pt>
                <c:pt idx="657">
                  <c:v>30.969999000000001</c:v>
                </c:pt>
                <c:pt idx="658">
                  <c:v>30.959999</c:v>
                </c:pt>
                <c:pt idx="659">
                  <c:v>30.99</c:v>
                </c:pt>
                <c:pt idx="660">
                  <c:v>31.040001</c:v>
                </c:pt>
                <c:pt idx="661">
                  <c:v>31.040001</c:v>
                </c:pt>
                <c:pt idx="662">
                  <c:v>31.120000999999998</c:v>
                </c:pt>
                <c:pt idx="663">
                  <c:v>31.209999</c:v>
                </c:pt>
                <c:pt idx="664">
                  <c:v>31.139999</c:v>
                </c:pt>
                <c:pt idx="665">
                  <c:v>31.09</c:v>
                </c:pt>
                <c:pt idx="666">
                  <c:v>31.030000999999999</c:v>
                </c:pt>
                <c:pt idx="667">
                  <c:v>31.059999000000001</c:v>
                </c:pt>
                <c:pt idx="668">
                  <c:v>31.08</c:v>
                </c:pt>
                <c:pt idx="669">
                  <c:v>31.15</c:v>
                </c:pt>
                <c:pt idx="670">
                  <c:v>31.030000999999999</c:v>
                </c:pt>
                <c:pt idx="671">
                  <c:v>31.110001</c:v>
                </c:pt>
                <c:pt idx="672">
                  <c:v>31.07</c:v>
                </c:pt>
                <c:pt idx="673">
                  <c:v>31.1</c:v>
                </c:pt>
                <c:pt idx="674">
                  <c:v>31.07</c:v>
                </c:pt>
                <c:pt idx="675">
                  <c:v>31.110001</c:v>
                </c:pt>
                <c:pt idx="676">
                  <c:v>31.139999</c:v>
                </c:pt>
                <c:pt idx="677">
                  <c:v>31.200001</c:v>
                </c:pt>
                <c:pt idx="678">
                  <c:v>31.23</c:v>
                </c:pt>
                <c:pt idx="679">
                  <c:v>31.18</c:v>
                </c:pt>
                <c:pt idx="680">
                  <c:v>31.17</c:v>
                </c:pt>
                <c:pt idx="681">
                  <c:v>31.16</c:v>
                </c:pt>
                <c:pt idx="682">
                  <c:v>31.09</c:v>
                </c:pt>
                <c:pt idx="683">
                  <c:v>31.190000999999999</c:v>
                </c:pt>
                <c:pt idx="684">
                  <c:v>31.290001</c:v>
                </c:pt>
                <c:pt idx="685">
                  <c:v>31.24</c:v>
                </c:pt>
                <c:pt idx="686">
                  <c:v>31.280000999999999</c:v>
                </c:pt>
                <c:pt idx="687">
                  <c:v>31.299999</c:v>
                </c:pt>
                <c:pt idx="688">
                  <c:v>31.26</c:v>
                </c:pt>
                <c:pt idx="689">
                  <c:v>31.299999</c:v>
                </c:pt>
                <c:pt idx="690">
                  <c:v>31.27</c:v>
                </c:pt>
                <c:pt idx="691">
                  <c:v>31.389999</c:v>
                </c:pt>
                <c:pt idx="692">
                  <c:v>31.33</c:v>
                </c:pt>
                <c:pt idx="693">
                  <c:v>31.209999</c:v>
                </c:pt>
                <c:pt idx="694">
                  <c:v>31.120000999999998</c:v>
                </c:pt>
                <c:pt idx="695">
                  <c:v>31.07</c:v>
                </c:pt>
                <c:pt idx="696">
                  <c:v>31.09</c:v>
                </c:pt>
                <c:pt idx="697">
                  <c:v>31.139999</c:v>
                </c:pt>
                <c:pt idx="698">
                  <c:v>30.98</c:v>
                </c:pt>
                <c:pt idx="699">
                  <c:v>30.99</c:v>
                </c:pt>
                <c:pt idx="700">
                  <c:v>30.870000999999998</c:v>
                </c:pt>
                <c:pt idx="701">
                  <c:v>30.950001</c:v>
                </c:pt>
                <c:pt idx="702">
                  <c:v>30.860001</c:v>
                </c:pt>
                <c:pt idx="703">
                  <c:v>30.77</c:v>
                </c:pt>
                <c:pt idx="704">
                  <c:v>30.76</c:v>
                </c:pt>
                <c:pt idx="705">
                  <c:v>30.73</c:v>
                </c:pt>
                <c:pt idx="706">
                  <c:v>30.74</c:v>
                </c:pt>
                <c:pt idx="707">
                  <c:v>30.76</c:v>
                </c:pt>
                <c:pt idx="708">
                  <c:v>30.790001</c:v>
                </c:pt>
                <c:pt idx="709">
                  <c:v>30.75</c:v>
                </c:pt>
                <c:pt idx="710">
                  <c:v>30.76</c:v>
                </c:pt>
                <c:pt idx="711">
                  <c:v>30.780000999999999</c:v>
                </c:pt>
                <c:pt idx="712">
                  <c:v>30.76</c:v>
                </c:pt>
                <c:pt idx="713">
                  <c:v>30.690000999999999</c:v>
                </c:pt>
                <c:pt idx="714">
                  <c:v>30.690000999999999</c:v>
                </c:pt>
                <c:pt idx="715">
                  <c:v>30.76</c:v>
                </c:pt>
                <c:pt idx="716">
                  <c:v>30.73</c:v>
                </c:pt>
                <c:pt idx="717">
                  <c:v>30.690000999999999</c:v>
                </c:pt>
                <c:pt idx="718">
                  <c:v>30.709999</c:v>
                </c:pt>
                <c:pt idx="719">
                  <c:v>30.66</c:v>
                </c:pt>
                <c:pt idx="720">
                  <c:v>30.59</c:v>
                </c:pt>
                <c:pt idx="721">
                  <c:v>30.639999</c:v>
                </c:pt>
                <c:pt idx="722">
                  <c:v>30.48</c:v>
                </c:pt>
                <c:pt idx="723">
                  <c:v>30.48</c:v>
                </c:pt>
                <c:pt idx="724">
                  <c:v>30.52</c:v>
                </c:pt>
                <c:pt idx="725">
                  <c:v>30.469999000000001</c:v>
                </c:pt>
                <c:pt idx="726">
                  <c:v>30.389999</c:v>
                </c:pt>
                <c:pt idx="727">
                  <c:v>30.4</c:v>
                </c:pt>
                <c:pt idx="728">
                  <c:v>30.42</c:v>
                </c:pt>
                <c:pt idx="729">
                  <c:v>30.440000999999999</c:v>
                </c:pt>
                <c:pt idx="730">
                  <c:v>30.440000999999999</c:v>
                </c:pt>
                <c:pt idx="731">
                  <c:v>30.4</c:v>
                </c:pt>
                <c:pt idx="732">
                  <c:v>30.379999000000002</c:v>
                </c:pt>
                <c:pt idx="733">
                  <c:v>30.48</c:v>
                </c:pt>
                <c:pt idx="734">
                  <c:v>30.48</c:v>
                </c:pt>
                <c:pt idx="735">
                  <c:v>30.440000999999999</c:v>
                </c:pt>
                <c:pt idx="736">
                  <c:v>30.4</c:v>
                </c:pt>
                <c:pt idx="737">
                  <c:v>30.540001</c:v>
                </c:pt>
                <c:pt idx="738">
                  <c:v>30.530000999999999</c:v>
                </c:pt>
                <c:pt idx="739">
                  <c:v>30.459999</c:v>
                </c:pt>
                <c:pt idx="740">
                  <c:v>30.58</c:v>
                </c:pt>
                <c:pt idx="741">
                  <c:v>30.690000999999999</c:v>
                </c:pt>
                <c:pt idx="742">
                  <c:v>30.639999</c:v>
                </c:pt>
                <c:pt idx="743">
                  <c:v>30.629999000000002</c:v>
                </c:pt>
                <c:pt idx="744">
                  <c:v>30.540001</c:v>
                </c:pt>
                <c:pt idx="745">
                  <c:v>30.469999000000001</c:v>
                </c:pt>
                <c:pt idx="746">
                  <c:v>30.48</c:v>
                </c:pt>
                <c:pt idx="747">
                  <c:v>30.41</c:v>
                </c:pt>
                <c:pt idx="748">
                  <c:v>30.49</c:v>
                </c:pt>
                <c:pt idx="749">
                  <c:v>30.559999000000001</c:v>
                </c:pt>
                <c:pt idx="750">
                  <c:v>30.68</c:v>
                </c:pt>
                <c:pt idx="751">
                  <c:v>30.73</c:v>
                </c:pt>
                <c:pt idx="752">
                  <c:v>30.74</c:v>
                </c:pt>
                <c:pt idx="753" formatCode="General">
                  <c:v>30.73</c:v>
                </c:pt>
                <c:pt idx="754" formatCode="General">
                  <c:v>30.66</c:v>
                </c:pt>
                <c:pt idx="755" formatCode="General">
                  <c:v>30.549999</c:v>
                </c:pt>
                <c:pt idx="756" formatCode="General">
                  <c:v>30.74</c:v>
                </c:pt>
                <c:pt idx="757" formatCode="General">
                  <c:v>30.629999000000002</c:v>
                </c:pt>
                <c:pt idx="758" formatCode="General">
                  <c:v>30.48</c:v>
                </c:pt>
                <c:pt idx="759" formatCode="General">
                  <c:v>30.66</c:v>
                </c:pt>
                <c:pt idx="760" formatCode="General">
                  <c:v>30.690000999999999</c:v>
                </c:pt>
                <c:pt idx="761" formatCode="General">
                  <c:v>30.690000999999999</c:v>
                </c:pt>
                <c:pt idx="762" formatCode="General">
                  <c:v>30.74</c:v>
                </c:pt>
                <c:pt idx="763" formatCode="General">
                  <c:v>30.6</c:v>
                </c:pt>
                <c:pt idx="764" formatCode="General">
                  <c:v>30.530000999999999</c:v>
                </c:pt>
                <c:pt idx="765" formatCode="General">
                  <c:v>30.5</c:v>
                </c:pt>
                <c:pt idx="766" formatCode="General">
                  <c:v>30.58</c:v>
                </c:pt>
                <c:pt idx="767" formatCode="General">
                  <c:v>30.639999</c:v>
                </c:pt>
                <c:pt idx="768" formatCode="General">
                  <c:v>30.549999</c:v>
                </c:pt>
                <c:pt idx="769" formatCode="General">
                  <c:v>30.530000999999999</c:v>
                </c:pt>
                <c:pt idx="770" formatCode="General">
                  <c:v>30.43</c:v>
                </c:pt>
                <c:pt idx="771" formatCode="General">
                  <c:v>30.530000999999999</c:v>
                </c:pt>
                <c:pt idx="772" formatCode="General">
                  <c:v>30.52</c:v>
                </c:pt>
                <c:pt idx="773" formatCode="General">
                  <c:v>30.58</c:v>
                </c:pt>
                <c:pt idx="774" formatCode="General">
                  <c:v>30.469999000000001</c:v>
                </c:pt>
                <c:pt idx="775" formatCode="General">
                  <c:v>30.440000999999999</c:v>
                </c:pt>
                <c:pt idx="776" formatCode="General">
                  <c:v>30.41</c:v>
                </c:pt>
                <c:pt idx="777" formatCode="General">
                  <c:v>30.41</c:v>
                </c:pt>
                <c:pt idx="778" formatCode="General">
                  <c:v>30.33</c:v>
                </c:pt>
                <c:pt idx="779" formatCode="General">
                  <c:v>30.27</c:v>
                </c:pt>
                <c:pt idx="780" formatCode="General">
                  <c:v>30.35</c:v>
                </c:pt>
                <c:pt idx="781" formatCode="General">
                  <c:v>30.389999</c:v>
                </c:pt>
                <c:pt idx="782" formatCode="General">
                  <c:v>30.42</c:v>
                </c:pt>
                <c:pt idx="783" formatCode="General">
                  <c:v>30.32</c:v>
                </c:pt>
                <c:pt idx="784" formatCode="General">
                  <c:v>30.309999000000001</c:v>
                </c:pt>
                <c:pt idx="785" formatCode="General">
                  <c:v>30.4</c:v>
                </c:pt>
                <c:pt idx="786" formatCode="General">
                  <c:v>30.379999000000002</c:v>
                </c:pt>
                <c:pt idx="787" formatCode="General">
                  <c:v>30.389999</c:v>
                </c:pt>
                <c:pt idx="788" formatCode="General">
                  <c:v>30.33</c:v>
                </c:pt>
                <c:pt idx="789" formatCode="General">
                  <c:v>30.299999</c:v>
                </c:pt>
                <c:pt idx="790" formatCode="General">
                  <c:v>30.34</c:v>
                </c:pt>
                <c:pt idx="791" formatCode="General">
                  <c:v>30.379999000000002</c:v>
                </c:pt>
                <c:pt idx="792" formatCode="General">
                  <c:v>30.280000999999999</c:v>
                </c:pt>
                <c:pt idx="793" formatCode="General">
                  <c:v>30.139999</c:v>
                </c:pt>
                <c:pt idx="794" formatCode="General">
                  <c:v>30.16</c:v>
                </c:pt>
                <c:pt idx="795" formatCode="General">
                  <c:v>30.1</c:v>
                </c:pt>
                <c:pt idx="796" formatCode="General">
                  <c:v>30.24</c:v>
                </c:pt>
                <c:pt idx="797" formatCode="General">
                  <c:v>30.18</c:v>
                </c:pt>
                <c:pt idx="798" formatCode="General">
                  <c:v>30.280000999999999</c:v>
                </c:pt>
                <c:pt idx="799" formatCode="General">
                  <c:v>30.32</c:v>
                </c:pt>
                <c:pt idx="800" formatCode="General">
                  <c:v>30.35</c:v>
                </c:pt>
                <c:pt idx="801" formatCode="General">
                  <c:v>30.42</c:v>
                </c:pt>
                <c:pt idx="802" formatCode="General">
                  <c:v>30.65</c:v>
                </c:pt>
                <c:pt idx="803" formatCode="General">
                  <c:v>30.549999</c:v>
                </c:pt>
                <c:pt idx="804" formatCode="General">
                  <c:v>30.59</c:v>
                </c:pt>
                <c:pt idx="805" formatCode="General">
                  <c:v>30.620000999999998</c:v>
                </c:pt>
                <c:pt idx="806" formatCode="General">
                  <c:v>30.549999</c:v>
                </c:pt>
                <c:pt idx="807" formatCode="General">
                  <c:v>30.559999000000001</c:v>
                </c:pt>
                <c:pt idx="808" formatCode="General">
                  <c:v>30.469999000000001</c:v>
                </c:pt>
                <c:pt idx="809" formatCode="General">
                  <c:v>30.51</c:v>
                </c:pt>
                <c:pt idx="810" formatCode="General">
                  <c:v>30.48</c:v>
                </c:pt>
                <c:pt idx="811" formatCode="General">
                  <c:v>30.469999000000001</c:v>
                </c:pt>
                <c:pt idx="812" formatCode="General">
                  <c:v>30.5</c:v>
                </c:pt>
                <c:pt idx="813" formatCode="General">
                  <c:v>30.48</c:v>
                </c:pt>
                <c:pt idx="814" formatCode="General">
                  <c:v>30.57</c:v>
                </c:pt>
                <c:pt idx="815" formatCode="General">
                  <c:v>30.700001</c:v>
                </c:pt>
                <c:pt idx="816" formatCode="General">
                  <c:v>30.74</c:v>
                </c:pt>
                <c:pt idx="817" formatCode="General">
                  <c:v>30.83</c:v>
                </c:pt>
                <c:pt idx="818" formatCode="General">
                  <c:v>30.76</c:v>
                </c:pt>
                <c:pt idx="819" formatCode="General">
                  <c:v>30.809999000000001</c:v>
                </c:pt>
                <c:pt idx="820" formatCode="General">
                  <c:v>30.85</c:v>
                </c:pt>
                <c:pt idx="821" formatCode="General">
                  <c:v>30.82</c:v>
                </c:pt>
                <c:pt idx="822" formatCode="General">
                  <c:v>30.799999</c:v>
                </c:pt>
                <c:pt idx="823" formatCode="General">
                  <c:v>30.84</c:v>
                </c:pt>
                <c:pt idx="824" formatCode="General">
                  <c:v>30.73</c:v>
                </c:pt>
                <c:pt idx="825" formatCode="General">
                  <c:v>30.709999</c:v>
                </c:pt>
                <c:pt idx="826" formatCode="General">
                  <c:v>30.75</c:v>
                </c:pt>
                <c:pt idx="827" formatCode="General">
                  <c:v>30.709999</c:v>
                </c:pt>
                <c:pt idx="828" formatCode="General">
                  <c:v>30.74</c:v>
                </c:pt>
                <c:pt idx="829" formatCode="General">
                  <c:v>30.790001</c:v>
                </c:pt>
                <c:pt idx="830" formatCode="General">
                  <c:v>30.690000999999999</c:v>
                </c:pt>
                <c:pt idx="831" formatCode="General">
                  <c:v>30.68</c:v>
                </c:pt>
                <c:pt idx="832" formatCode="General">
                  <c:v>30.74</c:v>
                </c:pt>
                <c:pt idx="833" formatCode="General">
                  <c:v>30.67</c:v>
                </c:pt>
                <c:pt idx="834" formatCode="General">
                  <c:v>30.75</c:v>
                </c:pt>
                <c:pt idx="835" formatCode="General">
                  <c:v>30.73</c:v>
                </c:pt>
                <c:pt idx="836" formatCode="General">
                  <c:v>30.780000999999999</c:v>
                </c:pt>
                <c:pt idx="837" formatCode="General">
                  <c:v>30.75</c:v>
                </c:pt>
                <c:pt idx="838" formatCode="General">
                  <c:v>30.809999000000001</c:v>
                </c:pt>
                <c:pt idx="839" formatCode="General">
                  <c:v>30.690000999999999</c:v>
                </c:pt>
                <c:pt idx="840" formatCode="General">
                  <c:v>30.6</c:v>
                </c:pt>
                <c:pt idx="841" formatCode="General">
                  <c:v>30.610001</c:v>
                </c:pt>
                <c:pt idx="842" formatCode="General">
                  <c:v>30.43</c:v>
                </c:pt>
                <c:pt idx="843" formatCode="General">
                  <c:v>30.42</c:v>
                </c:pt>
                <c:pt idx="844" formatCode="General">
                  <c:v>30.4</c:v>
                </c:pt>
                <c:pt idx="845" formatCode="General">
                  <c:v>30.4</c:v>
                </c:pt>
                <c:pt idx="846" formatCode="General">
                  <c:v>30.379999000000002</c:v>
                </c:pt>
                <c:pt idx="847" formatCode="General">
                  <c:v>30.33</c:v>
                </c:pt>
                <c:pt idx="848" formatCode="General">
                  <c:v>30.34</c:v>
                </c:pt>
                <c:pt idx="849" formatCode="General">
                  <c:v>30.360001</c:v>
                </c:pt>
                <c:pt idx="850" formatCode="General">
                  <c:v>30.32</c:v>
                </c:pt>
                <c:pt idx="851" formatCode="General">
                  <c:v>30.33</c:v>
                </c:pt>
                <c:pt idx="852" formatCode="General">
                  <c:v>30.379999000000002</c:v>
                </c:pt>
                <c:pt idx="853" formatCode="General">
                  <c:v>30.450001</c:v>
                </c:pt>
                <c:pt idx="854" formatCode="General">
                  <c:v>30.469999000000001</c:v>
                </c:pt>
                <c:pt idx="855" formatCode="General">
                  <c:v>30.4</c:v>
                </c:pt>
                <c:pt idx="856" formatCode="General">
                  <c:v>30.5</c:v>
                </c:pt>
                <c:pt idx="857" formatCode="General">
                  <c:v>30.540001</c:v>
                </c:pt>
                <c:pt idx="858" formatCode="General">
                  <c:v>30.52</c:v>
                </c:pt>
                <c:pt idx="859" formatCode="General">
                  <c:v>30.549999</c:v>
                </c:pt>
                <c:pt idx="860" formatCode="General">
                  <c:v>30.5</c:v>
                </c:pt>
                <c:pt idx="861" formatCode="General">
                  <c:v>30.559999000000001</c:v>
                </c:pt>
                <c:pt idx="862" formatCode="General">
                  <c:v>30.540001</c:v>
                </c:pt>
                <c:pt idx="863" formatCode="General">
                  <c:v>30.549999</c:v>
                </c:pt>
                <c:pt idx="864" formatCode="General">
                  <c:v>30.43</c:v>
                </c:pt>
                <c:pt idx="865" formatCode="General">
                  <c:v>30.33</c:v>
                </c:pt>
                <c:pt idx="866" formatCode="General">
                  <c:v>30.360001</c:v>
                </c:pt>
                <c:pt idx="867" formatCode="General">
                  <c:v>30.440000999999999</c:v>
                </c:pt>
                <c:pt idx="868" formatCode="General">
                  <c:v>30.57</c:v>
                </c:pt>
                <c:pt idx="869" formatCode="General">
                  <c:v>30.51</c:v>
                </c:pt>
                <c:pt idx="870" formatCode="General">
                  <c:v>30.540001</c:v>
                </c:pt>
                <c:pt idx="871" formatCode="General">
                  <c:v>30.530000999999999</c:v>
                </c:pt>
                <c:pt idx="872" formatCode="General">
                  <c:v>30.440000999999999</c:v>
                </c:pt>
                <c:pt idx="873" formatCode="General">
                  <c:v>30.450001</c:v>
                </c:pt>
                <c:pt idx="874" formatCode="General">
                  <c:v>30.360001</c:v>
                </c:pt>
                <c:pt idx="875" formatCode="General">
                  <c:v>30.33</c:v>
                </c:pt>
                <c:pt idx="876" formatCode="General">
                  <c:v>30.370000999999998</c:v>
                </c:pt>
                <c:pt idx="877" formatCode="General">
                  <c:v>30.35</c:v>
                </c:pt>
                <c:pt idx="878" formatCode="General">
                  <c:v>30.360001</c:v>
                </c:pt>
                <c:pt idx="879" formatCode="General">
                  <c:v>30.280000999999999</c:v>
                </c:pt>
                <c:pt idx="880" formatCode="General">
                  <c:v>30.139999</c:v>
                </c:pt>
                <c:pt idx="881" formatCode="General">
                  <c:v>30.129999000000002</c:v>
                </c:pt>
                <c:pt idx="882" formatCode="General">
                  <c:v>30.129999000000002</c:v>
                </c:pt>
                <c:pt idx="883" formatCode="General">
                  <c:v>30.09</c:v>
                </c:pt>
                <c:pt idx="884" formatCode="General">
                  <c:v>30.059999000000001</c:v>
                </c:pt>
                <c:pt idx="885" formatCode="General">
                  <c:v>30.120000999999998</c:v>
                </c:pt>
                <c:pt idx="886" formatCode="General">
                  <c:v>30.18</c:v>
                </c:pt>
                <c:pt idx="887" formatCode="General">
                  <c:v>30.17</c:v>
                </c:pt>
                <c:pt idx="888" formatCode="General">
                  <c:v>30</c:v>
                </c:pt>
                <c:pt idx="889" formatCode="General">
                  <c:v>30.09</c:v>
                </c:pt>
                <c:pt idx="890" formatCode="General">
                  <c:v>29.98</c:v>
                </c:pt>
                <c:pt idx="891" formatCode="General">
                  <c:v>29.91</c:v>
                </c:pt>
                <c:pt idx="892" formatCode="General">
                  <c:v>29.870000999999998</c:v>
                </c:pt>
                <c:pt idx="893" formatCode="General">
                  <c:v>29.940000999999999</c:v>
                </c:pt>
                <c:pt idx="894" formatCode="General">
                  <c:v>29.91</c:v>
                </c:pt>
                <c:pt idx="895" formatCode="General">
                  <c:v>30.02</c:v>
                </c:pt>
                <c:pt idx="896" formatCode="General">
                  <c:v>30.02</c:v>
                </c:pt>
                <c:pt idx="897" formatCode="General">
                  <c:v>29.969999000000001</c:v>
                </c:pt>
                <c:pt idx="898" formatCode="General">
                  <c:v>29.99</c:v>
                </c:pt>
                <c:pt idx="899" formatCode="General">
                  <c:v>29.99</c:v>
                </c:pt>
                <c:pt idx="900" formatCode="General">
                  <c:v>30</c:v>
                </c:pt>
                <c:pt idx="901" formatCode="General">
                  <c:v>29.98</c:v>
                </c:pt>
                <c:pt idx="902" formatCode="General">
                  <c:v>30.01</c:v>
                </c:pt>
                <c:pt idx="903" formatCode="General">
                  <c:v>30.059999000000001</c:v>
                </c:pt>
                <c:pt idx="904" formatCode="General">
                  <c:v>30.059999000000001</c:v>
                </c:pt>
                <c:pt idx="905" formatCode="General">
                  <c:v>29.950001</c:v>
                </c:pt>
                <c:pt idx="906" formatCode="General">
                  <c:v>30.1</c:v>
                </c:pt>
                <c:pt idx="907" formatCode="General">
                  <c:v>30.08</c:v>
                </c:pt>
                <c:pt idx="908" formatCode="General">
                  <c:v>29.969999000000001</c:v>
                </c:pt>
                <c:pt idx="909" formatCode="General">
                  <c:v>29.879999000000002</c:v>
                </c:pt>
                <c:pt idx="910" formatCode="General">
                  <c:v>29.93</c:v>
                </c:pt>
                <c:pt idx="911" formatCode="General">
                  <c:v>29.84</c:v>
                </c:pt>
                <c:pt idx="912" formatCode="General">
                  <c:v>29.91</c:v>
                </c:pt>
                <c:pt idx="913" formatCode="General">
                  <c:v>29.879999000000002</c:v>
                </c:pt>
                <c:pt idx="914" formatCode="General">
                  <c:v>29.91</c:v>
                </c:pt>
                <c:pt idx="915" formatCode="General">
                  <c:v>29.870000999999998</c:v>
                </c:pt>
                <c:pt idx="916" formatCode="General">
                  <c:v>29.98</c:v>
                </c:pt>
                <c:pt idx="917" formatCode="General">
                  <c:v>29.99</c:v>
                </c:pt>
                <c:pt idx="918" formatCode="General">
                  <c:v>29.969999000000001</c:v>
                </c:pt>
                <c:pt idx="919" formatCode="General">
                  <c:v>30.049999</c:v>
                </c:pt>
                <c:pt idx="920" formatCode="General">
                  <c:v>30.09</c:v>
                </c:pt>
                <c:pt idx="921" formatCode="General">
                  <c:v>30.129999000000002</c:v>
                </c:pt>
                <c:pt idx="922" formatCode="General">
                  <c:v>30.139999</c:v>
                </c:pt>
                <c:pt idx="923" formatCode="General">
                  <c:v>30.15</c:v>
                </c:pt>
                <c:pt idx="924" formatCode="General">
                  <c:v>30.139999</c:v>
                </c:pt>
                <c:pt idx="925" formatCode="General">
                  <c:v>30.120000999999998</c:v>
                </c:pt>
                <c:pt idx="926" formatCode="General">
                  <c:v>30.120000999999998</c:v>
                </c:pt>
                <c:pt idx="927" formatCode="General">
                  <c:v>30.09</c:v>
                </c:pt>
                <c:pt idx="928" formatCode="General">
                  <c:v>30.049999</c:v>
                </c:pt>
                <c:pt idx="929" formatCode="General">
                  <c:v>30.07</c:v>
                </c:pt>
                <c:pt idx="930" formatCode="General">
                  <c:v>30.07</c:v>
                </c:pt>
                <c:pt idx="931" formatCode="General">
                  <c:v>30.129999000000002</c:v>
                </c:pt>
                <c:pt idx="932" formatCode="General">
                  <c:v>30.200001</c:v>
                </c:pt>
                <c:pt idx="933" formatCode="General">
                  <c:v>30.299999</c:v>
                </c:pt>
                <c:pt idx="934" formatCode="General">
                  <c:v>30.370000999999998</c:v>
                </c:pt>
                <c:pt idx="935" formatCode="General">
                  <c:v>30.360001</c:v>
                </c:pt>
                <c:pt idx="936" formatCode="General">
                  <c:v>30.4</c:v>
                </c:pt>
                <c:pt idx="937" formatCode="General">
                  <c:v>30.379999000000002</c:v>
                </c:pt>
                <c:pt idx="938" formatCode="General">
                  <c:v>30.370000999999998</c:v>
                </c:pt>
                <c:pt idx="939" formatCode="General">
                  <c:v>30.309999000000001</c:v>
                </c:pt>
                <c:pt idx="940" formatCode="General">
                  <c:v>30.219999000000001</c:v>
                </c:pt>
                <c:pt idx="941" formatCode="General">
                  <c:v>30.32</c:v>
                </c:pt>
                <c:pt idx="942" formatCode="General">
                  <c:v>30.41</c:v>
                </c:pt>
                <c:pt idx="943" formatCode="General">
                  <c:v>30.49</c:v>
                </c:pt>
                <c:pt idx="944" formatCode="General">
                  <c:v>30.559999000000001</c:v>
                </c:pt>
                <c:pt idx="945" formatCode="General">
                  <c:v>30.58</c:v>
                </c:pt>
                <c:pt idx="946" formatCode="General">
                  <c:v>30.42</c:v>
                </c:pt>
                <c:pt idx="947" formatCode="General">
                  <c:v>30.549999</c:v>
                </c:pt>
                <c:pt idx="948" formatCode="General">
                  <c:v>30.450001</c:v>
                </c:pt>
                <c:pt idx="949" formatCode="General">
                  <c:v>30.51</c:v>
                </c:pt>
                <c:pt idx="950" formatCode="General">
                  <c:v>30.4</c:v>
                </c:pt>
                <c:pt idx="951" formatCode="General">
                  <c:v>30.51</c:v>
                </c:pt>
                <c:pt idx="952" formatCode="General">
                  <c:v>30.74</c:v>
                </c:pt>
                <c:pt idx="953" formatCode="General">
                  <c:v>30.549999</c:v>
                </c:pt>
                <c:pt idx="954" formatCode="General">
                  <c:v>30.549999</c:v>
                </c:pt>
                <c:pt idx="955" formatCode="General">
                  <c:v>30.5</c:v>
                </c:pt>
                <c:pt idx="956" formatCode="General">
                  <c:v>30.48</c:v>
                </c:pt>
                <c:pt idx="957" formatCode="General">
                  <c:v>30.5</c:v>
                </c:pt>
                <c:pt idx="958" formatCode="General">
                  <c:v>30.549999</c:v>
                </c:pt>
                <c:pt idx="959" formatCode="General">
                  <c:v>30.52</c:v>
                </c:pt>
                <c:pt idx="960" formatCode="General">
                  <c:v>30.51</c:v>
                </c:pt>
                <c:pt idx="961" formatCode="General">
                  <c:v>30.49</c:v>
                </c:pt>
                <c:pt idx="962" formatCode="General">
                  <c:v>30.51</c:v>
                </c:pt>
                <c:pt idx="963" formatCode="General">
                  <c:v>30.440000999999999</c:v>
                </c:pt>
                <c:pt idx="964" formatCode="General">
                  <c:v>30.49</c:v>
                </c:pt>
                <c:pt idx="965" formatCode="General">
                  <c:v>30.59</c:v>
                </c:pt>
                <c:pt idx="966" formatCode="General">
                  <c:v>30.57</c:v>
                </c:pt>
                <c:pt idx="967" formatCode="General">
                  <c:v>30.66</c:v>
                </c:pt>
                <c:pt idx="968" formatCode="General">
                  <c:v>30.549999</c:v>
                </c:pt>
                <c:pt idx="969" formatCode="General">
                  <c:v>30.57</c:v>
                </c:pt>
                <c:pt idx="970" formatCode="General">
                  <c:v>30.629999000000002</c:v>
                </c:pt>
                <c:pt idx="971" formatCode="General">
                  <c:v>30.629999000000002</c:v>
                </c:pt>
                <c:pt idx="972" formatCode="General">
                  <c:v>30.780000999999999</c:v>
                </c:pt>
                <c:pt idx="973" formatCode="General">
                  <c:v>30.709999</c:v>
                </c:pt>
                <c:pt idx="974" formatCode="General">
                  <c:v>30.68</c:v>
                </c:pt>
                <c:pt idx="975" formatCode="General">
                  <c:v>30.719999000000001</c:v>
                </c:pt>
                <c:pt idx="976" formatCode="General">
                  <c:v>30.77</c:v>
                </c:pt>
                <c:pt idx="977" formatCode="General">
                  <c:v>30.870000999999998</c:v>
                </c:pt>
                <c:pt idx="978" formatCode="General">
                  <c:v>30.799999</c:v>
                </c:pt>
                <c:pt idx="979" formatCode="General">
                  <c:v>30.82</c:v>
                </c:pt>
                <c:pt idx="980" formatCode="General">
                  <c:v>30.77</c:v>
                </c:pt>
                <c:pt idx="981" formatCode="General">
                  <c:v>30.74</c:v>
                </c:pt>
                <c:pt idx="982" formatCode="General">
                  <c:v>30.9</c:v>
                </c:pt>
                <c:pt idx="983" formatCode="General">
                  <c:v>30.91</c:v>
                </c:pt>
                <c:pt idx="984" formatCode="General">
                  <c:v>30.92</c:v>
                </c:pt>
                <c:pt idx="985" formatCode="General">
                  <c:v>30.9</c:v>
                </c:pt>
                <c:pt idx="986" formatCode="General">
                  <c:v>30.879999000000002</c:v>
                </c:pt>
                <c:pt idx="987" formatCode="General">
                  <c:v>30.83</c:v>
                </c:pt>
                <c:pt idx="988" formatCode="General">
                  <c:v>30.84</c:v>
                </c:pt>
                <c:pt idx="989" formatCode="General">
                  <c:v>30.92</c:v>
                </c:pt>
                <c:pt idx="990" formatCode="General">
                  <c:v>30.85</c:v>
                </c:pt>
                <c:pt idx="991" formatCode="General">
                  <c:v>30.809999000000001</c:v>
                </c:pt>
                <c:pt idx="992" formatCode="General">
                  <c:v>30.790001</c:v>
                </c:pt>
                <c:pt idx="993" formatCode="General">
                  <c:v>30.870000999999998</c:v>
                </c:pt>
                <c:pt idx="994" formatCode="General">
                  <c:v>30.889999</c:v>
                </c:pt>
                <c:pt idx="995" formatCode="General">
                  <c:v>31.030000999999999</c:v>
                </c:pt>
                <c:pt idx="996" formatCode="General">
                  <c:v>31.120000999999998</c:v>
                </c:pt>
                <c:pt idx="997" formatCode="General">
                  <c:v>31.1</c:v>
                </c:pt>
                <c:pt idx="998" formatCode="General">
                  <c:v>31.139999</c:v>
                </c:pt>
                <c:pt idx="999" formatCode="General">
                  <c:v>31.18</c:v>
                </c:pt>
                <c:pt idx="1000" formatCode="General">
                  <c:v>31.17</c:v>
                </c:pt>
              </c:numCache>
            </c:numRef>
          </c:val>
          <c:smooth val="0"/>
          <c:extLst>
            <c:ext xmlns:c16="http://schemas.microsoft.com/office/drawing/2014/chart" uri="{C3380CC4-5D6E-409C-BE32-E72D297353CC}">
              <c16:uniqueId val="{00000001-B4DE-3447-8A9F-7E2C3F39F1CE}"/>
            </c:ext>
          </c:extLst>
        </c:ser>
        <c:ser>
          <c:idx val="2"/>
          <c:order val="2"/>
          <c:tx>
            <c:strRef>
              <c:f>'Q1 a &amp; b '!$D$1</c:f>
              <c:strCache>
                <c:ptCount val="1"/>
                <c:pt idx="0">
                  <c:v>XWD - Close (MSCI World Index)</c:v>
                </c:pt>
              </c:strCache>
            </c:strRef>
          </c:tx>
          <c:spPr>
            <a:ln w="28575" cap="rnd">
              <a:solidFill>
                <a:schemeClr val="accent3"/>
              </a:solidFill>
              <a:round/>
            </a:ln>
            <a:effectLst/>
          </c:spPr>
          <c:marker>
            <c:symbol val="none"/>
          </c:marker>
          <c:cat>
            <c:numRef>
              <c:f>'Q1 a &amp; b '!$A$2:$A$1002</c:f>
              <c:numCache>
                <c:formatCode>m/d/yy</c:formatCode>
                <c:ptCount val="1001"/>
                <c:pt idx="0">
                  <c:v>42082</c:v>
                </c:pt>
                <c:pt idx="1">
                  <c:v>42083</c:v>
                </c:pt>
                <c:pt idx="2">
                  <c:v>42086</c:v>
                </c:pt>
                <c:pt idx="3">
                  <c:v>42087</c:v>
                </c:pt>
                <c:pt idx="4">
                  <c:v>42088</c:v>
                </c:pt>
                <c:pt idx="5">
                  <c:v>42089</c:v>
                </c:pt>
                <c:pt idx="6">
                  <c:v>42090</c:v>
                </c:pt>
                <c:pt idx="7">
                  <c:v>42093</c:v>
                </c:pt>
                <c:pt idx="8">
                  <c:v>42094</c:v>
                </c:pt>
                <c:pt idx="9">
                  <c:v>42095</c:v>
                </c:pt>
                <c:pt idx="10">
                  <c:v>42096</c:v>
                </c:pt>
                <c:pt idx="11">
                  <c:v>42100</c:v>
                </c:pt>
                <c:pt idx="12">
                  <c:v>42101</c:v>
                </c:pt>
                <c:pt idx="13">
                  <c:v>42102</c:v>
                </c:pt>
                <c:pt idx="14">
                  <c:v>42103</c:v>
                </c:pt>
                <c:pt idx="15">
                  <c:v>42104</c:v>
                </c:pt>
                <c:pt idx="16">
                  <c:v>42107</c:v>
                </c:pt>
                <c:pt idx="17">
                  <c:v>42108</c:v>
                </c:pt>
                <c:pt idx="18">
                  <c:v>42109</c:v>
                </c:pt>
                <c:pt idx="19">
                  <c:v>42110</c:v>
                </c:pt>
                <c:pt idx="20">
                  <c:v>42111</c:v>
                </c:pt>
                <c:pt idx="21">
                  <c:v>42114</c:v>
                </c:pt>
                <c:pt idx="22">
                  <c:v>42115</c:v>
                </c:pt>
                <c:pt idx="23">
                  <c:v>42116</c:v>
                </c:pt>
                <c:pt idx="24">
                  <c:v>42117</c:v>
                </c:pt>
                <c:pt idx="25">
                  <c:v>42118</c:v>
                </c:pt>
                <c:pt idx="26">
                  <c:v>42121</c:v>
                </c:pt>
                <c:pt idx="27">
                  <c:v>42122</c:v>
                </c:pt>
                <c:pt idx="28">
                  <c:v>42123</c:v>
                </c:pt>
                <c:pt idx="29">
                  <c:v>42124</c:v>
                </c:pt>
                <c:pt idx="30">
                  <c:v>42125</c:v>
                </c:pt>
                <c:pt idx="31">
                  <c:v>42128</c:v>
                </c:pt>
                <c:pt idx="32">
                  <c:v>42129</c:v>
                </c:pt>
                <c:pt idx="33">
                  <c:v>42130</c:v>
                </c:pt>
                <c:pt idx="34">
                  <c:v>42131</c:v>
                </c:pt>
                <c:pt idx="35">
                  <c:v>42132</c:v>
                </c:pt>
                <c:pt idx="36">
                  <c:v>42135</c:v>
                </c:pt>
                <c:pt idx="37">
                  <c:v>42136</c:v>
                </c:pt>
                <c:pt idx="38">
                  <c:v>42137</c:v>
                </c:pt>
                <c:pt idx="39">
                  <c:v>42138</c:v>
                </c:pt>
                <c:pt idx="40">
                  <c:v>42139</c:v>
                </c:pt>
                <c:pt idx="41">
                  <c:v>42142</c:v>
                </c:pt>
                <c:pt idx="42">
                  <c:v>42143</c:v>
                </c:pt>
                <c:pt idx="43">
                  <c:v>42144</c:v>
                </c:pt>
                <c:pt idx="44">
                  <c:v>42145</c:v>
                </c:pt>
                <c:pt idx="45">
                  <c:v>42146</c:v>
                </c:pt>
                <c:pt idx="46">
                  <c:v>42149</c:v>
                </c:pt>
                <c:pt idx="47">
                  <c:v>42150</c:v>
                </c:pt>
                <c:pt idx="48">
                  <c:v>42151</c:v>
                </c:pt>
                <c:pt idx="49">
                  <c:v>42152</c:v>
                </c:pt>
                <c:pt idx="50">
                  <c:v>42153</c:v>
                </c:pt>
                <c:pt idx="51">
                  <c:v>42156</c:v>
                </c:pt>
                <c:pt idx="52">
                  <c:v>42157</c:v>
                </c:pt>
                <c:pt idx="53">
                  <c:v>42158</c:v>
                </c:pt>
                <c:pt idx="54">
                  <c:v>42159</c:v>
                </c:pt>
                <c:pt idx="55">
                  <c:v>42160</c:v>
                </c:pt>
                <c:pt idx="56">
                  <c:v>42163</c:v>
                </c:pt>
                <c:pt idx="57">
                  <c:v>42164</c:v>
                </c:pt>
                <c:pt idx="58">
                  <c:v>42165</c:v>
                </c:pt>
                <c:pt idx="59">
                  <c:v>42166</c:v>
                </c:pt>
                <c:pt idx="60">
                  <c:v>42167</c:v>
                </c:pt>
                <c:pt idx="61">
                  <c:v>42170</c:v>
                </c:pt>
                <c:pt idx="62">
                  <c:v>42171</c:v>
                </c:pt>
                <c:pt idx="63">
                  <c:v>42172</c:v>
                </c:pt>
                <c:pt idx="64">
                  <c:v>42173</c:v>
                </c:pt>
                <c:pt idx="65">
                  <c:v>42174</c:v>
                </c:pt>
                <c:pt idx="66">
                  <c:v>42177</c:v>
                </c:pt>
                <c:pt idx="67">
                  <c:v>42178</c:v>
                </c:pt>
                <c:pt idx="68">
                  <c:v>42179</c:v>
                </c:pt>
                <c:pt idx="69">
                  <c:v>42180</c:v>
                </c:pt>
                <c:pt idx="70">
                  <c:v>42181</c:v>
                </c:pt>
                <c:pt idx="71">
                  <c:v>42184</c:v>
                </c:pt>
                <c:pt idx="72">
                  <c:v>42185</c:v>
                </c:pt>
                <c:pt idx="73">
                  <c:v>42187</c:v>
                </c:pt>
                <c:pt idx="74">
                  <c:v>42188</c:v>
                </c:pt>
                <c:pt idx="75">
                  <c:v>42191</c:v>
                </c:pt>
                <c:pt idx="76">
                  <c:v>42192</c:v>
                </c:pt>
                <c:pt idx="77">
                  <c:v>42193</c:v>
                </c:pt>
                <c:pt idx="78">
                  <c:v>42194</c:v>
                </c:pt>
                <c:pt idx="79">
                  <c:v>42195</c:v>
                </c:pt>
                <c:pt idx="80">
                  <c:v>42198</c:v>
                </c:pt>
                <c:pt idx="81">
                  <c:v>42199</c:v>
                </c:pt>
                <c:pt idx="82">
                  <c:v>42200</c:v>
                </c:pt>
                <c:pt idx="83">
                  <c:v>42201</c:v>
                </c:pt>
                <c:pt idx="84">
                  <c:v>42202</c:v>
                </c:pt>
                <c:pt idx="85">
                  <c:v>42205</c:v>
                </c:pt>
                <c:pt idx="86">
                  <c:v>42206</c:v>
                </c:pt>
                <c:pt idx="87">
                  <c:v>42207</c:v>
                </c:pt>
                <c:pt idx="88">
                  <c:v>42208</c:v>
                </c:pt>
                <c:pt idx="89">
                  <c:v>42209</c:v>
                </c:pt>
                <c:pt idx="90">
                  <c:v>42212</c:v>
                </c:pt>
                <c:pt idx="91">
                  <c:v>42213</c:v>
                </c:pt>
                <c:pt idx="92">
                  <c:v>42214</c:v>
                </c:pt>
                <c:pt idx="93">
                  <c:v>42215</c:v>
                </c:pt>
                <c:pt idx="94">
                  <c:v>42216</c:v>
                </c:pt>
                <c:pt idx="95">
                  <c:v>42220</c:v>
                </c:pt>
                <c:pt idx="96">
                  <c:v>42221</c:v>
                </c:pt>
                <c:pt idx="97">
                  <c:v>42222</c:v>
                </c:pt>
                <c:pt idx="98">
                  <c:v>42223</c:v>
                </c:pt>
                <c:pt idx="99">
                  <c:v>42226</c:v>
                </c:pt>
                <c:pt idx="100">
                  <c:v>42227</c:v>
                </c:pt>
                <c:pt idx="101">
                  <c:v>42228</c:v>
                </c:pt>
                <c:pt idx="102">
                  <c:v>42229</c:v>
                </c:pt>
                <c:pt idx="103">
                  <c:v>42230</c:v>
                </c:pt>
                <c:pt idx="104">
                  <c:v>42233</c:v>
                </c:pt>
                <c:pt idx="105">
                  <c:v>42234</c:v>
                </c:pt>
                <c:pt idx="106">
                  <c:v>42235</c:v>
                </c:pt>
                <c:pt idx="107">
                  <c:v>42236</c:v>
                </c:pt>
                <c:pt idx="108">
                  <c:v>42237</c:v>
                </c:pt>
                <c:pt idx="109">
                  <c:v>42240</c:v>
                </c:pt>
                <c:pt idx="110">
                  <c:v>42241</c:v>
                </c:pt>
                <c:pt idx="111">
                  <c:v>42242</c:v>
                </c:pt>
                <c:pt idx="112">
                  <c:v>42243</c:v>
                </c:pt>
                <c:pt idx="113">
                  <c:v>42244</c:v>
                </c:pt>
                <c:pt idx="114">
                  <c:v>42247</c:v>
                </c:pt>
                <c:pt idx="115">
                  <c:v>42248</c:v>
                </c:pt>
                <c:pt idx="116">
                  <c:v>42249</c:v>
                </c:pt>
                <c:pt idx="117">
                  <c:v>42250</c:v>
                </c:pt>
                <c:pt idx="118">
                  <c:v>42251</c:v>
                </c:pt>
                <c:pt idx="119">
                  <c:v>42255</c:v>
                </c:pt>
                <c:pt idx="120">
                  <c:v>42256</c:v>
                </c:pt>
                <c:pt idx="121">
                  <c:v>42257</c:v>
                </c:pt>
                <c:pt idx="122">
                  <c:v>42258</c:v>
                </c:pt>
                <c:pt idx="123">
                  <c:v>42261</c:v>
                </c:pt>
                <c:pt idx="124">
                  <c:v>42262</c:v>
                </c:pt>
                <c:pt idx="125">
                  <c:v>42263</c:v>
                </c:pt>
                <c:pt idx="126">
                  <c:v>42264</c:v>
                </c:pt>
                <c:pt idx="127">
                  <c:v>42265</c:v>
                </c:pt>
                <c:pt idx="128">
                  <c:v>42268</c:v>
                </c:pt>
                <c:pt idx="129">
                  <c:v>42269</c:v>
                </c:pt>
                <c:pt idx="130">
                  <c:v>42270</c:v>
                </c:pt>
                <c:pt idx="131">
                  <c:v>42271</c:v>
                </c:pt>
                <c:pt idx="132">
                  <c:v>42272</c:v>
                </c:pt>
                <c:pt idx="133">
                  <c:v>42275</c:v>
                </c:pt>
                <c:pt idx="134">
                  <c:v>42276</c:v>
                </c:pt>
                <c:pt idx="135">
                  <c:v>42277</c:v>
                </c:pt>
                <c:pt idx="136">
                  <c:v>42278</c:v>
                </c:pt>
                <c:pt idx="137">
                  <c:v>42279</c:v>
                </c:pt>
                <c:pt idx="138">
                  <c:v>42282</c:v>
                </c:pt>
                <c:pt idx="139">
                  <c:v>42283</c:v>
                </c:pt>
                <c:pt idx="140">
                  <c:v>42284</c:v>
                </c:pt>
                <c:pt idx="141">
                  <c:v>42285</c:v>
                </c:pt>
                <c:pt idx="142">
                  <c:v>42286</c:v>
                </c:pt>
                <c:pt idx="143">
                  <c:v>42290</c:v>
                </c:pt>
                <c:pt idx="144">
                  <c:v>42291</c:v>
                </c:pt>
                <c:pt idx="145">
                  <c:v>42292</c:v>
                </c:pt>
                <c:pt idx="146">
                  <c:v>42293</c:v>
                </c:pt>
                <c:pt idx="147">
                  <c:v>42296</c:v>
                </c:pt>
                <c:pt idx="148">
                  <c:v>42297</c:v>
                </c:pt>
                <c:pt idx="149">
                  <c:v>42298</c:v>
                </c:pt>
                <c:pt idx="150">
                  <c:v>42299</c:v>
                </c:pt>
                <c:pt idx="151">
                  <c:v>42300</c:v>
                </c:pt>
                <c:pt idx="152">
                  <c:v>42303</c:v>
                </c:pt>
                <c:pt idx="153">
                  <c:v>42304</c:v>
                </c:pt>
                <c:pt idx="154">
                  <c:v>42305</c:v>
                </c:pt>
                <c:pt idx="155">
                  <c:v>42306</c:v>
                </c:pt>
                <c:pt idx="156">
                  <c:v>42307</c:v>
                </c:pt>
                <c:pt idx="157">
                  <c:v>42310</c:v>
                </c:pt>
                <c:pt idx="158">
                  <c:v>42311</c:v>
                </c:pt>
                <c:pt idx="159">
                  <c:v>42312</c:v>
                </c:pt>
                <c:pt idx="160">
                  <c:v>42313</c:v>
                </c:pt>
                <c:pt idx="161">
                  <c:v>42314</c:v>
                </c:pt>
                <c:pt idx="162">
                  <c:v>42317</c:v>
                </c:pt>
                <c:pt idx="163">
                  <c:v>42318</c:v>
                </c:pt>
                <c:pt idx="164">
                  <c:v>42319</c:v>
                </c:pt>
                <c:pt idx="165">
                  <c:v>42320</c:v>
                </c:pt>
                <c:pt idx="166">
                  <c:v>42321</c:v>
                </c:pt>
                <c:pt idx="167">
                  <c:v>42324</c:v>
                </c:pt>
                <c:pt idx="168">
                  <c:v>42325</c:v>
                </c:pt>
                <c:pt idx="169">
                  <c:v>42326</c:v>
                </c:pt>
                <c:pt idx="170">
                  <c:v>42327</c:v>
                </c:pt>
                <c:pt idx="171">
                  <c:v>42328</c:v>
                </c:pt>
                <c:pt idx="172">
                  <c:v>42331</c:v>
                </c:pt>
                <c:pt idx="173">
                  <c:v>42332</c:v>
                </c:pt>
                <c:pt idx="174">
                  <c:v>42333</c:v>
                </c:pt>
                <c:pt idx="175">
                  <c:v>42334</c:v>
                </c:pt>
                <c:pt idx="176">
                  <c:v>42335</c:v>
                </c:pt>
                <c:pt idx="177">
                  <c:v>42338</c:v>
                </c:pt>
                <c:pt idx="178">
                  <c:v>42339</c:v>
                </c:pt>
                <c:pt idx="179">
                  <c:v>42340</c:v>
                </c:pt>
                <c:pt idx="180">
                  <c:v>42341</c:v>
                </c:pt>
                <c:pt idx="181">
                  <c:v>42342</c:v>
                </c:pt>
                <c:pt idx="182">
                  <c:v>42345</c:v>
                </c:pt>
                <c:pt idx="183">
                  <c:v>42346</c:v>
                </c:pt>
                <c:pt idx="184">
                  <c:v>42347</c:v>
                </c:pt>
                <c:pt idx="185">
                  <c:v>42348</c:v>
                </c:pt>
                <c:pt idx="186">
                  <c:v>42349</c:v>
                </c:pt>
                <c:pt idx="187">
                  <c:v>42352</c:v>
                </c:pt>
                <c:pt idx="188">
                  <c:v>42353</c:v>
                </c:pt>
                <c:pt idx="189">
                  <c:v>42354</c:v>
                </c:pt>
                <c:pt idx="190">
                  <c:v>42355</c:v>
                </c:pt>
                <c:pt idx="191">
                  <c:v>42356</c:v>
                </c:pt>
                <c:pt idx="192">
                  <c:v>42359</c:v>
                </c:pt>
                <c:pt idx="193">
                  <c:v>42360</c:v>
                </c:pt>
                <c:pt idx="194">
                  <c:v>42361</c:v>
                </c:pt>
                <c:pt idx="195">
                  <c:v>42362</c:v>
                </c:pt>
                <c:pt idx="196">
                  <c:v>42367</c:v>
                </c:pt>
                <c:pt idx="197">
                  <c:v>42368</c:v>
                </c:pt>
                <c:pt idx="198">
                  <c:v>42369</c:v>
                </c:pt>
                <c:pt idx="199">
                  <c:v>42373</c:v>
                </c:pt>
                <c:pt idx="200">
                  <c:v>42374</c:v>
                </c:pt>
                <c:pt idx="201">
                  <c:v>42375</c:v>
                </c:pt>
                <c:pt idx="202">
                  <c:v>42376</c:v>
                </c:pt>
                <c:pt idx="203">
                  <c:v>42377</c:v>
                </c:pt>
                <c:pt idx="204">
                  <c:v>42380</c:v>
                </c:pt>
                <c:pt idx="205">
                  <c:v>42381</c:v>
                </c:pt>
                <c:pt idx="206">
                  <c:v>42382</c:v>
                </c:pt>
                <c:pt idx="207">
                  <c:v>42383</c:v>
                </c:pt>
                <c:pt idx="208">
                  <c:v>42384</c:v>
                </c:pt>
                <c:pt idx="209">
                  <c:v>42387</c:v>
                </c:pt>
                <c:pt idx="210">
                  <c:v>42388</c:v>
                </c:pt>
                <c:pt idx="211">
                  <c:v>42389</c:v>
                </c:pt>
                <c:pt idx="212">
                  <c:v>42390</c:v>
                </c:pt>
                <c:pt idx="213">
                  <c:v>42391</c:v>
                </c:pt>
                <c:pt idx="214">
                  <c:v>42394</c:v>
                </c:pt>
                <c:pt idx="215">
                  <c:v>42395</c:v>
                </c:pt>
                <c:pt idx="216">
                  <c:v>42396</c:v>
                </c:pt>
                <c:pt idx="217">
                  <c:v>42397</c:v>
                </c:pt>
                <c:pt idx="218">
                  <c:v>42398</c:v>
                </c:pt>
                <c:pt idx="219">
                  <c:v>42401</c:v>
                </c:pt>
                <c:pt idx="220">
                  <c:v>42402</c:v>
                </c:pt>
                <c:pt idx="221">
                  <c:v>42403</c:v>
                </c:pt>
                <c:pt idx="222">
                  <c:v>42404</c:v>
                </c:pt>
                <c:pt idx="223">
                  <c:v>42405</c:v>
                </c:pt>
                <c:pt idx="224">
                  <c:v>42408</c:v>
                </c:pt>
                <c:pt idx="225">
                  <c:v>42409</c:v>
                </c:pt>
                <c:pt idx="226">
                  <c:v>42410</c:v>
                </c:pt>
                <c:pt idx="227">
                  <c:v>42411</c:v>
                </c:pt>
                <c:pt idx="228">
                  <c:v>42412</c:v>
                </c:pt>
                <c:pt idx="229">
                  <c:v>42416</c:v>
                </c:pt>
                <c:pt idx="230">
                  <c:v>42417</c:v>
                </c:pt>
                <c:pt idx="231">
                  <c:v>42418</c:v>
                </c:pt>
                <c:pt idx="232">
                  <c:v>42419</c:v>
                </c:pt>
                <c:pt idx="233">
                  <c:v>42422</c:v>
                </c:pt>
                <c:pt idx="234">
                  <c:v>42423</c:v>
                </c:pt>
                <c:pt idx="235">
                  <c:v>42424</c:v>
                </c:pt>
                <c:pt idx="236">
                  <c:v>42425</c:v>
                </c:pt>
                <c:pt idx="237">
                  <c:v>42426</c:v>
                </c:pt>
                <c:pt idx="238">
                  <c:v>42429</c:v>
                </c:pt>
                <c:pt idx="239">
                  <c:v>42430</c:v>
                </c:pt>
                <c:pt idx="240">
                  <c:v>42431</c:v>
                </c:pt>
                <c:pt idx="241">
                  <c:v>42432</c:v>
                </c:pt>
                <c:pt idx="242">
                  <c:v>42433</c:v>
                </c:pt>
                <c:pt idx="243">
                  <c:v>42436</c:v>
                </c:pt>
                <c:pt idx="244">
                  <c:v>42437</c:v>
                </c:pt>
                <c:pt idx="245">
                  <c:v>42438</c:v>
                </c:pt>
                <c:pt idx="246">
                  <c:v>42439</c:v>
                </c:pt>
                <c:pt idx="247">
                  <c:v>42440</c:v>
                </c:pt>
                <c:pt idx="248">
                  <c:v>42443</c:v>
                </c:pt>
                <c:pt idx="249">
                  <c:v>42444</c:v>
                </c:pt>
                <c:pt idx="250">
                  <c:v>42445</c:v>
                </c:pt>
                <c:pt idx="251">
                  <c:v>42446</c:v>
                </c:pt>
                <c:pt idx="252">
                  <c:v>42447</c:v>
                </c:pt>
                <c:pt idx="253">
                  <c:v>42450</c:v>
                </c:pt>
                <c:pt idx="254">
                  <c:v>42451</c:v>
                </c:pt>
                <c:pt idx="255">
                  <c:v>42452</c:v>
                </c:pt>
                <c:pt idx="256">
                  <c:v>42453</c:v>
                </c:pt>
                <c:pt idx="257">
                  <c:v>42457</c:v>
                </c:pt>
                <c:pt idx="258">
                  <c:v>42458</c:v>
                </c:pt>
                <c:pt idx="259">
                  <c:v>42459</c:v>
                </c:pt>
                <c:pt idx="260">
                  <c:v>42460</c:v>
                </c:pt>
                <c:pt idx="261">
                  <c:v>42461</c:v>
                </c:pt>
                <c:pt idx="262">
                  <c:v>42464</c:v>
                </c:pt>
                <c:pt idx="263">
                  <c:v>42465</c:v>
                </c:pt>
                <c:pt idx="264">
                  <c:v>42466</c:v>
                </c:pt>
                <c:pt idx="265">
                  <c:v>42467</c:v>
                </c:pt>
                <c:pt idx="266">
                  <c:v>42468</c:v>
                </c:pt>
                <c:pt idx="267">
                  <c:v>42471</c:v>
                </c:pt>
                <c:pt idx="268">
                  <c:v>42472</c:v>
                </c:pt>
                <c:pt idx="269">
                  <c:v>42473</c:v>
                </c:pt>
                <c:pt idx="270">
                  <c:v>42474</c:v>
                </c:pt>
                <c:pt idx="271">
                  <c:v>42475</c:v>
                </c:pt>
                <c:pt idx="272">
                  <c:v>42478</c:v>
                </c:pt>
                <c:pt idx="273">
                  <c:v>42479</c:v>
                </c:pt>
                <c:pt idx="274">
                  <c:v>42480</c:v>
                </c:pt>
                <c:pt idx="275">
                  <c:v>42481</c:v>
                </c:pt>
                <c:pt idx="276">
                  <c:v>42482</c:v>
                </c:pt>
                <c:pt idx="277">
                  <c:v>42485</c:v>
                </c:pt>
                <c:pt idx="278">
                  <c:v>42486</c:v>
                </c:pt>
                <c:pt idx="279">
                  <c:v>42487</c:v>
                </c:pt>
                <c:pt idx="280">
                  <c:v>42488</c:v>
                </c:pt>
                <c:pt idx="281">
                  <c:v>42489</c:v>
                </c:pt>
                <c:pt idx="282">
                  <c:v>42492</c:v>
                </c:pt>
                <c:pt idx="283">
                  <c:v>42493</c:v>
                </c:pt>
                <c:pt idx="284">
                  <c:v>42494</c:v>
                </c:pt>
                <c:pt idx="285">
                  <c:v>42495</c:v>
                </c:pt>
                <c:pt idx="286">
                  <c:v>42496</c:v>
                </c:pt>
                <c:pt idx="287">
                  <c:v>42499</c:v>
                </c:pt>
                <c:pt idx="288">
                  <c:v>42500</c:v>
                </c:pt>
                <c:pt idx="289">
                  <c:v>42501</c:v>
                </c:pt>
                <c:pt idx="290">
                  <c:v>42502</c:v>
                </c:pt>
                <c:pt idx="291">
                  <c:v>42503</c:v>
                </c:pt>
                <c:pt idx="292">
                  <c:v>42506</c:v>
                </c:pt>
                <c:pt idx="293">
                  <c:v>42507</c:v>
                </c:pt>
                <c:pt idx="294">
                  <c:v>42508</c:v>
                </c:pt>
                <c:pt idx="295">
                  <c:v>42509</c:v>
                </c:pt>
                <c:pt idx="296">
                  <c:v>42510</c:v>
                </c:pt>
                <c:pt idx="297">
                  <c:v>42514</c:v>
                </c:pt>
                <c:pt idx="298">
                  <c:v>42515</c:v>
                </c:pt>
                <c:pt idx="299">
                  <c:v>42516</c:v>
                </c:pt>
                <c:pt idx="300">
                  <c:v>42517</c:v>
                </c:pt>
                <c:pt idx="301">
                  <c:v>42520</c:v>
                </c:pt>
                <c:pt idx="302">
                  <c:v>42521</c:v>
                </c:pt>
                <c:pt idx="303">
                  <c:v>42522</c:v>
                </c:pt>
                <c:pt idx="304">
                  <c:v>42523</c:v>
                </c:pt>
                <c:pt idx="305">
                  <c:v>42524</c:v>
                </c:pt>
                <c:pt idx="306">
                  <c:v>42527</c:v>
                </c:pt>
                <c:pt idx="307">
                  <c:v>42528</c:v>
                </c:pt>
                <c:pt idx="308">
                  <c:v>42529</c:v>
                </c:pt>
                <c:pt idx="309">
                  <c:v>42530</c:v>
                </c:pt>
                <c:pt idx="310">
                  <c:v>42531</c:v>
                </c:pt>
                <c:pt idx="311">
                  <c:v>42534</c:v>
                </c:pt>
                <c:pt idx="312">
                  <c:v>42535</c:v>
                </c:pt>
                <c:pt idx="313">
                  <c:v>42536</c:v>
                </c:pt>
                <c:pt idx="314">
                  <c:v>42537</c:v>
                </c:pt>
                <c:pt idx="315">
                  <c:v>42538</c:v>
                </c:pt>
                <c:pt idx="316">
                  <c:v>42541</c:v>
                </c:pt>
                <c:pt idx="317">
                  <c:v>42542</c:v>
                </c:pt>
                <c:pt idx="318">
                  <c:v>42543</c:v>
                </c:pt>
                <c:pt idx="319">
                  <c:v>42544</c:v>
                </c:pt>
                <c:pt idx="320">
                  <c:v>42545</c:v>
                </c:pt>
                <c:pt idx="321">
                  <c:v>42548</c:v>
                </c:pt>
                <c:pt idx="322">
                  <c:v>42549</c:v>
                </c:pt>
                <c:pt idx="323">
                  <c:v>42550</c:v>
                </c:pt>
                <c:pt idx="324">
                  <c:v>42551</c:v>
                </c:pt>
                <c:pt idx="325">
                  <c:v>42555</c:v>
                </c:pt>
                <c:pt idx="326">
                  <c:v>42556</c:v>
                </c:pt>
                <c:pt idx="327">
                  <c:v>42557</c:v>
                </c:pt>
                <c:pt idx="328">
                  <c:v>42558</c:v>
                </c:pt>
                <c:pt idx="329">
                  <c:v>42559</c:v>
                </c:pt>
                <c:pt idx="330">
                  <c:v>42562</c:v>
                </c:pt>
                <c:pt idx="331">
                  <c:v>42563</c:v>
                </c:pt>
                <c:pt idx="332">
                  <c:v>42564</c:v>
                </c:pt>
                <c:pt idx="333">
                  <c:v>42565</c:v>
                </c:pt>
                <c:pt idx="334">
                  <c:v>42566</c:v>
                </c:pt>
                <c:pt idx="335">
                  <c:v>42569</c:v>
                </c:pt>
                <c:pt idx="336">
                  <c:v>42570</c:v>
                </c:pt>
                <c:pt idx="337">
                  <c:v>42571</c:v>
                </c:pt>
                <c:pt idx="338">
                  <c:v>42572</c:v>
                </c:pt>
                <c:pt idx="339">
                  <c:v>42573</c:v>
                </c:pt>
                <c:pt idx="340">
                  <c:v>42576</c:v>
                </c:pt>
                <c:pt idx="341">
                  <c:v>42577</c:v>
                </c:pt>
                <c:pt idx="342">
                  <c:v>42578</c:v>
                </c:pt>
                <c:pt idx="343">
                  <c:v>42579</c:v>
                </c:pt>
                <c:pt idx="344">
                  <c:v>42580</c:v>
                </c:pt>
                <c:pt idx="345">
                  <c:v>42584</c:v>
                </c:pt>
                <c:pt idx="346">
                  <c:v>42585</c:v>
                </c:pt>
                <c:pt idx="347">
                  <c:v>42586</c:v>
                </c:pt>
                <c:pt idx="348">
                  <c:v>42587</c:v>
                </c:pt>
                <c:pt idx="349">
                  <c:v>42590</c:v>
                </c:pt>
                <c:pt idx="350">
                  <c:v>42591</c:v>
                </c:pt>
                <c:pt idx="351">
                  <c:v>42592</c:v>
                </c:pt>
                <c:pt idx="352">
                  <c:v>42593</c:v>
                </c:pt>
                <c:pt idx="353">
                  <c:v>42594</c:v>
                </c:pt>
                <c:pt idx="354">
                  <c:v>42597</c:v>
                </c:pt>
                <c:pt idx="355">
                  <c:v>42598</c:v>
                </c:pt>
                <c:pt idx="356">
                  <c:v>42599</c:v>
                </c:pt>
                <c:pt idx="357">
                  <c:v>42600</c:v>
                </c:pt>
                <c:pt idx="358">
                  <c:v>42601</c:v>
                </c:pt>
                <c:pt idx="359">
                  <c:v>42604</c:v>
                </c:pt>
                <c:pt idx="360">
                  <c:v>42605</c:v>
                </c:pt>
                <c:pt idx="361">
                  <c:v>42606</c:v>
                </c:pt>
                <c:pt idx="362">
                  <c:v>42607</c:v>
                </c:pt>
                <c:pt idx="363">
                  <c:v>42608</c:v>
                </c:pt>
                <c:pt idx="364">
                  <c:v>42611</c:v>
                </c:pt>
                <c:pt idx="365">
                  <c:v>42612</c:v>
                </c:pt>
                <c:pt idx="366">
                  <c:v>42613</c:v>
                </c:pt>
                <c:pt idx="367">
                  <c:v>42614</c:v>
                </c:pt>
                <c:pt idx="368">
                  <c:v>42615</c:v>
                </c:pt>
                <c:pt idx="369">
                  <c:v>42619</c:v>
                </c:pt>
                <c:pt idx="370">
                  <c:v>42620</c:v>
                </c:pt>
                <c:pt idx="371">
                  <c:v>42621</c:v>
                </c:pt>
                <c:pt idx="372">
                  <c:v>42622</c:v>
                </c:pt>
                <c:pt idx="373">
                  <c:v>42625</c:v>
                </c:pt>
                <c:pt idx="374">
                  <c:v>42626</c:v>
                </c:pt>
                <c:pt idx="375">
                  <c:v>42627</c:v>
                </c:pt>
                <c:pt idx="376">
                  <c:v>42628</c:v>
                </c:pt>
                <c:pt idx="377">
                  <c:v>42629</c:v>
                </c:pt>
                <c:pt idx="378">
                  <c:v>42632</c:v>
                </c:pt>
                <c:pt idx="379">
                  <c:v>42633</c:v>
                </c:pt>
                <c:pt idx="380">
                  <c:v>42634</c:v>
                </c:pt>
                <c:pt idx="381">
                  <c:v>42635</c:v>
                </c:pt>
                <c:pt idx="382">
                  <c:v>42636</c:v>
                </c:pt>
                <c:pt idx="383">
                  <c:v>42639</c:v>
                </c:pt>
                <c:pt idx="384">
                  <c:v>42640</c:v>
                </c:pt>
                <c:pt idx="385">
                  <c:v>42641</c:v>
                </c:pt>
                <c:pt idx="386">
                  <c:v>42642</c:v>
                </c:pt>
                <c:pt idx="387">
                  <c:v>42643</c:v>
                </c:pt>
                <c:pt idx="388">
                  <c:v>42646</c:v>
                </c:pt>
                <c:pt idx="389">
                  <c:v>42647</c:v>
                </c:pt>
                <c:pt idx="390">
                  <c:v>42648</c:v>
                </c:pt>
                <c:pt idx="391">
                  <c:v>42649</c:v>
                </c:pt>
                <c:pt idx="392">
                  <c:v>42650</c:v>
                </c:pt>
                <c:pt idx="393">
                  <c:v>42654</c:v>
                </c:pt>
                <c:pt idx="394">
                  <c:v>42655</c:v>
                </c:pt>
                <c:pt idx="395">
                  <c:v>42656</c:v>
                </c:pt>
                <c:pt idx="396">
                  <c:v>42657</c:v>
                </c:pt>
                <c:pt idx="397">
                  <c:v>42660</c:v>
                </c:pt>
                <c:pt idx="398">
                  <c:v>42661</c:v>
                </c:pt>
                <c:pt idx="399">
                  <c:v>42662</c:v>
                </c:pt>
                <c:pt idx="400">
                  <c:v>42663</c:v>
                </c:pt>
                <c:pt idx="401">
                  <c:v>42664</c:v>
                </c:pt>
                <c:pt idx="402">
                  <c:v>42667</c:v>
                </c:pt>
                <c:pt idx="403">
                  <c:v>42668</c:v>
                </c:pt>
                <c:pt idx="404">
                  <c:v>42669</c:v>
                </c:pt>
                <c:pt idx="405">
                  <c:v>42670</c:v>
                </c:pt>
                <c:pt idx="406">
                  <c:v>42671</c:v>
                </c:pt>
                <c:pt idx="407">
                  <c:v>42674</c:v>
                </c:pt>
                <c:pt idx="408">
                  <c:v>42675</c:v>
                </c:pt>
                <c:pt idx="409">
                  <c:v>42676</c:v>
                </c:pt>
                <c:pt idx="410">
                  <c:v>42677</c:v>
                </c:pt>
                <c:pt idx="411">
                  <c:v>42678</c:v>
                </c:pt>
                <c:pt idx="412">
                  <c:v>42681</c:v>
                </c:pt>
                <c:pt idx="413">
                  <c:v>42682</c:v>
                </c:pt>
                <c:pt idx="414">
                  <c:v>42683</c:v>
                </c:pt>
                <c:pt idx="415">
                  <c:v>42684</c:v>
                </c:pt>
                <c:pt idx="416">
                  <c:v>42685</c:v>
                </c:pt>
                <c:pt idx="417">
                  <c:v>42688</c:v>
                </c:pt>
                <c:pt idx="418">
                  <c:v>42689</c:v>
                </c:pt>
                <c:pt idx="419">
                  <c:v>42690</c:v>
                </c:pt>
                <c:pt idx="420">
                  <c:v>42691</c:v>
                </c:pt>
                <c:pt idx="421">
                  <c:v>42692</c:v>
                </c:pt>
                <c:pt idx="422">
                  <c:v>42695</c:v>
                </c:pt>
                <c:pt idx="423">
                  <c:v>42696</c:v>
                </c:pt>
                <c:pt idx="424">
                  <c:v>42697</c:v>
                </c:pt>
                <c:pt idx="425">
                  <c:v>42698</c:v>
                </c:pt>
                <c:pt idx="426">
                  <c:v>42699</c:v>
                </c:pt>
                <c:pt idx="427">
                  <c:v>42702</c:v>
                </c:pt>
                <c:pt idx="428">
                  <c:v>42703</c:v>
                </c:pt>
                <c:pt idx="429">
                  <c:v>42704</c:v>
                </c:pt>
                <c:pt idx="430">
                  <c:v>42705</c:v>
                </c:pt>
                <c:pt idx="431">
                  <c:v>42706</c:v>
                </c:pt>
                <c:pt idx="432">
                  <c:v>42709</c:v>
                </c:pt>
                <c:pt idx="433">
                  <c:v>42710</c:v>
                </c:pt>
                <c:pt idx="434">
                  <c:v>42711</c:v>
                </c:pt>
                <c:pt idx="435">
                  <c:v>42712</c:v>
                </c:pt>
                <c:pt idx="436">
                  <c:v>42713</c:v>
                </c:pt>
                <c:pt idx="437">
                  <c:v>42716</c:v>
                </c:pt>
                <c:pt idx="438">
                  <c:v>42717</c:v>
                </c:pt>
                <c:pt idx="439">
                  <c:v>42718</c:v>
                </c:pt>
                <c:pt idx="440">
                  <c:v>42719</c:v>
                </c:pt>
                <c:pt idx="441">
                  <c:v>42720</c:v>
                </c:pt>
                <c:pt idx="442">
                  <c:v>42723</c:v>
                </c:pt>
                <c:pt idx="443">
                  <c:v>42724</c:v>
                </c:pt>
                <c:pt idx="444">
                  <c:v>42725</c:v>
                </c:pt>
                <c:pt idx="445">
                  <c:v>42726</c:v>
                </c:pt>
                <c:pt idx="446">
                  <c:v>42727</c:v>
                </c:pt>
                <c:pt idx="447">
                  <c:v>42732</c:v>
                </c:pt>
                <c:pt idx="448">
                  <c:v>42733</c:v>
                </c:pt>
                <c:pt idx="449">
                  <c:v>42734</c:v>
                </c:pt>
                <c:pt idx="450">
                  <c:v>42738</c:v>
                </c:pt>
                <c:pt idx="451">
                  <c:v>42739</c:v>
                </c:pt>
                <c:pt idx="452">
                  <c:v>42740</c:v>
                </c:pt>
                <c:pt idx="453">
                  <c:v>42741</c:v>
                </c:pt>
                <c:pt idx="454">
                  <c:v>42744</c:v>
                </c:pt>
                <c:pt idx="455">
                  <c:v>42745</c:v>
                </c:pt>
                <c:pt idx="456">
                  <c:v>42746</c:v>
                </c:pt>
                <c:pt idx="457">
                  <c:v>42747</c:v>
                </c:pt>
                <c:pt idx="458">
                  <c:v>42748</c:v>
                </c:pt>
                <c:pt idx="459">
                  <c:v>42751</c:v>
                </c:pt>
                <c:pt idx="460">
                  <c:v>42752</c:v>
                </c:pt>
                <c:pt idx="461">
                  <c:v>42753</c:v>
                </c:pt>
                <c:pt idx="462">
                  <c:v>42754</c:v>
                </c:pt>
                <c:pt idx="463">
                  <c:v>42755</c:v>
                </c:pt>
                <c:pt idx="464">
                  <c:v>42758</c:v>
                </c:pt>
                <c:pt idx="465">
                  <c:v>42759</c:v>
                </c:pt>
                <c:pt idx="466">
                  <c:v>42760</c:v>
                </c:pt>
                <c:pt idx="467">
                  <c:v>42761</c:v>
                </c:pt>
                <c:pt idx="468">
                  <c:v>42762</c:v>
                </c:pt>
                <c:pt idx="469">
                  <c:v>42765</c:v>
                </c:pt>
                <c:pt idx="470">
                  <c:v>42766</c:v>
                </c:pt>
                <c:pt idx="471">
                  <c:v>42767</c:v>
                </c:pt>
                <c:pt idx="472">
                  <c:v>42768</c:v>
                </c:pt>
                <c:pt idx="473">
                  <c:v>42769</c:v>
                </c:pt>
                <c:pt idx="474">
                  <c:v>42772</c:v>
                </c:pt>
                <c:pt idx="475">
                  <c:v>42773</c:v>
                </c:pt>
                <c:pt idx="476">
                  <c:v>42774</c:v>
                </c:pt>
                <c:pt idx="477">
                  <c:v>42775</c:v>
                </c:pt>
                <c:pt idx="478">
                  <c:v>42776</c:v>
                </c:pt>
                <c:pt idx="479">
                  <c:v>42779</c:v>
                </c:pt>
                <c:pt idx="480">
                  <c:v>42780</c:v>
                </c:pt>
                <c:pt idx="481">
                  <c:v>42781</c:v>
                </c:pt>
                <c:pt idx="482">
                  <c:v>42782</c:v>
                </c:pt>
                <c:pt idx="483">
                  <c:v>42783</c:v>
                </c:pt>
                <c:pt idx="484">
                  <c:v>42787</c:v>
                </c:pt>
                <c:pt idx="485">
                  <c:v>42788</c:v>
                </c:pt>
                <c:pt idx="486">
                  <c:v>42789</c:v>
                </c:pt>
                <c:pt idx="487">
                  <c:v>42790</c:v>
                </c:pt>
                <c:pt idx="488">
                  <c:v>42793</c:v>
                </c:pt>
                <c:pt idx="489">
                  <c:v>42794</c:v>
                </c:pt>
                <c:pt idx="490">
                  <c:v>42795</c:v>
                </c:pt>
                <c:pt idx="491">
                  <c:v>42796</c:v>
                </c:pt>
                <c:pt idx="492">
                  <c:v>42797</c:v>
                </c:pt>
                <c:pt idx="493">
                  <c:v>42800</c:v>
                </c:pt>
                <c:pt idx="494">
                  <c:v>42801</c:v>
                </c:pt>
                <c:pt idx="495">
                  <c:v>42802</c:v>
                </c:pt>
                <c:pt idx="496">
                  <c:v>42803</c:v>
                </c:pt>
                <c:pt idx="497">
                  <c:v>42804</c:v>
                </c:pt>
                <c:pt idx="498">
                  <c:v>42807</c:v>
                </c:pt>
                <c:pt idx="499">
                  <c:v>42808</c:v>
                </c:pt>
                <c:pt idx="500">
                  <c:v>42809</c:v>
                </c:pt>
                <c:pt idx="501">
                  <c:v>42810</c:v>
                </c:pt>
                <c:pt idx="502">
                  <c:v>42811</c:v>
                </c:pt>
                <c:pt idx="503">
                  <c:v>42814</c:v>
                </c:pt>
                <c:pt idx="504">
                  <c:v>42815</c:v>
                </c:pt>
                <c:pt idx="505">
                  <c:v>42816</c:v>
                </c:pt>
                <c:pt idx="506">
                  <c:v>42817</c:v>
                </c:pt>
                <c:pt idx="507">
                  <c:v>42818</c:v>
                </c:pt>
                <c:pt idx="508">
                  <c:v>42821</c:v>
                </c:pt>
                <c:pt idx="509">
                  <c:v>42822</c:v>
                </c:pt>
                <c:pt idx="510">
                  <c:v>42823</c:v>
                </c:pt>
                <c:pt idx="511">
                  <c:v>42824</c:v>
                </c:pt>
                <c:pt idx="512">
                  <c:v>42825</c:v>
                </c:pt>
                <c:pt idx="513">
                  <c:v>42828</c:v>
                </c:pt>
                <c:pt idx="514">
                  <c:v>42829</c:v>
                </c:pt>
                <c:pt idx="515">
                  <c:v>42830</c:v>
                </c:pt>
                <c:pt idx="516">
                  <c:v>42831</c:v>
                </c:pt>
                <c:pt idx="517">
                  <c:v>42832</c:v>
                </c:pt>
                <c:pt idx="518">
                  <c:v>42835</c:v>
                </c:pt>
                <c:pt idx="519">
                  <c:v>42836</c:v>
                </c:pt>
                <c:pt idx="520">
                  <c:v>42837</c:v>
                </c:pt>
                <c:pt idx="521">
                  <c:v>42838</c:v>
                </c:pt>
                <c:pt idx="522">
                  <c:v>42842</c:v>
                </c:pt>
                <c:pt idx="523">
                  <c:v>42843</c:v>
                </c:pt>
                <c:pt idx="524">
                  <c:v>42844</c:v>
                </c:pt>
                <c:pt idx="525">
                  <c:v>42845</c:v>
                </c:pt>
                <c:pt idx="526">
                  <c:v>42846</c:v>
                </c:pt>
                <c:pt idx="527">
                  <c:v>42849</c:v>
                </c:pt>
                <c:pt idx="528">
                  <c:v>42850</c:v>
                </c:pt>
                <c:pt idx="529">
                  <c:v>42851</c:v>
                </c:pt>
                <c:pt idx="530">
                  <c:v>42852</c:v>
                </c:pt>
                <c:pt idx="531">
                  <c:v>42853</c:v>
                </c:pt>
                <c:pt idx="532">
                  <c:v>42856</c:v>
                </c:pt>
                <c:pt idx="533">
                  <c:v>42857</c:v>
                </c:pt>
                <c:pt idx="534">
                  <c:v>42858</c:v>
                </c:pt>
                <c:pt idx="535">
                  <c:v>42859</c:v>
                </c:pt>
                <c:pt idx="536">
                  <c:v>42860</c:v>
                </c:pt>
                <c:pt idx="537">
                  <c:v>42863</c:v>
                </c:pt>
                <c:pt idx="538">
                  <c:v>42864</c:v>
                </c:pt>
                <c:pt idx="539">
                  <c:v>42865</c:v>
                </c:pt>
                <c:pt idx="540">
                  <c:v>42866</c:v>
                </c:pt>
                <c:pt idx="541">
                  <c:v>42867</c:v>
                </c:pt>
                <c:pt idx="542">
                  <c:v>42870</c:v>
                </c:pt>
                <c:pt idx="543">
                  <c:v>42871</c:v>
                </c:pt>
                <c:pt idx="544">
                  <c:v>42872</c:v>
                </c:pt>
                <c:pt idx="545">
                  <c:v>42873</c:v>
                </c:pt>
                <c:pt idx="546">
                  <c:v>42874</c:v>
                </c:pt>
                <c:pt idx="547">
                  <c:v>42878</c:v>
                </c:pt>
                <c:pt idx="548">
                  <c:v>42879</c:v>
                </c:pt>
                <c:pt idx="549">
                  <c:v>42880</c:v>
                </c:pt>
                <c:pt idx="550">
                  <c:v>42881</c:v>
                </c:pt>
                <c:pt idx="551">
                  <c:v>42884</c:v>
                </c:pt>
                <c:pt idx="552">
                  <c:v>42885</c:v>
                </c:pt>
                <c:pt idx="553">
                  <c:v>42886</c:v>
                </c:pt>
                <c:pt idx="554">
                  <c:v>42887</c:v>
                </c:pt>
                <c:pt idx="555">
                  <c:v>42888</c:v>
                </c:pt>
                <c:pt idx="556">
                  <c:v>42891</c:v>
                </c:pt>
                <c:pt idx="557">
                  <c:v>42892</c:v>
                </c:pt>
                <c:pt idx="558">
                  <c:v>42893</c:v>
                </c:pt>
                <c:pt idx="559">
                  <c:v>42894</c:v>
                </c:pt>
                <c:pt idx="560">
                  <c:v>42895</c:v>
                </c:pt>
                <c:pt idx="561">
                  <c:v>42898</c:v>
                </c:pt>
                <c:pt idx="562">
                  <c:v>42899</c:v>
                </c:pt>
                <c:pt idx="563">
                  <c:v>42900</c:v>
                </c:pt>
                <c:pt idx="564">
                  <c:v>42901</c:v>
                </c:pt>
                <c:pt idx="565">
                  <c:v>42902</c:v>
                </c:pt>
                <c:pt idx="566">
                  <c:v>42905</c:v>
                </c:pt>
                <c:pt idx="567">
                  <c:v>42906</c:v>
                </c:pt>
                <c:pt idx="568">
                  <c:v>42907</c:v>
                </c:pt>
                <c:pt idx="569">
                  <c:v>42908</c:v>
                </c:pt>
                <c:pt idx="570">
                  <c:v>42909</c:v>
                </c:pt>
                <c:pt idx="571">
                  <c:v>42912</c:v>
                </c:pt>
                <c:pt idx="572">
                  <c:v>42913</c:v>
                </c:pt>
                <c:pt idx="573">
                  <c:v>42914</c:v>
                </c:pt>
                <c:pt idx="574">
                  <c:v>42915</c:v>
                </c:pt>
                <c:pt idx="575">
                  <c:v>42916</c:v>
                </c:pt>
                <c:pt idx="576">
                  <c:v>42920</c:v>
                </c:pt>
                <c:pt idx="577">
                  <c:v>42921</c:v>
                </c:pt>
                <c:pt idx="578">
                  <c:v>42922</c:v>
                </c:pt>
                <c:pt idx="579">
                  <c:v>42923</c:v>
                </c:pt>
                <c:pt idx="580">
                  <c:v>42926</c:v>
                </c:pt>
                <c:pt idx="581">
                  <c:v>42927</c:v>
                </c:pt>
                <c:pt idx="582">
                  <c:v>42928</c:v>
                </c:pt>
                <c:pt idx="583">
                  <c:v>42929</c:v>
                </c:pt>
                <c:pt idx="584">
                  <c:v>42930</c:v>
                </c:pt>
                <c:pt idx="585">
                  <c:v>42933</c:v>
                </c:pt>
                <c:pt idx="586">
                  <c:v>42934</c:v>
                </c:pt>
                <c:pt idx="587">
                  <c:v>42935</c:v>
                </c:pt>
                <c:pt idx="588">
                  <c:v>42936</c:v>
                </c:pt>
                <c:pt idx="589">
                  <c:v>42937</c:v>
                </c:pt>
                <c:pt idx="590">
                  <c:v>42940</c:v>
                </c:pt>
                <c:pt idx="591">
                  <c:v>42941</c:v>
                </c:pt>
                <c:pt idx="592">
                  <c:v>42942</c:v>
                </c:pt>
                <c:pt idx="593">
                  <c:v>42943</c:v>
                </c:pt>
                <c:pt idx="594">
                  <c:v>42944</c:v>
                </c:pt>
                <c:pt idx="595">
                  <c:v>42947</c:v>
                </c:pt>
                <c:pt idx="596">
                  <c:v>42948</c:v>
                </c:pt>
                <c:pt idx="597">
                  <c:v>42949</c:v>
                </c:pt>
                <c:pt idx="598">
                  <c:v>42950</c:v>
                </c:pt>
                <c:pt idx="599">
                  <c:v>42951</c:v>
                </c:pt>
                <c:pt idx="600">
                  <c:v>42955</c:v>
                </c:pt>
                <c:pt idx="601">
                  <c:v>42956</c:v>
                </c:pt>
                <c:pt idx="602">
                  <c:v>42957</c:v>
                </c:pt>
                <c:pt idx="603">
                  <c:v>42958</c:v>
                </c:pt>
                <c:pt idx="604">
                  <c:v>42961</c:v>
                </c:pt>
                <c:pt idx="605">
                  <c:v>42962</c:v>
                </c:pt>
                <c:pt idx="606">
                  <c:v>42963</c:v>
                </c:pt>
                <c:pt idx="607">
                  <c:v>42964</c:v>
                </c:pt>
                <c:pt idx="608">
                  <c:v>42965</c:v>
                </c:pt>
                <c:pt idx="609">
                  <c:v>42968</c:v>
                </c:pt>
                <c:pt idx="610">
                  <c:v>42969</c:v>
                </c:pt>
                <c:pt idx="611">
                  <c:v>42970</c:v>
                </c:pt>
                <c:pt idx="612">
                  <c:v>42971</c:v>
                </c:pt>
                <c:pt idx="613">
                  <c:v>42972</c:v>
                </c:pt>
                <c:pt idx="614">
                  <c:v>42975</c:v>
                </c:pt>
                <c:pt idx="615">
                  <c:v>42976</c:v>
                </c:pt>
                <c:pt idx="616">
                  <c:v>42977</c:v>
                </c:pt>
                <c:pt idx="617">
                  <c:v>42978</c:v>
                </c:pt>
                <c:pt idx="618">
                  <c:v>42979</c:v>
                </c:pt>
                <c:pt idx="619">
                  <c:v>42983</c:v>
                </c:pt>
                <c:pt idx="620">
                  <c:v>42984</c:v>
                </c:pt>
                <c:pt idx="621">
                  <c:v>42985</c:v>
                </c:pt>
                <c:pt idx="622">
                  <c:v>42986</c:v>
                </c:pt>
                <c:pt idx="623">
                  <c:v>42989</c:v>
                </c:pt>
                <c:pt idx="624">
                  <c:v>42990</c:v>
                </c:pt>
                <c:pt idx="625">
                  <c:v>42991</c:v>
                </c:pt>
                <c:pt idx="626">
                  <c:v>42992</c:v>
                </c:pt>
                <c:pt idx="627">
                  <c:v>42993</c:v>
                </c:pt>
                <c:pt idx="628">
                  <c:v>42996</c:v>
                </c:pt>
                <c:pt idx="629">
                  <c:v>42997</c:v>
                </c:pt>
                <c:pt idx="630">
                  <c:v>42998</c:v>
                </c:pt>
                <c:pt idx="631">
                  <c:v>42999</c:v>
                </c:pt>
                <c:pt idx="632">
                  <c:v>43000</c:v>
                </c:pt>
                <c:pt idx="633">
                  <c:v>43003</c:v>
                </c:pt>
                <c:pt idx="634">
                  <c:v>43004</c:v>
                </c:pt>
                <c:pt idx="635">
                  <c:v>43005</c:v>
                </c:pt>
                <c:pt idx="636">
                  <c:v>43006</c:v>
                </c:pt>
                <c:pt idx="637">
                  <c:v>43007</c:v>
                </c:pt>
                <c:pt idx="638">
                  <c:v>43010</c:v>
                </c:pt>
                <c:pt idx="639">
                  <c:v>43011</c:v>
                </c:pt>
                <c:pt idx="640">
                  <c:v>43012</c:v>
                </c:pt>
                <c:pt idx="641">
                  <c:v>43013</c:v>
                </c:pt>
                <c:pt idx="642">
                  <c:v>43014</c:v>
                </c:pt>
                <c:pt idx="643">
                  <c:v>43018</c:v>
                </c:pt>
                <c:pt idx="644">
                  <c:v>43019</c:v>
                </c:pt>
                <c:pt idx="645">
                  <c:v>43020</c:v>
                </c:pt>
                <c:pt idx="646">
                  <c:v>43021</c:v>
                </c:pt>
                <c:pt idx="647">
                  <c:v>43024</c:v>
                </c:pt>
                <c:pt idx="648">
                  <c:v>43025</c:v>
                </c:pt>
                <c:pt idx="649">
                  <c:v>43026</c:v>
                </c:pt>
                <c:pt idx="650">
                  <c:v>43027</c:v>
                </c:pt>
                <c:pt idx="651">
                  <c:v>43028</c:v>
                </c:pt>
                <c:pt idx="652">
                  <c:v>43031</c:v>
                </c:pt>
                <c:pt idx="653">
                  <c:v>43032</c:v>
                </c:pt>
                <c:pt idx="654">
                  <c:v>43033</c:v>
                </c:pt>
                <c:pt idx="655">
                  <c:v>43034</c:v>
                </c:pt>
                <c:pt idx="656">
                  <c:v>43035</c:v>
                </c:pt>
                <c:pt idx="657">
                  <c:v>43038</c:v>
                </c:pt>
                <c:pt idx="658">
                  <c:v>43039</c:v>
                </c:pt>
                <c:pt idx="659">
                  <c:v>43040</c:v>
                </c:pt>
                <c:pt idx="660">
                  <c:v>43041</c:v>
                </c:pt>
                <c:pt idx="661">
                  <c:v>43042</c:v>
                </c:pt>
                <c:pt idx="662">
                  <c:v>43045</c:v>
                </c:pt>
                <c:pt idx="663">
                  <c:v>43046</c:v>
                </c:pt>
                <c:pt idx="664">
                  <c:v>43047</c:v>
                </c:pt>
                <c:pt idx="665">
                  <c:v>43048</c:v>
                </c:pt>
                <c:pt idx="666">
                  <c:v>43049</c:v>
                </c:pt>
                <c:pt idx="667">
                  <c:v>43052</c:v>
                </c:pt>
                <c:pt idx="668">
                  <c:v>43053</c:v>
                </c:pt>
                <c:pt idx="669">
                  <c:v>43054</c:v>
                </c:pt>
                <c:pt idx="670">
                  <c:v>43055</c:v>
                </c:pt>
                <c:pt idx="671">
                  <c:v>43056</c:v>
                </c:pt>
                <c:pt idx="672">
                  <c:v>43059</c:v>
                </c:pt>
                <c:pt idx="673">
                  <c:v>43060</c:v>
                </c:pt>
                <c:pt idx="674">
                  <c:v>43061</c:v>
                </c:pt>
                <c:pt idx="675">
                  <c:v>43062</c:v>
                </c:pt>
                <c:pt idx="676">
                  <c:v>43063</c:v>
                </c:pt>
                <c:pt idx="677">
                  <c:v>43066</c:v>
                </c:pt>
                <c:pt idx="678">
                  <c:v>43067</c:v>
                </c:pt>
                <c:pt idx="679">
                  <c:v>43068</c:v>
                </c:pt>
                <c:pt idx="680">
                  <c:v>43069</c:v>
                </c:pt>
                <c:pt idx="681">
                  <c:v>43070</c:v>
                </c:pt>
                <c:pt idx="682">
                  <c:v>43073</c:v>
                </c:pt>
                <c:pt idx="683">
                  <c:v>43074</c:v>
                </c:pt>
                <c:pt idx="684">
                  <c:v>43075</c:v>
                </c:pt>
                <c:pt idx="685">
                  <c:v>43076</c:v>
                </c:pt>
                <c:pt idx="686">
                  <c:v>43077</c:v>
                </c:pt>
                <c:pt idx="687">
                  <c:v>43080</c:v>
                </c:pt>
                <c:pt idx="688">
                  <c:v>43081</c:v>
                </c:pt>
                <c:pt idx="689">
                  <c:v>43082</c:v>
                </c:pt>
                <c:pt idx="690">
                  <c:v>43083</c:v>
                </c:pt>
                <c:pt idx="691">
                  <c:v>43084</c:v>
                </c:pt>
                <c:pt idx="692">
                  <c:v>43087</c:v>
                </c:pt>
                <c:pt idx="693">
                  <c:v>43088</c:v>
                </c:pt>
                <c:pt idx="694">
                  <c:v>43089</c:v>
                </c:pt>
                <c:pt idx="695">
                  <c:v>43090</c:v>
                </c:pt>
                <c:pt idx="696">
                  <c:v>43091</c:v>
                </c:pt>
                <c:pt idx="697">
                  <c:v>43096</c:v>
                </c:pt>
                <c:pt idx="698">
                  <c:v>43097</c:v>
                </c:pt>
                <c:pt idx="699">
                  <c:v>43098</c:v>
                </c:pt>
                <c:pt idx="700">
                  <c:v>43102</c:v>
                </c:pt>
                <c:pt idx="701">
                  <c:v>43103</c:v>
                </c:pt>
                <c:pt idx="702">
                  <c:v>43104</c:v>
                </c:pt>
                <c:pt idx="703">
                  <c:v>43105</c:v>
                </c:pt>
                <c:pt idx="704">
                  <c:v>43108</c:v>
                </c:pt>
                <c:pt idx="705">
                  <c:v>43109</c:v>
                </c:pt>
                <c:pt idx="706">
                  <c:v>43110</c:v>
                </c:pt>
                <c:pt idx="707">
                  <c:v>43111</c:v>
                </c:pt>
                <c:pt idx="708">
                  <c:v>43112</c:v>
                </c:pt>
                <c:pt idx="709">
                  <c:v>43115</c:v>
                </c:pt>
                <c:pt idx="710">
                  <c:v>43116</c:v>
                </c:pt>
                <c:pt idx="711">
                  <c:v>43117</c:v>
                </c:pt>
                <c:pt idx="712">
                  <c:v>43118</c:v>
                </c:pt>
                <c:pt idx="713">
                  <c:v>43119</c:v>
                </c:pt>
                <c:pt idx="714">
                  <c:v>43122</c:v>
                </c:pt>
                <c:pt idx="715">
                  <c:v>43123</c:v>
                </c:pt>
                <c:pt idx="716">
                  <c:v>43124</c:v>
                </c:pt>
                <c:pt idx="717">
                  <c:v>43125</c:v>
                </c:pt>
                <c:pt idx="718">
                  <c:v>43126</c:v>
                </c:pt>
                <c:pt idx="719">
                  <c:v>43129</c:v>
                </c:pt>
                <c:pt idx="720">
                  <c:v>43130</c:v>
                </c:pt>
                <c:pt idx="721">
                  <c:v>43131</c:v>
                </c:pt>
                <c:pt idx="722">
                  <c:v>43132</c:v>
                </c:pt>
                <c:pt idx="723">
                  <c:v>43133</c:v>
                </c:pt>
                <c:pt idx="724">
                  <c:v>43136</c:v>
                </c:pt>
                <c:pt idx="725">
                  <c:v>43137</c:v>
                </c:pt>
                <c:pt idx="726">
                  <c:v>43138</c:v>
                </c:pt>
                <c:pt idx="727">
                  <c:v>43139</c:v>
                </c:pt>
                <c:pt idx="728">
                  <c:v>43140</c:v>
                </c:pt>
                <c:pt idx="729">
                  <c:v>43143</c:v>
                </c:pt>
                <c:pt idx="730">
                  <c:v>43144</c:v>
                </c:pt>
                <c:pt idx="731">
                  <c:v>43145</c:v>
                </c:pt>
                <c:pt idx="732">
                  <c:v>43146</c:v>
                </c:pt>
                <c:pt idx="733">
                  <c:v>43147</c:v>
                </c:pt>
                <c:pt idx="734">
                  <c:v>43151</c:v>
                </c:pt>
                <c:pt idx="735">
                  <c:v>43152</c:v>
                </c:pt>
                <c:pt idx="736">
                  <c:v>43153</c:v>
                </c:pt>
                <c:pt idx="737">
                  <c:v>43154</c:v>
                </c:pt>
                <c:pt idx="738">
                  <c:v>43157</c:v>
                </c:pt>
                <c:pt idx="739">
                  <c:v>43158</c:v>
                </c:pt>
                <c:pt idx="740">
                  <c:v>43159</c:v>
                </c:pt>
                <c:pt idx="741">
                  <c:v>43160</c:v>
                </c:pt>
                <c:pt idx="742">
                  <c:v>43161</c:v>
                </c:pt>
                <c:pt idx="743">
                  <c:v>43164</c:v>
                </c:pt>
                <c:pt idx="744">
                  <c:v>43165</c:v>
                </c:pt>
                <c:pt idx="745">
                  <c:v>43166</c:v>
                </c:pt>
                <c:pt idx="746">
                  <c:v>43167</c:v>
                </c:pt>
                <c:pt idx="747">
                  <c:v>43168</c:v>
                </c:pt>
                <c:pt idx="748">
                  <c:v>43171</c:v>
                </c:pt>
                <c:pt idx="749">
                  <c:v>43172</c:v>
                </c:pt>
                <c:pt idx="750">
                  <c:v>43173</c:v>
                </c:pt>
                <c:pt idx="751">
                  <c:v>43174</c:v>
                </c:pt>
                <c:pt idx="752">
                  <c:v>43175</c:v>
                </c:pt>
                <c:pt idx="753">
                  <c:v>43178</c:v>
                </c:pt>
                <c:pt idx="754">
                  <c:v>43179</c:v>
                </c:pt>
                <c:pt idx="755">
                  <c:v>43180</c:v>
                </c:pt>
                <c:pt idx="756">
                  <c:v>43181</c:v>
                </c:pt>
                <c:pt idx="757">
                  <c:v>43182</c:v>
                </c:pt>
                <c:pt idx="758">
                  <c:v>43185</c:v>
                </c:pt>
                <c:pt idx="759">
                  <c:v>43186</c:v>
                </c:pt>
                <c:pt idx="760">
                  <c:v>43187</c:v>
                </c:pt>
                <c:pt idx="761">
                  <c:v>43188</c:v>
                </c:pt>
                <c:pt idx="762">
                  <c:v>43192</c:v>
                </c:pt>
                <c:pt idx="763">
                  <c:v>43193</c:v>
                </c:pt>
                <c:pt idx="764">
                  <c:v>43194</c:v>
                </c:pt>
                <c:pt idx="765">
                  <c:v>43195</c:v>
                </c:pt>
                <c:pt idx="766">
                  <c:v>43196</c:v>
                </c:pt>
                <c:pt idx="767">
                  <c:v>43199</c:v>
                </c:pt>
                <c:pt idx="768">
                  <c:v>43200</c:v>
                </c:pt>
                <c:pt idx="769">
                  <c:v>43201</c:v>
                </c:pt>
                <c:pt idx="770">
                  <c:v>43202</c:v>
                </c:pt>
                <c:pt idx="771">
                  <c:v>43203</c:v>
                </c:pt>
                <c:pt idx="772">
                  <c:v>43206</c:v>
                </c:pt>
                <c:pt idx="773">
                  <c:v>43207</c:v>
                </c:pt>
                <c:pt idx="774">
                  <c:v>43208</c:v>
                </c:pt>
                <c:pt idx="775">
                  <c:v>43209</c:v>
                </c:pt>
                <c:pt idx="776">
                  <c:v>43210</c:v>
                </c:pt>
                <c:pt idx="777">
                  <c:v>43213</c:v>
                </c:pt>
                <c:pt idx="778">
                  <c:v>43214</c:v>
                </c:pt>
                <c:pt idx="779">
                  <c:v>43215</c:v>
                </c:pt>
                <c:pt idx="780">
                  <c:v>43216</c:v>
                </c:pt>
                <c:pt idx="781">
                  <c:v>43217</c:v>
                </c:pt>
                <c:pt idx="782">
                  <c:v>43220</c:v>
                </c:pt>
                <c:pt idx="783">
                  <c:v>43221</c:v>
                </c:pt>
                <c:pt idx="784">
                  <c:v>43222</c:v>
                </c:pt>
                <c:pt idx="785">
                  <c:v>43223</c:v>
                </c:pt>
                <c:pt idx="786">
                  <c:v>43224</c:v>
                </c:pt>
                <c:pt idx="787">
                  <c:v>43227</c:v>
                </c:pt>
                <c:pt idx="788">
                  <c:v>43228</c:v>
                </c:pt>
                <c:pt idx="789">
                  <c:v>43229</c:v>
                </c:pt>
                <c:pt idx="790">
                  <c:v>43230</c:v>
                </c:pt>
                <c:pt idx="791">
                  <c:v>43231</c:v>
                </c:pt>
                <c:pt idx="792">
                  <c:v>43234</c:v>
                </c:pt>
                <c:pt idx="793">
                  <c:v>43235</c:v>
                </c:pt>
                <c:pt idx="794">
                  <c:v>43236</c:v>
                </c:pt>
                <c:pt idx="795">
                  <c:v>43237</c:v>
                </c:pt>
                <c:pt idx="796">
                  <c:v>43238</c:v>
                </c:pt>
                <c:pt idx="797">
                  <c:v>43242</c:v>
                </c:pt>
                <c:pt idx="798">
                  <c:v>43243</c:v>
                </c:pt>
                <c:pt idx="799">
                  <c:v>43244</c:v>
                </c:pt>
                <c:pt idx="800">
                  <c:v>43245</c:v>
                </c:pt>
                <c:pt idx="801">
                  <c:v>43248</c:v>
                </c:pt>
                <c:pt idx="802">
                  <c:v>43249</c:v>
                </c:pt>
                <c:pt idx="803">
                  <c:v>43250</c:v>
                </c:pt>
                <c:pt idx="804">
                  <c:v>43251</c:v>
                </c:pt>
                <c:pt idx="805">
                  <c:v>43252</c:v>
                </c:pt>
                <c:pt idx="806">
                  <c:v>43255</c:v>
                </c:pt>
                <c:pt idx="807">
                  <c:v>43256</c:v>
                </c:pt>
                <c:pt idx="808">
                  <c:v>43257</c:v>
                </c:pt>
                <c:pt idx="809">
                  <c:v>43258</c:v>
                </c:pt>
                <c:pt idx="810">
                  <c:v>43259</c:v>
                </c:pt>
                <c:pt idx="811">
                  <c:v>43262</c:v>
                </c:pt>
                <c:pt idx="812">
                  <c:v>43263</c:v>
                </c:pt>
                <c:pt idx="813">
                  <c:v>43264</c:v>
                </c:pt>
                <c:pt idx="814">
                  <c:v>43265</c:v>
                </c:pt>
                <c:pt idx="815">
                  <c:v>43266</c:v>
                </c:pt>
                <c:pt idx="816">
                  <c:v>43269</c:v>
                </c:pt>
                <c:pt idx="817">
                  <c:v>43270</c:v>
                </c:pt>
                <c:pt idx="818">
                  <c:v>43271</c:v>
                </c:pt>
                <c:pt idx="819">
                  <c:v>43272</c:v>
                </c:pt>
                <c:pt idx="820">
                  <c:v>43273</c:v>
                </c:pt>
                <c:pt idx="821">
                  <c:v>43276</c:v>
                </c:pt>
                <c:pt idx="822">
                  <c:v>43277</c:v>
                </c:pt>
                <c:pt idx="823">
                  <c:v>43278</c:v>
                </c:pt>
                <c:pt idx="824">
                  <c:v>43279</c:v>
                </c:pt>
                <c:pt idx="825">
                  <c:v>43280</c:v>
                </c:pt>
                <c:pt idx="826">
                  <c:v>43284</c:v>
                </c:pt>
                <c:pt idx="827">
                  <c:v>43285</c:v>
                </c:pt>
                <c:pt idx="828">
                  <c:v>43286</c:v>
                </c:pt>
                <c:pt idx="829">
                  <c:v>43287</c:v>
                </c:pt>
                <c:pt idx="830">
                  <c:v>43290</c:v>
                </c:pt>
                <c:pt idx="831">
                  <c:v>43291</c:v>
                </c:pt>
                <c:pt idx="832">
                  <c:v>43292</c:v>
                </c:pt>
                <c:pt idx="833">
                  <c:v>43293</c:v>
                </c:pt>
                <c:pt idx="834">
                  <c:v>43294</c:v>
                </c:pt>
                <c:pt idx="835">
                  <c:v>43297</c:v>
                </c:pt>
                <c:pt idx="836">
                  <c:v>43298</c:v>
                </c:pt>
                <c:pt idx="837">
                  <c:v>43299</c:v>
                </c:pt>
                <c:pt idx="838">
                  <c:v>43300</c:v>
                </c:pt>
                <c:pt idx="839">
                  <c:v>43301</c:v>
                </c:pt>
                <c:pt idx="840">
                  <c:v>43304</c:v>
                </c:pt>
                <c:pt idx="841">
                  <c:v>43305</c:v>
                </c:pt>
                <c:pt idx="842">
                  <c:v>43306</c:v>
                </c:pt>
                <c:pt idx="843">
                  <c:v>43307</c:v>
                </c:pt>
                <c:pt idx="844">
                  <c:v>43308</c:v>
                </c:pt>
                <c:pt idx="845">
                  <c:v>43311</c:v>
                </c:pt>
                <c:pt idx="846">
                  <c:v>43312</c:v>
                </c:pt>
                <c:pt idx="847">
                  <c:v>43313</c:v>
                </c:pt>
                <c:pt idx="848">
                  <c:v>43314</c:v>
                </c:pt>
                <c:pt idx="849">
                  <c:v>43315</c:v>
                </c:pt>
                <c:pt idx="850">
                  <c:v>43319</c:v>
                </c:pt>
                <c:pt idx="851">
                  <c:v>43320</c:v>
                </c:pt>
                <c:pt idx="852">
                  <c:v>43321</c:v>
                </c:pt>
                <c:pt idx="853">
                  <c:v>43322</c:v>
                </c:pt>
                <c:pt idx="854">
                  <c:v>43325</c:v>
                </c:pt>
                <c:pt idx="855">
                  <c:v>43326</c:v>
                </c:pt>
                <c:pt idx="856">
                  <c:v>43327</c:v>
                </c:pt>
                <c:pt idx="857">
                  <c:v>43328</c:v>
                </c:pt>
                <c:pt idx="858">
                  <c:v>43329</c:v>
                </c:pt>
                <c:pt idx="859">
                  <c:v>43332</c:v>
                </c:pt>
                <c:pt idx="860">
                  <c:v>43333</c:v>
                </c:pt>
                <c:pt idx="861">
                  <c:v>43334</c:v>
                </c:pt>
                <c:pt idx="862">
                  <c:v>43335</c:v>
                </c:pt>
                <c:pt idx="863">
                  <c:v>43336</c:v>
                </c:pt>
                <c:pt idx="864">
                  <c:v>43339</c:v>
                </c:pt>
                <c:pt idx="865">
                  <c:v>43340</c:v>
                </c:pt>
                <c:pt idx="866">
                  <c:v>43341</c:v>
                </c:pt>
                <c:pt idx="867">
                  <c:v>43342</c:v>
                </c:pt>
                <c:pt idx="868">
                  <c:v>43343</c:v>
                </c:pt>
                <c:pt idx="869">
                  <c:v>43347</c:v>
                </c:pt>
                <c:pt idx="870">
                  <c:v>43348</c:v>
                </c:pt>
                <c:pt idx="871">
                  <c:v>43349</c:v>
                </c:pt>
                <c:pt idx="872">
                  <c:v>43350</c:v>
                </c:pt>
                <c:pt idx="873">
                  <c:v>43353</c:v>
                </c:pt>
                <c:pt idx="874">
                  <c:v>43354</c:v>
                </c:pt>
                <c:pt idx="875">
                  <c:v>43355</c:v>
                </c:pt>
                <c:pt idx="876">
                  <c:v>43356</c:v>
                </c:pt>
                <c:pt idx="877">
                  <c:v>43357</c:v>
                </c:pt>
                <c:pt idx="878">
                  <c:v>43360</c:v>
                </c:pt>
                <c:pt idx="879">
                  <c:v>43361</c:v>
                </c:pt>
                <c:pt idx="880">
                  <c:v>43362</c:v>
                </c:pt>
                <c:pt idx="881">
                  <c:v>43363</c:v>
                </c:pt>
                <c:pt idx="882">
                  <c:v>43364</c:v>
                </c:pt>
                <c:pt idx="883">
                  <c:v>43367</c:v>
                </c:pt>
                <c:pt idx="884">
                  <c:v>43368</c:v>
                </c:pt>
                <c:pt idx="885">
                  <c:v>43369</c:v>
                </c:pt>
                <c:pt idx="886">
                  <c:v>43370</c:v>
                </c:pt>
                <c:pt idx="887">
                  <c:v>43371</c:v>
                </c:pt>
                <c:pt idx="888">
                  <c:v>43374</c:v>
                </c:pt>
                <c:pt idx="889">
                  <c:v>43375</c:v>
                </c:pt>
                <c:pt idx="890">
                  <c:v>43376</c:v>
                </c:pt>
                <c:pt idx="891">
                  <c:v>43377</c:v>
                </c:pt>
                <c:pt idx="892">
                  <c:v>43378</c:v>
                </c:pt>
                <c:pt idx="893">
                  <c:v>43382</c:v>
                </c:pt>
                <c:pt idx="894">
                  <c:v>43383</c:v>
                </c:pt>
                <c:pt idx="895">
                  <c:v>43384</c:v>
                </c:pt>
                <c:pt idx="896">
                  <c:v>43385</c:v>
                </c:pt>
                <c:pt idx="897">
                  <c:v>43388</c:v>
                </c:pt>
                <c:pt idx="898">
                  <c:v>43389</c:v>
                </c:pt>
                <c:pt idx="899">
                  <c:v>43390</c:v>
                </c:pt>
                <c:pt idx="900">
                  <c:v>43391</c:v>
                </c:pt>
                <c:pt idx="901">
                  <c:v>43392</c:v>
                </c:pt>
                <c:pt idx="902">
                  <c:v>43395</c:v>
                </c:pt>
                <c:pt idx="903">
                  <c:v>43396</c:v>
                </c:pt>
                <c:pt idx="904">
                  <c:v>43397</c:v>
                </c:pt>
                <c:pt idx="905">
                  <c:v>43398</c:v>
                </c:pt>
                <c:pt idx="906">
                  <c:v>43399</c:v>
                </c:pt>
                <c:pt idx="907">
                  <c:v>43402</c:v>
                </c:pt>
                <c:pt idx="908">
                  <c:v>43403</c:v>
                </c:pt>
                <c:pt idx="909">
                  <c:v>43404</c:v>
                </c:pt>
                <c:pt idx="910">
                  <c:v>43405</c:v>
                </c:pt>
                <c:pt idx="911">
                  <c:v>43406</c:v>
                </c:pt>
                <c:pt idx="912">
                  <c:v>43409</c:v>
                </c:pt>
                <c:pt idx="913">
                  <c:v>43410</c:v>
                </c:pt>
                <c:pt idx="914">
                  <c:v>43411</c:v>
                </c:pt>
                <c:pt idx="915">
                  <c:v>43412</c:v>
                </c:pt>
                <c:pt idx="916">
                  <c:v>43413</c:v>
                </c:pt>
                <c:pt idx="917">
                  <c:v>43416</c:v>
                </c:pt>
                <c:pt idx="918">
                  <c:v>43417</c:v>
                </c:pt>
                <c:pt idx="919">
                  <c:v>43418</c:v>
                </c:pt>
                <c:pt idx="920">
                  <c:v>43419</c:v>
                </c:pt>
                <c:pt idx="921">
                  <c:v>43420</c:v>
                </c:pt>
                <c:pt idx="922">
                  <c:v>43423</c:v>
                </c:pt>
                <c:pt idx="923">
                  <c:v>43424</c:v>
                </c:pt>
                <c:pt idx="924">
                  <c:v>43425</c:v>
                </c:pt>
                <c:pt idx="925">
                  <c:v>43426</c:v>
                </c:pt>
                <c:pt idx="926">
                  <c:v>43427</c:v>
                </c:pt>
                <c:pt idx="927">
                  <c:v>43430</c:v>
                </c:pt>
                <c:pt idx="928">
                  <c:v>43431</c:v>
                </c:pt>
                <c:pt idx="929">
                  <c:v>43432</c:v>
                </c:pt>
                <c:pt idx="930">
                  <c:v>43433</c:v>
                </c:pt>
                <c:pt idx="931">
                  <c:v>43434</c:v>
                </c:pt>
                <c:pt idx="932">
                  <c:v>43437</c:v>
                </c:pt>
                <c:pt idx="933">
                  <c:v>43438</c:v>
                </c:pt>
                <c:pt idx="934">
                  <c:v>43439</c:v>
                </c:pt>
                <c:pt idx="935">
                  <c:v>43440</c:v>
                </c:pt>
                <c:pt idx="936">
                  <c:v>43441</c:v>
                </c:pt>
                <c:pt idx="937">
                  <c:v>43444</c:v>
                </c:pt>
                <c:pt idx="938">
                  <c:v>43445</c:v>
                </c:pt>
                <c:pt idx="939">
                  <c:v>43446</c:v>
                </c:pt>
                <c:pt idx="940">
                  <c:v>43447</c:v>
                </c:pt>
                <c:pt idx="941">
                  <c:v>43448</c:v>
                </c:pt>
                <c:pt idx="942">
                  <c:v>43451</c:v>
                </c:pt>
                <c:pt idx="943">
                  <c:v>43452</c:v>
                </c:pt>
                <c:pt idx="944">
                  <c:v>43453</c:v>
                </c:pt>
                <c:pt idx="945">
                  <c:v>43454</c:v>
                </c:pt>
                <c:pt idx="946">
                  <c:v>43455</c:v>
                </c:pt>
                <c:pt idx="947">
                  <c:v>43458</c:v>
                </c:pt>
                <c:pt idx="948">
                  <c:v>43461</c:v>
                </c:pt>
                <c:pt idx="949">
                  <c:v>43462</c:v>
                </c:pt>
                <c:pt idx="950">
                  <c:v>43465</c:v>
                </c:pt>
                <c:pt idx="951">
                  <c:v>43467</c:v>
                </c:pt>
                <c:pt idx="952">
                  <c:v>43468</c:v>
                </c:pt>
                <c:pt idx="953">
                  <c:v>43469</c:v>
                </c:pt>
                <c:pt idx="954">
                  <c:v>43472</c:v>
                </c:pt>
                <c:pt idx="955">
                  <c:v>43473</c:v>
                </c:pt>
                <c:pt idx="956">
                  <c:v>43474</c:v>
                </c:pt>
                <c:pt idx="957">
                  <c:v>43475</c:v>
                </c:pt>
                <c:pt idx="958">
                  <c:v>43476</c:v>
                </c:pt>
                <c:pt idx="959">
                  <c:v>43479</c:v>
                </c:pt>
                <c:pt idx="960">
                  <c:v>43480</c:v>
                </c:pt>
                <c:pt idx="961">
                  <c:v>43481</c:v>
                </c:pt>
                <c:pt idx="962">
                  <c:v>43482</c:v>
                </c:pt>
                <c:pt idx="963">
                  <c:v>43483</c:v>
                </c:pt>
                <c:pt idx="964">
                  <c:v>43486</c:v>
                </c:pt>
                <c:pt idx="965">
                  <c:v>43487</c:v>
                </c:pt>
                <c:pt idx="966">
                  <c:v>43488</c:v>
                </c:pt>
                <c:pt idx="967">
                  <c:v>43489</c:v>
                </c:pt>
                <c:pt idx="968">
                  <c:v>43490</c:v>
                </c:pt>
                <c:pt idx="969">
                  <c:v>43493</c:v>
                </c:pt>
                <c:pt idx="970">
                  <c:v>43494</c:v>
                </c:pt>
                <c:pt idx="971">
                  <c:v>43495</c:v>
                </c:pt>
                <c:pt idx="972">
                  <c:v>43496</c:v>
                </c:pt>
                <c:pt idx="973">
                  <c:v>43497</c:v>
                </c:pt>
                <c:pt idx="974">
                  <c:v>43500</c:v>
                </c:pt>
                <c:pt idx="975">
                  <c:v>43501</c:v>
                </c:pt>
                <c:pt idx="976">
                  <c:v>43502</c:v>
                </c:pt>
                <c:pt idx="977">
                  <c:v>43503</c:v>
                </c:pt>
                <c:pt idx="978">
                  <c:v>43504</c:v>
                </c:pt>
                <c:pt idx="979">
                  <c:v>43507</c:v>
                </c:pt>
                <c:pt idx="980">
                  <c:v>43508</c:v>
                </c:pt>
                <c:pt idx="981">
                  <c:v>43509</c:v>
                </c:pt>
                <c:pt idx="982">
                  <c:v>43510</c:v>
                </c:pt>
                <c:pt idx="983">
                  <c:v>43511</c:v>
                </c:pt>
                <c:pt idx="984">
                  <c:v>43515</c:v>
                </c:pt>
                <c:pt idx="985">
                  <c:v>43516</c:v>
                </c:pt>
                <c:pt idx="986">
                  <c:v>43517</c:v>
                </c:pt>
                <c:pt idx="987">
                  <c:v>43518</c:v>
                </c:pt>
                <c:pt idx="988">
                  <c:v>43521</c:v>
                </c:pt>
                <c:pt idx="989">
                  <c:v>43522</c:v>
                </c:pt>
                <c:pt idx="990">
                  <c:v>43523</c:v>
                </c:pt>
                <c:pt idx="991">
                  <c:v>43524</c:v>
                </c:pt>
                <c:pt idx="992">
                  <c:v>43525</c:v>
                </c:pt>
                <c:pt idx="993">
                  <c:v>43528</c:v>
                </c:pt>
                <c:pt idx="994">
                  <c:v>43529</c:v>
                </c:pt>
                <c:pt idx="995">
                  <c:v>43530</c:v>
                </c:pt>
                <c:pt idx="996">
                  <c:v>43531</c:v>
                </c:pt>
                <c:pt idx="997">
                  <c:v>43532</c:v>
                </c:pt>
                <c:pt idx="998">
                  <c:v>43535</c:v>
                </c:pt>
                <c:pt idx="999">
                  <c:v>43536</c:v>
                </c:pt>
                <c:pt idx="1000">
                  <c:v>43537</c:v>
                </c:pt>
              </c:numCache>
            </c:numRef>
          </c:cat>
          <c:val>
            <c:numRef>
              <c:f>'Q1 a &amp; b '!$D$2:$D$1002</c:f>
              <c:numCache>
                <c:formatCode>0.00</c:formatCode>
                <c:ptCount val="1001"/>
                <c:pt idx="0">
                  <c:v>40.799999</c:v>
                </c:pt>
                <c:pt idx="1">
                  <c:v>40.880001</c:v>
                </c:pt>
                <c:pt idx="2">
                  <c:v>40.700001</c:v>
                </c:pt>
                <c:pt idx="3">
                  <c:v>40.540000999999997</c:v>
                </c:pt>
                <c:pt idx="4">
                  <c:v>40.130001</c:v>
                </c:pt>
                <c:pt idx="5">
                  <c:v>39.860000999999997</c:v>
                </c:pt>
                <c:pt idx="6">
                  <c:v>40.25</c:v>
                </c:pt>
                <c:pt idx="7">
                  <c:v>40.900002000000001</c:v>
                </c:pt>
                <c:pt idx="8">
                  <c:v>40.32</c:v>
                </c:pt>
                <c:pt idx="9">
                  <c:v>40.209999000000003</c:v>
                </c:pt>
                <c:pt idx="10">
                  <c:v>40.310001</c:v>
                </c:pt>
                <c:pt idx="11">
                  <c:v>40.389999000000003</c:v>
                </c:pt>
                <c:pt idx="12">
                  <c:v>40.380001</c:v>
                </c:pt>
                <c:pt idx="13">
                  <c:v>40.57</c:v>
                </c:pt>
                <c:pt idx="14">
                  <c:v>40.889999000000003</c:v>
                </c:pt>
                <c:pt idx="15">
                  <c:v>41.009998000000003</c:v>
                </c:pt>
                <c:pt idx="16">
                  <c:v>40.830002</c:v>
                </c:pt>
                <c:pt idx="17">
                  <c:v>40.669998</c:v>
                </c:pt>
                <c:pt idx="18">
                  <c:v>40.299999</c:v>
                </c:pt>
                <c:pt idx="19">
                  <c:v>39.919998</c:v>
                </c:pt>
                <c:pt idx="20">
                  <c:v>39.610000999999997</c:v>
                </c:pt>
                <c:pt idx="21">
                  <c:v>39.860000999999997</c:v>
                </c:pt>
                <c:pt idx="22">
                  <c:v>40.110000999999997</c:v>
                </c:pt>
                <c:pt idx="23">
                  <c:v>40.090000000000003</c:v>
                </c:pt>
                <c:pt idx="24">
                  <c:v>39.970001000000003</c:v>
                </c:pt>
                <c:pt idx="25">
                  <c:v>40.150002000000001</c:v>
                </c:pt>
                <c:pt idx="26">
                  <c:v>39.900002000000001</c:v>
                </c:pt>
                <c:pt idx="27">
                  <c:v>39.75</c:v>
                </c:pt>
                <c:pt idx="28">
                  <c:v>39.529998999999997</c:v>
                </c:pt>
                <c:pt idx="29">
                  <c:v>39.330002</c:v>
                </c:pt>
                <c:pt idx="30">
                  <c:v>40</c:v>
                </c:pt>
                <c:pt idx="31">
                  <c:v>39.840000000000003</c:v>
                </c:pt>
                <c:pt idx="32">
                  <c:v>39.240001999999997</c:v>
                </c:pt>
                <c:pt idx="33">
                  <c:v>39.020000000000003</c:v>
                </c:pt>
                <c:pt idx="34">
                  <c:v>39.389999000000003</c:v>
                </c:pt>
                <c:pt idx="35">
                  <c:v>39.950001</c:v>
                </c:pt>
                <c:pt idx="36">
                  <c:v>39.770000000000003</c:v>
                </c:pt>
                <c:pt idx="37">
                  <c:v>39.389999000000003</c:v>
                </c:pt>
                <c:pt idx="38">
                  <c:v>39.32</c:v>
                </c:pt>
                <c:pt idx="39">
                  <c:v>39.840000000000003</c:v>
                </c:pt>
                <c:pt idx="40">
                  <c:v>39.970001000000003</c:v>
                </c:pt>
                <c:pt idx="41">
                  <c:v>39.970001000000003</c:v>
                </c:pt>
                <c:pt idx="42">
                  <c:v>40.619999</c:v>
                </c:pt>
                <c:pt idx="43">
                  <c:v>40.490001999999997</c:v>
                </c:pt>
                <c:pt idx="44">
                  <c:v>40.720001000000003</c:v>
                </c:pt>
                <c:pt idx="45">
                  <c:v>40.840000000000003</c:v>
                </c:pt>
                <c:pt idx="46">
                  <c:v>40.919998</c:v>
                </c:pt>
                <c:pt idx="47">
                  <c:v>40.700001</c:v>
                </c:pt>
                <c:pt idx="48">
                  <c:v>41.200001</c:v>
                </c:pt>
                <c:pt idx="49">
                  <c:v>41.029998999999997</c:v>
                </c:pt>
                <c:pt idx="50">
                  <c:v>40.75</c:v>
                </c:pt>
                <c:pt idx="51">
                  <c:v>41.029998999999997</c:v>
                </c:pt>
                <c:pt idx="52">
                  <c:v>40.689999</c:v>
                </c:pt>
                <c:pt idx="53">
                  <c:v>41</c:v>
                </c:pt>
                <c:pt idx="54">
                  <c:v>40.75</c:v>
                </c:pt>
                <c:pt idx="55">
                  <c:v>40.340000000000003</c:v>
                </c:pt>
                <c:pt idx="56">
                  <c:v>40.020000000000003</c:v>
                </c:pt>
                <c:pt idx="57">
                  <c:v>39.770000000000003</c:v>
                </c:pt>
                <c:pt idx="58">
                  <c:v>40.139999000000003</c:v>
                </c:pt>
                <c:pt idx="59">
                  <c:v>40.240001999999997</c:v>
                </c:pt>
                <c:pt idx="60">
                  <c:v>40.07</c:v>
                </c:pt>
                <c:pt idx="61">
                  <c:v>39.889999000000003</c:v>
                </c:pt>
                <c:pt idx="62">
                  <c:v>40</c:v>
                </c:pt>
                <c:pt idx="63">
                  <c:v>39.380001</c:v>
                </c:pt>
                <c:pt idx="64">
                  <c:v>39.740001999999997</c:v>
                </c:pt>
                <c:pt idx="65">
                  <c:v>39.709999000000003</c:v>
                </c:pt>
                <c:pt idx="66">
                  <c:v>40.310001</c:v>
                </c:pt>
                <c:pt idx="67">
                  <c:v>40.419998</c:v>
                </c:pt>
                <c:pt idx="68">
                  <c:v>40.340000000000003</c:v>
                </c:pt>
                <c:pt idx="69">
                  <c:v>39.990001999999997</c:v>
                </c:pt>
                <c:pt idx="70">
                  <c:v>39.909999999999997</c:v>
                </c:pt>
                <c:pt idx="71">
                  <c:v>39.110000999999997</c:v>
                </c:pt>
                <c:pt idx="72">
                  <c:v>39.450001</c:v>
                </c:pt>
                <c:pt idx="73">
                  <c:v>39.93</c:v>
                </c:pt>
                <c:pt idx="74">
                  <c:v>39.970001000000003</c:v>
                </c:pt>
                <c:pt idx="75">
                  <c:v>39.790000999999997</c:v>
                </c:pt>
                <c:pt idx="76">
                  <c:v>40.130001</c:v>
                </c:pt>
                <c:pt idx="77">
                  <c:v>39.479999999999997</c:v>
                </c:pt>
                <c:pt idx="78">
                  <c:v>39.709999000000003</c:v>
                </c:pt>
                <c:pt idx="79">
                  <c:v>40.419998</c:v>
                </c:pt>
                <c:pt idx="80">
                  <c:v>40.900002000000001</c:v>
                </c:pt>
                <c:pt idx="81">
                  <c:v>41.169998</c:v>
                </c:pt>
                <c:pt idx="82">
                  <c:v>41.619999</c:v>
                </c:pt>
                <c:pt idx="83">
                  <c:v>42.099997999999999</c:v>
                </c:pt>
                <c:pt idx="84">
                  <c:v>42.169998</c:v>
                </c:pt>
                <c:pt idx="85">
                  <c:v>42.23</c:v>
                </c:pt>
                <c:pt idx="86">
                  <c:v>41.919998</c:v>
                </c:pt>
                <c:pt idx="87">
                  <c:v>41.970001000000003</c:v>
                </c:pt>
                <c:pt idx="88">
                  <c:v>41.779998999999997</c:v>
                </c:pt>
                <c:pt idx="89">
                  <c:v>41.43</c:v>
                </c:pt>
                <c:pt idx="90">
                  <c:v>41.130001</c:v>
                </c:pt>
                <c:pt idx="91">
                  <c:v>41.299999</c:v>
                </c:pt>
                <c:pt idx="92">
                  <c:v>41.59</c:v>
                </c:pt>
                <c:pt idx="93">
                  <c:v>41.790000999999997</c:v>
                </c:pt>
                <c:pt idx="94">
                  <c:v>42.02</c:v>
                </c:pt>
                <c:pt idx="95">
                  <c:v>42.189999</c:v>
                </c:pt>
                <c:pt idx="96">
                  <c:v>42.439999</c:v>
                </c:pt>
                <c:pt idx="97">
                  <c:v>41.939999</c:v>
                </c:pt>
                <c:pt idx="98">
                  <c:v>41.799999</c:v>
                </c:pt>
                <c:pt idx="99">
                  <c:v>41.970001000000003</c:v>
                </c:pt>
                <c:pt idx="100">
                  <c:v>41.830002</c:v>
                </c:pt>
                <c:pt idx="101">
                  <c:v>41.299999</c:v>
                </c:pt>
                <c:pt idx="102">
                  <c:v>41.549999</c:v>
                </c:pt>
                <c:pt idx="103">
                  <c:v>41.759998000000003</c:v>
                </c:pt>
                <c:pt idx="104">
                  <c:v>41.84</c:v>
                </c:pt>
                <c:pt idx="105">
                  <c:v>41.57</c:v>
                </c:pt>
                <c:pt idx="106">
                  <c:v>41.400002000000001</c:v>
                </c:pt>
                <c:pt idx="107">
                  <c:v>40.380001</c:v>
                </c:pt>
                <c:pt idx="108">
                  <c:v>39.5</c:v>
                </c:pt>
                <c:pt idx="109">
                  <c:v>38.099997999999999</c:v>
                </c:pt>
                <c:pt idx="110">
                  <c:v>38.650002000000001</c:v>
                </c:pt>
                <c:pt idx="111">
                  <c:v>39.380001</c:v>
                </c:pt>
                <c:pt idx="112">
                  <c:v>40.009998000000003</c:v>
                </c:pt>
                <c:pt idx="113">
                  <c:v>39.830002</c:v>
                </c:pt>
                <c:pt idx="114">
                  <c:v>39.529998999999997</c:v>
                </c:pt>
                <c:pt idx="115">
                  <c:v>38.5</c:v>
                </c:pt>
                <c:pt idx="116">
                  <c:v>39.110000999999997</c:v>
                </c:pt>
                <c:pt idx="117">
                  <c:v>39.080002</c:v>
                </c:pt>
                <c:pt idx="118">
                  <c:v>38.700001</c:v>
                </c:pt>
                <c:pt idx="119">
                  <c:v>39.450001</c:v>
                </c:pt>
                <c:pt idx="120">
                  <c:v>39.209999000000003</c:v>
                </c:pt>
                <c:pt idx="121">
                  <c:v>39.240001999999997</c:v>
                </c:pt>
                <c:pt idx="122">
                  <c:v>39.5</c:v>
                </c:pt>
                <c:pt idx="123">
                  <c:v>39.290000999999997</c:v>
                </c:pt>
                <c:pt idx="124">
                  <c:v>39.740001999999997</c:v>
                </c:pt>
                <c:pt idx="125">
                  <c:v>39.889999000000003</c:v>
                </c:pt>
                <c:pt idx="126">
                  <c:v>40</c:v>
                </c:pt>
                <c:pt idx="127">
                  <c:v>39.259998000000003</c:v>
                </c:pt>
                <c:pt idx="128">
                  <c:v>39.409999999999997</c:v>
                </c:pt>
                <c:pt idx="129">
                  <c:v>38.810001</c:v>
                </c:pt>
                <c:pt idx="130">
                  <c:v>38.950001</c:v>
                </c:pt>
                <c:pt idx="131">
                  <c:v>38.770000000000003</c:v>
                </c:pt>
                <c:pt idx="132">
                  <c:v>38.830002</c:v>
                </c:pt>
                <c:pt idx="133">
                  <c:v>38.189999</c:v>
                </c:pt>
                <c:pt idx="134">
                  <c:v>38.049999</c:v>
                </c:pt>
                <c:pt idx="135">
                  <c:v>38.68</c:v>
                </c:pt>
                <c:pt idx="136">
                  <c:v>38.490001999999997</c:v>
                </c:pt>
                <c:pt idx="137">
                  <c:v>38.779998999999997</c:v>
                </c:pt>
                <c:pt idx="138">
                  <c:v>39.419998</c:v>
                </c:pt>
                <c:pt idx="139">
                  <c:v>39.259998000000003</c:v>
                </c:pt>
                <c:pt idx="140">
                  <c:v>39.619999</c:v>
                </c:pt>
                <c:pt idx="141">
                  <c:v>39.840000000000003</c:v>
                </c:pt>
                <c:pt idx="142">
                  <c:v>39.700001</c:v>
                </c:pt>
                <c:pt idx="143">
                  <c:v>39.549999</c:v>
                </c:pt>
                <c:pt idx="144">
                  <c:v>39.240001999999997</c:v>
                </c:pt>
                <c:pt idx="145">
                  <c:v>39.369999</c:v>
                </c:pt>
                <c:pt idx="146">
                  <c:v>39.849997999999999</c:v>
                </c:pt>
                <c:pt idx="147">
                  <c:v>40.110000999999997</c:v>
                </c:pt>
                <c:pt idx="148">
                  <c:v>39.959999000000003</c:v>
                </c:pt>
                <c:pt idx="149">
                  <c:v>40.240001999999997</c:v>
                </c:pt>
                <c:pt idx="150">
                  <c:v>40.75</c:v>
                </c:pt>
                <c:pt idx="151">
                  <c:v>41.389999000000003</c:v>
                </c:pt>
                <c:pt idx="152">
                  <c:v>41.220001000000003</c:v>
                </c:pt>
                <c:pt idx="153">
                  <c:v>41.259998000000003</c:v>
                </c:pt>
                <c:pt idx="154">
                  <c:v>41.380001</c:v>
                </c:pt>
                <c:pt idx="155">
                  <c:v>41.259998000000003</c:v>
                </c:pt>
                <c:pt idx="156">
                  <c:v>40.869999</c:v>
                </c:pt>
                <c:pt idx="157">
                  <c:v>41.360000999999997</c:v>
                </c:pt>
                <c:pt idx="158">
                  <c:v>41.25</c:v>
                </c:pt>
                <c:pt idx="159">
                  <c:v>41.400002000000001</c:v>
                </c:pt>
                <c:pt idx="160">
                  <c:v>41.439999</c:v>
                </c:pt>
                <c:pt idx="161">
                  <c:v>41.650002000000001</c:v>
                </c:pt>
                <c:pt idx="162">
                  <c:v>41.240001999999997</c:v>
                </c:pt>
                <c:pt idx="163">
                  <c:v>41.18</c:v>
                </c:pt>
                <c:pt idx="164">
                  <c:v>41.23</c:v>
                </c:pt>
                <c:pt idx="165">
                  <c:v>40.759998000000003</c:v>
                </c:pt>
                <c:pt idx="166">
                  <c:v>40.389999000000003</c:v>
                </c:pt>
                <c:pt idx="167">
                  <c:v>40.950001</c:v>
                </c:pt>
                <c:pt idx="168">
                  <c:v>40.950001</c:v>
                </c:pt>
                <c:pt idx="169">
                  <c:v>41.549999</c:v>
                </c:pt>
                <c:pt idx="170">
                  <c:v>41.529998999999997</c:v>
                </c:pt>
                <c:pt idx="171">
                  <c:v>41.700001</c:v>
                </c:pt>
                <c:pt idx="172">
                  <c:v>41.700001</c:v>
                </c:pt>
                <c:pt idx="173">
                  <c:v>41.549999</c:v>
                </c:pt>
                <c:pt idx="174">
                  <c:v>41.540000999999997</c:v>
                </c:pt>
                <c:pt idx="175">
                  <c:v>41.860000999999997</c:v>
                </c:pt>
                <c:pt idx="176">
                  <c:v>42</c:v>
                </c:pt>
                <c:pt idx="177">
                  <c:v>41.630001</c:v>
                </c:pt>
                <c:pt idx="178">
                  <c:v>42.049999</c:v>
                </c:pt>
                <c:pt idx="179">
                  <c:v>41.549999</c:v>
                </c:pt>
                <c:pt idx="180">
                  <c:v>41.029998999999997</c:v>
                </c:pt>
                <c:pt idx="181">
                  <c:v>41.869999</c:v>
                </c:pt>
                <c:pt idx="182">
                  <c:v>41.950001</c:v>
                </c:pt>
                <c:pt idx="183">
                  <c:v>41.779998999999997</c:v>
                </c:pt>
                <c:pt idx="184">
                  <c:v>41.439999</c:v>
                </c:pt>
                <c:pt idx="185">
                  <c:v>41.759998000000003</c:v>
                </c:pt>
                <c:pt idx="186">
                  <c:v>41.23</c:v>
                </c:pt>
                <c:pt idx="187">
                  <c:v>41.279998999999997</c:v>
                </c:pt>
                <c:pt idx="188">
                  <c:v>41.75</c:v>
                </c:pt>
                <c:pt idx="189">
                  <c:v>42.630001</c:v>
                </c:pt>
                <c:pt idx="190">
                  <c:v>42.529998999999997</c:v>
                </c:pt>
                <c:pt idx="191">
                  <c:v>42.049999</c:v>
                </c:pt>
                <c:pt idx="192">
                  <c:v>41.950001</c:v>
                </c:pt>
                <c:pt idx="193">
                  <c:v>42.330002</c:v>
                </c:pt>
                <c:pt idx="194">
                  <c:v>42.75</c:v>
                </c:pt>
                <c:pt idx="195">
                  <c:v>42.700001</c:v>
                </c:pt>
                <c:pt idx="196">
                  <c:v>42.509998000000003</c:v>
                </c:pt>
                <c:pt idx="197">
                  <c:v>42.509998000000003</c:v>
                </c:pt>
                <c:pt idx="198">
                  <c:v>41.830002</c:v>
                </c:pt>
                <c:pt idx="199">
                  <c:v>41.290000999999997</c:v>
                </c:pt>
                <c:pt idx="200">
                  <c:v>41.650002000000001</c:v>
                </c:pt>
                <c:pt idx="201">
                  <c:v>41.259998000000003</c:v>
                </c:pt>
                <c:pt idx="202">
                  <c:v>40.520000000000003</c:v>
                </c:pt>
                <c:pt idx="203">
                  <c:v>40.220001000000003</c:v>
                </c:pt>
                <c:pt idx="204">
                  <c:v>40.409999999999997</c:v>
                </c:pt>
                <c:pt idx="205">
                  <c:v>40.770000000000003</c:v>
                </c:pt>
                <c:pt idx="206">
                  <c:v>40.150002000000001</c:v>
                </c:pt>
                <c:pt idx="207">
                  <c:v>40.790000999999997</c:v>
                </c:pt>
                <c:pt idx="208">
                  <c:v>40.159999999999997</c:v>
                </c:pt>
                <c:pt idx="209">
                  <c:v>40.159999999999997</c:v>
                </c:pt>
                <c:pt idx="210">
                  <c:v>40.279998999999997</c:v>
                </c:pt>
                <c:pt idx="211">
                  <c:v>39.5</c:v>
                </c:pt>
                <c:pt idx="212">
                  <c:v>39.220001000000003</c:v>
                </c:pt>
                <c:pt idx="213">
                  <c:v>39.790000999999997</c:v>
                </c:pt>
                <c:pt idx="214">
                  <c:v>39.549999</c:v>
                </c:pt>
                <c:pt idx="215">
                  <c:v>39.529998999999997</c:v>
                </c:pt>
                <c:pt idx="216">
                  <c:v>39.340000000000003</c:v>
                </c:pt>
                <c:pt idx="217">
                  <c:v>39.450001</c:v>
                </c:pt>
                <c:pt idx="218">
                  <c:v>39.909999999999997</c:v>
                </c:pt>
                <c:pt idx="219">
                  <c:v>39.900002000000001</c:v>
                </c:pt>
                <c:pt idx="220">
                  <c:v>39.32</c:v>
                </c:pt>
                <c:pt idx="221">
                  <c:v>38.880001</c:v>
                </c:pt>
                <c:pt idx="222">
                  <c:v>38.889999000000003</c:v>
                </c:pt>
                <c:pt idx="223">
                  <c:v>38.490001999999997</c:v>
                </c:pt>
                <c:pt idx="224">
                  <c:v>38.150002000000001</c:v>
                </c:pt>
                <c:pt idx="225">
                  <c:v>37.950001</c:v>
                </c:pt>
                <c:pt idx="226">
                  <c:v>37.900002000000001</c:v>
                </c:pt>
                <c:pt idx="227">
                  <c:v>37.490001999999997</c:v>
                </c:pt>
                <c:pt idx="228">
                  <c:v>37.919998</c:v>
                </c:pt>
                <c:pt idx="229">
                  <c:v>38.689999</c:v>
                </c:pt>
                <c:pt idx="230">
                  <c:v>38.82</c:v>
                </c:pt>
                <c:pt idx="231">
                  <c:v>38.799999</c:v>
                </c:pt>
                <c:pt idx="232">
                  <c:v>38.82</c:v>
                </c:pt>
                <c:pt idx="233">
                  <c:v>39.139999000000003</c:v>
                </c:pt>
                <c:pt idx="234">
                  <c:v>38.810001</c:v>
                </c:pt>
                <c:pt idx="235">
                  <c:v>38.639999000000003</c:v>
                </c:pt>
                <c:pt idx="236">
                  <c:v>38.599997999999999</c:v>
                </c:pt>
                <c:pt idx="237">
                  <c:v>38.700001</c:v>
                </c:pt>
                <c:pt idx="238">
                  <c:v>38.349997999999999</c:v>
                </c:pt>
                <c:pt idx="239">
                  <c:v>38.82</c:v>
                </c:pt>
                <c:pt idx="240">
                  <c:v>39</c:v>
                </c:pt>
                <c:pt idx="241">
                  <c:v>39.259998000000003</c:v>
                </c:pt>
                <c:pt idx="242">
                  <c:v>39.270000000000003</c:v>
                </c:pt>
                <c:pt idx="243">
                  <c:v>39.020000000000003</c:v>
                </c:pt>
                <c:pt idx="244">
                  <c:v>39.159999999999997</c:v>
                </c:pt>
                <c:pt idx="245">
                  <c:v>38.810001</c:v>
                </c:pt>
                <c:pt idx="246">
                  <c:v>39.099997999999999</c:v>
                </c:pt>
                <c:pt idx="247">
                  <c:v>39.509998000000003</c:v>
                </c:pt>
                <c:pt idx="248">
                  <c:v>39.630001</c:v>
                </c:pt>
                <c:pt idx="249">
                  <c:v>39.619999</c:v>
                </c:pt>
                <c:pt idx="250">
                  <c:v>39.330002</c:v>
                </c:pt>
                <c:pt idx="251">
                  <c:v>39.150002000000001</c:v>
                </c:pt>
                <c:pt idx="252">
                  <c:v>39.330002</c:v>
                </c:pt>
                <c:pt idx="253">
                  <c:v>39.470001000000003</c:v>
                </c:pt>
                <c:pt idx="254">
                  <c:v>39.299999</c:v>
                </c:pt>
                <c:pt idx="255">
                  <c:v>39.5</c:v>
                </c:pt>
                <c:pt idx="256">
                  <c:v>39.400002000000001</c:v>
                </c:pt>
                <c:pt idx="257">
                  <c:v>39.43</c:v>
                </c:pt>
                <c:pt idx="258">
                  <c:v>39.389999000000003</c:v>
                </c:pt>
                <c:pt idx="259">
                  <c:v>39.330002</c:v>
                </c:pt>
                <c:pt idx="260">
                  <c:v>39.25</c:v>
                </c:pt>
                <c:pt idx="261">
                  <c:v>39.290000999999997</c:v>
                </c:pt>
                <c:pt idx="262">
                  <c:v>39.229999999999997</c:v>
                </c:pt>
                <c:pt idx="263">
                  <c:v>39.119999</c:v>
                </c:pt>
                <c:pt idx="264">
                  <c:v>39.330002</c:v>
                </c:pt>
                <c:pt idx="265">
                  <c:v>38.979999999999997</c:v>
                </c:pt>
                <c:pt idx="266">
                  <c:v>38.869999</c:v>
                </c:pt>
                <c:pt idx="267">
                  <c:v>38.779998999999997</c:v>
                </c:pt>
                <c:pt idx="268">
                  <c:v>38.599997999999999</c:v>
                </c:pt>
                <c:pt idx="269">
                  <c:v>39.279998999999997</c:v>
                </c:pt>
                <c:pt idx="270">
                  <c:v>39.400002000000001</c:v>
                </c:pt>
                <c:pt idx="271">
                  <c:v>39.349997999999999</c:v>
                </c:pt>
                <c:pt idx="272">
                  <c:v>39.490001999999997</c:v>
                </c:pt>
                <c:pt idx="273">
                  <c:v>39.409999999999997</c:v>
                </c:pt>
                <c:pt idx="274">
                  <c:v>39.470001000000003</c:v>
                </c:pt>
                <c:pt idx="275">
                  <c:v>39.5</c:v>
                </c:pt>
                <c:pt idx="276">
                  <c:v>39.290000999999997</c:v>
                </c:pt>
                <c:pt idx="277">
                  <c:v>39.18</c:v>
                </c:pt>
                <c:pt idx="278">
                  <c:v>39.040000999999997</c:v>
                </c:pt>
                <c:pt idx="279">
                  <c:v>39.119999</c:v>
                </c:pt>
                <c:pt idx="280">
                  <c:v>38.5</c:v>
                </c:pt>
                <c:pt idx="281">
                  <c:v>38.360000999999997</c:v>
                </c:pt>
                <c:pt idx="282">
                  <c:v>38.610000999999997</c:v>
                </c:pt>
                <c:pt idx="283">
                  <c:v>38.720001000000003</c:v>
                </c:pt>
                <c:pt idx="284">
                  <c:v>38.880001</c:v>
                </c:pt>
                <c:pt idx="285">
                  <c:v>38.759998000000003</c:v>
                </c:pt>
                <c:pt idx="286">
                  <c:v>39.040000999999997</c:v>
                </c:pt>
                <c:pt idx="287">
                  <c:v>39.189999</c:v>
                </c:pt>
                <c:pt idx="288">
                  <c:v>39.520000000000003</c:v>
                </c:pt>
                <c:pt idx="289">
                  <c:v>39.07</c:v>
                </c:pt>
                <c:pt idx="290">
                  <c:v>39.020000000000003</c:v>
                </c:pt>
                <c:pt idx="291">
                  <c:v>38.919998</c:v>
                </c:pt>
                <c:pt idx="292">
                  <c:v>39.25</c:v>
                </c:pt>
                <c:pt idx="293">
                  <c:v>38.93</c:v>
                </c:pt>
                <c:pt idx="294">
                  <c:v>39.159999999999997</c:v>
                </c:pt>
                <c:pt idx="295">
                  <c:v>39.25</c:v>
                </c:pt>
                <c:pt idx="296">
                  <c:v>39.740001999999997</c:v>
                </c:pt>
                <c:pt idx="297">
                  <c:v>40.18</c:v>
                </c:pt>
                <c:pt idx="298">
                  <c:v>40.229999999999997</c:v>
                </c:pt>
                <c:pt idx="299">
                  <c:v>40.110000999999997</c:v>
                </c:pt>
                <c:pt idx="300">
                  <c:v>40.200001</c:v>
                </c:pt>
                <c:pt idx="301">
                  <c:v>40.479999999999997</c:v>
                </c:pt>
                <c:pt idx="302">
                  <c:v>40.419998</c:v>
                </c:pt>
                <c:pt idx="303">
                  <c:v>40.310001</c:v>
                </c:pt>
                <c:pt idx="304">
                  <c:v>40.5</c:v>
                </c:pt>
                <c:pt idx="305">
                  <c:v>40.090000000000003</c:v>
                </c:pt>
                <c:pt idx="306">
                  <c:v>39.93</c:v>
                </c:pt>
                <c:pt idx="307">
                  <c:v>39.919998</c:v>
                </c:pt>
                <c:pt idx="308">
                  <c:v>39.799999</c:v>
                </c:pt>
                <c:pt idx="309">
                  <c:v>39.580002</c:v>
                </c:pt>
                <c:pt idx="310">
                  <c:v>39.040000999999997</c:v>
                </c:pt>
                <c:pt idx="311">
                  <c:v>38.799999</c:v>
                </c:pt>
                <c:pt idx="312">
                  <c:v>38.619999</c:v>
                </c:pt>
                <c:pt idx="313">
                  <c:v>38.590000000000003</c:v>
                </c:pt>
                <c:pt idx="314">
                  <c:v>38.720001000000003</c:v>
                </c:pt>
                <c:pt idx="315">
                  <c:v>38.529998999999997</c:v>
                </c:pt>
                <c:pt idx="316">
                  <c:v>38.830002</c:v>
                </c:pt>
                <c:pt idx="317">
                  <c:v>39.020000000000003</c:v>
                </c:pt>
                <c:pt idx="318">
                  <c:v>39.009998000000003</c:v>
                </c:pt>
                <c:pt idx="319">
                  <c:v>39.349997999999999</c:v>
                </c:pt>
                <c:pt idx="320">
                  <c:v>38</c:v>
                </c:pt>
                <c:pt idx="321">
                  <c:v>37.360000999999997</c:v>
                </c:pt>
                <c:pt idx="322">
                  <c:v>38.159999999999997</c:v>
                </c:pt>
                <c:pt idx="323">
                  <c:v>38.709999000000003</c:v>
                </c:pt>
                <c:pt idx="324">
                  <c:v>39.060001</c:v>
                </c:pt>
                <c:pt idx="325">
                  <c:v>39.119999</c:v>
                </c:pt>
                <c:pt idx="326">
                  <c:v>38.889999000000003</c:v>
                </c:pt>
                <c:pt idx="327">
                  <c:v>38.830002</c:v>
                </c:pt>
                <c:pt idx="328">
                  <c:v>38.919998</c:v>
                </c:pt>
                <c:pt idx="329">
                  <c:v>39.630001</c:v>
                </c:pt>
                <c:pt idx="330">
                  <c:v>40.169998</c:v>
                </c:pt>
                <c:pt idx="331">
                  <c:v>40.290000999999997</c:v>
                </c:pt>
                <c:pt idx="332">
                  <c:v>40.029998999999997</c:v>
                </c:pt>
                <c:pt idx="333">
                  <c:v>40.090000000000003</c:v>
                </c:pt>
                <c:pt idx="334">
                  <c:v>40.119999</c:v>
                </c:pt>
                <c:pt idx="335">
                  <c:v>40.240001999999997</c:v>
                </c:pt>
                <c:pt idx="336">
                  <c:v>40.32</c:v>
                </c:pt>
                <c:pt idx="337">
                  <c:v>40.659999999999997</c:v>
                </c:pt>
                <c:pt idx="338">
                  <c:v>40.610000999999997</c:v>
                </c:pt>
                <c:pt idx="339">
                  <c:v>40.950001</c:v>
                </c:pt>
                <c:pt idx="340">
                  <c:v>41.009998000000003</c:v>
                </c:pt>
                <c:pt idx="341">
                  <c:v>41.02</c:v>
                </c:pt>
                <c:pt idx="342">
                  <c:v>41.139999000000003</c:v>
                </c:pt>
                <c:pt idx="343">
                  <c:v>40.990001999999997</c:v>
                </c:pt>
                <c:pt idx="344">
                  <c:v>40.919998</c:v>
                </c:pt>
                <c:pt idx="345">
                  <c:v>40.689999</c:v>
                </c:pt>
                <c:pt idx="346">
                  <c:v>40.599997999999999</c:v>
                </c:pt>
                <c:pt idx="347">
                  <c:v>40.5</c:v>
                </c:pt>
                <c:pt idx="348">
                  <c:v>41.34</c:v>
                </c:pt>
                <c:pt idx="349">
                  <c:v>41.299999</c:v>
                </c:pt>
                <c:pt idx="350">
                  <c:v>41.380001</c:v>
                </c:pt>
                <c:pt idx="351">
                  <c:v>41.130001</c:v>
                </c:pt>
                <c:pt idx="352">
                  <c:v>41.150002000000001</c:v>
                </c:pt>
                <c:pt idx="353">
                  <c:v>41</c:v>
                </c:pt>
                <c:pt idx="354">
                  <c:v>40.98</c:v>
                </c:pt>
                <c:pt idx="355">
                  <c:v>40.68</c:v>
                </c:pt>
                <c:pt idx="356">
                  <c:v>40.68</c:v>
                </c:pt>
                <c:pt idx="357">
                  <c:v>40.5</c:v>
                </c:pt>
                <c:pt idx="358">
                  <c:v>40.700001</c:v>
                </c:pt>
                <c:pt idx="359">
                  <c:v>40.959999000000003</c:v>
                </c:pt>
                <c:pt idx="360">
                  <c:v>40.990001999999997</c:v>
                </c:pt>
                <c:pt idx="361">
                  <c:v>40.810001</c:v>
                </c:pt>
                <c:pt idx="362">
                  <c:v>40.729999999999997</c:v>
                </c:pt>
                <c:pt idx="363">
                  <c:v>40.840000000000003</c:v>
                </c:pt>
                <c:pt idx="364">
                  <c:v>41.07</c:v>
                </c:pt>
                <c:pt idx="365">
                  <c:v>41.23</c:v>
                </c:pt>
                <c:pt idx="366">
                  <c:v>41.18</c:v>
                </c:pt>
                <c:pt idx="367">
                  <c:v>41.200001</c:v>
                </c:pt>
                <c:pt idx="368">
                  <c:v>41.240001999999997</c:v>
                </c:pt>
                <c:pt idx="369">
                  <c:v>40.889999000000003</c:v>
                </c:pt>
                <c:pt idx="370">
                  <c:v>41.139999000000003</c:v>
                </c:pt>
                <c:pt idx="371">
                  <c:v>41.150002000000001</c:v>
                </c:pt>
                <c:pt idx="372">
                  <c:v>40.689999</c:v>
                </c:pt>
                <c:pt idx="373">
                  <c:v>41.060001</c:v>
                </c:pt>
                <c:pt idx="374">
                  <c:v>40.709999000000003</c:v>
                </c:pt>
                <c:pt idx="375">
                  <c:v>40.779998999999997</c:v>
                </c:pt>
                <c:pt idx="376">
                  <c:v>41.07</c:v>
                </c:pt>
                <c:pt idx="377">
                  <c:v>40.860000999999997</c:v>
                </c:pt>
                <c:pt idx="378">
                  <c:v>41.02</c:v>
                </c:pt>
                <c:pt idx="379">
                  <c:v>41.150002000000001</c:v>
                </c:pt>
                <c:pt idx="380">
                  <c:v>41.330002</c:v>
                </c:pt>
                <c:pt idx="381">
                  <c:v>41.52</c:v>
                </c:pt>
                <c:pt idx="382">
                  <c:v>41.59</c:v>
                </c:pt>
                <c:pt idx="383">
                  <c:v>41.400002000000001</c:v>
                </c:pt>
                <c:pt idx="384">
                  <c:v>41.52</c:v>
                </c:pt>
                <c:pt idx="385">
                  <c:v>41.490001999999997</c:v>
                </c:pt>
                <c:pt idx="386">
                  <c:v>41.23</c:v>
                </c:pt>
                <c:pt idx="387">
                  <c:v>41.450001</c:v>
                </c:pt>
                <c:pt idx="388">
                  <c:v>41.27</c:v>
                </c:pt>
                <c:pt idx="389">
                  <c:v>41.310001</c:v>
                </c:pt>
                <c:pt idx="390">
                  <c:v>41.52</c:v>
                </c:pt>
                <c:pt idx="391">
                  <c:v>41.57</c:v>
                </c:pt>
                <c:pt idx="392">
                  <c:v>41.459999000000003</c:v>
                </c:pt>
                <c:pt idx="393">
                  <c:v>41.119999</c:v>
                </c:pt>
                <c:pt idx="394">
                  <c:v>41.150002000000001</c:v>
                </c:pt>
                <c:pt idx="395">
                  <c:v>40.740001999999997</c:v>
                </c:pt>
                <c:pt idx="396">
                  <c:v>40.759998000000003</c:v>
                </c:pt>
                <c:pt idx="397">
                  <c:v>40.549999</c:v>
                </c:pt>
                <c:pt idx="398">
                  <c:v>40.849997999999999</c:v>
                </c:pt>
                <c:pt idx="399">
                  <c:v>41.009998000000003</c:v>
                </c:pt>
                <c:pt idx="400">
                  <c:v>41.25</c:v>
                </c:pt>
                <c:pt idx="401">
                  <c:v>41.529998999999997</c:v>
                </c:pt>
                <c:pt idx="402">
                  <c:v>41.82</c:v>
                </c:pt>
                <c:pt idx="403">
                  <c:v>41.610000999999997</c:v>
                </c:pt>
                <c:pt idx="404">
                  <c:v>41.59</c:v>
                </c:pt>
                <c:pt idx="405">
                  <c:v>41.560001</c:v>
                </c:pt>
                <c:pt idx="406">
                  <c:v>41.400002000000001</c:v>
                </c:pt>
                <c:pt idx="407">
                  <c:v>41.529998999999997</c:v>
                </c:pt>
                <c:pt idx="408">
                  <c:v>41.209999000000003</c:v>
                </c:pt>
                <c:pt idx="409">
                  <c:v>41.009998000000003</c:v>
                </c:pt>
                <c:pt idx="410">
                  <c:v>40.799999</c:v>
                </c:pt>
                <c:pt idx="411">
                  <c:v>40.689999</c:v>
                </c:pt>
                <c:pt idx="412">
                  <c:v>41.330002</c:v>
                </c:pt>
                <c:pt idx="413">
                  <c:v>41.330002</c:v>
                </c:pt>
                <c:pt idx="414">
                  <c:v>41.810001</c:v>
                </c:pt>
                <c:pt idx="415">
                  <c:v>42.119999</c:v>
                </c:pt>
                <c:pt idx="416">
                  <c:v>42.16</c:v>
                </c:pt>
                <c:pt idx="417">
                  <c:v>42.060001</c:v>
                </c:pt>
                <c:pt idx="418">
                  <c:v>42.07</c:v>
                </c:pt>
                <c:pt idx="419">
                  <c:v>41.799999</c:v>
                </c:pt>
                <c:pt idx="420">
                  <c:v>42.259998000000003</c:v>
                </c:pt>
                <c:pt idx="421">
                  <c:v>42.119999</c:v>
                </c:pt>
                <c:pt idx="422">
                  <c:v>42.07</c:v>
                </c:pt>
                <c:pt idx="423">
                  <c:v>42.330002</c:v>
                </c:pt>
                <c:pt idx="424">
                  <c:v>42.380001</c:v>
                </c:pt>
                <c:pt idx="425">
                  <c:v>42.400002000000001</c:v>
                </c:pt>
                <c:pt idx="426">
                  <c:v>42.669998</c:v>
                </c:pt>
                <c:pt idx="427">
                  <c:v>42.169998</c:v>
                </c:pt>
                <c:pt idx="428">
                  <c:v>42.299999</c:v>
                </c:pt>
                <c:pt idx="429">
                  <c:v>42.299999</c:v>
                </c:pt>
                <c:pt idx="430">
                  <c:v>41.720001000000003</c:v>
                </c:pt>
                <c:pt idx="431">
                  <c:v>41.720001000000003</c:v>
                </c:pt>
                <c:pt idx="432">
                  <c:v>41.950001</c:v>
                </c:pt>
                <c:pt idx="433">
                  <c:v>42.200001</c:v>
                </c:pt>
                <c:pt idx="434">
                  <c:v>42.59</c:v>
                </c:pt>
                <c:pt idx="435">
                  <c:v>42.599997999999999</c:v>
                </c:pt>
                <c:pt idx="436">
                  <c:v>42.650002000000001</c:v>
                </c:pt>
                <c:pt idx="437">
                  <c:v>42.459999000000003</c:v>
                </c:pt>
                <c:pt idx="438">
                  <c:v>42.82</c:v>
                </c:pt>
                <c:pt idx="439">
                  <c:v>42.959999000000003</c:v>
                </c:pt>
                <c:pt idx="440">
                  <c:v>43.080002</c:v>
                </c:pt>
                <c:pt idx="441">
                  <c:v>43.029998999999997</c:v>
                </c:pt>
                <c:pt idx="442">
                  <c:v>43.279998999999997</c:v>
                </c:pt>
                <c:pt idx="443">
                  <c:v>43.279998999999997</c:v>
                </c:pt>
                <c:pt idx="444">
                  <c:v>43.310001</c:v>
                </c:pt>
                <c:pt idx="445">
                  <c:v>43.509998000000003</c:v>
                </c:pt>
                <c:pt idx="446">
                  <c:v>43.700001</c:v>
                </c:pt>
                <c:pt idx="447">
                  <c:v>43.209999000000003</c:v>
                </c:pt>
                <c:pt idx="448">
                  <c:v>43.080002</c:v>
                </c:pt>
                <c:pt idx="449">
                  <c:v>42.720001000000003</c:v>
                </c:pt>
                <c:pt idx="450">
                  <c:v>42.98</c:v>
                </c:pt>
                <c:pt idx="451">
                  <c:v>43.040000999999997</c:v>
                </c:pt>
                <c:pt idx="452">
                  <c:v>42.959999000000003</c:v>
                </c:pt>
                <c:pt idx="453">
                  <c:v>43</c:v>
                </c:pt>
                <c:pt idx="454">
                  <c:v>42.849997999999999</c:v>
                </c:pt>
                <c:pt idx="455">
                  <c:v>42.860000999999997</c:v>
                </c:pt>
                <c:pt idx="456">
                  <c:v>42.810001</c:v>
                </c:pt>
                <c:pt idx="457">
                  <c:v>42.639999000000003</c:v>
                </c:pt>
                <c:pt idx="458">
                  <c:v>42.759998000000003</c:v>
                </c:pt>
                <c:pt idx="459">
                  <c:v>43.009998000000003</c:v>
                </c:pt>
                <c:pt idx="460">
                  <c:v>42.360000999999997</c:v>
                </c:pt>
                <c:pt idx="461">
                  <c:v>42.98</c:v>
                </c:pt>
                <c:pt idx="462">
                  <c:v>43.080002</c:v>
                </c:pt>
                <c:pt idx="463">
                  <c:v>43.310001</c:v>
                </c:pt>
                <c:pt idx="464">
                  <c:v>43.060001</c:v>
                </c:pt>
                <c:pt idx="465">
                  <c:v>42.990001999999997</c:v>
                </c:pt>
                <c:pt idx="466">
                  <c:v>43.02</c:v>
                </c:pt>
                <c:pt idx="467">
                  <c:v>43.07</c:v>
                </c:pt>
                <c:pt idx="468">
                  <c:v>43.099997999999999</c:v>
                </c:pt>
                <c:pt idx="469">
                  <c:v>42.810001</c:v>
                </c:pt>
                <c:pt idx="470">
                  <c:v>42.48</c:v>
                </c:pt>
                <c:pt idx="471">
                  <c:v>42.68</c:v>
                </c:pt>
                <c:pt idx="472">
                  <c:v>42.57</c:v>
                </c:pt>
                <c:pt idx="473">
                  <c:v>42.84</c:v>
                </c:pt>
                <c:pt idx="474">
                  <c:v>42.849997999999999</c:v>
                </c:pt>
                <c:pt idx="475">
                  <c:v>43.110000999999997</c:v>
                </c:pt>
                <c:pt idx="476">
                  <c:v>43.16</c:v>
                </c:pt>
                <c:pt idx="477">
                  <c:v>43.34</c:v>
                </c:pt>
                <c:pt idx="478">
                  <c:v>43.299999</c:v>
                </c:pt>
                <c:pt idx="479">
                  <c:v>43.459999000000003</c:v>
                </c:pt>
                <c:pt idx="480">
                  <c:v>43.52</c:v>
                </c:pt>
                <c:pt idx="481">
                  <c:v>43.759998000000003</c:v>
                </c:pt>
                <c:pt idx="482">
                  <c:v>43.689999</c:v>
                </c:pt>
                <c:pt idx="483">
                  <c:v>43.810001</c:v>
                </c:pt>
                <c:pt idx="484">
                  <c:v>44.189999</c:v>
                </c:pt>
                <c:pt idx="485">
                  <c:v>44.18</c:v>
                </c:pt>
                <c:pt idx="486">
                  <c:v>44.09</c:v>
                </c:pt>
                <c:pt idx="487">
                  <c:v>43.889999000000003</c:v>
                </c:pt>
                <c:pt idx="488">
                  <c:v>44.189999</c:v>
                </c:pt>
                <c:pt idx="489">
                  <c:v>44.459999000000003</c:v>
                </c:pt>
                <c:pt idx="490">
                  <c:v>45.25</c:v>
                </c:pt>
                <c:pt idx="491">
                  <c:v>45.200001</c:v>
                </c:pt>
                <c:pt idx="492">
                  <c:v>45.259998000000003</c:v>
                </c:pt>
                <c:pt idx="493">
                  <c:v>45.209999000000003</c:v>
                </c:pt>
                <c:pt idx="494">
                  <c:v>45.099997999999999</c:v>
                </c:pt>
                <c:pt idx="495">
                  <c:v>45.220001000000003</c:v>
                </c:pt>
                <c:pt idx="496">
                  <c:v>45.349997999999999</c:v>
                </c:pt>
                <c:pt idx="497">
                  <c:v>45.380001</c:v>
                </c:pt>
                <c:pt idx="498">
                  <c:v>45.43</c:v>
                </c:pt>
                <c:pt idx="499">
                  <c:v>45.380001</c:v>
                </c:pt>
                <c:pt idx="500">
                  <c:v>45.299999</c:v>
                </c:pt>
                <c:pt idx="501">
                  <c:v>45.419998</c:v>
                </c:pt>
                <c:pt idx="502">
                  <c:v>45.400002000000001</c:v>
                </c:pt>
                <c:pt idx="503">
                  <c:v>45.360000999999997</c:v>
                </c:pt>
                <c:pt idx="504">
                  <c:v>44.900002000000001</c:v>
                </c:pt>
                <c:pt idx="505">
                  <c:v>44.919998</c:v>
                </c:pt>
                <c:pt idx="506">
                  <c:v>44.990001999999997</c:v>
                </c:pt>
                <c:pt idx="507">
                  <c:v>45.119999</c:v>
                </c:pt>
                <c:pt idx="508">
                  <c:v>45.110000999999997</c:v>
                </c:pt>
                <c:pt idx="509">
                  <c:v>45.43</c:v>
                </c:pt>
                <c:pt idx="510">
                  <c:v>45.290000999999997</c:v>
                </c:pt>
                <c:pt idx="511">
                  <c:v>45.299999</c:v>
                </c:pt>
                <c:pt idx="512">
                  <c:v>45.119999</c:v>
                </c:pt>
                <c:pt idx="513">
                  <c:v>45.34</c:v>
                </c:pt>
                <c:pt idx="514">
                  <c:v>45.41</c:v>
                </c:pt>
                <c:pt idx="515">
                  <c:v>45.330002</c:v>
                </c:pt>
                <c:pt idx="516">
                  <c:v>45.34</c:v>
                </c:pt>
                <c:pt idx="517">
                  <c:v>45.290000999999997</c:v>
                </c:pt>
                <c:pt idx="518">
                  <c:v>45.040000999999997</c:v>
                </c:pt>
                <c:pt idx="519">
                  <c:v>45.07</c:v>
                </c:pt>
                <c:pt idx="520">
                  <c:v>44.740001999999997</c:v>
                </c:pt>
                <c:pt idx="521">
                  <c:v>44.689999</c:v>
                </c:pt>
                <c:pt idx="522">
                  <c:v>44.939999</c:v>
                </c:pt>
                <c:pt idx="523">
                  <c:v>45.029998999999997</c:v>
                </c:pt>
                <c:pt idx="524">
                  <c:v>45.209999000000003</c:v>
                </c:pt>
                <c:pt idx="525">
                  <c:v>45.540000999999997</c:v>
                </c:pt>
                <c:pt idx="526">
                  <c:v>45.59</c:v>
                </c:pt>
                <c:pt idx="527">
                  <c:v>46.360000999999997</c:v>
                </c:pt>
                <c:pt idx="528">
                  <c:v>46.82</c:v>
                </c:pt>
                <c:pt idx="529">
                  <c:v>46.880001</c:v>
                </c:pt>
                <c:pt idx="530">
                  <c:v>46.919998</c:v>
                </c:pt>
                <c:pt idx="531">
                  <c:v>46.959999000000003</c:v>
                </c:pt>
                <c:pt idx="532">
                  <c:v>47.209999000000003</c:v>
                </c:pt>
                <c:pt idx="533">
                  <c:v>47.389999000000003</c:v>
                </c:pt>
                <c:pt idx="534">
                  <c:v>47.32</c:v>
                </c:pt>
                <c:pt idx="535">
                  <c:v>47.66</c:v>
                </c:pt>
                <c:pt idx="536">
                  <c:v>47.560001</c:v>
                </c:pt>
                <c:pt idx="537">
                  <c:v>47.639999000000003</c:v>
                </c:pt>
                <c:pt idx="538">
                  <c:v>47.59</c:v>
                </c:pt>
                <c:pt idx="539">
                  <c:v>47.509998000000003</c:v>
                </c:pt>
                <c:pt idx="540">
                  <c:v>47.509998000000003</c:v>
                </c:pt>
                <c:pt idx="541">
                  <c:v>47.610000999999997</c:v>
                </c:pt>
                <c:pt idx="542">
                  <c:v>47.650002000000001</c:v>
                </c:pt>
                <c:pt idx="543">
                  <c:v>47.540000999999997</c:v>
                </c:pt>
                <c:pt idx="544">
                  <c:v>47.080002</c:v>
                </c:pt>
                <c:pt idx="545">
                  <c:v>47.040000999999997</c:v>
                </c:pt>
                <c:pt idx="546">
                  <c:v>47.18</c:v>
                </c:pt>
                <c:pt idx="547">
                  <c:v>47.34</c:v>
                </c:pt>
                <c:pt idx="548">
                  <c:v>47.099997999999999</c:v>
                </c:pt>
                <c:pt idx="549">
                  <c:v>47.450001</c:v>
                </c:pt>
                <c:pt idx="550">
                  <c:v>47.259998000000003</c:v>
                </c:pt>
                <c:pt idx="551">
                  <c:v>47.32</c:v>
                </c:pt>
                <c:pt idx="552">
                  <c:v>47.27</c:v>
                </c:pt>
                <c:pt idx="553">
                  <c:v>47.450001</c:v>
                </c:pt>
                <c:pt idx="554">
                  <c:v>47.799999</c:v>
                </c:pt>
                <c:pt idx="555">
                  <c:v>48.040000999999997</c:v>
                </c:pt>
                <c:pt idx="556">
                  <c:v>47.860000999999997</c:v>
                </c:pt>
                <c:pt idx="557">
                  <c:v>47.599997999999999</c:v>
                </c:pt>
                <c:pt idx="558">
                  <c:v>47.900002000000001</c:v>
                </c:pt>
                <c:pt idx="559">
                  <c:v>47.799999</c:v>
                </c:pt>
                <c:pt idx="560">
                  <c:v>47.349997999999999</c:v>
                </c:pt>
                <c:pt idx="561">
                  <c:v>47.009998000000003</c:v>
                </c:pt>
                <c:pt idx="562">
                  <c:v>46.98</c:v>
                </c:pt>
                <c:pt idx="563">
                  <c:v>46.919998</c:v>
                </c:pt>
                <c:pt idx="564">
                  <c:v>46.799999</c:v>
                </c:pt>
                <c:pt idx="565">
                  <c:v>46.759998000000003</c:v>
                </c:pt>
                <c:pt idx="566">
                  <c:v>47.080002</c:v>
                </c:pt>
                <c:pt idx="567">
                  <c:v>46.860000999999997</c:v>
                </c:pt>
                <c:pt idx="568">
                  <c:v>47.02</c:v>
                </c:pt>
                <c:pt idx="569">
                  <c:v>46.73</c:v>
                </c:pt>
                <c:pt idx="570">
                  <c:v>46.48</c:v>
                </c:pt>
                <c:pt idx="571">
                  <c:v>46.5</c:v>
                </c:pt>
                <c:pt idx="572">
                  <c:v>46.049999</c:v>
                </c:pt>
                <c:pt idx="573">
                  <c:v>45.93</c:v>
                </c:pt>
                <c:pt idx="574">
                  <c:v>45.419998</c:v>
                </c:pt>
                <c:pt idx="575">
                  <c:v>45.349997999999999</c:v>
                </c:pt>
                <c:pt idx="576">
                  <c:v>45.360000999999997</c:v>
                </c:pt>
                <c:pt idx="577">
                  <c:v>45.459999000000003</c:v>
                </c:pt>
                <c:pt idx="578">
                  <c:v>45.080002</c:v>
                </c:pt>
                <c:pt idx="579">
                  <c:v>44.970001000000003</c:v>
                </c:pt>
                <c:pt idx="580">
                  <c:v>45.080002</c:v>
                </c:pt>
                <c:pt idx="581">
                  <c:v>45.240001999999997</c:v>
                </c:pt>
                <c:pt idx="582">
                  <c:v>44.869999</c:v>
                </c:pt>
                <c:pt idx="583">
                  <c:v>45.009998000000003</c:v>
                </c:pt>
                <c:pt idx="584">
                  <c:v>44.970001000000003</c:v>
                </c:pt>
                <c:pt idx="585">
                  <c:v>45.060001</c:v>
                </c:pt>
                <c:pt idx="586">
                  <c:v>44.84</c:v>
                </c:pt>
                <c:pt idx="587">
                  <c:v>44.990001999999997</c:v>
                </c:pt>
                <c:pt idx="588">
                  <c:v>45.049999</c:v>
                </c:pt>
                <c:pt idx="589">
                  <c:v>44.700001</c:v>
                </c:pt>
                <c:pt idx="590">
                  <c:v>44.619999</c:v>
                </c:pt>
                <c:pt idx="591">
                  <c:v>44.73</c:v>
                </c:pt>
                <c:pt idx="592">
                  <c:v>44.57</c:v>
                </c:pt>
                <c:pt idx="593">
                  <c:v>44.91</c:v>
                </c:pt>
                <c:pt idx="594">
                  <c:v>44.5</c:v>
                </c:pt>
                <c:pt idx="595">
                  <c:v>45.130001</c:v>
                </c:pt>
                <c:pt idx="596">
                  <c:v>45.02</c:v>
                </c:pt>
                <c:pt idx="597">
                  <c:v>45.169998</c:v>
                </c:pt>
                <c:pt idx="598">
                  <c:v>45.130001</c:v>
                </c:pt>
                <c:pt idx="599">
                  <c:v>45.459999000000003</c:v>
                </c:pt>
                <c:pt idx="600">
                  <c:v>45.490001999999997</c:v>
                </c:pt>
                <c:pt idx="601">
                  <c:v>45.450001</c:v>
                </c:pt>
                <c:pt idx="602">
                  <c:v>44.98</c:v>
                </c:pt>
                <c:pt idx="603">
                  <c:v>44.830002</c:v>
                </c:pt>
                <c:pt idx="604">
                  <c:v>45.369999</c:v>
                </c:pt>
                <c:pt idx="605">
                  <c:v>45.450001</c:v>
                </c:pt>
                <c:pt idx="606">
                  <c:v>45.23</c:v>
                </c:pt>
                <c:pt idx="607">
                  <c:v>44.709999000000003</c:v>
                </c:pt>
                <c:pt idx="608">
                  <c:v>44.34</c:v>
                </c:pt>
                <c:pt idx="609">
                  <c:v>44.299999</c:v>
                </c:pt>
                <c:pt idx="610">
                  <c:v>44.68</c:v>
                </c:pt>
                <c:pt idx="611">
                  <c:v>44.540000999999997</c:v>
                </c:pt>
                <c:pt idx="612">
                  <c:v>44.41</c:v>
                </c:pt>
                <c:pt idx="613">
                  <c:v>44.360000999999997</c:v>
                </c:pt>
                <c:pt idx="614">
                  <c:v>44.41</c:v>
                </c:pt>
                <c:pt idx="615">
                  <c:v>44.470001000000003</c:v>
                </c:pt>
                <c:pt idx="616">
                  <c:v>44.869999</c:v>
                </c:pt>
                <c:pt idx="617">
                  <c:v>44.709999000000003</c:v>
                </c:pt>
                <c:pt idx="618">
                  <c:v>44.470001000000003</c:v>
                </c:pt>
                <c:pt idx="619">
                  <c:v>44.150002000000001</c:v>
                </c:pt>
                <c:pt idx="620">
                  <c:v>43.799999</c:v>
                </c:pt>
                <c:pt idx="621">
                  <c:v>43.560001</c:v>
                </c:pt>
                <c:pt idx="622">
                  <c:v>43.619999</c:v>
                </c:pt>
                <c:pt idx="623">
                  <c:v>43.900002000000001</c:v>
                </c:pt>
                <c:pt idx="624">
                  <c:v>44.27</c:v>
                </c:pt>
                <c:pt idx="625">
                  <c:v>44.189999</c:v>
                </c:pt>
                <c:pt idx="626">
                  <c:v>44.240001999999997</c:v>
                </c:pt>
                <c:pt idx="627">
                  <c:v>44.279998999999997</c:v>
                </c:pt>
                <c:pt idx="628">
                  <c:v>44.759998000000003</c:v>
                </c:pt>
                <c:pt idx="629">
                  <c:v>44.799999</c:v>
                </c:pt>
                <c:pt idx="630">
                  <c:v>44.919998</c:v>
                </c:pt>
                <c:pt idx="631">
                  <c:v>44.939999</c:v>
                </c:pt>
                <c:pt idx="632">
                  <c:v>44.950001</c:v>
                </c:pt>
                <c:pt idx="633">
                  <c:v>44.950001</c:v>
                </c:pt>
                <c:pt idx="634">
                  <c:v>44.82</c:v>
                </c:pt>
                <c:pt idx="635">
                  <c:v>45.380001</c:v>
                </c:pt>
                <c:pt idx="636">
                  <c:v>45.330002</c:v>
                </c:pt>
                <c:pt idx="637">
                  <c:v>45.68</c:v>
                </c:pt>
                <c:pt idx="638">
                  <c:v>45.869999</c:v>
                </c:pt>
                <c:pt idx="639">
                  <c:v>45.900002000000001</c:v>
                </c:pt>
                <c:pt idx="640">
                  <c:v>45.869999</c:v>
                </c:pt>
                <c:pt idx="641">
                  <c:v>46.369999</c:v>
                </c:pt>
                <c:pt idx="642">
                  <c:v>46.200001</c:v>
                </c:pt>
                <c:pt idx="643">
                  <c:v>46.279998999999997</c:v>
                </c:pt>
                <c:pt idx="644">
                  <c:v>46.200001</c:v>
                </c:pt>
                <c:pt idx="645">
                  <c:v>46.169998</c:v>
                </c:pt>
                <c:pt idx="646">
                  <c:v>46.360000999999997</c:v>
                </c:pt>
                <c:pt idx="647">
                  <c:v>46.540000999999997</c:v>
                </c:pt>
                <c:pt idx="648">
                  <c:v>46.540000999999997</c:v>
                </c:pt>
                <c:pt idx="649">
                  <c:v>46.360000999999997</c:v>
                </c:pt>
                <c:pt idx="650">
                  <c:v>46.41</c:v>
                </c:pt>
                <c:pt idx="651">
                  <c:v>47.029998999999997</c:v>
                </c:pt>
                <c:pt idx="652">
                  <c:v>46.970001000000003</c:v>
                </c:pt>
                <c:pt idx="653">
                  <c:v>47.18</c:v>
                </c:pt>
                <c:pt idx="654">
                  <c:v>47.400002000000001</c:v>
                </c:pt>
                <c:pt idx="655">
                  <c:v>47.639999000000003</c:v>
                </c:pt>
                <c:pt idx="656">
                  <c:v>47.790000999999997</c:v>
                </c:pt>
                <c:pt idx="657">
                  <c:v>47.759998000000003</c:v>
                </c:pt>
                <c:pt idx="658">
                  <c:v>48.130001</c:v>
                </c:pt>
                <c:pt idx="659">
                  <c:v>48.09</c:v>
                </c:pt>
                <c:pt idx="660">
                  <c:v>47.93</c:v>
                </c:pt>
                <c:pt idx="661">
                  <c:v>47.82</c:v>
                </c:pt>
                <c:pt idx="662">
                  <c:v>47.759998000000003</c:v>
                </c:pt>
                <c:pt idx="663">
                  <c:v>47.869999</c:v>
                </c:pt>
                <c:pt idx="664">
                  <c:v>47.790000999999997</c:v>
                </c:pt>
                <c:pt idx="665">
                  <c:v>47.419998</c:v>
                </c:pt>
                <c:pt idx="666">
                  <c:v>47.360000999999997</c:v>
                </c:pt>
                <c:pt idx="667">
                  <c:v>47.490001999999997</c:v>
                </c:pt>
                <c:pt idx="668">
                  <c:v>47.400002000000001</c:v>
                </c:pt>
                <c:pt idx="669">
                  <c:v>47.290000999999997</c:v>
                </c:pt>
                <c:pt idx="670">
                  <c:v>47.66</c:v>
                </c:pt>
                <c:pt idx="671">
                  <c:v>47.540000999999997</c:v>
                </c:pt>
                <c:pt idx="672">
                  <c:v>47.790000999999997</c:v>
                </c:pt>
                <c:pt idx="673">
                  <c:v>48.02</c:v>
                </c:pt>
                <c:pt idx="674">
                  <c:v>47.790000999999997</c:v>
                </c:pt>
                <c:pt idx="675">
                  <c:v>48.169998</c:v>
                </c:pt>
                <c:pt idx="676">
                  <c:v>47.939999</c:v>
                </c:pt>
                <c:pt idx="677">
                  <c:v>48.09</c:v>
                </c:pt>
                <c:pt idx="678">
                  <c:v>48.610000999999997</c:v>
                </c:pt>
                <c:pt idx="679">
                  <c:v>48.700001</c:v>
                </c:pt>
                <c:pt idx="680">
                  <c:v>49.150002000000001</c:v>
                </c:pt>
                <c:pt idx="681">
                  <c:v>48.279998999999997</c:v>
                </c:pt>
                <c:pt idx="682">
                  <c:v>48.189999</c:v>
                </c:pt>
                <c:pt idx="683">
                  <c:v>48.040000999999997</c:v>
                </c:pt>
                <c:pt idx="684">
                  <c:v>48.34</c:v>
                </c:pt>
                <c:pt idx="685">
                  <c:v>48.66</c:v>
                </c:pt>
                <c:pt idx="686">
                  <c:v>48.98</c:v>
                </c:pt>
                <c:pt idx="687">
                  <c:v>49.060001</c:v>
                </c:pt>
                <c:pt idx="688">
                  <c:v>49.220001000000003</c:v>
                </c:pt>
                <c:pt idx="689">
                  <c:v>49.099997999999999</c:v>
                </c:pt>
                <c:pt idx="690">
                  <c:v>48.650002000000001</c:v>
                </c:pt>
                <c:pt idx="691">
                  <c:v>49.299999</c:v>
                </c:pt>
                <c:pt idx="692">
                  <c:v>49.650002000000001</c:v>
                </c:pt>
                <c:pt idx="693">
                  <c:v>49.52</c:v>
                </c:pt>
                <c:pt idx="694">
                  <c:v>49.27</c:v>
                </c:pt>
                <c:pt idx="695">
                  <c:v>49.09</c:v>
                </c:pt>
                <c:pt idx="696">
                  <c:v>49.060001</c:v>
                </c:pt>
                <c:pt idx="697">
                  <c:v>48.759998000000003</c:v>
                </c:pt>
                <c:pt idx="698">
                  <c:v>48.16</c:v>
                </c:pt>
                <c:pt idx="699">
                  <c:v>48.080002</c:v>
                </c:pt>
                <c:pt idx="700">
                  <c:v>48.169998</c:v>
                </c:pt>
                <c:pt idx="701">
                  <c:v>48.549999</c:v>
                </c:pt>
                <c:pt idx="702">
                  <c:v>48.75</c:v>
                </c:pt>
                <c:pt idx="703">
                  <c:v>48.720001000000003</c:v>
                </c:pt>
                <c:pt idx="704">
                  <c:v>48.799999</c:v>
                </c:pt>
                <c:pt idx="705">
                  <c:v>49.049999</c:v>
                </c:pt>
                <c:pt idx="706">
                  <c:v>49.259998000000003</c:v>
                </c:pt>
                <c:pt idx="707">
                  <c:v>49.509998000000003</c:v>
                </c:pt>
                <c:pt idx="708">
                  <c:v>49.689999</c:v>
                </c:pt>
                <c:pt idx="709">
                  <c:v>49.619999</c:v>
                </c:pt>
                <c:pt idx="710">
                  <c:v>49.459999000000003</c:v>
                </c:pt>
                <c:pt idx="711">
                  <c:v>49.779998999999997</c:v>
                </c:pt>
                <c:pt idx="712">
                  <c:v>49.689999</c:v>
                </c:pt>
                <c:pt idx="713">
                  <c:v>50.209999000000003</c:v>
                </c:pt>
                <c:pt idx="714">
                  <c:v>50.369999</c:v>
                </c:pt>
                <c:pt idx="715">
                  <c:v>50.400002000000001</c:v>
                </c:pt>
                <c:pt idx="716">
                  <c:v>50.130001</c:v>
                </c:pt>
                <c:pt idx="717">
                  <c:v>50.119999</c:v>
                </c:pt>
                <c:pt idx="718">
                  <c:v>50.43</c:v>
                </c:pt>
                <c:pt idx="719">
                  <c:v>50.16</c:v>
                </c:pt>
                <c:pt idx="720">
                  <c:v>49.650002000000001</c:v>
                </c:pt>
                <c:pt idx="721">
                  <c:v>49.5</c:v>
                </c:pt>
                <c:pt idx="722">
                  <c:v>49.389999000000003</c:v>
                </c:pt>
                <c:pt idx="723">
                  <c:v>48.970001000000003</c:v>
                </c:pt>
                <c:pt idx="724">
                  <c:v>47.369999</c:v>
                </c:pt>
                <c:pt idx="725">
                  <c:v>48.049999</c:v>
                </c:pt>
                <c:pt idx="726">
                  <c:v>48.25</c:v>
                </c:pt>
                <c:pt idx="727">
                  <c:v>46.740001999999997</c:v>
                </c:pt>
                <c:pt idx="728">
                  <c:v>47.119999</c:v>
                </c:pt>
                <c:pt idx="729">
                  <c:v>47.810001</c:v>
                </c:pt>
                <c:pt idx="730">
                  <c:v>47.779998999999997</c:v>
                </c:pt>
                <c:pt idx="731">
                  <c:v>48.130001</c:v>
                </c:pt>
                <c:pt idx="732">
                  <c:v>48.470001000000003</c:v>
                </c:pt>
                <c:pt idx="733">
                  <c:v>48.950001</c:v>
                </c:pt>
                <c:pt idx="734">
                  <c:v>48.790000999999997</c:v>
                </c:pt>
                <c:pt idx="735">
                  <c:v>48.869999</c:v>
                </c:pt>
                <c:pt idx="736">
                  <c:v>49</c:v>
                </c:pt>
                <c:pt idx="737">
                  <c:v>49.400002000000001</c:v>
                </c:pt>
                <c:pt idx="738">
                  <c:v>50.009998000000003</c:v>
                </c:pt>
                <c:pt idx="739">
                  <c:v>49.790000999999997</c:v>
                </c:pt>
                <c:pt idx="740">
                  <c:v>49.470001000000003</c:v>
                </c:pt>
                <c:pt idx="741">
                  <c:v>48.689999</c:v>
                </c:pt>
                <c:pt idx="742">
                  <c:v>49.189999</c:v>
                </c:pt>
                <c:pt idx="743">
                  <c:v>49.98</c:v>
                </c:pt>
                <c:pt idx="744">
                  <c:v>49.77</c:v>
                </c:pt>
                <c:pt idx="745">
                  <c:v>49.84</c:v>
                </c:pt>
                <c:pt idx="746">
                  <c:v>49.970001000000003</c:v>
                </c:pt>
                <c:pt idx="747">
                  <c:v>50.310001</c:v>
                </c:pt>
                <c:pt idx="748">
                  <c:v>50.389999000000003</c:v>
                </c:pt>
                <c:pt idx="749">
                  <c:v>50.599997999999999</c:v>
                </c:pt>
                <c:pt idx="750">
                  <c:v>50.360000999999997</c:v>
                </c:pt>
                <c:pt idx="751">
                  <c:v>50.759998000000003</c:v>
                </c:pt>
                <c:pt idx="752">
                  <c:v>50.98</c:v>
                </c:pt>
                <c:pt idx="753">
                  <c:v>50.23</c:v>
                </c:pt>
                <c:pt idx="754">
                  <c:v>50.349997999999999</c:v>
                </c:pt>
                <c:pt idx="755">
                  <c:v>49.66</c:v>
                </c:pt>
                <c:pt idx="756">
                  <c:v>48.610000999999997</c:v>
                </c:pt>
                <c:pt idx="757">
                  <c:v>47.59</c:v>
                </c:pt>
                <c:pt idx="758">
                  <c:v>48.639999000000003</c:v>
                </c:pt>
                <c:pt idx="759">
                  <c:v>48.049999</c:v>
                </c:pt>
                <c:pt idx="760">
                  <c:v>48.41</c:v>
                </c:pt>
                <c:pt idx="761">
                  <c:v>48.810001</c:v>
                </c:pt>
                <c:pt idx="762">
                  <c:v>47.810001</c:v>
                </c:pt>
                <c:pt idx="763">
                  <c:v>47.919998</c:v>
                </c:pt>
                <c:pt idx="764">
                  <c:v>48.299999</c:v>
                </c:pt>
                <c:pt idx="765">
                  <c:v>48.509998000000003</c:v>
                </c:pt>
                <c:pt idx="766">
                  <c:v>47.830002</c:v>
                </c:pt>
                <c:pt idx="767">
                  <c:v>47.990001999999997</c:v>
                </c:pt>
                <c:pt idx="768">
                  <c:v>48.09</c:v>
                </c:pt>
                <c:pt idx="769">
                  <c:v>47.799999</c:v>
                </c:pt>
                <c:pt idx="770">
                  <c:v>48.119999</c:v>
                </c:pt>
                <c:pt idx="771">
                  <c:v>48.099997999999999</c:v>
                </c:pt>
                <c:pt idx="772">
                  <c:v>48.27</c:v>
                </c:pt>
                <c:pt idx="773">
                  <c:v>48.619999</c:v>
                </c:pt>
                <c:pt idx="774">
                  <c:v>48.98</c:v>
                </c:pt>
                <c:pt idx="775">
                  <c:v>48.849997999999999</c:v>
                </c:pt>
                <c:pt idx="776">
                  <c:v>48.869999</c:v>
                </c:pt>
                <c:pt idx="777">
                  <c:v>49.200001</c:v>
                </c:pt>
                <c:pt idx="778">
                  <c:v>48.68</c:v>
                </c:pt>
                <c:pt idx="779">
                  <c:v>48.68</c:v>
                </c:pt>
                <c:pt idx="780">
                  <c:v>49.310001</c:v>
                </c:pt>
                <c:pt idx="781">
                  <c:v>49.290000999999997</c:v>
                </c:pt>
                <c:pt idx="782">
                  <c:v>48.990001999999997</c:v>
                </c:pt>
                <c:pt idx="783">
                  <c:v>48.98</c:v>
                </c:pt>
                <c:pt idx="784">
                  <c:v>48.830002</c:v>
                </c:pt>
                <c:pt idx="785">
                  <c:v>48.709999000000003</c:v>
                </c:pt>
                <c:pt idx="786">
                  <c:v>49.27</c:v>
                </c:pt>
                <c:pt idx="787">
                  <c:v>49.450001</c:v>
                </c:pt>
                <c:pt idx="788">
                  <c:v>49.650002000000001</c:v>
                </c:pt>
                <c:pt idx="789">
                  <c:v>49.650002000000001</c:v>
                </c:pt>
                <c:pt idx="790">
                  <c:v>49.700001</c:v>
                </c:pt>
                <c:pt idx="791">
                  <c:v>49.950001</c:v>
                </c:pt>
                <c:pt idx="792">
                  <c:v>50.040000999999997</c:v>
                </c:pt>
                <c:pt idx="793">
                  <c:v>49.959999000000003</c:v>
                </c:pt>
                <c:pt idx="794">
                  <c:v>49.82</c:v>
                </c:pt>
                <c:pt idx="795">
                  <c:v>49.889999000000003</c:v>
                </c:pt>
                <c:pt idx="796">
                  <c:v>50.049999</c:v>
                </c:pt>
                <c:pt idx="797">
                  <c:v>49.990001999999997</c:v>
                </c:pt>
                <c:pt idx="798">
                  <c:v>49.939999</c:v>
                </c:pt>
                <c:pt idx="799">
                  <c:v>50.060001</c:v>
                </c:pt>
                <c:pt idx="800">
                  <c:v>50.18</c:v>
                </c:pt>
                <c:pt idx="801">
                  <c:v>50.310001</c:v>
                </c:pt>
                <c:pt idx="802">
                  <c:v>49.610000999999997</c:v>
                </c:pt>
                <c:pt idx="803">
                  <c:v>49.73</c:v>
                </c:pt>
                <c:pt idx="804">
                  <c:v>49.779998999999997</c:v>
                </c:pt>
                <c:pt idx="805">
                  <c:v>50.200001</c:v>
                </c:pt>
                <c:pt idx="806">
                  <c:v>50.310001</c:v>
                </c:pt>
                <c:pt idx="807">
                  <c:v>50.48</c:v>
                </c:pt>
                <c:pt idx="808">
                  <c:v>50.799999</c:v>
                </c:pt>
                <c:pt idx="809">
                  <c:v>50.82</c:v>
                </c:pt>
                <c:pt idx="810">
                  <c:v>50.75</c:v>
                </c:pt>
                <c:pt idx="811">
                  <c:v>51.110000999999997</c:v>
                </c:pt>
                <c:pt idx="812">
                  <c:v>51.169998</c:v>
                </c:pt>
                <c:pt idx="813">
                  <c:v>50.990001999999997</c:v>
                </c:pt>
                <c:pt idx="814">
                  <c:v>51.400002000000001</c:v>
                </c:pt>
                <c:pt idx="815">
                  <c:v>51.619999</c:v>
                </c:pt>
                <c:pt idx="816">
                  <c:v>51.490001999999997</c:v>
                </c:pt>
                <c:pt idx="817">
                  <c:v>51.450001</c:v>
                </c:pt>
                <c:pt idx="818">
                  <c:v>51.650002000000001</c:v>
                </c:pt>
                <c:pt idx="819">
                  <c:v>51.27</c:v>
                </c:pt>
                <c:pt idx="820">
                  <c:v>51.43</c:v>
                </c:pt>
                <c:pt idx="821">
                  <c:v>50.389999000000003</c:v>
                </c:pt>
                <c:pt idx="822">
                  <c:v>50.5</c:v>
                </c:pt>
                <c:pt idx="823">
                  <c:v>50.27</c:v>
                </c:pt>
                <c:pt idx="824">
                  <c:v>50.09</c:v>
                </c:pt>
                <c:pt idx="825">
                  <c:v>49.860000999999997</c:v>
                </c:pt>
                <c:pt idx="826">
                  <c:v>49.75</c:v>
                </c:pt>
                <c:pt idx="827">
                  <c:v>49.740001999999997</c:v>
                </c:pt>
                <c:pt idx="828">
                  <c:v>50.060001</c:v>
                </c:pt>
                <c:pt idx="829">
                  <c:v>50.32</c:v>
                </c:pt>
                <c:pt idx="830">
                  <c:v>50.82</c:v>
                </c:pt>
                <c:pt idx="831">
                  <c:v>50.939999</c:v>
                </c:pt>
                <c:pt idx="832">
                  <c:v>50.75</c:v>
                </c:pt>
                <c:pt idx="833">
                  <c:v>50.990001999999997</c:v>
                </c:pt>
                <c:pt idx="834">
                  <c:v>51.07</c:v>
                </c:pt>
                <c:pt idx="835">
                  <c:v>50.950001</c:v>
                </c:pt>
                <c:pt idx="836">
                  <c:v>51.299999</c:v>
                </c:pt>
                <c:pt idx="837">
                  <c:v>51.299999</c:v>
                </c:pt>
                <c:pt idx="838">
                  <c:v>51.5</c:v>
                </c:pt>
                <c:pt idx="839">
                  <c:v>51.029998999999997</c:v>
                </c:pt>
                <c:pt idx="840">
                  <c:v>51.220001000000003</c:v>
                </c:pt>
                <c:pt idx="841">
                  <c:v>51.419998</c:v>
                </c:pt>
                <c:pt idx="842">
                  <c:v>51.389999000000003</c:v>
                </c:pt>
                <c:pt idx="843">
                  <c:v>51.369999</c:v>
                </c:pt>
                <c:pt idx="844">
                  <c:v>51.16</c:v>
                </c:pt>
                <c:pt idx="845">
                  <c:v>50.849997999999999</c:v>
                </c:pt>
                <c:pt idx="846">
                  <c:v>50.959999000000003</c:v>
                </c:pt>
                <c:pt idx="847">
                  <c:v>50.810001</c:v>
                </c:pt>
                <c:pt idx="848">
                  <c:v>50.869999</c:v>
                </c:pt>
                <c:pt idx="849">
                  <c:v>50.889999000000003</c:v>
                </c:pt>
                <c:pt idx="850">
                  <c:v>51.470001000000003</c:v>
                </c:pt>
                <c:pt idx="851">
                  <c:v>51.330002</c:v>
                </c:pt>
                <c:pt idx="852">
                  <c:v>51.310001</c:v>
                </c:pt>
                <c:pt idx="853">
                  <c:v>51.049999</c:v>
                </c:pt>
                <c:pt idx="854">
                  <c:v>50.869999</c:v>
                </c:pt>
                <c:pt idx="855">
                  <c:v>50.849997999999999</c:v>
                </c:pt>
                <c:pt idx="856">
                  <c:v>50.580002</c:v>
                </c:pt>
                <c:pt idx="857">
                  <c:v>51.07</c:v>
                </c:pt>
                <c:pt idx="858">
                  <c:v>50.91</c:v>
                </c:pt>
                <c:pt idx="859">
                  <c:v>51</c:v>
                </c:pt>
                <c:pt idx="860">
                  <c:v>51.209999000000003</c:v>
                </c:pt>
                <c:pt idx="861">
                  <c:v>51.040000999999997</c:v>
                </c:pt>
                <c:pt idx="862">
                  <c:v>51.209999000000003</c:v>
                </c:pt>
                <c:pt idx="863">
                  <c:v>51.299999</c:v>
                </c:pt>
                <c:pt idx="864">
                  <c:v>51.529998999999997</c:v>
                </c:pt>
                <c:pt idx="865">
                  <c:v>51.400002000000001</c:v>
                </c:pt>
                <c:pt idx="866">
                  <c:v>51.59</c:v>
                </c:pt>
                <c:pt idx="867">
                  <c:v>51.540000999999997</c:v>
                </c:pt>
                <c:pt idx="868">
                  <c:v>51.700001</c:v>
                </c:pt>
                <c:pt idx="869">
                  <c:v>51.950001</c:v>
                </c:pt>
                <c:pt idx="870">
                  <c:v>51.700001</c:v>
                </c:pt>
                <c:pt idx="871">
                  <c:v>51.41</c:v>
                </c:pt>
                <c:pt idx="872">
                  <c:v>51.330002</c:v>
                </c:pt>
                <c:pt idx="873">
                  <c:v>51.419998</c:v>
                </c:pt>
                <c:pt idx="874">
                  <c:v>51.369999</c:v>
                </c:pt>
                <c:pt idx="875">
                  <c:v>51.049999</c:v>
                </c:pt>
                <c:pt idx="876">
                  <c:v>51.360000999999997</c:v>
                </c:pt>
                <c:pt idx="877">
                  <c:v>51.529998999999997</c:v>
                </c:pt>
                <c:pt idx="878">
                  <c:v>51.360000999999997</c:v>
                </c:pt>
                <c:pt idx="879">
                  <c:v>51.549999</c:v>
                </c:pt>
                <c:pt idx="880">
                  <c:v>51.400002000000001</c:v>
                </c:pt>
                <c:pt idx="881">
                  <c:v>51.799999</c:v>
                </c:pt>
                <c:pt idx="882">
                  <c:v>51.82</c:v>
                </c:pt>
                <c:pt idx="883">
                  <c:v>51.759998000000003</c:v>
                </c:pt>
                <c:pt idx="884">
                  <c:v>51.830002</c:v>
                </c:pt>
                <c:pt idx="885">
                  <c:v>51.919998</c:v>
                </c:pt>
                <c:pt idx="886">
                  <c:v>52.099997999999999</c:v>
                </c:pt>
                <c:pt idx="887">
                  <c:v>51.43</c:v>
                </c:pt>
                <c:pt idx="888">
                  <c:v>51.150002000000001</c:v>
                </c:pt>
                <c:pt idx="889">
                  <c:v>51.130001</c:v>
                </c:pt>
                <c:pt idx="890">
                  <c:v>51.240001999999997</c:v>
                </c:pt>
                <c:pt idx="891">
                  <c:v>51.049999</c:v>
                </c:pt>
                <c:pt idx="892">
                  <c:v>50.869999</c:v>
                </c:pt>
                <c:pt idx="893">
                  <c:v>50.68</c:v>
                </c:pt>
                <c:pt idx="894">
                  <c:v>49.57</c:v>
                </c:pt>
                <c:pt idx="895">
                  <c:v>48.759998000000003</c:v>
                </c:pt>
                <c:pt idx="896">
                  <c:v>49.130001</c:v>
                </c:pt>
                <c:pt idx="897">
                  <c:v>48.82</c:v>
                </c:pt>
                <c:pt idx="898">
                  <c:v>49.580002</c:v>
                </c:pt>
                <c:pt idx="899">
                  <c:v>49.709999000000003</c:v>
                </c:pt>
                <c:pt idx="900">
                  <c:v>49.18</c:v>
                </c:pt>
                <c:pt idx="901">
                  <c:v>49.43</c:v>
                </c:pt>
                <c:pt idx="902">
                  <c:v>49.209999000000003</c:v>
                </c:pt>
                <c:pt idx="903">
                  <c:v>48.799999</c:v>
                </c:pt>
                <c:pt idx="904">
                  <c:v>47.220001000000003</c:v>
                </c:pt>
                <c:pt idx="905">
                  <c:v>48.049999</c:v>
                </c:pt>
                <c:pt idx="906">
                  <c:v>47.380001</c:v>
                </c:pt>
                <c:pt idx="907">
                  <c:v>47.360000999999997</c:v>
                </c:pt>
                <c:pt idx="908">
                  <c:v>48.029998999999997</c:v>
                </c:pt>
                <c:pt idx="909">
                  <c:v>48.650002000000001</c:v>
                </c:pt>
                <c:pt idx="910">
                  <c:v>48.889999000000003</c:v>
                </c:pt>
                <c:pt idx="911">
                  <c:v>48.709999000000003</c:v>
                </c:pt>
                <c:pt idx="912">
                  <c:v>48.959999000000003</c:v>
                </c:pt>
                <c:pt idx="913">
                  <c:v>49.299999</c:v>
                </c:pt>
                <c:pt idx="914">
                  <c:v>50.139999000000003</c:v>
                </c:pt>
                <c:pt idx="915">
                  <c:v>50.040000999999997</c:v>
                </c:pt>
                <c:pt idx="916">
                  <c:v>49.849997999999999</c:v>
                </c:pt>
                <c:pt idx="917">
                  <c:v>49.099997999999999</c:v>
                </c:pt>
                <c:pt idx="918">
                  <c:v>49.099997999999999</c:v>
                </c:pt>
                <c:pt idx="919">
                  <c:v>48.869999</c:v>
                </c:pt>
                <c:pt idx="920">
                  <c:v>49</c:v>
                </c:pt>
                <c:pt idx="921">
                  <c:v>49.029998999999997</c:v>
                </c:pt>
                <c:pt idx="922">
                  <c:v>48.490001999999997</c:v>
                </c:pt>
                <c:pt idx="923">
                  <c:v>48.060001</c:v>
                </c:pt>
                <c:pt idx="924">
                  <c:v>48.23</c:v>
                </c:pt>
                <c:pt idx="925">
                  <c:v>47.689999</c:v>
                </c:pt>
                <c:pt idx="926">
                  <c:v>48.07</c:v>
                </c:pt>
                <c:pt idx="927">
                  <c:v>48.610000999999997</c:v>
                </c:pt>
                <c:pt idx="928">
                  <c:v>48.799999</c:v>
                </c:pt>
                <c:pt idx="929">
                  <c:v>49.52</c:v>
                </c:pt>
                <c:pt idx="930">
                  <c:v>49.59</c:v>
                </c:pt>
                <c:pt idx="931">
                  <c:v>49.740001999999997</c:v>
                </c:pt>
                <c:pt idx="932">
                  <c:v>50.07</c:v>
                </c:pt>
                <c:pt idx="933">
                  <c:v>48.709999000000003</c:v>
                </c:pt>
                <c:pt idx="934">
                  <c:v>49.459999000000003</c:v>
                </c:pt>
                <c:pt idx="935">
                  <c:v>48.919998</c:v>
                </c:pt>
                <c:pt idx="936">
                  <c:v>47.889999000000003</c:v>
                </c:pt>
                <c:pt idx="937">
                  <c:v>48.119999</c:v>
                </c:pt>
                <c:pt idx="938">
                  <c:v>48.130001</c:v>
                </c:pt>
                <c:pt idx="939">
                  <c:v>48.400002000000001</c:v>
                </c:pt>
                <c:pt idx="940">
                  <c:v>48.369999</c:v>
                </c:pt>
                <c:pt idx="941">
                  <c:v>47.610000999999997</c:v>
                </c:pt>
                <c:pt idx="942">
                  <c:v>46.959999000000003</c:v>
                </c:pt>
                <c:pt idx="943">
                  <c:v>47.16</c:v>
                </c:pt>
                <c:pt idx="944">
                  <c:v>46.66</c:v>
                </c:pt>
                <c:pt idx="945">
                  <c:v>45.900002000000001</c:v>
                </c:pt>
                <c:pt idx="946">
                  <c:v>45.509998000000003</c:v>
                </c:pt>
                <c:pt idx="947">
                  <c:v>44.630001</c:v>
                </c:pt>
                <c:pt idx="948">
                  <c:v>46.610000999999997</c:v>
                </c:pt>
                <c:pt idx="949">
                  <c:v>46.439999</c:v>
                </c:pt>
                <c:pt idx="950">
                  <c:v>46.48</c:v>
                </c:pt>
                <c:pt idx="951">
                  <c:v>46.459999000000003</c:v>
                </c:pt>
                <c:pt idx="952">
                  <c:v>45.369999</c:v>
                </c:pt>
                <c:pt idx="953">
                  <c:v>46.400002000000001</c:v>
                </c:pt>
                <c:pt idx="954">
                  <c:v>46.34</c:v>
                </c:pt>
                <c:pt idx="955">
                  <c:v>46.689999</c:v>
                </c:pt>
                <c:pt idx="956">
                  <c:v>46.740001999999997</c:v>
                </c:pt>
                <c:pt idx="957">
                  <c:v>47.09</c:v>
                </c:pt>
                <c:pt idx="958">
                  <c:v>47.080002</c:v>
                </c:pt>
                <c:pt idx="959">
                  <c:v>46.869999</c:v>
                </c:pt>
                <c:pt idx="960">
                  <c:v>47.23</c:v>
                </c:pt>
                <c:pt idx="961">
                  <c:v>47.360000999999997</c:v>
                </c:pt>
                <c:pt idx="962">
                  <c:v>47.689999</c:v>
                </c:pt>
                <c:pt idx="963">
                  <c:v>48.27</c:v>
                </c:pt>
                <c:pt idx="964">
                  <c:v>48.290000999999997</c:v>
                </c:pt>
                <c:pt idx="965">
                  <c:v>47.82</c:v>
                </c:pt>
                <c:pt idx="966">
                  <c:v>47.919998</c:v>
                </c:pt>
                <c:pt idx="967">
                  <c:v>48.060001</c:v>
                </c:pt>
                <c:pt idx="968">
                  <c:v>48.02</c:v>
                </c:pt>
                <c:pt idx="969">
                  <c:v>47.82</c:v>
                </c:pt>
                <c:pt idx="970">
                  <c:v>47.93</c:v>
                </c:pt>
                <c:pt idx="971">
                  <c:v>48.099997999999999</c:v>
                </c:pt>
                <c:pt idx="972">
                  <c:v>48.380001</c:v>
                </c:pt>
                <c:pt idx="973">
                  <c:v>48.169998</c:v>
                </c:pt>
                <c:pt idx="974">
                  <c:v>48.509998000000003</c:v>
                </c:pt>
                <c:pt idx="975">
                  <c:v>48.860000999999997</c:v>
                </c:pt>
                <c:pt idx="976">
                  <c:v>49.009998000000003</c:v>
                </c:pt>
                <c:pt idx="977">
                  <c:v>48.82</c:v>
                </c:pt>
                <c:pt idx="978">
                  <c:v>48.639999000000003</c:v>
                </c:pt>
                <c:pt idx="979">
                  <c:v>48.84</c:v>
                </c:pt>
                <c:pt idx="980">
                  <c:v>49.18</c:v>
                </c:pt>
                <c:pt idx="981">
                  <c:v>49.32</c:v>
                </c:pt>
                <c:pt idx="982">
                  <c:v>49.400002000000001</c:v>
                </c:pt>
                <c:pt idx="983">
                  <c:v>49.82</c:v>
                </c:pt>
                <c:pt idx="984">
                  <c:v>49.84</c:v>
                </c:pt>
                <c:pt idx="985">
                  <c:v>49.830002</c:v>
                </c:pt>
                <c:pt idx="986">
                  <c:v>49.84</c:v>
                </c:pt>
                <c:pt idx="987">
                  <c:v>49.82</c:v>
                </c:pt>
                <c:pt idx="988">
                  <c:v>50.130001</c:v>
                </c:pt>
                <c:pt idx="989">
                  <c:v>50.080002</c:v>
                </c:pt>
                <c:pt idx="990">
                  <c:v>49.919998</c:v>
                </c:pt>
                <c:pt idx="991">
                  <c:v>49.82</c:v>
                </c:pt>
                <c:pt idx="992">
                  <c:v>50.669998</c:v>
                </c:pt>
                <c:pt idx="993">
                  <c:v>50.509998000000003</c:v>
                </c:pt>
                <c:pt idx="994">
                  <c:v>50.669998</c:v>
                </c:pt>
                <c:pt idx="995">
                  <c:v>50.709999000000003</c:v>
                </c:pt>
                <c:pt idx="996">
                  <c:v>50.34</c:v>
                </c:pt>
                <c:pt idx="997">
                  <c:v>50.060001</c:v>
                </c:pt>
                <c:pt idx="998">
                  <c:v>50.66</c:v>
                </c:pt>
                <c:pt idx="999">
                  <c:v>50.599997999999999</c:v>
                </c:pt>
                <c:pt idx="1000">
                  <c:v>50.73</c:v>
                </c:pt>
              </c:numCache>
            </c:numRef>
          </c:val>
          <c:smooth val="0"/>
          <c:extLst>
            <c:ext xmlns:c16="http://schemas.microsoft.com/office/drawing/2014/chart" uri="{C3380CC4-5D6E-409C-BE32-E72D297353CC}">
              <c16:uniqueId val="{00000002-B4DE-3447-8A9F-7E2C3F39F1CE}"/>
            </c:ext>
          </c:extLst>
        </c:ser>
        <c:dLbls>
          <c:showLegendKey val="0"/>
          <c:showVal val="0"/>
          <c:showCatName val="0"/>
          <c:showSerName val="0"/>
          <c:showPercent val="0"/>
          <c:showBubbleSize val="0"/>
        </c:dLbls>
        <c:smooth val="0"/>
        <c:axId val="1671775008"/>
        <c:axId val="1672036608"/>
      </c:lineChart>
      <c:dateAx>
        <c:axId val="1671775008"/>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2036608"/>
        <c:crosses val="autoZero"/>
        <c:auto val="1"/>
        <c:lblOffset val="100"/>
        <c:baseTimeUnit val="days"/>
      </c:dateAx>
      <c:valAx>
        <c:axId val="167203660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17750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21</xdr:col>
      <xdr:colOff>0</xdr:colOff>
      <xdr:row>5</xdr:row>
      <xdr:rowOff>0</xdr:rowOff>
    </xdr:from>
    <xdr:to>
      <xdr:col>28</xdr:col>
      <xdr:colOff>0</xdr:colOff>
      <xdr:row>23</xdr:row>
      <xdr:rowOff>152400</xdr:rowOff>
    </xdr:to>
    <xdr:graphicFrame macro="">
      <xdr:nvGraphicFramePr>
        <xdr:cNvPr id="5" name="Chart 4">
          <a:extLst>
            <a:ext uri="{FF2B5EF4-FFF2-40B4-BE49-F238E27FC236}">
              <a16:creationId xmlns:a16="http://schemas.microsoft.com/office/drawing/2014/main" id="{3752002D-2054-0C41-A98C-1FB67DD427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0</xdr:colOff>
      <xdr:row>27</xdr:row>
      <xdr:rowOff>0</xdr:rowOff>
    </xdr:from>
    <xdr:to>
      <xdr:col>28</xdr:col>
      <xdr:colOff>12700</xdr:colOff>
      <xdr:row>45</xdr:row>
      <xdr:rowOff>114300</xdr:rowOff>
    </xdr:to>
    <xdr:graphicFrame macro="">
      <xdr:nvGraphicFramePr>
        <xdr:cNvPr id="6" name="Chart 5">
          <a:extLst>
            <a:ext uri="{FF2B5EF4-FFF2-40B4-BE49-F238E27FC236}">
              <a16:creationId xmlns:a16="http://schemas.microsoft.com/office/drawing/2014/main" id="{284E3316-4672-E246-BCA8-BE0E87BCC3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14</xdr:col>
      <xdr:colOff>190500</xdr:colOff>
      <xdr:row>24</xdr:row>
      <xdr:rowOff>165100</xdr:rowOff>
    </xdr:from>
    <xdr:ext cx="4064000" cy="2362200"/>
    <xdr:sp macro="" textlink="">
      <xdr:nvSpPr>
        <xdr:cNvPr id="2" name="TextBox 1">
          <a:extLst>
            <a:ext uri="{FF2B5EF4-FFF2-40B4-BE49-F238E27FC236}">
              <a16:creationId xmlns:a16="http://schemas.microsoft.com/office/drawing/2014/main" id="{A6ABE642-2E40-1E49-A1CE-8EF746447EEC}"/>
            </a:ext>
          </a:extLst>
        </xdr:cNvPr>
        <xdr:cNvSpPr txBox="1"/>
      </xdr:nvSpPr>
      <xdr:spPr>
        <a:xfrm>
          <a:off x="12052300" y="4737100"/>
          <a:ext cx="4064000" cy="23622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r>
            <a:rPr lang="en-US" sz="1100"/>
            <a:t>I</a:t>
          </a:r>
          <a:r>
            <a:rPr lang="en-US" sz="1100" baseline="0"/>
            <a:t> prefer to use historical approach as it does not require strong assumptions about the probabilty distributions to calculate VaR and only relies on historical data to estimate the Var. However, model building approach requres strong normailty assumption to calculate the VaR and if these assumptions do not hold then the estimate may be inaccurate. Thus, we can not rely on model-building approach in this case and historical simulation approach will estimate a more accurate estimate. </a:t>
          </a:r>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05"/>
  <sheetViews>
    <sheetView topLeftCell="S1" workbookViewId="0">
      <selection sqref="A1:A1048576"/>
    </sheetView>
  </sheetViews>
  <sheetFormatPr baseColWidth="10" defaultColWidth="8.83203125" defaultRowHeight="15" x14ac:dyDescent="0.2"/>
  <cols>
    <col min="1" max="1" width="10.6640625" bestFit="1" customWidth="1"/>
    <col min="2" max="2" width="36.33203125" bestFit="1" customWidth="1"/>
    <col min="3" max="3" width="29.83203125" bestFit="1" customWidth="1"/>
    <col min="4" max="4" width="25.33203125" bestFit="1" customWidth="1"/>
    <col min="5" max="5" width="10.6640625" bestFit="1" customWidth="1"/>
    <col min="6" max="6" width="14.5" bestFit="1" customWidth="1"/>
    <col min="7" max="7" width="12.1640625" bestFit="1" customWidth="1"/>
    <col min="8" max="8" width="9.1640625" bestFit="1" customWidth="1"/>
    <col min="9" max="9" width="12.5" bestFit="1" customWidth="1"/>
    <col min="10" max="10" width="10.1640625" bestFit="1" customWidth="1"/>
    <col min="11" max="11" width="14.6640625" style="2" bestFit="1" customWidth="1"/>
    <col min="12" max="12" width="14.5" bestFit="1" customWidth="1"/>
    <col min="13" max="13" width="11.83203125" bestFit="1" customWidth="1"/>
    <col min="15" max="15" width="9.1640625" bestFit="1" customWidth="1"/>
    <col min="16" max="16" width="10.1640625" bestFit="1" customWidth="1"/>
    <col min="18" max="18" width="12.1640625" bestFit="1" customWidth="1"/>
    <col min="19" max="19" width="15.5" bestFit="1" customWidth="1"/>
    <col min="23" max="23" width="10.1640625" bestFit="1" customWidth="1"/>
    <col min="24" max="24" width="12.1640625" bestFit="1" customWidth="1"/>
  </cols>
  <sheetData>
    <row r="1" spans="1:31" x14ac:dyDescent="0.2">
      <c r="A1" t="s">
        <v>0</v>
      </c>
      <c r="B1" t="s">
        <v>1</v>
      </c>
      <c r="C1" t="s">
        <v>2</v>
      </c>
      <c r="D1" t="s">
        <v>3</v>
      </c>
      <c r="E1" t="s">
        <v>15</v>
      </c>
      <c r="F1" t="s">
        <v>5</v>
      </c>
      <c r="G1" s="9" t="s">
        <v>6</v>
      </c>
      <c r="H1" s="9" t="s">
        <v>7</v>
      </c>
      <c r="I1" s="9" t="s">
        <v>11</v>
      </c>
      <c r="J1" s="9" t="s">
        <v>12</v>
      </c>
      <c r="K1" s="10" t="s">
        <v>13</v>
      </c>
      <c r="M1" s="54" t="s">
        <v>4</v>
      </c>
      <c r="N1" s="54"/>
      <c r="O1" s="54"/>
      <c r="P1" s="54"/>
      <c r="Q1" s="54"/>
      <c r="R1" s="15" t="s">
        <v>14</v>
      </c>
      <c r="S1" t="s">
        <v>16</v>
      </c>
      <c r="W1" s="15" t="s">
        <v>12</v>
      </c>
      <c r="X1" s="15" t="s">
        <v>14</v>
      </c>
    </row>
    <row r="2" spans="1:31" x14ac:dyDescent="0.2">
      <c r="A2" s="1">
        <v>42082</v>
      </c>
      <c r="B2" s="2">
        <v>23.42</v>
      </c>
      <c r="C2" s="2">
        <v>32.639999000000003</v>
      </c>
      <c r="D2" s="2">
        <v>40.799999</v>
      </c>
      <c r="E2" s="11">
        <v>1</v>
      </c>
      <c r="F2">
        <f t="shared" ref="F2:F7" si="0">$B$1002*B3/B2</f>
        <v>26.041428290350172</v>
      </c>
      <c r="G2">
        <f t="shared" ref="G2:G7" si="1">$C$1002*C3/C2</f>
        <v>31.198647942973281</v>
      </c>
      <c r="H2">
        <f>$D$1002*D3/D2</f>
        <v>50.82947307743806</v>
      </c>
      <c r="I2">
        <f>$M$3*F2/$B$1002+$N$3*G2/$C$1002+$O$3*H2/$D$1002</f>
        <v>100404825.88295408</v>
      </c>
      <c r="J2">
        <f>100000000-I2</f>
        <v>-404825.88295407593</v>
      </c>
      <c r="K2" s="2">
        <v>2251595.753817305</v>
      </c>
      <c r="L2" t="s">
        <v>8</v>
      </c>
      <c r="M2" t="s">
        <v>5</v>
      </c>
      <c r="N2" t="s">
        <v>6</v>
      </c>
      <c r="O2" t="s">
        <v>7</v>
      </c>
      <c r="P2" t="s">
        <v>9</v>
      </c>
      <c r="R2" s="28">
        <v>5.7840799999999997E-5</v>
      </c>
      <c r="S2">
        <f>R2</f>
        <v>5.7840799999999997E-5</v>
      </c>
      <c r="W2" s="15">
        <v>2251595.7999999998</v>
      </c>
      <c r="X2" s="28">
        <v>5.7840799999999997E-5</v>
      </c>
    </row>
    <row r="3" spans="1:31" x14ac:dyDescent="0.2">
      <c r="A3" s="1">
        <v>42083</v>
      </c>
      <c r="B3" s="2">
        <v>23.629999000000002</v>
      </c>
      <c r="C3" s="2">
        <v>32.669998</v>
      </c>
      <c r="D3" s="2">
        <v>40.880001</v>
      </c>
      <c r="E3" s="11">
        <v>2</v>
      </c>
      <c r="F3" s="2">
        <f t="shared" si="0"/>
        <v>25.78815607228756</v>
      </c>
      <c r="G3">
        <f t="shared" si="1"/>
        <v>31.160461044411448</v>
      </c>
      <c r="H3">
        <f>$D$1002*D4/D3</f>
        <v>50.506629163976783</v>
      </c>
      <c r="I3">
        <f t="shared" ref="I3:I66" si="2">$M$3*F3/$B$1002+$N$3*G3/$C$1002+$O$3*H3/$D$1002</f>
        <v>99827574.620165959</v>
      </c>
      <c r="J3">
        <f t="shared" ref="J3:J66" si="3">100000000-I3</f>
        <v>172425.379834041</v>
      </c>
      <c r="K3" s="2">
        <v>1793990.6781766713</v>
      </c>
      <c r="L3" t="s">
        <v>10</v>
      </c>
      <c r="M3">
        <f>0.35*P3</f>
        <v>35000000</v>
      </c>
      <c r="N3">
        <f>0.35*P3</f>
        <v>35000000</v>
      </c>
      <c r="O3">
        <f>0.3*P3</f>
        <v>30000000</v>
      </c>
      <c r="P3">
        <v>100000000</v>
      </c>
      <c r="R3" s="15">
        <v>3.1108939999999999E-3</v>
      </c>
      <c r="S3">
        <f t="shared" ref="S3:S66" si="4">S2+R3</f>
        <v>3.1687347999999997E-3</v>
      </c>
      <c r="W3" s="15">
        <v>1793990.7</v>
      </c>
      <c r="X3" s="15">
        <v>3.1108939999999999E-3</v>
      </c>
    </row>
    <row r="4" spans="1:31" x14ac:dyDescent="0.2">
      <c r="A4" s="1">
        <v>42086</v>
      </c>
      <c r="B4" s="2">
        <v>23.610001</v>
      </c>
      <c r="C4" s="2">
        <v>32.659999999999997</v>
      </c>
      <c r="D4" s="2">
        <v>40.700001</v>
      </c>
      <c r="E4" s="11">
        <v>3</v>
      </c>
      <c r="F4">
        <f t="shared" si="0"/>
        <v>26.039565867870994</v>
      </c>
      <c r="G4">
        <f t="shared" si="1"/>
        <v>31.17</v>
      </c>
      <c r="H4">
        <f>$D$1002*D5/D4</f>
        <v>50.530570029470013</v>
      </c>
      <c r="I4">
        <f t="shared" si="2"/>
        <v>100193371.15682489</v>
      </c>
      <c r="J4">
        <f t="shared" si="3"/>
        <v>-193371.1568248868</v>
      </c>
      <c r="K4" s="2">
        <v>1540871.6632088274</v>
      </c>
      <c r="R4" s="15">
        <v>1.261943E-3</v>
      </c>
      <c r="S4">
        <f t="shared" si="4"/>
        <v>4.4306777999999995E-3</v>
      </c>
      <c r="W4" s="15">
        <v>1540871.7</v>
      </c>
      <c r="X4" s="15">
        <v>1.261943E-3</v>
      </c>
    </row>
    <row r="5" spans="1:31" x14ac:dyDescent="0.2">
      <c r="A5" s="1">
        <v>42087</v>
      </c>
      <c r="B5" s="2">
        <v>23.82</v>
      </c>
      <c r="C5" s="2">
        <v>32.659999999999997</v>
      </c>
      <c r="D5" s="2">
        <v>40.540000999999997</v>
      </c>
      <c r="E5" s="11">
        <v>4</v>
      </c>
      <c r="F5" s="2">
        <f t="shared" si="0"/>
        <v>25.63663208816121</v>
      </c>
      <c r="G5">
        <f t="shared" si="1"/>
        <v>31.112735384568285</v>
      </c>
      <c r="H5">
        <f t="shared" ref="H5:H68" si="5">$D$1002*D6/D5</f>
        <v>50.216943771905683</v>
      </c>
      <c r="I5">
        <f t="shared" si="2"/>
        <v>99397198.424790308</v>
      </c>
      <c r="J5">
        <f t="shared" si="3"/>
        <v>602801.57520969212</v>
      </c>
      <c r="K5" s="2">
        <v>1530046.8134375215</v>
      </c>
      <c r="R5" s="15">
        <v>1.281063E-3</v>
      </c>
      <c r="S5">
        <f t="shared" si="4"/>
        <v>5.7117407999999993E-3</v>
      </c>
      <c r="U5" s="50">
        <f>S184</f>
        <v>0.1666484258</v>
      </c>
      <c r="W5" s="15">
        <v>1530046.8</v>
      </c>
      <c r="X5" s="15">
        <v>1.281063E-3</v>
      </c>
    </row>
    <row r="6" spans="1:31" x14ac:dyDescent="0.2">
      <c r="A6" s="1">
        <v>42088</v>
      </c>
      <c r="B6" s="2">
        <v>23.66</v>
      </c>
      <c r="C6" s="2">
        <v>32.599997999999999</v>
      </c>
      <c r="D6" s="2">
        <v>40.130001</v>
      </c>
      <c r="E6" s="11">
        <v>5</v>
      </c>
      <c r="F6">
        <f t="shared" si="0"/>
        <v>25.646368406170755</v>
      </c>
      <c r="G6">
        <f t="shared" si="1"/>
        <v>30.969212600258444</v>
      </c>
      <c r="H6">
        <f t="shared" si="5"/>
        <v>50.388681792706649</v>
      </c>
      <c r="I6">
        <f t="shared" si="2"/>
        <v>99350803.444016576</v>
      </c>
      <c r="J6">
        <f t="shared" si="3"/>
        <v>649196.55598342419</v>
      </c>
      <c r="K6" s="2">
        <v>1522020.8351024091</v>
      </c>
      <c r="M6" s="47" t="s">
        <v>91</v>
      </c>
      <c r="R6" s="28">
        <v>5.96068E-5</v>
      </c>
      <c r="S6">
        <f t="shared" si="4"/>
        <v>5.7713475999999989E-3</v>
      </c>
      <c r="W6" s="15">
        <v>1522020.8</v>
      </c>
      <c r="X6" s="28">
        <v>5.96068E-5</v>
      </c>
    </row>
    <row r="7" spans="1:31" x14ac:dyDescent="0.2">
      <c r="A7" s="1">
        <v>42089</v>
      </c>
      <c r="B7" s="2">
        <v>23.51</v>
      </c>
      <c r="C7" s="2">
        <v>32.389999000000003</v>
      </c>
      <c r="D7" s="2">
        <v>39.860000999999997</v>
      </c>
      <c r="E7" s="11">
        <v>6</v>
      </c>
      <c r="F7" s="2">
        <f t="shared" si="0"/>
        <v>25.744130257762613</v>
      </c>
      <c r="G7">
        <f t="shared" si="1"/>
        <v>31.295104393180132</v>
      </c>
      <c r="H7">
        <f t="shared" si="5"/>
        <v>51.226353456438702</v>
      </c>
      <c r="I7">
        <f t="shared" si="2"/>
        <v>100344680.92269903</v>
      </c>
      <c r="J7">
        <f t="shared" si="3"/>
        <v>-344680.92269903421</v>
      </c>
      <c r="K7" s="2">
        <v>1492155.1377441436</v>
      </c>
      <c r="L7" s="46" t="s">
        <v>100</v>
      </c>
      <c r="M7" s="46"/>
      <c r="N7" s="46"/>
      <c r="O7" s="46"/>
      <c r="P7" s="47"/>
      <c r="R7" s="28">
        <v>5.7263899999999999E-5</v>
      </c>
      <c r="S7">
        <f t="shared" si="4"/>
        <v>5.8286114999999989E-3</v>
      </c>
      <c r="W7" s="15">
        <v>1492155.1</v>
      </c>
      <c r="X7" s="28">
        <v>5.7263899999999999E-5</v>
      </c>
    </row>
    <row r="8" spans="1:31" x14ac:dyDescent="0.2">
      <c r="A8" s="1">
        <v>42090</v>
      </c>
      <c r="B8" s="2">
        <v>23.450001</v>
      </c>
      <c r="C8" s="2">
        <v>32.520000000000003</v>
      </c>
      <c r="D8" s="2">
        <v>40.25</v>
      </c>
      <c r="E8" s="11">
        <v>7</v>
      </c>
      <c r="F8">
        <f t="shared" ref="F8:F71" si="6">$B$1002*B9/B8</f>
        <v>25.898050165541527</v>
      </c>
      <c r="G8">
        <f t="shared" ref="G8:G71" si="7">$C$1002*C9/C8</f>
        <v>31.189170700184498</v>
      </c>
      <c r="H8">
        <f t="shared" si="5"/>
        <v>51.549244756770179</v>
      </c>
      <c r="I8">
        <f t="shared" si="2"/>
        <v>100625402.81186838</v>
      </c>
      <c r="J8">
        <f t="shared" si="3"/>
        <v>-625402.81186838448</v>
      </c>
      <c r="K8" s="2">
        <v>1456933.2124367654</v>
      </c>
      <c r="R8" s="15">
        <v>2.9588029999999999E-3</v>
      </c>
      <c r="S8">
        <f t="shared" si="4"/>
        <v>8.7874144999999983E-3</v>
      </c>
      <c r="W8" s="15">
        <v>1456933.2</v>
      </c>
      <c r="X8" s="15">
        <v>2.9588029999999999E-3</v>
      </c>
      <c r="Z8" s="55" t="s">
        <v>101</v>
      </c>
      <c r="AA8" s="55"/>
      <c r="AB8" s="55"/>
      <c r="AC8" s="55"/>
      <c r="AD8" s="55"/>
      <c r="AE8" s="55"/>
    </row>
    <row r="9" spans="1:31" x14ac:dyDescent="0.2">
      <c r="A9" s="1">
        <v>42093</v>
      </c>
      <c r="B9" s="2">
        <v>23.530000999999999</v>
      </c>
      <c r="C9" s="2">
        <v>32.540000999999997</v>
      </c>
      <c r="D9" s="2">
        <v>40.900002000000001</v>
      </c>
      <c r="E9" s="11">
        <v>8</v>
      </c>
      <c r="F9" s="2">
        <f t="shared" si="6"/>
        <v>25.919686555049491</v>
      </c>
      <c r="G9">
        <f t="shared" si="7"/>
        <v>31.189157958845797</v>
      </c>
      <c r="H9">
        <f t="shared" si="5"/>
        <v>50.010599021486598</v>
      </c>
      <c r="I9">
        <f t="shared" si="2"/>
        <v>99744825.965633839</v>
      </c>
      <c r="J9">
        <f t="shared" si="3"/>
        <v>255174.03436616063</v>
      </c>
      <c r="K9" s="2">
        <v>1440381.409152776</v>
      </c>
      <c r="R9" s="15">
        <v>2.0521110000000001E-3</v>
      </c>
      <c r="S9">
        <f t="shared" si="4"/>
        <v>1.0839525499999999E-2</v>
      </c>
      <c r="W9" s="49">
        <v>1440381.4</v>
      </c>
      <c r="X9" s="15">
        <v>2.0521110000000001E-3</v>
      </c>
    </row>
    <row r="10" spans="1:31" x14ac:dyDescent="0.2">
      <c r="A10" s="1">
        <v>42094</v>
      </c>
      <c r="B10" s="2">
        <v>23.629999000000002</v>
      </c>
      <c r="C10" s="2">
        <v>32.560001</v>
      </c>
      <c r="D10" s="2">
        <v>40.32</v>
      </c>
      <c r="E10" s="11">
        <v>9</v>
      </c>
      <c r="F10">
        <f t="shared" si="6"/>
        <v>25.831845204479272</v>
      </c>
      <c r="G10">
        <f t="shared" si="7"/>
        <v>31.256158817071292</v>
      </c>
      <c r="H10">
        <f t="shared" si="5"/>
        <v>50.591598444196428</v>
      </c>
      <c r="I10">
        <f t="shared" si="2"/>
        <v>100044524.40412603</v>
      </c>
      <c r="J10">
        <f t="shared" si="3"/>
        <v>-44524.404126033187</v>
      </c>
      <c r="K10" s="2">
        <v>1395512.1008237749</v>
      </c>
      <c r="R10" s="15">
        <v>1.488943E-3</v>
      </c>
      <c r="S10">
        <f t="shared" si="4"/>
        <v>1.2328468499999998E-2</v>
      </c>
      <c r="W10" s="15">
        <v>1395512.1</v>
      </c>
      <c r="X10" s="15">
        <v>1.488943E-3</v>
      </c>
    </row>
    <row r="11" spans="1:31" x14ac:dyDescent="0.2">
      <c r="A11" s="1">
        <v>42095</v>
      </c>
      <c r="B11" s="2">
        <v>23.65</v>
      </c>
      <c r="C11" s="2">
        <v>32.650002000000001</v>
      </c>
      <c r="D11" s="2">
        <v>40.209999000000003</v>
      </c>
      <c r="E11" s="11">
        <v>10</v>
      </c>
      <c r="F11" s="2">
        <f t="shared" si="6"/>
        <v>25.973697690909137</v>
      </c>
      <c r="G11">
        <f t="shared" si="7"/>
        <v>31.275009957426654</v>
      </c>
      <c r="H11">
        <f t="shared" si="5"/>
        <v>50.856165172498507</v>
      </c>
      <c r="I11">
        <f t="shared" si="2"/>
        <v>100414508.64513069</v>
      </c>
      <c r="J11">
        <f t="shared" si="3"/>
        <v>-414508.64513069391</v>
      </c>
      <c r="K11" s="48">
        <v>1366806.5066535026</v>
      </c>
      <c r="R11" s="15">
        <v>1.66558E-4</v>
      </c>
      <c r="S11">
        <f t="shared" si="4"/>
        <v>1.2495026499999999E-2</v>
      </c>
      <c r="W11" s="15">
        <v>1366806.5</v>
      </c>
      <c r="X11" s="15">
        <v>1.66558E-4</v>
      </c>
    </row>
    <row r="12" spans="1:31" x14ac:dyDescent="0.2">
      <c r="A12" s="1">
        <v>42096</v>
      </c>
      <c r="B12" s="2">
        <v>23.799999</v>
      </c>
      <c r="C12" s="2">
        <v>32.759998000000003</v>
      </c>
      <c r="D12" s="2">
        <v>40.310001</v>
      </c>
      <c r="E12" s="11">
        <v>11</v>
      </c>
      <c r="F12">
        <f t="shared" si="6"/>
        <v>25.918445462959891</v>
      </c>
      <c r="G12">
        <f t="shared" si="7"/>
        <v>30.979709802485335</v>
      </c>
      <c r="H12">
        <f t="shared" si="5"/>
        <v>50.830677212585528</v>
      </c>
      <c r="I12">
        <f t="shared" si="2"/>
        <v>99992925.364799291</v>
      </c>
      <c r="J12">
        <f t="shared" si="3"/>
        <v>7074.6352007091045</v>
      </c>
      <c r="K12" s="2">
        <v>1304895.8109901249</v>
      </c>
      <c r="R12" s="28">
        <v>5.75516E-5</v>
      </c>
      <c r="S12">
        <f t="shared" si="4"/>
        <v>1.25525781E-2</v>
      </c>
      <c r="W12" s="15">
        <v>1304895.8</v>
      </c>
      <c r="X12" s="28">
        <v>5.75516E-5</v>
      </c>
    </row>
    <row r="13" spans="1:31" x14ac:dyDescent="0.2">
      <c r="A13" s="1">
        <v>42100</v>
      </c>
      <c r="B13" s="2">
        <v>23.9</v>
      </c>
      <c r="C13" s="2">
        <v>32.560001</v>
      </c>
      <c r="D13" s="2">
        <v>40.389999000000003</v>
      </c>
      <c r="E13" s="11">
        <v>12</v>
      </c>
      <c r="F13" s="2">
        <f t="shared" si="6"/>
        <v>25.939588953138077</v>
      </c>
      <c r="G13">
        <f t="shared" si="7"/>
        <v>31.18914714836772</v>
      </c>
      <c r="H13">
        <f t="shared" si="5"/>
        <v>50.717442472083242</v>
      </c>
      <c r="I13">
        <f t="shared" si="2"/>
        <v>100189805.96759818</v>
      </c>
      <c r="J13">
        <f t="shared" si="3"/>
        <v>-189805.96759818494</v>
      </c>
      <c r="K13" s="2">
        <v>1262870.1433422714</v>
      </c>
      <c r="R13" s="28">
        <v>9.2190900000000005E-5</v>
      </c>
      <c r="S13">
        <f t="shared" si="4"/>
        <v>1.2644769E-2</v>
      </c>
      <c r="W13" s="15">
        <v>1262870.1000000001</v>
      </c>
      <c r="X13" s="28">
        <v>9.2190900000000005E-5</v>
      </c>
    </row>
    <row r="14" spans="1:31" x14ac:dyDescent="0.2">
      <c r="A14" s="1">
        <v>42101</v>
      </c>
      <c r="B14" s="2">
        <v>24.02</v>
      </c>
      <c r="C14" s="2">
        <v>32.580002</v>
      </c>
      <c r="D14" s="2">
        <v>40.380001</v>
      </c>
      <c r="E14" s="11">
        <v>13</v>
      </c>
      <c r="F14">
        <f t="shared" si="6"/>
        <v>25.874470271440469</v>
      </c>
      <c r="G14">
        <f t="shared" si="7"/>
        <v>31.131730169015949</v>
      </c>
      <c r="H14">
        <f t="shared" si="5"/>
        <v>50.968698589185266</v>
      </c>
      <c r="I14">
        <f t="shared" si="2"/>
        <v>100185613.16762336</v>
      </c>
      <c r="J14">
        <f t="shared" si="3"/>
        <v>-185613.16762335598</v>
      </c>
      <c r="K14" s="2">
        <v>1254917.902579397</v>
      </c>
      <c r="R14" s="28">
        <v>6.5234999999999995E-5</v>
      </c>
      <c r="S14">
        <f t="shared" si="4"/>
        <v>1.2710004E-2</v>
      </c>
      <c r="W14" s="15">
        <v>1254917.8999999999</v>
      </c>
      <c r="X14" s="28">
        <v>6.5234999999999995E-5</v>
      </c>
    </row>
    <row r="15" spans="1:31" x14ac:dyDescent="0.2">
      <c r="A15" s="1">
        <v>42102</v>
      </c>
      <c r="B15" s="2">
        <v>24.08</v>
      </c>
      <c r="C15" s="2">
        <v>32.540000999999997</v>
      </c>
      <c r="D15" s="2">
        <v>40.57</v>
      </c>
      <c r="E15" s="11">
        <v>14</v>
      </c>
      <c r="F15" s="2">
        <f t="shared" si="6"/>
        <v>26.01364932433555</v>
      </c>
      <c r="G15">
        <f t="shared" si="7"/>
        <v>31.102947144039739</v>
      </c>
      <c r="H15">
        <f t="shared" si="5"/>
        <v>51.13013678259798</v>
      </c>
      <c r="I15">
        <f t="shared" si="2"/>
        <v>100437498.15546107</v>
      </c>
      <c r="J15">
        <f t="shared" si="3"/>
        <v>-437498.15546107292</v>
      </c>
      <c r="K15" s="2">
        <v>1147315.2806089669</v>
      </c>
      <c r="R15" s="15">
        <v>2.16154E-4</v>
      </c>
      <c r="S15">
        <f t="shared" si="4"/>
        <v>1.2926158E-2</v>
      </c>
      <c r="W15" s="15">
        <v>1147315.3</v>
      </c>
      <c r="X15" s="15">
        <v>2.16154E-4</v>
      </c>
    </row>
    <row r="16" spans="1:31" x14ac:dyDescent="0.2">
      <c r="A16" s="1">
        <v>42103</v>
      </c>
      <c r="B16" s="2">
        <v>24.27</v>
      </c>
      <c r="C16" s="2">
        <v>32.470001000000003</v>
      </c>
      <c r="D16" s="2">
        <v>40.889999000000003</v>
      </c>
      <c r="E16" s="11">
        <v>15</v>
      </c>
      <c r="F16">
        <f t="shared" si="6"/>
        <v>25.905710813761807</v>
      </c>
      <c r="G16">
        <f t="shared" si="7"/>
        <v>31.189200220227892</v>
      </c>
      <c r="H16">
        <f t="shared" si="5"/>
        <v>50.878876239150792</v>
      </c>
      <c r="I16">
        <f t="shared" si="2"/>
        <v>100239391.09927534</v>
      </c>
      <c r="J16">
        <f t="shared" si="3"/>
        <v>-239391.09927533567</v>
      </c>
      <c r="K16" s="2">
        <v>1145102.946689412</v>
      </c>
      <c r="R16" s="15">
        <v>3.5976250000000001E-3</v>
      </c>
      <c r="S16">
        <f t="shared" si="4"/>
        <v>1.6523783E-2</v>
      </c>
      <c r="W16" s="15">
        <v>1145102.8999999999</v>
      </c>
      <c r="X16" s="15">
        <v>3.5976250000000001E-3</v>
      </c>
    </row>
    <row r="17" spans="1:24" x14ac:dyDescent="0.2">
      <c r="A17" s="1">
        <v>42104</v>
      </c>
      <c r="B17" s="2">
        <v>24.360001</v>
      </c>
      <c r="C17" s="2">
        <v>32.490001999999997</v>
      </c>
      <c r="D17" s="2">
        <v>41.009998000000003</v>
      </c>
      <c r="E17" s="11">
        <v>16</v>
      </c>
      <c r="F17" s="2">
        <f t="shared" si="6"/>
        <v>25.809999000000001</v>
      </c>
      <c r="G17">
        <f t="shared" si="7"/>
        <v>31.208372004101449</v>
      </c>
      <c r="H17">
        <f t="shared" si="5"/>
        <v>50.507342172023513</v>
      </c>
      <c r="I17">
        <f t="shared" si="2"/>
        <v>99911414.66570206</v>
      </c>
      <c r="J17">
        <f t="shared" si="3"/>
        <v>88585.334297940135</v>
      </c>
      <c r="K17" s="2">
        <v>1142679.1455349475</v>
      </c>
      <c r="R17" s="28">
        <v>9.5005600000000004E-5</v>
      </c>
      <c r="S17">
        <f t="shared" si="4"/>
        <v>1.66187886E-2</v>
      </c>
      <c r="W17" s="15">
        <v>1142679.1000000001</v>
      </c>
      <c r="X17" s="28">
        <v>9.5005600000000004E-5</v>
      </c>
    </row>
    <row r="18" spans="1:24" x14ac:dyDescent="0.2">
      <c r="A18" s="1">
        <v>42107</v>
      </c>
      <c r="B18" s="2">
        <v>24.360001</v>
      </c>
      <c r="C18" s="2">
        <v>32.529998999999997</v>
      </c>
      <c r="D18" s="2">
        <v>40.830002</v>
      </c>
      <c r="E18" s="11">
        <v>17</v>
      </c>
      <c r="F18">
        <f t="shared" si="6"/>
        <v>25.820594237249782</v>
      </c>
      <c r="G18">
        <f t="shared" si="7"/>
        <v>31.265821163105482</v>
      </c>
      <c r="H18">
        <f t="shared" si="5"/>
        <v>50.53120003618907</v>
      </c>
      <c r="I18">
        <f t="shared" si="2"/>
        <v>100004399.4113047</v>
      </c>
      <c r="J18">
        <f t="shared" si="3"/>
        <v>-4399.4113046973944</v>
      </c>
      <c r="K18" s="2">
        <v>1128520.6356725544</v>
      </c>
      <c r="R18" s="28">
        <v>4.7809200000000003E-5</v>
      </c>
      <c r="S18">
        <f t="shared" si="4"/>
        <v>1.6666597799999999E-2</v>
      </c>
      <c r="W18" s="15">
        <v>1128520.6000000001</v>
      </c>
      <c r="X18" s="28">
        <v>4.7809200000000003E-5</v>
      </c>
    </row>
    <row r="19" spans="1:24" x14ac:dyDescent="0.2">
      <c r="A19" s="1">
        <v>42108</v>
      </c>
      <c r="B19" s="2">
        <v>24.370000999999998</v>
      </c>
      <c r="C19" s="2">
        <v>32.630001</v>
      </c>
      <c r="D19" s="2">
        <v>40.669998</v>
      </c>
      <c r="E19" s="11">
        <v>18</v>
      </c>
      <c r="F19" s="2">
        <f t="shared" si="6"/>
        <v>25.94767950563482</v>
      </c>
      <c r="G19">
        <f t="shared" si="7"/>
        <v>31.122238161745692</v>
      </c>
      <c r="H19">
        <f t="shared" si="5"/>
        <v>50.26847921826797</v>
      </c>
      <c r="I19">
        <f t="shared" si="2"/>
        <v>99860145.243942201</v>
      </c>
      <c r="J19">
        <f t="shared" si="3"/>
        <v>139854.75605779886</v>
      </c>
      <c r="K19" s="2">
        <v>1110406.3899534196</v>
      </c>
      <c r="R19" s="28">
        <v>9.6445099999999996E-5</v>
      </c>
      <c r="S19">
        <f t="shared" si="4"/>
        <v>1.6763042899999997E-2</v>
      </c>
      <c r="W19" s="15">
        <v>1110406.3999999999</v>
      </c>
      <c r="X19" s="28">
        <v>9.6445099999999996E-5</v>
      </c>
    </row>
    <row r="20" spans="1:24" x14ac:dyDescent="0.2">
      <c r="A20" s="1">
        <v>42109</v>
      </c>
      <c r="B20" s="2">
        <v>24.5</v>
      </c>
      <c r="C20" s="2">
        <v>32.580002</v>
      </c>
      <c r="D20" s="2">
        <v>40.299999</v>
      </c>
      <c r="E20" s="11">
        <v>19</v>
      </c>
      <c r="F20">
        <f t="shared" si="6"/>
        <v>25.662514344897922</v>
      </c>
      <c r="G20">
        <f t="shared" si="7"/>
        <v>31.112594775163</v>
      </c>
      <c r="H20">
        <f t="shared" si="5"/>
        <v>50.251651334780426</v>
      </c>
      <c r="I20">
        <f t="shared" si="2"/>
        <v>99452663.39870882</v>
      </c>
      <c r="J20">
        <f t="shared" si="3"/>
        <v>547336.60129117966</v>
      </c>
      <c r="K20" s="2">
        <v>1046998.6702095419</v>
      </c>
      <c r="R20" s="28">
        <v>6.3940000000000001E-5</v>
      </c>
      <c r="S20">
        <f t="shared" si="4"/>
        <v>1.6826982899999995E-2</v>
      </c>
      <c r="W20" s="15">
        <v>1046998.7</v>
      </c>
      <c r="X20" s="28">
        <v>6.3940000000000001E-5</v>
      </c>
    </row>
    <row r="21" spans="1:24" x14ac:dyDescent="0.2">
      <c r="A21" s="1">
        <v>42110</v>
      </c>
      <c r="B21" s="2">
        <v>24.360001</v>
      </c>
      <c r="C21" s="2">
        <v>32.520000000000003</v>
      </c>
      <c r="D21" s="2">
        <v>39.919998</v>
      </c>
      <c r="E21" s="11">
        <v>20</v>
      </c>
      <c r="F21" s="2">
        <f t="shared" si="6"/>
        <v>25.788807465976706</v>
      </c>
      <c r="G21">
        <f t="shared" si="7"/>
        <v>31.141247304428042</v>
      </c>
      <c r="H21">
        <f t="shared" si="5"/>
        <v>50.336058401856626</v>
      </c>
      <c r="I21">
        <f t="shared" si="2"/>
        <v>99706013.572831213</v>
      </c>
      <c r="J21">
        <f t="shared" si="3"/>
        <v>293986.42716878653</v>
      </c>
      <c r="K21" s="2">
        <v>1032143.2265970111</v>
      </c>
      <c r="R21" s="15">
        <v>1.4814979999999999E-3</v>
      </c>
      <c r="S21">
        <f t="shared" si="4"/>
        <v>1.8308480899999997E-2</v>
      </c>
      <c r="W21" s="15">
        <v>1032143.2</v>
      </c>
      <c r="X21" s="15">
        <v>1.4814979999999999E-3</v>
      </c>
    </row>
    <row r="22" spans="1:24" x14ac:dyDescent="0.2">
      <c r="A22" s="1">
        <v>42111</v>
      </c>
      <c r="B22" s="2">
        <v>24.34</v>
      </c>
      <c r="C22" s="2">
        <v>32.490001999999997</v>
      </c>
      <c r="D22" s="2">
        <v>39.610000999999997</v>
      </c>
      <c r="E22" s="11">
        <v>21</v>
      </c>
      <c r="F22">
        <f t="shared" si="6"/>
        <v>25.852413714461836</v>
      </c>
      <c r="G22">
        <f t="shared" si="7"/>
        <v>31.122028519111822</v>
      </c>
      <c r="H22">
        <f t="shared" si="5"/>
        <v>51.050184288811302</v>
      </c>
      <c r="I22">
        <f t="shared" si="2"/>
        <v>100192997.2146183</v>
      </c>
      <c r="J22">
        <f t="shared" si="3"/>
        <v>-192997.21461829543</v>
      </c>
      <c r="K22" s="2">
        <v>1002418.4265913069</v>
      </c>
      <c r="R22" s="15">
        <v>2.1833200000000001E-4</v>
      </c>
      <c r="S22">
        <f t="shared" si="4"/>
        <v>1.8526812899999998E-2</v>
      </c>
      <c r="W22" s="15">
        <v>1002418.4</v>
      </c>
      <c r="X22" s="15">
        <v>2.1833200000000001E-4</v>
      </c>
    </row>
    <row r="23" spans="1:24" x14ac:dyDescent="0.2">
      <c r="A23" s="1">
        <v>42114</v>
      </c>
      <c r="B23" s="2">
        <v>24.379999000000002</v>
      </c>
      <c r="C23" s="2">
        <v>32.439999</v>
      </c>
      <c r="D23" s="2">
        <v>39.860000999999997</v>
      </c>
      <c r="E23" s="11">
        <v>22</v>
      </c>
      <c r="F23" s="2">
        <f t="shared" si="6"/>
        <v>25.767653873160537</v>
      </c>
      <c r="G23">
        <f t="shared" si="7"/>
        <v>31.121957458445053</v>
      </c>
      <c r="H23">
        <f t="shared" si="5"/>
        <v>51.048176108425082</v>
      </c>
      <c r="I23">
        <f t="shared" si="2"/>
        <v>100076790.11768429</v>
      </c>
      <c r="J23">
        <f t="shared" si="3"/>
        <v>-76790.117684289813</v>
      </c>
      <c r="K23" s="2">
        <v>991218.27153067291</v>
      </c>
      <c r="R23" s="28">
        <v>8.25649E-5</v>
      </c>
      <c r="S23">
        <f t="shared" si="4"/>
        <v>1.8609377799999997E-2</v>
      </c>
      <c r="W23" s="15">
        <v>991218.27</v>
      </c>
      <c r="X23" s="28">
        <v>8.25649E-5</v>
      </c>
    </row>
    <row r="24" spans="1:24" x14ac:dyDescent="0.2">
      <c r="A24" s="1">
        <v>42115</v>
      </c>
      <c r="B24" s="2">
        <v>24.34</v>
      </c>
      <c r="C24" s="2">
        <v>32.389999000000003</v>
      </c>
      <c r="D24" s="2">
        <v>40.110000999999997</v>
      </c>
      <c r="E24" s="11">
        <v>23</v>
      </c>
      <c r="F24">
        <f t="shared" si="6"/>
        <v>25.703959562859492</v>
      </c>
      <c r="G24">
        <f t="shared" si="7"/>
        <v>31.016027508985101</v>
      </c>
      <c r="H24">
        <f t="shared" si="5"/>
        <v>50.704703298312069</v>
      </c>
      <c r="I24">
        <f t="shared" si="2"/>
        <v>99668352.376163185</v>
      </c>
      <c r="J24">
        <f t="shared" si="3"/>
        <v>331647.62383681536</v>
      </c>
      <c r="K24" s="2">
        <v>976714.00989405811</v>
      </c>
      <c r="R24" s="28">
        <v>9.4058E-5</v>
      </c>
      <c r="S24">
        <f t="shared" si="4"/>
        <v>1.8703435799999998E-2</v>
      </c>
      <c r="W24" s="15">
        <v>976714.01</v>
      </c>
      <c r="X24" s="28">
        <v>9.4058E-5</v>
      </c>
    </row>
    <row r="25" spans="1:24" x14ac:dyDescent="0.2">
      <c r="A25" s="1">
        <v>42116</v>
      </c>
      <c r="B25" s="2">
        <v>24.24</v>
      </c>
      <c r="C25" s="2">
        <v>32.229999999999997</v>
      </c>
      <c r="D25" s="2">
        <v>40.090000000000003</v>
      </c>
      <c r="E25" s="11">
        <v>24</v>
      </c>
      <c r="F25" s="2">
        <f t="shared" si="6"/>
        <v>25.959065586221168</v>
      </c>
      <c r="G25">
        <f t="shared" si="7"/>
        <v>31.150656805150486</v>
      </c>
      <c r="H25">
        <f t="shared" si="5"/>
        <v>50.57815292417061</v>
      </c>
      <c r="I25">
        <f t="shared" si="2"/>
        <v>100090626.58295742</v>
      </c>
      <c r="J25">
        <f t="shared" si="3"/>
        <v>-90626.582957416773</v>
      </c>
      <c r="K25" s="2">
        <v>958831.46459707618</v>
      </c>
      <c r="R25" s="28">
        <v>3.9319800000000003E-5</v>
      </c>
      <c r="S25">
        <f t="shared" si="4"/>
        <v>1.8742755599999997E-2</v>
      </c>
      <c r="W25" s="15">
        <v>958831.46</v>
      </c>
      <c r="X25" s="28">
        <v>3.9319800000000003E-5</v>
      </c>
    </row>
    <row r="26" spans="1:24" x14ac:dyDescent="0.2">
      <c r="A26" s="1">
        <v>42117</v>
      </c>
      <c r="B26" s="2">
        <v>24.379999000000002</v>
      </c>
      <c r="C26" s="2">
        <v>32.209999000000003</v>
      </c>
      <c r="D26" s="2">
        <v>39.970001000000003</v>
      </c>
      <c r="E26" s="11">
        <v>25</v>
      </c>
      <c r="F26">
        <f t="shared" si="6"/>
        <v>25.852346244148741</v>
      </c>
      <c r="G26">
        <f t="shared" si="7"/>
        <v>31.257094072868487</v>
      </c>
      <c r="H26">
        <f t="shared" si="5"/>
        <v>50.958457605742858</v>
      </c>
      <c r="I26">
        <f t="shared" si="2"/>
        <v>100290323.3479178</v>
      </c>
      <c r="J26">
        <f t="shared" si="3"/>
        <v>-290323.34791779518</v>
      </c>
      <c r="K26" s="2">
        <v>944241.97121344507</v>
      </c>
      <c r="R26" s="28">
        <v>7.3206499999999998E-5</v>
      </c>
      <c r="S26">
        <f t="shared" si="4"/>
        <v>1.8815962099999996E-2</v>
      </c>
      <c r="W26" s="15">
        <v>944241.97</v>
      </c>
      <c r="X26" s="28">
        <v>7.3206499999999998E-5</v>
      </c>
    </row>
    <row r="27" spans="1:24" x14ac:dyDescent="0.2">
      <c r="A27" s="1">
        <v>42118</v>
      </c>
      <c r="B27" s="2">
        <v>24.42</v>
      </c>
      <c r="C27" s="2">
        <v>32.299999</v>
      </c>
      <c r="D27" s="2">
        <v>40.150002000000001</v>
      </c>
      <c r="E27" s="11">
        <v>26</v>
      </c>
      <c r="F27" s="2">
        <f t="shared" si="6"/>
        <v>25.672600389844348</v>
      </c>
      <c r="G27">
        <f t="shared" si="7"/>
        <v>31.14105049972293</v>
      </c>
      <c r="H27">
        <f t="shared" si="5"/>
        <v>50.41412205807611</v>
      </c>
      <c r="I27">
        <f t="shared" si="2"/>
        <v>99594372.597012699</v>
      </c>
      <c r="J27">
        <f t="shared" si="3"/>
        <v>405627.40298730135</v>
      </c>
      <c r="K27" s="2">
        <v>903042.52639773488</v>
      </c>
      <c r="R27" s="15">
        <v>3.8398640000000001E-3</v>
      </c>
      <c r="S27">
        <f t="shared" si="4"/>
        <v>2.2655826099999998E-2</v>
      </c>
      <c r="W27" s="15">
        <v>903042.53</v>
      </c>
      <c r="X27" s="15">
        <v>3.8398640000000001E-3</v>
      </c>
    </row>
    <row r="28" spans="1:24" x14ac:dyDescent="0.2">
      <c r="A28" s="1">
        <v>42121</v>
      </c>
      <c r="B28" s="2">
        <v>24.290001</v>
      </c>
      <c r="C28" s="2">
        <v>32.270000000000003</v>
      </c>
      <c r="D28" s="2">
        <v>39.900002000000001</v>
      </c>
      <c r="E28" s="11">
        <v>27</v>
      </c>
      <c r="F28">
        <f t="shared" si="6"/>
        <v>25.873752563863626</v>
      </c>
      <c r="G28">
        <f t="shared" si="7"/>
        <v>30.938180007127357</v>
      </c>
      <c r="H28">
        <f t="shared" si="5"/>
        <v>50.539283180988306</v>
      </c>
      <c r="I28">
        <f t="shared" si="2"/>
        <v>99713365.66170308</v>
      </c>
      <c r="J28">
        <f t="shared" si="3"/>
        <v>286634.33829692006</v>
      </c>
      <c r="K28" s="2">
        <v>901869.74353817105</v>
      </c>
      <c r="R28" s="15">
        <v>1.5267309999999999E-3</v>
      </c>
      <c r="S28">
        <f t="shared" si="4"/>
        <v>2.4182557099999998E-2</v>
      </c>
      <c r="W28" s="15">
        <v>901869.74</v>
      </c>
      <c r="X28" s="15">
        <v>1.5267309999999999E-3</v>
      </c>
    </row>
    <row r="29" spans="1:24" x14ac:dyDescent="0.2">
      <c r="A29" s="1">
        <v>42122</v>
      </c>
      <c r="B29" s="2">
        <v>24.35</v>
      </c>
      <c r="C29" s="2">
        <v>32.029998999999997</v>
      </c>
      <c r="D29" s="2">
        <v>39.75</v>
      </c>
      <c r="E29" s="11">
        <v>28</v>
      </c>
      <c r="F29" s="2">
        <f t="shared" si="6"/>
        <v>25.788799822176589</v>
      </c>
      <c r="G29">
        <f t="shared" si="7"/>
        <v>31.131074965066347</v>
      </c>
      <c r="H29">
        <f t="shared" si="5"/>
        <v>50.449228912452824</v>
      </c>
      <c r="I29">
        <f t="shared" si="2"/>
        <v>99761506.144738913</v>
      </c>
      <c r="J29">
        <f t="shared" si="3"/>
        <v>238493.85526108742</v>
      </c>
      <c r="K29" s="2">
        <v>888650.74797356129</v>
      </c>
      <c r="R29" s="15">
        <v>3.6338730000000001E-3</v>
      </c>
      <c r="S29">
        <f t="shared" si="4"/>
        <v>2.7816430099999997E-2</v>
      </c>
      <c r="W29" s="15">
        <v>888650.75</v>
      </c>
      <c r="X29" s="15">
        <v>3.6338730000000001E-3</v>
      </c>
    </row>
    <row r="30" spans="1:24" x14ac:dyDescent="0.2">
      <c r="A30" s="1">
        <v>42123</v>
      </c>
      <c r="B30" s="2">
        <v>24.33</v>
      </c>
      <c r="C30" s="2">
        <v>31.99</v>
      </c>
      <c r="D30" s="2">
        <v>39.529998999999997</v>
      </c>
      <c r="E30" s="11">
        <v>29</v>
      </c>
      <c r="F30">
        <f t="shared" si="6"/>
        <v>25.619049562268803</v>
      </c>
      <c r="G30">
        <f t="shared" si="7"/>
        <v>31.15051168583933</v>
      </c>
      <c r="H30">
        <f t="shared" si="5"/>
        <v>50.473338020069264</v>
      </c>
      <c r="I30">
        <f t="shared" si="2"/>
        <v>99567396.304378062</v>
      </c>
      <c r="J30">
        <f t="shared" si="3"/>
        <v>432603.69562193751</v>
      </c>
      <c r="K30" s="2">
        <v>879399.98707708716</v>
      </c>
      <c r="R30" s="15">
        <v>3.6521330000000001E-3</v>
      </c>
      <c r="S30">
        <f t="shared" si="4"/>
        <v>3.1468563099999999E-2</v>
      </c>
      <c r="W30" s="15">
        <v>879399.99</v>
      </c>
      <c r="X30" s="15">
        <v>3.6521330000000001E-3</v>
      </c>
    </row>
    <row r="31" spans="1:24" x14ac:dyDescent="0.2">
      <c r="A31" s="1">
        <v>42124</v>
      </c>
      <c r="B31" s="2">
        <v>24.15</v>
      </c>
      <c r="C31" s="2">
        <v>31.969999000000001</v>
      </c>
      <c r="D31" s="2">
        <v>39.330002</v>
      </c>
      <c r="E31" s="11">
        <v>30</v>
      </c>
      <c r="F31" s="2">
        <f t="shared" si="6"/>
        <v>26.034434842650064</v>
      </c>
      <c r="G31">
        <f t="shared" si="7"/>
        <v>31.062754527142776</v>
      </c>
      <c r="H31">
        <f t="shared" si="5"/>
        <v>51.594200274894462</v>
      </c>
      <c r="I31">
        <f t="shared" si="2"/>
        <v>100694984.77013965</v>
      </c>
      <c r="J31">
        <f t="shared" si="3"/>
        <v>-694984.77013964951</v>
      </c>
      <c r="K31" s="2">
        <v>876582.12040582299</v>
      </c>
      <c r="R31" s="28">
        <v>7.6584700000000006E-5</v>
      </c>
      <c r="S31">
        <f t="shared" si="4"/>
        <v>3.1545147799999999E-2</v>
      </c>
      <c r="W31" s="15">
        <v>876582.12</v>
      </c>
      <c r="X31" s="28">
        <v>7.6584700000000006E-5</v>
      </c>
    </row>
    <row r="32" spans="1:24" x14ac:dyDescent="0.2">
      <c r="A32" s="1">
        <v>42125</v>
      </c>
      <c r="B32" s="2">
        <v>24.360001</v>
      </c>
      <c r="C32" s="2">
        <v>31.860001</v>
      </c>
      <c r="D32" s="2">
        <v>40</v>
      </c>
      <c r="E32" s="11">
        <v>31</v>
      </c>
      <c r="F32">
        <f t="shared" si="6"/>
        <v>25.820594237249782</v>
      </c>
      <c r="G32">
        <f t="shared" si="7"/>
        <v>31.052597895398684</v>
      </c>
      <c r="H32">
        <f t="shared" si="5"/>
        <v>50.527079999999998</v>
      </c>
      <c r="I32">
        <f t="shared" si="2"/>
        <v>99762539.979087442</v>
      </c>
      <c r="J32">
        <f t="shared" si="3"/>
        <v>237460.02091255784</v>
      </c>
      <c r="K32" s="2">
        <v>870026.23683106899</v>
      </c>
      <c r="R32" s="28">
        <v>4.5930000000000002E-5</v>
      </c>
      <c r="S32">
        <f t="shared" si="4"/>
        <v>3.1591077799999999E-2</v>
      </c>
      <c r="W32" s="15">
        <v>870026.23999999999</v>
      </c>
      <c r="X32" s="28">
        <v>4.5930000000000002E-5</v>
      </c>
    </row>
    <row r="33" spans="1:24" x14ac:dyDescent="0.2">
      <c r="A33" s="1">
        <v>42128</v>
      </c>
      <c r="B33" s="2">
        <v>24.370000999999998</v>
      </c>
      <c r="C33" s="2">
        <v>31.74</v>
      </c>
      <c r="D33" s="2">
        <v>39.840000000000003</v>
      </c>
      <c r="E33" s="11">
        <v>32</v>
      </c>
      <c r="F33" s="2">
        <f t="shared" si="6"/>
        <v>25.460499643393494</v>
      </c>
      <c r="G33">
        <f t="shared" si="7"/>
        <v>31.140537770321366</v>
      </c>
      <c r="H33">
        <f t="shared" si="5"/>
        <v>49.965996522590352</v>
      </c>
      <c r="I33">
        <f t="shared" si="2"/>
        <v>99041168.535402924</v>
      </c>
      <c r="J33">
        <f t="shared" si="3"/>
        <v>958831.46459707618</v>
      </c>
      <c r="K33" s="2">
        <v>846693.45346082747</v>
      </c>
      <c r="R33" s="15">
        <v>3.76364E-3</v>
      </c>
      <c r="S33">
        <f t="shared" si="4"/>
        <v>3.5354717799999998E-2</v>
      </c>
      <c r="W33" s="15">
        <v>846693.45</v>
      </c>
      <c r="X33" s="15">
        <v>3.76364E-3</v>
      </c>
    </row>
    <row r="34" spans="1:24" x14ac:dyDescent="0.2">
      <c r="A34" s="1">
        <v>42129</v>
      </c>
      <c r="B34" s="2">
        <v>24.040001</v>
      </c>
      <c r="C34" s="2">
        <v>31.709999</v>
      </c>
      <c r="D34" s="2">
        <v>39.240001999999997</v>
      </c>
      <c r="E34" s="11">
        <v>33</v>
      </c>
      <c r="F34">
        <f t="shared" si="6"/>
        <v>25.552326324362507</v>
      </c>
      <c r="G34">
        <f t="shared" si="7"/>
        <v>31.002896946480512</v>
      </c>
      <c r="H34">
        <f t="shared" si="5"/>
        <v>50.445578468624952</v>
      </c>
      <c r="I34">
        <f t="shared" si="2"/>
        <v>99294746.458809763</v>
      </c>
      <c r="J34">
        <f t="shared" si="3"/>
        <v>705253.54119023681</v>
      </c>
      <c r="K34" s="2">
        <v>842730.63456624746</v>
      </c>
      <c r="R34" s="15">
        <v>1.5841499999999999E-4</v>
      </c>
      <c r="S34">
        <f t="shared" si="4"/>
        <v>3.55131328E-2</v>
      </c>
      <c r="W34" s="15">
        <v>842730.63</v>
      </c>
      <c r="X34" s="15">
        <v>1.5841499999999999E-4</v>
      </c>
    </row>
    <row r="35" spans="1:24" x14ac:dyDescent="0.2">
      <c r="A35" s="1">
        <v>42130</v>
      </c>
      <c r="B35" s="2">
        <v>23.799999</v>
      </c>
      <c r="C35" s="2">
        <v>31.540001</v>
      </c>
      <c r="D35" s="2">
        <v>39.020000000000003</v>
      </c>
      <c r="E35" s="11">
        <v>34</v>
      </c>
      <c r="F35" s="2">
        <f t="shared" si="6"/>
        <v>25.864222773706842</v>
      </c>
      <c r="G35">
        <f t="shared" si="7"/>
        <v>31.367652778451085</v>
      </c>
      <c r="H35">
        <f t="shared" si="5"/>
        <v>51.211036629164532</v>
      </c>
      <c r="I35">
        <f t="shared" si="2"/>
        <v>100579938.89583789</v>
      </c>
      <c r="J35">
        <f t="shared" si="3"/>
        <v>-579938.89583788812</v>
      </c>
      <c r="K35" s="2">
        <v>823247.72352153063</v>
      </c>
      <c r="R35" s="15">
        <v>3.859159E-3</v>
      </c>
      <c r="S35">
        <f t="shared" si="4"/>
        <v>3.9372291800000001E-2</v>
      </c>
      <c r="W35" s="15">
        <v>823247.72</v>
      </c>
      <c r="X35" s="15">
        <v>3.859159E-3</v>
      </c>
    </row>
    <row r="36" spans="1:24" x14ac:dyDescent="0.2">
      <c r="A36" s="1">
        <v>42131</v>
      </c>
      <c r="B36" s="2">
        <v>23.85</v>
      </c>
      <c r="C36" s="2">
        <v>31.74</v>
      </c>
      <c r="D36" s="2">
        <v>39.389999000000003</v>
      </c>
      <c r="E36" s="11">
        <v>35</v>
      </c>
      <c r="F36">
        <f t="shared" si="6"/>
        <v>26.048078655345911</v>
      </c>
      <c r="G36">
        <f t="shared" si="7"/>
        <v>31.199461247637057</v>
      </c>
      <c r="H36">
        <f t="shared" si="5"/>
        <v>51.451221177487206</v>
      </c>
      <c r="I36">
        <f t="shared" si="2"/>
        <v>100782438.16142151</v>
      </c>
      <c r="J36">
        <f t="shared" si="3"/>
        <v>-782438.1614215076</v>
      </c>
      <c r="K36" s="2">
        <v>819701.7287452817</v>
      </c>
      <c r="R36" s="15">
        <v>1.00896E-4</v>
      </c>
      <c r="S36">
        <f t="shared" si="4"/>
        <v>3.9473187800000004E-2</v>
      </c>
      <c r="W36" s="15">
        <v>819701.73</v>
      </c>
      <c r="X36" s="15">
        <v>1.00896E-4</v>
      </c>
    </row>
    <row r="37" spans="1:24" x14ac:dyDescent="0.2">
      <c r="A37" s="1">
        <v>42132</v>
      </c>
      <c r="B37" s="2">
        <v>24.07</v>
      </c>
      <c r="C37" s="2">
        <v>31.77</v>
      </c>
      <c r="D37" s="2">
        <v>39.950001</v>
      </c>
      <c r="E37" s="11">
        <v>36</v>
      </c>
      <c r="F37" s="2">
        <f t="shared" si="6"/>
        <v>25.767108507685876</v>
      </c>
      <c r="G37">
        <f t="shared" si="7"/>
        <v>30.97377714825307</v>
      </c>
      <c r="H37">
        <f t="shared" si="5"/>
        <v>50.501428022492419</v>
      </c>
      <c r="I37">
        <f t="shared" si="2"/>
        <v>99586334.408000126</v>
      </c>
      <c r="J37">
        <f t="shared" si="3"/>
        <v>413665.59199987352</v>
      </c>
      <c r="K37" s="2">
        <v>810446.36774870753</v>
      </c>
      <c r="R37" s="15">
        <v>1.2556329999999999E-3</v>
      </c>
      <c r="S37">
        <f t="shared" si="4"/>
        <v>4.0728820800000003E-2</v>
      </c>
      <c r="W37" s="15">
        <v>810446.37</v>
      </c>
      <c r="X37" s="15">
        <v>1.2556329999999999E-3</v>
      </c>
    </row>
    <row r="38" spans="1:24" x14ac:dyDescent="0.2">
      <c r="A38" s="1">
        <v>42135</v>
      </c>
      <c r="B38" s="2">
        <v>24.030000999999999</v>
      </c>
      <c r="C38" s="2">
        <v>31.57</v>
      </c>
      <c r="D38" s="2">
        <v>39.770000000000003</v>
      </c>
      <c r="E38" s="11">
        <v>37</v>
      </c>
      <c r="F38">
        <f t="shared" si="6"/>
        <v>25.595183128373574</v>
      </c>
      <c r="G38">
        <f t="shared" si="7"/>
        <v>31.19961989230282</v>
      </c>
      <c r="H38">
        <f t="shared" si="5"/>
        <v>50.245276572039224</v>
      </c>
      <c r="I38">
        <f t="shared" si="2"/>
        <v>99455306.458975151</v>
      </c>
      <c r="J38">
        <f t="shared" si="3"/>
        <v>544693.54102484882</v>
      </c>
      <c r="K38" s="2">
        <v>808631.94508767128</v>
      </c>
      <c r="R38" s="15">
        <v>1.02939E-4</v>
      </c>
      <c r="S38">
        <f t="shared" si="4"/>
        <v>4.0831759800000006E-2</v>
      </c>
      <c r="W38" s="15">
        <v>808631.95</v>
      </c>
      <c r="X38" s="15">
        <v>1.02939E-4</v>
      </c>
    </row>
    <row r="39" spans="1:24" x14ac:dyDescent="0.2">
      <c r="A39" s="1">
        <v>42136</v>
      </c>
      <c r="B39" s="2">
        <v>23.83</v>
      </c>
      <c r="C39" s="2">
        <v>31.6</v>
      </c>
      <c r="D39" s="2">
        <v>39.389999000000003</v>
      </c>
      <c r="E39" s="11">
        <v>38</v>
      </c>
      <c r="F39" s="2">
        <f t="shared" si="6"/>
        <v>25.745013689886701</v>
      </c>
      <c r="G39">
        <f t="shared" si="7"/>
        <v>31.150272151898733</v>
      </c>
      <c r="H39">
        <f t="shared" si="5"/>
        <v>50.639848962677043</v>
      </c>
      <c r="I39">
        <f t="shared" si="2"/>
        <v>99836411.624740273</v>
      </c>
      <c r="J39">
        <f t="shared" si="3"/>
        <v>163588.37525972724</v>
      </c>
      <c r="K39" s="2">
        <v>802241.83007349074</v>
      </c>
      <c r="R39" s="28">
        <v>9.7906399999999995E-5</v>
      </c>
      <c r="S39">
        <f t="shared" si="4"/>
        <v>4.0929666200000006E-2</v>
      </c>
      <c r="W39" s="15">
        <v>802241.83</v>
      </c>
      <c r="X39" s="28">
        <v>9.7906399999999995E-5</v>
      </c>
    </row>
    <row r="40" spans="1:24" x14ac:dyDescent="0.2">
      <c r="A40" s="1">
        <v>42137</v>
      </c>
      <c r="B40" s="2">
        <v>23.77</v>
      </c>
      <c r="C40" s="2">
        <v>31.58</v>
      </c>
      <c r="D40" s="2">
        <v>39.32</v>
      </c>
      <c r="E40" s="11">
        <v>39</v>
      </c>
      <c r="F40">
        <f t="shared" si="6"/>
        <v>25.91858232814468</v>
      </c>
      <c r="G40">
        <f t="shared" si="7"/>
        <v>31.199611500000007</v>
      </c>
      <c r="H40">
        <f t="shared" si="5"/>
        <v>51.400895218718212</v>
      </c>
      <c r="I40">
        <f t="shared" si="2"/>
        <v>100577240.55739751</v>
      </c>
      <c r="J40">
        <f t="shared" si="3"/>
        <v>-577240.55739751458</v>
      </c>
      <c r="K40" s="2">
        <v>802009.12297126651</v>
      </c>
      <c r="R40" s="15">
        <v>5.9497900000000004E-4</v>
      </c>
      <c r="S40">
        <f t="shared" si="4"/>
        <v>4.1524645200000009E-2</v>
      </c>
      <c r="W40" s="15">
        <v>802009.12</v>
      </c>
      <c r="X40" s="15">
        <v>5.9497900000000004E-4</v>
      </c>
    </row>
    <row r="41" spans="1:24" x14ac:dyDescent="0.2">
      <c r="A41" s="1">
        <v>42138</v>
      </c>
      <c r="B41" s="2">
        <v>23.870000999999998</v>
      </c>
      <c r="C41" s="2">
        <v>31.610001</v>
      </c>
      <c r="D41" s="2">
        <v>39.840000000000003</v>
      </c>
      <c r="E41" s="11">
        <v>40</v>
      </c>
      <c r="F41" s="2">
        <f t="shared" si="6"/>
        <v>25.918124185248303</v>
      </c>
      <c r="G41">
        <f t="shared" si="7"/>
        <v>31.278466863382892</v>
      </c>
      <c r="H41">
        <f t="shared" si="5"/>
        <v>50.895535911897582</v>
      </c>
      <c r="I41">
        <f t="shared" si="2"/>
        <v>100366311.62793872</v>
      </c>
      <c r="J41">
        <f t="shared" si="3"/>
        <v>-366311.6279387176</v>
      </c>
      <c r="K41" s="2">
        <v>796479.17911416292</v>
      </c>
      <c r="R41" s="15">
        <v>1.6739500000000001E-4</v>
      </c>
      <c r="S41">
        <f t="shared" si="4"/>
        <v>4.1692040200000009E-2</v>
      </c>
      <c r="W41" s="15">
        <v>796479.18</v>
      </c>
      <c r="X41" s="15">
        <v>1.6739500000000001E-4</v>
      </c>
    </row>
    <row r="42" spans="1:24" x14ac:dyDescent="0.2">
      <c r="A42" s="1">
        <v>42139</v>
      </c>
      <c r="B42" s="2">
        <v>23.969999000000001</v>
      </c>
      <c r="C42" s="2">
        <v>31.719999000000001</v>
      </c>
      <c r="D42" s="2">
        <v>39.970001000000003</v>
      </c>
      <c r="E42" s="11">
        <v>41</v>
      </c>
      <c r="F42">
        <f t="shared" si="6"/>
        <v>25.809999000000005</v>
      </c>
      <c r="G42">
        <f t="shared" si="7"/>
        <v>31.17</v>
      </c>
      <c r="H42">
        <f t="shared" si="5"/>
        <v>50.73</v>
      </c>
      <c r="I42">
        <f t="shared" si="2"/>
        <v>100000000</v>
      </c>
      <c r="J42">
        <f t="shared" si="3"/>
        <v>0</v>
      </c>
      <c r="K42" s="2">
        <v>794484.16207283735</v>
      </c>
      <c r="R42" s="15">
        <v>1.0345599999999999E-4</v>
      </c>
      <c r="S42">
        <f t="shared" si="4"/>
        <v>4.1795496200000011E-2</v>
      </c>
      <c r="W42" s="15">
        <v>794484.16</v>
      </c>
      <c r="X42" s="15">
        <v>1.0345599999999999E-4</v>
      </c>
    </row>
    <row r="43" spans="1:24" x14ac:dyDescent="0.2">
      <c r="A43" s="1">
        <v>42142</v>
      </c>
      <c r="B43" s="2">
        <v>23.969999000000001</v>
      </c>
      <c r="C43" s="2">
        <v>31.719999000000001</v>
      </c>
      <c r="D43" s="2">
        <v>39.970001000000003</v>
      </c>
      <c r="E43" s="11">
        <v>42</v>
      </c>
      <c r="F43" s="2">
        <f t="shared" si="6"/>
        <v>25.842302955456944</v>
      </c>
      <c r="G43">
        <f t="shared" si="7"/>
        <v>31.002947661820546</v>
      </c>
      <c r="H43">
        <f t="shared" si="5"/>
        <v>51.554978676883188</v>
      </c>
      <c r="I43">
        <f t="shared" si="2"/>
        <v>100344091.78348239</v>
      </c>
      <c r="J43">
        <f t="shared" si="3"/>
        <v>-344091.78348238766</v>
      </c>
      <c r="K43" s="2">
        <v>793052.00496086478</v>
      </c>
      <c r="R43" s="15">
        <v>3.957103E-3</v>
      </c>
      <c r="S43">
        <f t="shared" si="4"/>
        <v>4.5752599200000008E-2</v>
      </c>
      <c r="W43" s="15">
        <v>793052</v>
      </c>
      <c r="X43" s="15">
        <v>3.957103E-3</v>
      </c>
    </row>
    <row r="44" spans="1:24" x14ac:dyDescent="0.2">
      <c r="A44" s="1">
        <v>42143</v>
      </c>
      <c r="B44" s="2">
        <v>24</v>
      </c>
      <c r="C44" s="2">
        <v>31.549999</v>
      </c>
      <c r="D44" s="2">
        <v>40.619999</v>
      </c>
      <c r="E44" s="11">
        <v>43</v>
      </c>
      <c r="F44">
        <f t="shared" si="6"/>
        <v>25.713211503750003</v>
      </c>
      <c r="G44">
        <f t="shared" si="7"/>
        <v>31.219398770820884</v>
      </c>
      <c r="H44">
        <f t="shared" si="5"/>
        <v>50.56764776040491</v>
      </c>
      <c r="I44">
        <f t="shared" si="2"/>
        <v>99828209.019448966</v>
      </c>
      <c r="J44">
        <f t="shared" si="3"/>
        <v>171790.98055103421</v>
      </c>
      <c r="K44" s="2">
        <v>792603.80996710062</v>
      </c>
      <c r="R44" s="28">
        <v>8.2152100000000002E-5</v>
      </c>
      <c r="S44">
        <f t="shared" si="4"/>
        <v>4.5834751300000011E-2</v>
      </c>
      <c r="W44" s="15">
        <v>792603.81</v>
      </c>
      <c r="X44" s="28">
        <v>8.2152100000000002E-5</v>
      </c>
    </row>
    <row r="45" spans="1:24" x14ac:dyDescent="0.2">
      <c r="A45" s="1">
        <v>42144</v>
      </c>
      <c r="B45" s="2">
        <v>23.91</v>
      </c>
      <c r="C45" s="2">
        <v>31.6</v>
      </c>
      <c r="D45" s="2">
        <v>40.490001999999997</v>
      </c>
      <c r="E45" s="11">
        <v>44</v>
      </c>
      <c r="F45" s="2">
        <f t="shared" si="6"/>
        <v>26.047480136344671</v>
      </c>
      <c r="G45">
        <f t="shared" si="7"/>
        <v>31.268640226898736</v>
      </c>
      <c r="H45">
        <f t="shared" si="5"/>
        <v>51.018166181616884</v>
      </c>
      <c r="I45">
        <f t="shared" si="2"/>
        <v>100603211.82265462</v>
      </c>
      <c r="J45">
        <f t="shared" si="3"/>
        <v>-603211.82265461981</v>
      </c>
      <c r="K45" s="2">
        <v>790327.70954759419</v>
      </c>
      <c r="R45" s="28">
        <v>4.9268899999999999E-5</v>
      </c>
      <c r="S45">
        <f t="shared" si="4"/>
        <v>4.5884020200000014E-2</v>
      </c>
      <c r="W45" s="15">
        <v>790327.71</v>
      </c>
      <c r="X45" s="28">
        <v>4.9268899999999999E-5</v>
      </c>
    </row>
    <row r="46" spans="1:24" x14ac:dyDescent="0.2">
      <c r="A46" s="1">
        <v>42145</v>
      </c>
      <c r="B46" s="2">
        <v>24.129999000000002</v>
      </c>
      <c r="C46" s="2">
        <v>31.700001</v>
      </c>
      <c r="D46" s="2">
        <v>40.720001000000003</v>
      </c>
      <c r="E46" s="11">
        <v>45</v>
      </c>
      <c r="F46">
        <f t="shared" si="6"/>
        <v>25.809999000000001</v>
      </c>
      <c r="G46">
        <f t="shared" si="7"/>
        <v>31.111001189873779</v>
      </c>
      <c r="H46">
        <f t="shared" si="5"/>
        <v>50.879497768185217</v>
      </c>
      <c r="I46">
        <f t="shared" si="2"/>
        <v>100022159.64259657</v>
      </c>
      <c r="J46">
        <f t="shared" si="3"/>
        <v>-22159.642596572638</v>
      </c>
      <c r="K46" s="2">
        <v>773765.42986932397</v>
      </c>
      <c r="R46" s="15">
        <v>2.9736710000000002E-3</v>
      </c>
      <c r="S46">
        <f t="shared" si="4"/>
        <v>4.8857691200000011E-2</v>
      </c>
      <c r="W46" s="15">
        <v>773765.43</v>
      </c>
      <c r="X46" s="15">
        <v>2.9736710000000002E-3</v>
      </c>
    </row>
    <row r="47" spans="1:24" x14ac:dyDescent="0.2">
      <c r="A47" s="1">
        <v>42146</v>
      </c>
      <c r="B47" s="2">
        <v>24.129999000000002</v>
      </c>
      <c r="C47" s="2">
        <v>31.639999</v>
      </c>
      <c r="D47" s="2">
        <v>40.840000000000003</v>
      </c>
      <c r="E47" s="11">
        <v>46</v>
      </c>
      <c r="F47" s="2">
        <f t="shared" si="6"/>
        <v>25.799304910456023</v>
      </c>
      <c r="G47">
        <f t="shared" si="7"/>
        <v>31.160148545832762</v>
      </c>
      <c r="H47">
        <f t="shared" si="5"/>
        <v>50.829370679236035</v>
      </c>
      <c r="I47">
        <f t="shared" si="2"/>
        <v>100033200.63386922</v>
      </c>
      <c r="J47">
        <f t="shared" si="3"/>
        <v>-33200.633869215846</v>
      </c>
      <c r="K47" s="2">
        <v>766143.70772568882</v>
      </c>
      <c r="R47" s="28">
        <v>8.5085800000000005E-5</v>
      </c>
      <c r="S47">
        <f t="shared" si="4"/>
        <v>4.8942777000000014E-2</v>
      </c>
      <c r="W47" s="15">
        <v>766143.71</v>
      </c>
      <c r="X47" s="28">
        <v>8.5085800000000005E-5</v>
      </c>
    </row>
    <row r="48" spans="1:24" x14ac:dyDescent="0.2">
      <c r="A48" s="1">
        <v>42149</v>
      </c>
      <c r="B48" s="2">
        <v>24.120000999999998</v>
      </c>
      <c r="C48" s="2">
        <v>31.629999000000002</v>
      </c>
      <c r="D48" s="2">
        <v>40.919998</v>
      </c>
      <c r="E48" s="11">
        <v>47</v>
      </c>
      <c r="F48">
        <f t="shared" si="6"/>
        <v>25.55318096006717</v>
      </c>
      <c r="G48">
        <f t="shared" si="7"/>
        <v>31.307964948086152</v>
      </c>
      <c r="H48">
        <f t="shared" si="5"/>
        <v>50.457261770394027</v>
      </c>
      <c r="I48">
        <f t="shared" si="2"/>
        <v>99645367.604986757</v>
      </c>
      <c r="J48">
        <f t="shared" si="3"/>
        <v>354632.39501324296</v>
      </c>
      <c r="K48" s="2">
        <v>748822.32115472853</v>
      </c>
      <c r="R48" s="28">
        <v>4.4346299999999999E-5</v>
      </c>
      <c r="S48">
        <f t="shared" si="4"/>
        <v>4.8987123300000011E-2</v>
      </c>
      <c r="W48" s="15">
        <v>748822.32</v>
      </c>
      <c r="X48" s="28">
        <v>4.4346299999999999E-5</v>
      </c>
    </row>
    <row r="49" spans="1:24" x14ac:dyDescent="0.2">
      <c r="A49" s="1">
        <v>42150</v>
      </c>
      <c r="B49" s="2">
        <v>23.879999000000002</v>
      </c>
      <c r="C49" s="2">
        <v>31.77</v>
      </c>
      <c r="D49" s="2">
        <v>40.700001</v>
      </c>
      <c r="E49" s="11">
        <v>48</v>
      </c>
      <c r="F49" s="2">
        <f t="shared" si="6"/>
        <v>25.95050678142826</v>
      </c>
      <c r="G49">
        <f t="shared" si="7"/>
        <v>31.25830126440038</v>
      </c>
      <c r="H49">
        <f t="shared" si="5"/>
        <v>51.353218657906169</v>
      </c>
      <c r="I49">
        <f t="shared" si="2"/>
        <v>100658239.08984731</v>
      </c>
      <c r="J49">
        <f t="shared" si="3"/>
        <v>-658239.08984731138</v>
      </c>
      <c r="K49" s="2">
        <v>745796.17079102993</v>
      </c>
      <c r="R49" s="15">
        <v>1.4593869999999999E-3</v>
      </c>
      <c r="S49">
        <f t="shared" si="4"/>
        <v>5.0446510300000011E-2</v>
      </c>
      <c r="W49" s="15">
        <v>745796.17</v>
      </c>
      <c r="X49" s="15">
        <v>1.4593869999999999E-3</v>
      </c>
    </row>
    <row r="50" spans="1:24" x14ac:dyDescent="0.2">
      <c r="A50" s="1">
        <v>42151</v>
      </c>
      <c r="B50" s="2">
        <v>24.01</v>
      </c>
      <c r="C50" s="2">
        <v>31.860001</v>
      </c>
      <c r="D50" s="2">
        <v>41.200001</v>
      </c>
      <c r="E50" s="11">
        <v>49</v>
      </c>
      <c r="F50">
        <f t="shared" si="6"/>
        <v>25.799249312786337</v>
      </c>
      <c r="G50">
        <f t="shared" si="7"/>
        <v>31.199348324879214</v>
      </c>
      <c r="H50">
        <f t="shared" si="5"/>
        <v>50.520674726925371</v>
      </c>
      <c r="I50">
        <f t="shared" si="2"/>
        <v>99894589.366804004</v>
      </c>
      <c r="J50">
        <f t="shared" si="3"/>
        <v>105410.63319599628</v>
      </c>
      <c r="K50" s="2">
        <v>742534.44933965802</v>
      </c>
      <c r="R50" s="15">
        <v>3.8206640000000001E-3</v>
      </c>
      <c r="S50">
        <f t="shared" si="4"/>
        <v>5.4267174300000012E-2</v>
      </c>
      <c r="W50" s="15">
        <v>742534.45</v>
      </c>
      <c r="X50" s="15">
        <v>3.8206640000000001E-3</v>
      </c>
    </row>
    <row r="51" spans="1:24" x14ac:dyDescent="0.2">
      <c r="A51" s="1">
        <v>42152</v>
      </c>
      <c r="B51" s="2">
        <v>24</v>
      </c>
      <c r="C51" s="2">
        <v>31.889999</v>
      </c>
      <c r="D51" s="2">
        <v>41.029998999999997</v>
      </c>
      <c r="E51" s="11">
        <v>50</v>
      </c>
      <c r="F51" s="2">
        <f t="shared" si="6"/>
        <v>25.648686506250002</v>
      </c>
      <c r="G51">
        <f t="shared" si="7"/>
        <v>31.238419569407956</v>
      </c>
      <c r="H51">
        <f t="shared" si="5"/>
        <v>50.383805761243138</v>
      </c>
      <c r="I51">
        <f t="shared" si="2"/>
        <v>99653349.072376013</v>
      </c>
      <c r="J51">
        <f t="shared" si="3"/>
        <v>346650.9276239872</v>
      </c>
      <c r="K51" s="2">
        <v>732560.25750531256</v>
      </c>
      <c r="R51" s="15">
        <v>2.8908500000000001E-4</v>
      </c>
      <c r="S51">
        <f t="shared" si="4"/>
        <v>5.4556259300000014E-2</v>
      </c>
      <c r="W51" s="15">
        <v>732560.26</v>
      </c>
      <c r="X51" s="15">
        <v>2.8908500000000001E-4</v>
      </c>
    </row>
    <row r="52" spans="1:24" x14ac:dyDescent="0.2">
      <c r="A52" s="1">
        <v>42153</v>
      </c>
      <c r="B52" s="2">
        <v>23.85</v>
      </c>
      <c r="C52" s="2">
        <v>31.959999</v>
      </c>
      <c r="D52" s="2">
        <v>40.75</v>
      </c>
      <c r="E52" s="11">
        <v>51</v>
      </c>
      <c r="F52">
        <f t="shared" si="6"/>
        <v>25.918218107337484</v>
      </c>
      <c r="G52">
        <f t="shared" si="7"/>
        <v>31.150496317912904</v>
      </c>
      <c r="H52">
        <f t="shared" si="5"/>
        <v>51.078572988220856</v>
      </c>
      <c r="I52">
        <f t="shared" si="2"/>
        <v>100330986.03632317</v>
      </c>
      <c r="J52">
        <f t="shared" si="3"/>
        <v>-330986.03632317483</v>
      </c>
      <c r="K52" s="2">
        <v>727254.5330350399</v>
      </c>
      <c r="R52" s="15">
        <v>3.7448220000000001E-3</v>
      </c>
      <c r="S52">
        <f t="shared" si="4"/>
        <v>5.8301081300000016E-2</v>
      </c>
      <c r="W52" s="15">
        <v>727254.53</v>
      </c>
      <c r="X52" s="15">
        <v>3.7448220000000001E-3</v>
      </c>
    </row>
    <row r="53" spans="1:24" x14ac:dyDescent="0.2">
      <c r="A53" s="1">
        <v>42156</v>
      </c>
      <c r="B53" s="2">
        <v>23.950001</v>
      </c>
      <c r="C53" s="2">
        <v>31.940000999999999</v>
      </c>
      <c r="D53" s="2">
        <v>41.029998999999997</v>
      </c>
      <c r="E53" s="11">
        <v>52</v>
      </c>
      <c r="F53" s="2">
        <f t="shared" si="6"/>
        <v>25.83155007884973</v>
      </c>
      <c r="G53">
        <f t="shared" si="7"/>
        <v>31.033373130764776</v>
      </c>
      <c r="H53">
        <f t="shared" si="5"/>
        <v>50.309619780151593</v>
      </c>
      <c r="I53">
        <f t="shared" si="2"/>
        <v>99627211.205453768</v>
      </c>
      <c r="J53">
        <f t="shared" si="3"/>
        <v>372788.79454623163</v>
      </c>
      <c r="K53" s="2">
        <v>710624.77597740293</v>
      </c>
      <c r="R53" s="15">
        <v>2.8567850000000001E-3</v>
      </c>
      <c r="S53">
        <f t="shared" si="4"/>
        <v>6.1157866300000016E-2</v>
      </c>
      <c r="W53" s="15">
        <v>710624.78</v>
      </c>
      <c r="X53" s="15">
        <v>2.8567850000000001E-3</v>
      </c>
    </row>
    <row r="54" spans="1:24" x14ac:dyDescent="0.2">
      <c r="A54" s="1">
        <v>42157</v>
      </c>
      <c r="B54" s="2">
        <v>23.969999000000001</v>
      </c>
      <c r="C54" s="2">
        <v>31.799999</v>
      </c>
      <c r="D54" s="2">
        <v>40.689999</v>
      </c>
      <c r="E54" s="11">
        <v>53</v>
      </c>
      <c r="F54">
        <f t="shared" si="6"/>
        <v>25.917676339077026</v>
      </c>
      <c r="G54">
        <f t="shared" si="7"/>
        <v>30.973963238174949</v>
      </c>
      <c r="H54">
        <f t="shared" si="5"/>
        <v>51.116491794457893</v>
      </c>
      <c r="I54">
        <f t="shared" si="2"/>
        <v>100154450.75494909</v>
      </c>
      <c r="J54">
        <f t="shared" si="3"/>
        <v>-154450.75494909286</v>
      </c>
      <c r="K54" s="2">
        <v>706692.98473347723</v>
      </c>
      <c r="R54" s="15">
        <v>3.4217370000000002E-3</v>
      </c>
      <c r="S54">
        <f t="shared" si="4"/>
        <v>6.457960330000001E-2</v>
      </c>
      <c r="W54" s="15">
        <v>706692.98</v>
      </c>
      <c r="X54" s="15">
        <v>3.4217370000000002E-3</v>
      </c>
    </row>
    <row r="55" spans="1:24" x14ac:dyDescent="0.2">
      <c r="A55" s="1">
        <v>42158</v>
      </c>
      <c r="B55" s="2">
        <v>24.07</v>
      </c>
      <c r="C55" s="2">
        <v>31.6</v>
      </c>
      <c r="D55" s="2">
        <v>41</v>
      </c>
      <c r="E55" s="11">
        <v>54</v>
      </c>
      <c r="F55" s="2">
        <f t="shared" si="6"/>
        <v>25.584819358122104</v>
      </c>
      <c r="G55">
        <f t="shared" si="7"/>
        <v>31.327822784810127</v>
      </c>
      <c r="H55">
        <f t="shared" si="5"/>
        <v>50.420670731707318</v>
      </c>
      <c r="I55">
        <f t="shared" si="2"/>
        <v>99688930.446188852</v>
      </c>
      <c r="J55">
        <f t="shared" si="3"/>
        <v>311069.55381114781</v>
      </c>
      <c r="K55" s="2">
        <v>705333.65932504833</v>
      </c>
      <c r="R55" s="28">
        <v>9.0360799999999997E-5</v>
      </c>
      <c r="S55">
        <f t="shared" si="4"/>
        <v>6.4669964100000005E-2</v>
      </c>
      <c r="W55" s="15">
        <v>705333.66</v>
      </c>
      <c r="X55" s="28">
        <v>9.0360799999999997E-5</v>
      </c>
    </row>
    <row r="56" spans="1:24" x14ac:dyDescent="0.2">
      <c r="A56" s="1">
        <v>42159</v>
      </c>
      <c r="B56" s="2">
        <v>23.860001</v>
      </c>
      <c r="C56" s="2">
        <v>31.76</v>
      </c>
      <c r="D56" s="2">
        <v>40.75</v>
      </c>
      <c r="E56" s="11">
        <v>55</v>
      </c>
      <c r="F56">
        <f t="shared" si="6"/>
        <v>25.74509323742279</v>
      </c>
      <c r="G56">
        <f t="shared" si="7"/>
        <v>30.973714383816123</v>
      </c>
      <c r="H56">
        <f t="shared" si="5"/>
        <v>50.219587730061349</v>
      </c>
      <c r="I56">
        <f t="shared" si="2"/>
        <v>99389739.042858332</v>
      </c>
      <c r="J56">
        <f t="shared" si="3"/>
        <v>610260.9571416676</v>
      </c>
      <c r="K56" s="2">
        <v>705253.54119023681</v>
      </c>
      <c r="R56" s="28">
        <v>3.9517400000000002E-5</v>
      </c>
      <c r="S56">
        <f t="shared" si="4"/>
        <v>6.4709481499999999E-2</v>
      </c>
      <c r="W56" s="15">
        <v>705253.54</v>
      </c>
      <c r="X56" s="28">
        <v>3.9517400000000002E-5</v>
      </c>
    </row>
    <row r="57" spans="1:24" x14ac:dyDescent="0.2">
      <c r="A57" s="1">
        <v>42160</v>
      </c>
      <c r="B57" s="2">
        <v>23.799999</v>
      </c>
      <c r="C57" s="2">
        <v>31.559999000000001</v>
      </c>
      <c r="D57" s="2">
        <v>40.340000000000003</v>
      </c>
      <c r="E57" s="11">
        <v>56</v>
      </c>
      <c r="F57" s="2">
        <f t="shared" si="6"/>
        <v>25.408752183981186</v>
      </c>
      <c r="G57">
        <f t="shared" si="7"/>
        <v>31.199630266147981</v>
      </c>
      <c r="H57">
        <f t="shared" si="5"/>
        <v>50.327580565195831</v>
      </c>
      <c r="I57">
        <f t="shared" si="2"/>
        <v>99251177.678845271</v>
      </c>
      <c r="J57">
        <f t="shared" si="3"/>
        <v>748822.32115472853</v>
      </c>
      <c r="K57" s="2">
        <v>700712.04847754538</v>
      </c>
      <c r="R57" s="28">
        <v>8.9459500000000006E-5</v>
      </c>
      <c r="S57">
        <f t="shared" si="4"/>
        <v>6.4798940999999999E-2</v>
      </c>
      <c r="W57" s="15">
        <v>700712.05</v>
      </c>
      <c r="X57" s="28">
        <v>8.9459500000000006E-5</v>
      </c>
    </row>
    <row r="58" spans="1:24" x14ac:dyDescent="0.2">
      <c r="A58" s="1">
        <v>42163</v>
      </c>
      <c r="B58" s="2">
        <v>23.43</v>
      </c>
      <c r="C58" s="2">
        <v>31.59</v>
      </c>
      <c r="D58" s="2">
        <v>40.020000000000003</v>
      </c>
      <c r="E58" s="11">
        <v>57</v>
      </c>
      <c r="F58">
        <f t="shared" si="6"/>
        <v>25.964220078104994</v>
      </c>
      <c r="G58">
        <f t="shared" si="7"/>
        <v>31.03186233523267</v>
      </c>
      <c r="H58">
        <f t="shared" si="5"/>
        <v>50.413095952023987</v>
      </c>
      <c r="I58">
        <f t="shared" si="2"/>
        <v>99866616.023174658</v>
      </c>
      <c r="J58">
        <f t="shared" si="3"/>
        <v>133383.97682534158</v>
      </c>
      <c r="K58" s="2">
        <v>700455.976910308</v>
      </c>
      <c r="R58" s="28">
        <v>9.1729899999999997E-5</v>
      </c>
      <c r="S58">
        <f t="shared" si="4"/>
        <v>6.4890670900000003E-2</v>
      </c>
      <c r="W58" s="15">
        <v>700455.98</v>
      </c>
      <c r="X58" s="28">
        <v>9.1729899999999997E-5</v>
      </c>
    </row>
    <row r="59" spans="1:24" x14ac:dyDescent="0.2">
      <c r="A59" s="1">
        <v>42164</v>
      </c>
      <c r="B59" s="2">
        <v>23.57</v>
      </c>
      <c r="C59" s="2">
        <v>31.450001</v>
      </c>
      <c r="D59" s="2">
        <v>39.770000000000003</v>
      </c>
      <c r="E59" s="11">
        <v>58</v>
      </c>
      <c r="F59" s="2">
        <f t="shared" si="6"/>
        <v>25.886650426389522</v>
      </c>
      <c r="G59">
        <f t="shared" si="7"/>
        <v>31.080801274696306</v>
      </c>
      <c r="H59">
        <f t="shared" si="5"/>
        <v>51.201965030676384</v>
      </c>
      <c r="I59">
        <f t="shared" si="2"/>
        <v>100282889.32797946</v>
      </c>
      <c r="J59">
        <f t="shared" si="3"/>
        <v>-282889.32797946036</v>
      </c>
      <c r="K59" s="2">
        <v>699153.87862430513</v>
      </c>
      <c r="R59" s="15">
        <v>3.3203600000000001E-3</v>
      </c>
      <c r="S59">
        <f t="shared" si="4"/>
        <v>6.8211030899999997E-2</v>
      </c>
      <c r="W59" s="15">
        <v>699153.88</v>
      </c>
      <c r="X59" s="15">
        <v>3.3203600000000001E-3</v>
      </c>
    </row>
    <row r="60" spans="1:24" x14ac:dyDescent="0.2">
      <c r="A60" s="1">
        <v>42165</v>
      </c>
      <c r="B60" s="2">
        <v>23.639999</v>
      </c>
      <c r="C60" s="2">
        <v>31.360001</v>
      </c>
      <c r="D60" s="2">
        <v>40.139999000000003</v>
      </c>
      <c r="E60" s="11">
        <v>59</v>
      </c>
      <c r="F60">
        <f t="shared" si="6"/>
        <v>25.78816531210509</v>
      </c>
      <c r="G60">
        <f t="shared" si="7"/>
        <v>31.33897002012213</v>
      </c>
      <c r="H60">
        <f t="shared" si="5"/>
        <v>50.856386455316041</v>
      </c>
      <c r="I60">
        <f t="shared" si="2"/>
        <v>100234864.92709431</v>
      </c>
      <c r="J60">
        <f t="shared" si="3"/>
        <v>-234864.92709431052</v>
      </c>
      <c r="K60" s="2">
        <v>686065.54464396834</v>
      </c>
      <c r="R60" s="15">
        <v>1.236893E-3</v>
      </c>
      <c r="S60">
        <f t="shared" si="4"/>
        <v>6.94479239E-2</v>
      </c>
      <c r="W60" s="15">
        <v>686065.54</v>
      </c>
      <c r="X60" s="15">
        <v>1.236893E-3</v>
      </c>
    </row>
    <row r="61" spans="1:24" x14ac:dyDescent="0.2">
      <c r="A61" s="1">
        <v>42166</v>
      </c>
      <c r="B61" s="2">
        <v>23.620000999999998</v>
      </c>
      <c r="C61" s="2">
        <v>31.530000999999999</v>
      </c>
      <c r="D61" s="2">
        <v>40.240001999999997</v>
      </c>
      <c r="E61" s="11">
        <v>60</v>
      </c>
      <c r="F61" s="2">
        <f t="shared" si="6"/>
        <v>25.624236949016179</v>
      </c>
      <c r="G61">
        <f t="shared" si="7"/>
        <v>31.209542302266343</v>
      </c>
      <c r="H61">
        <f t="shared" si="5"/>
        <v>50.515680888882663</v>
      </c>
      <c r="I61">
        <f t="shared" si="2"/>
        <v>99665754.84338598</v>
      </c>
      <c r="J61">
        <f t="shared" si="3"/>
        <v>334245.15661402047</v>
      </c>
      <c r="K61" s="2">
        <v>664870.72172126174</v>
      </c>
      <c r="R61" s="28">
        <v>6.3302199999999998E-5</v>
      </c>
      <c r="S61">
        <f t="shared" si="4"/>
        <v>6.9511226100000004E-2</v>
      </c>
      <c r="W61" s="15">
        <v>664870.72</v>
      </c>
      <c r="X61" s="28">
        <v>6.3302199999999998E-5</v>
      </c>
    </row>
    <row r="62" spans="1:24" x14ac:dyDescent="0.2">
      <c r="A62" s="1">
        <v>42167</v>
      </c>
      <c r="B62" s="2">
        <v>23.450001</v>
      </c>
      <c r="C62" s="2">
        <v>31.57</v>
      </c>
      <c r="D62" s="2">
        <v>40.07</v>
      </c>
      <c r="E62" s="11">
        <v>61</v>
      </c>
      <c r="F62">
        <f t="shared" si="6"/>
        <v>25.832009590106246</v>
      </c>
      <c r="G62">
        <f t="shared" si="7"/>
        <v>31.248986379474182</v>
      </c>
      <c r="H62">
        <f t="shared" si="5"/>
        <v>50.502112534814074</v>
      </c>
      <c r="I62">
        <f t="shared" si="2"/>
        <v>99983774.644525036</v>
      </c>
      <c r="J62">
        <f t="shared" si="3"/>
        <v>16225.355474963784</v>
      </c>
      <c r="K62" s="2">
        <v>649831.44963827729</v>
      </c>
      <c r="R62" s="15">
        <v>2.2458740000000001E-3</v>
      </c>
      <c r="S62">
        <f t="shared" si="4"/>
        <v>7.1757100099999999E-2</v>
      </c>
      <c r="W62" s="15">
        <v>649831.44999999995</v>
      </c>
      <c r="X62" s="15">
        <v>2.2458740000000001E-3</v>
      </c>
    </row>
    <row r="63" spans="1:24" x14ac:dyDescent="0.2">
      <c r="A63" s="1">
        <v>42170</v>
      </c>
      <c r="B63" s="2">
        <v>23.469999000000001</v>
      </c>
      <c r="C63" s="2">
        <v>31.65</v>
      </c>
      <c r="D63" s="2">
        <v>39.889999000000003</v>
      </c>
      <c r="E63" s="11">
        <v>62</v>
      </c>
      <c r="F63" s="2">
        <f t="shared" si="6"/>
        <v>25.799001982488413</v>
      </c>
      <c r="G63">
        <f t="shared" si="7"/>
        <v>31.189696682464461</v>
      </c>
      <c r="H63">
        <f t="shared" si="5"/>
        <v>50.86989347881407</v>
      </c>
      <c r="I63">
        <f t="shared" si="2"/>
        <v>100089932.50331444</v>
      </c>
      <c r="J63">
        <f t="shared" si="3"/>
        <v>-89932.503314435482</v>
      </c>
      <c r="K63" s="2">
        <v>649196.55598342419</v>
      </c>
      <c r="R63" s="28">
        <v>3.4342699999999999E-5</v>
      </c>
      <c r="S63">
        <f t="shared" si="4"/>
        <v>7.1791442799999994E-2</v>
      </c>
      <c r="W63" s="15">
        <v>649196.56000000006</v>
      </c>
      <c r="X63" s="28">
        <v>3.4342699999999999E-5</v>
      </c>
    </row>
    <row r="64" spans="1:24" x14ac:dyDescent="0.2">
      <c r="A64" s="1">
        <v>42171</v>
      </c>
      <c r="B64" s="2">
        <v>23.459999</v>
      </c>
      <c r="C64" s="2">
        <v>31.67</v>
      </c>
      <c r="D64" s="2">
        <v>40</v>
      </c>
      <c r="E64" s="11">
        <v>63</v>
      </c>
      <c r="F64">
        <f t="shared" si="6"/>
        <v>25.600967703792314</v>
      </c>
      <c r="G64">
        <f t="shared" si="7"/>
        <v>31.061735675086837</v>
      </c>
      <c r="H64">
        <f t="shared" si="5"/>
        <v>49.943686268249998</v>
      </c>
      <c r="I64">
        <f t="shared" si="2"/>
        <v>99129973.763168931</v>
      </c>
      <c r="J64">
        <f t="shared" si="3"/>
        <v>870026.23683106899</v>
      </c>
      <c r="K64" s="2">
        <v>648048.93962554634</v>
      </c>
      <c r="R64" s="15">
        <v>3.8015610000000002E-3</v>
      </c>
      <c r="S64">
        <f t="shared" si="4"/>
        <v>7.5593003799999989E-2</v>
      </c>
      <c r="W64" s="15">
        <v>648048.93999999994</v>
      </c>
      <c r="X64" s="15">
        <v>3.8015610000000002E-3</v>
      </c>
    </row>
    <row r="65" spans="1:24" x14ac:dyDescent="0.2">
      <c r="A65" s="1">
        <v>42172</v>
      </c>
      <c r="B65" s="2">
        <v>23.27</v>
      </c>
      <c r="C65" s="2">
        <v>31.559999000000001</v>
      </c>
      <c r="D65" s="2">
        <v>39.380001</v>
      </c>
      <c r="E65" s="11">
        <v>64</v>
      </c>
      <c r="F65" s="2">
        <f t="shared" si="6"/>
        <v>25.89873126987538</v>
      </c>
      <c r="G65">
        <f t="shared" si="7"/>
        <v>31.110742430631888</v>
      </c>
      <c r="H65">
        <f t="shared" si="5"/>
        <v>51.193759529361103</v>
      </c>
      <c r="I65">
        <f t="shared" si="2"/>
        <v>100328039.42732938</v>
      </c>
      <c r="J65">
        <f t="shared" si="3"/>
        <v>-328039.42732937634</v>
      </c>
      <c r="K65" s="2">
        <v>644557.34110029042</v>
      </c>
      <c r="R65" s="15">
        <v>1.5576520000000001E-3</v>
      </c>
      <c r="S65">
        <f t="shared" si="4"/>
        <v>7.7150655799999995E-2</v>
      </c>
      <c r="W65" s="15">
        <v>644557.34</v>
      </c>
      <c r="X65" s="15">
        <v>1.5576520000000001E-3</v>
      </c>
    </row>
    <row r="66" spans="1:24" x14ac:dyDescent="0.2">
      <c r="A66" s="1">
        <v>42173</v>
      </c>
      <c r="B66" s="2">
        <v>23.35</v>
      </c>
      <c r="C66" s="2">
        <v>31.5</v>
      </c>
      <c r="D66" s="2">
        <v>39.740001999999997</v>
      </c>
      <c r="E66" s="11">
        <v>65</v>
      </c>
      <c r="F66">
        <f t="shared" si="6"/>
        <v>25.622088943040684</v>
      </c>
      <c r="G66">
        <f t="shared" si="7"/>
        <v>31.278848608571433</v>
      </c>
      <c r="H66">
        <f t="shared" si="5"/>
        <v>50.691699745510839</v>
      </c>
      <c r="I66">
        <f t="shared" si="2"/>
        <v>99844755.875756025</v>
      </c>
      <c r="J66">
        <f t="shared" si="3"/>
        <v>155244.12424397469</v>
      </c>
      <c r="K66" s="2">
        <v>641616.84190063179</v>
      </c>
      <c r="R66" s="15">
        <v>2.7582850000000001E-3</v>
      </c>
      <c r="S66">
        <f t="shared" si="4"/>
        <v>7.9908940799999995E-2</v>
      </c>
      <c r="W66" s="15">
        <v>641616.84</v>
      </c>
      <c r="X66" s="15">
        <v>2.7582850000000001E-3</v>
      </c>
    </row>
    <row r="67" spans="1:24" x14ac:dyDescent="0.2">
      <c r="A67" s="1">
        <v>42174</v>
      </c>
      <c r="B67" s="2">
        <v>23.18</v>
      </c>
      <c r="C67" s="2">
        <v>31.610001</v>
      </c>
      <c r="D67" s="2">
        <v>39.709999000000003</v>
      </c>
      <c r="E67" s="11">
        <v>66</v>
      </c>
      <c r="F67" s="2">
        <f t="shared" si="6"/>
        <v>26.066094762295084</v>
      </c>
      <c r="G67">
        <f t="shared" si="7"/>
        <v>31.051669375144911</v>
      </c>
      <c r="H67">
        <f t="shared" si="5"/>
        <v>51.496509751360101</v>
      </c>
      <c r="I67">
        <f t="shared" ref="I67:I130" si="8">$M$3*F67/$B$1002+$N$3*G67/$C$1002+$O$3*H67/$D$1002</f>
        <v>100667699.53982249</v>
      </c>
      <c r="J67">
        <f t="shared" ref="J67:J130" si="9">100000000-I67</f>
        <v>-667699.53982248902</v>
      </c>
      <c r="K67" s="2">
        <v>639757.13167567551</v>
      </c>
      <c r="R67" s="15">
        <v>1.04499E-4</v>
      </c>
      <c r="S67">
        <f t="shared" ref="S67:S130" si="10">S66+R67</f>
        <v>8.0013439799999989E-2</v>
      </c>
      <c r="W67" s="15">
        <v>639757.13</v>
      </c>
      <c r="X67" s="15">
        <v>1.04499E-4</v>
      </c>
    </row>
    <row r="68" spans="1:24" x14ac:dyDescent="0.2">
      <c r="A68" s="1">
        <v>42177</v>
      </c>
      <c r="B68" s="2">
        <v>23.41</v>
      </c>
      <c r="C68" s="2">
        <v>31.49</v>
      </c>
      <c r="D68" s="2">
        <v>40.310001</v>
      </c>
      <c r="E68" s="11">
        <v>67</v>
      </c>
      <c r="F68">
        <f t="shared" si="6"/>
        <v>25.953327734728706</v>
      </c>
      <c r="G68">
        <f t="shared" si="7"/>
        <v>31.100711336932363</v>
      </c>
      <c r="H68">
        <f t="shared" si="5"/>
        <v>50.868430852680952</v>
      </c>
      <c r="I68">
        <f t="shared" si="8"/>
        <v>100198423.70945637</v>
      </c>
      <c r="J68">
        <f t="shared" si="9"/>
        <v>-198423.70945636928</v>
      </c>
      <c r="K68" s="2">
        <v>638844.5178886205</v>
      </c>
      <c r="R68" s="28">
        <v>5.2586300000000002E-5</v>
      </c>
      <c r="S68">
        <f t="shared" si="10"/>
        <v>8.0066026099999993E-2</v>
      </c>
      <c r="W68" s="15">
        <v>638844.52</v>
      </c>
      <c r="X68" s="28">
        <v>5.2586300000000002E-5</v>
      </c>
    </row>
    <row r="69" spans="1:24" x14ac:dyDescent="0.2">
      <c r="A69" s="1">
        <v>42178</v>
      </c>
      <c r="B69" s="2">
        <v>23.540001</v>
      </c>
      <c r="C69" s="2">
        <v>31.42</v>
      </c>
      <c r="D69" s="2">
        <v>40.419998</v>
      </c>
      <c r="E69" s="11">
        <v>68</v>
      </c>
      <c r="F69" s="2">
        <f t="shared" si="6"/>
        <v>25.897713521337533</v>
      </c>
      <c r="G69">
        <f t="shared" si="7"/>
        <v>31.289046186187143</v>
      </c>
      <c r="H69">
        <f t="shared" ref="H69:H132" si="11">$D$1002*D70/D69</f>
        <v>50.629596765442692</v>
      </c>
      <c r="I69">
        <f t="shared" si="8"/>
        <v>100193245.33804537</v>
      </c>
      <c r="J69">
        <f t="shared" si="9"/>
        <v>-193245.33804537356</v>
      </c>
      <c r="K69" s="2">
        <v>638147.06689624488</v>
      </c>
      <c r="R69" s="15">
        <v>1.017261E-3</v>
      </c>
      <c r="S69">
        <f t="shared" si="10"/>
        <v>8.1083287099999998E-2</v>
      </c>
      <c r="W69" s="15">
        <v>638147.06999999995</v>
      </c>
      <c r="X69" s="15">
        <v>1.017261E-3</v>
      </c>
    </row>
    <row r="70" spans="1:24" x14ac:dyDescent="0.2">
      <c r="A70" s="1">
        <v>42179</v>
      </c>
      <c r="B70" s="2">
        <v>23.620000999999998</v>
      </c>
      <c r="C70" s="2">
        <v>31.540001</v>
      </c>
      <c r="D70" s="2">
        <v>40.340000000000003</v>
      </c>
      <c r="E70" s="11">
        <v>69</v>
      </c>
      <c r="F70">
        <f t="shared" si="6"/>
        <v>25.744433737746288</v>
      </c>
      <c r="G70">
        <f t="shared" si="7"/>
        <v>31.051406751699218</v>
      </c>
      <c r="H70">
        <f t="shared" si="11"/>
        <v>50.289856258304404</v>
      </c>
      <c r="I70">
        <f t="shared" si="8"/>
        <v>99517637.925050333</v>
      </c>
      <c r="J70">
        <f t="shared" si="9"/>
        <v>482362.07494966686</v>
      </c>
      <c r="K70" s="2">
        <v>630316.95028424263</v>
      </c>
      <c r="R70" s="28">
        <v>9.0814899999999997E-5</v>
      </c>
      <c r="S70">
        <f t="shared" si="10"/>
        <v>8.1174101999999998E-2</v>
      </c>
      <c r="W70" s="15">
        <v>630316.94999999995</v>
      </c>
      <c r="X70" s="28">
        <v>9.0814899999999997E-5</v>
      </c>
    </row>
    <row r="71" spans="1:24" x14ac:dyDescent="0.2">
      <c r="A71" s="1">
        <v>42180</v>
      </c>
      <c r="B71" s="2">
        <v>23.559999000000001</v>
      </c>
      <c r="C71" s="2">
        <v>31.42</v>
      </c>
      <c r="D71" s="2">
        <v>39.990001999999997</v>
      </c>
      <c r="E71" s="11">
        <v>70</v>
      </c>
      <c r="F71" s="2">
        <f t="shared" si="6"/>
        <v>25.66758498461736</v>
      </c>
      <c r="G71">
        <f t="shared" si="7"/>
        <v>31.070795671546787</v>
      </c>
      <c r="H71">
        <f t="shared" si="11"/>
        <v>50.628512096598541</v>
      </c>
      <c r="I71">
        <f t="shared" si="8"/>
        <v>99635467.020817831</v>
      </c>
      <c r="J71">
        <f t="shared" si="9"/>
        <v>364532.97918216884</v>
      </c>
      <c r="K71" s="2">
        <v>616895.50257794559</v>
      </c>
      <c r="R71" s="15">
        <v>1.107745E-3</v>
      </c>
      <c r="S71">
        <f t="shared" si="10"/>
        <v>8.2281846999999991E-2</v>
      </c>
      <c r="W71" s="15">
        <v>616895.5</v>
      </c>
      <c r="X71" s="15">
        <v>1.107745E-3</v>
      </c>
    </row>
    <row r="72" spans="1:24" x14ac:dyDescent="0.2">
      <c r="A72" s="1">
        <v>42181</v>
      </c>
      <c r="B72" s="2">
        <v>23.43</v>
      </c>
      <c r="C72" s="2">
        <v>31.32</v>
      </c>
      <c r="D72" s="2">
        <v>39.909999999999997</v>
      </c>
      <c r="E72" s="11">
        <v>71</v>
      </c>
      <c r="F72">
        <f t="shared" ref="F72:F135" si="12">$B$1002*B73/B72</f>
        <v>25.248193644046101</v>
      </c>
      <c r="G72">
        <f t="shared" ref="G72:G135" si="13">$C$1002*C73/C72</f>
        <v>31.378995248084291</v>
      </c>
      <c r="H72">
        <f t="shared" si="11"/>
        <v>49.713113273114509</v>
      </c>
      <c r="I72">
        <f t="shared" si="8"/>
        <v>98871479.364327446</v>
      </c>
      <c r="J72">
        <f t="shared" si="9"/>
        <v>1128520.6356725544</v>
      </c>
      <c r="K72" s="2">
        <v>615890.01824149489</v>
      </c>
      <c r="R72" s="28">
        <v>8.3396800000000001E-5</v>
      </c>
      <c r="S72">
        <f t="shared" si="10"/>
        <v>8.2365243799999988E-2</v>
      </c>
      <c r="W72" s="15">
        <v>615890.02</v>
      </c>
      <c r="X72" s="28">
        <v>8.3396800000000001E-5</v>
      </c>
    </row>
    <row r="73" spans="1:24" x14ac:dyDescent="0.2">
      <c r="A73" s="1">
        <v>42184</v>
      </c>
      <c r="B73" s="2">
        <v>22.92</v>
      </c>
      <c r="C73" s="2">
        <v>31.530000999999999</v>
      </c>
      <c r="D73" s="2">
        <v>39.110000999999997</v>
      </c>
      <c r="E73" s="11">
        <v>72</v>
      </c>
      <c r="F73" s="2">
        <f t="shared" si="12"/>
        <v>25.900086256544505</v>
      </c>
      <c r="G73">
        <f t="shared" si="13"/>
        <v>31.288628883963561</v>
      </c>
      <c r="H73">
        <f t="shared" si="11"/>
        <v>51.171017631270331</v>
      </c>
      <c r="I73">
        <f t="shared" si="8"/>
        <v>100516172.26166481</v>
      </c>
      <c r="J73">
        <f t="shared" si="9"/>
        <v>-516172.2616648078</v>
      </c>
      <c r="K73" s="2">
        <v>610260.9571416676</v>
      </c>
      <c r="R73" s="28">
        <v>4.4124600000000001E-5</v>
      </c>
      <c r="S73">
        <f t="shared" si="10"/>
        <v>8.2409368399999988E-2</v>
      </c>
      <c r="W73" s="15">
        <v>610260.96</v>
      </c>
      <c r="X73" s="28">
        <v>4.4124600000000001E-5</v>
      </c>
    </row>
    <row r="74" spans="1:24" x14ac:dyDescent="0.2">
      <c r="A74" s="1">
        <v>42185</v>
      </c>
      <c r="B74" s="2">
        <v>23</v>
      </c>
      <c r="C74" s="2">
        <v>31.65</v>
      </c>
      <c r="D74" s="2">
        <v>39.450001</v>
      </c>
      <c r="E74" s="11">
        <v>73</v>
      </c>
      <c r="F74">
        <f t="shared" si="12"/>
        <v>26.011990296521741</v>
      </c>
      <c r="G74">
        <f t="shared" si="13"/>
        <v>31.150302332701425</v>
      </c>
      <c r="H74">
        <f t="shared" si="11"/>
        <v>51.347245846711132</v>
      </c>
      <c r="I74">
        <f t="shared" si="8"/>
        <v>100616813.27569748</v>
      </c>
      <c r="J74">
        <f t="shared" si="9"/>
        <v>-616813.27569748461</v>
      </c>
      <c r="K74" s="2">
        <v>609245.51168844104</v>
      </c>
      <c r="R74" s="15">
        <v>1.0823E-4</v>
      </c>
      <c r="S74">
        <f t="shared" si="10"/>
        <v>8.2517598399999989E-2</v>
      </c>
      <c r="W74" s="15">
        <v>609245.51</v>
      </c>
      <c r="X74" s="15">
        <v>1.0823E-4</v>
      </c>
    </row>
    <row r="75" spans="1:24" x14ac:dyDescent="0.2">
      <c r="A75" s="1">
        <v>42187</v>
      </c>
      <c r="B75" s="2">
        <v>23.18</v>
      </c>
      <c r="C75" s="2">
        <v>31.629999000000002</v>
      </c>
      <c r="D75" s="2">
        <v>39.93</v>
      </c>
      <c r="E75" s="11">
        <v>74</v>
      </c>
      <c r="F75" s="2">
        <f t="shared" si="12"/>
        <v>25.821134711820495</v>
      </c>
      <c r="G75">
        <f t="shared" si="13"/>
        <v>31.209419260493814</v>
      </c>
      <c r="H75">
        <f t="shared" si="11"/>
        <v>50.780820203606311</v>
      </c>
      <c r="I75">
        <f t="shared" si="8"/>
        <v>100089416.96147972</v>
      </c>
      <c r="J75">
        <f t="shared" si="9"/>
        <v>-89416.961479723454</v>
      </c>
      <c r="K75" s="2">
        <v>602801.57520969212</v>
      </c>
      <c r="R75" s="28">
        <v>3.4171000000000002E-5</v>
      </c>
      <c r="S75">
        <f t="shared" si="10"/>
        <v>8.2551769399999989E-2</v>
      </c>
      <c r="W75" s="15">
        <v>602801.57999999996</v>
      </c>
      <c r="X75" s="28">
        <v>3.4171000000000002E-5</v>
      </c>
    </row>
    <row r="76" spans="1:24" x14ac:dyDescent="0.2">
      <c r="A76" s="1">
        <v>42188</v>
      </c>
      <c r="B76" s="2">
        <v>23.190000999999999</v>
      </c>
      <c r="C76" s="2">
        <v>31.67</v>
      </c>
      <c r="D76" s="2">
        <v>39.970001000000003</v>
      </c>
      <c r="E76" s="11">
        <v>75</v>
      </c>
      <c r="F76">
        <f t="shared" si="12"/>
        <v>25.709829719282897</v>
      </c>
      <c r="G76">
        <f t="shared" si="13"/>
        <v>31.288106446795076</v>
      </c>
      <c r="H76">
        <f t="shared" si="11"/>
        <v>50.501543663458989</v>
      </c>
      <c r="I76">
        <f t="shared" si="8"/>
        <v>99861681.486932442</v>
      </c>
      <c r="J76">
        <f t="shared" si="9"/>
        <v>138318.51306755841</v>
      </c>
      <c r="K76" s="2">
        <v>600410.37307441235</v>
      </c>
      <c r="R76" s="15">
        <v>5.1191099999999998E-4</v>
      </c>
      <c r="S76">
        <f t="shared" si="10"/>
        <v>8.3063680399999992E-2</v>
      </c>
      <c r="W76" s="15">
        <v>600410.37</v>
      </c>
      <c r="X76" s="15">
        <v>5.1191099999999998E-4</v>
      </c>
    </row>
    <row r="77" spans="1:24" x14ac:dyDescent="0.2">
      <c r="A77" s="1">
        <v>42191</v>
      </c>
      <c r="B77" s="2">
        <v>23.1</v>
      </c>
      <c r="C77" s="2">
        <v>31.790001</v>
      </c>
      <c r="D77" s="2">
        <v>39.790000999999997</v>
      </c>
      <c r="E77" s="11">
        <v>76</v>
      </c>
      <c r="F77" s="2">
        <f t="shared" si="12"/>
        <v>25.843517361904805</v>
      </c>
      <c r="G77">
        <f t="shared" si="13"/>
        <v>31.258242767277675</v>
      </c>
      <c r="H77">
        <f t="shared" si="11"/>
        <v>51.163480763169623</v>
      </c>
      <c r="I77">
        <f t="shared" si="8"/>
        <v>100400884.39777257</v>
      </c>
      <c r="J77">
        <f t="shared" si="9"/>
        <v>-400884.39777256548</v>
      </c>
      <c r="K77" s="2">
        <v>592158.24536032975</v>
      </c>
      <c r="R77" s="15">
        <v>3.049141E-3</v>
      </c>
      <c r="S77">
        <f t="shared" si="10"/>
        <v>8.6112821399999998E-2</v>
      </c>
      <c r="W77" s="15">
        <v>592158.25</v>
      </c>
      <c r="X77" s="15">
        <v>3.049141E-3</v>
      </c>
    </row>
    <row r="78" spans="1:24" x14ac:dyDescent="0.2">
      <c r="A78" s="1">
        <v>42192</v>
      </c>
      <c r="B78" s="2">
        <v>23.129999000000002</v>
      </c>
      <c r="C78" s="2">
        <v>31.879999000000002</v>
      </c>
      <c r="D78" s="2">
        <v>40.130001</v>
      </c>
      <c r="E78" s="11">
        <v>77</v>
      </c>
      <c r="F78">
        <f t="shared" si="12"/>
        <v>25.464081394037244</v>
      </c>
      <c r="G78">
        <f t="shared" si="13"/>
        <v>31.316659352153678</v>
      </c>
      <c r="H78">
        <f t="shared" si="11"/>
        <v>49.908306755337478</v>
      </c>
      <c r="I78">
        <f t="shared" si="8"/>
        <v>99209672.290452406</v>
      </c>
      <c r="J78">
        <f t="shared" si="9"/>
        <v>790327.70954759419</v>
      </c>
      <c r="K78" s="2">
        <v>582386.18297959864</v>
      </c>
      <c r="R78" s="15">
        <v>5.8904400000000005E-4</v>
      </c>
      <c r="S78">
        <f t="shared" si="10"/>
        <v>8.6701865399999994E-2</v>
      </c>
      <c r="W78" s="15">
        <v>582386.18000000005</v>
      </c>
      <c r="X78" s="15">
        <v>5.8904400000000005E-4</v>
      </c>
    </row>
    <row r="79" spans="1:24" x14ac:dyDescent="0.2">
      <c r="A79" s="1">
        <v>42193</v>
      </c>
      <c r="B79" s="2">
        <v>22.82</v>
      </c>
      <c r="C79" s="2">
        <v>32.029998999999997</v>
      </c>
      <c r="D79" s="2">
        <v>39.479999999999997</v>
      </c>
      <c r="E79" s="11">
        <v>78</v>
      </c>
      <c r="F79" s="2">
        <f t="shared" si="12"/>
        <v>25.595103048203377</v>
      </c>
      <c r="G79">
        <f t="shared" si="13"/>
        <v>31.01429791396497</v>
      </c>
      <c r="H79">
        <f t="shared" si="11"/>
        <v>51.025538228723413</v>
      </c>
      <c r="I79">
        <f t="shared" si="8"/>
        <v>99708524.788736805</v>
      </c>
      <c r="J79">
        <f t="shared" si="9"/>
        <v>291475.21126319468</v>
      </c>
      <c r="K79" s="2">
        <v>572345.60250334442</v>
      </c>
      <c r="R79" s="28">
        <v>5.5567299999999999E-5</v>
      </c>
      <c r="S79">
        <f t="shared" si="10"/>
        <v>8.6757432699999998E-2</v>
      </c>
      <c r="W79" s="15">
        <v>572345.59999999998</v>
      </c>
      <c r="X79" s="28">
        <v>5.5567299999999999E-5</v>
      </c>
    </row>
    <row r="80" spans="1:24" x14ac:dyDescent="0.2">
      <c r="A80" s="1">
        <v>42194</v>
      </c>
      <c r="B80" s="2">
        <v>22.629999000000002</v>
      </c>
      <c r="C80" s="2">
        <v>31.870000999999998</v>
      </c>
      <c r="D80" s="2">
        <v>39.709999000000003</v>
      </c>
      <c r="E80" s="11">
        <v>79</v>
      </c>
      <c r="F80">
        <f t="shared" si="12"/>
        <v>26.038104428108898</v>
      </c>
      <c r="G80">
        <f t="shared" si="13"/>
        <v>30.99395356686685</v>
      </c>
      <c r="H80">
        <f t="shared" si="11"/>
        <v>51.637032238152408</v>
      </c>
      <c r="I80">
        <f t="shared" si="8"/>
        <v>100648035.48262995</v>
      </c>
      <c r="J80">
        <f t="shared" si="9"/>
        <v>-648035.48262995481</v>
      </c>
      <c r="K80" s="2">
        <v>567561.89508551359</v>
      </c>
      <c r="R80" s="15">
        <v>3.5149999999999998E-4</v>
      </c>
      <c r="S80">
        <f t="shared" si="10"/>
        <v>8.7108932700000002E-2</v>
      </c>
      <c r="W80" s="15">
        <v>567561.9</v>
      </c>
      <c r="X80" s="15">
        <v>3.5149999999999998E-4</v>
      </c>
    </row>
    <row r="81" spans="1:24" x14ac:dyDescent="0.2">
      <c r="A81" s="1">
        <v>42195</v>
      </c>
      <c r="B81" s="2">
        <v>22.83</v>
      </c>
      <c r="C81" s="2">
        <v>31.690000999999999</v>
      </c>
      <c r="D81" s="2">
        <v>40.419998</v>
      </c>
      <c r="E81" s="11">
        <v>80</v>
      </c>
      <c r="F81" s="2">
        <f t="shared" si="12"/>
        <v>26.036106122645599</v>
      </c>
      <c r="G81">
        <f t="shared" si="13"/>
        <v>31.14049128619466</v>
      </c>
      <c r="H81">
        <f t="shared" si="11"/>
        <v>51.332439488492795</v>
      </c>
      <c r="I81">
        <f t="shared" si="8"/>
        <v>100629743.31736299</v>
      </c>
      <c r="J81">
        <f t="shared" si="9"/>
        <v>-629743.31736299396</v>
      </c>
      <c r="K81" s="2">
        <v>564954.70469416678</v>
      </c>
      <c r="R81" s="15">
        <v>1.6542200000000001E-3</v>
      </c>
      <c r="S81">
        <f t="shared" si="10"/>
        <v>8.87631527E-2</v>
      </c>
      <c r="W81" s="15">
        <v>564954.69999999995</v>
      </c>
      <c r="X81" s="15">
        <v>1.6542200000000001E-3</v>
      </c>
    </row>
    <row r="82" spans="1:24" x14ac:dyDescent="0.2">
      <c r="A82" s="1">
        <v>42198</v>
      </c>
      <c r="B82" s="2">
        <v>23.030000999999999</v>
      </c>
      <c r="C82" s="2">
        <v>31.66</v>
      </c>
      <c r="D82" s="2">
        <v>40.900002000000001</v>
      </c>
      <c r="E82" s="11">
        <v>81</v>
      </c>
      <c r="F82">
        <f t="shared" si="12"/>
        <v>25.933275081056273</v>
      </c>
      <c r="G82">
        <f t="shared" si="13"/>
        <v>31.278297536323439</v>
      </c>
      <c r="H82">
        <f t="shared" si="11"/>
        <v>51.064887442792788</v>
      </c>
      <c r="I82">
        <f t="shared" si="8"/>
        <v>100486815.81994358</v>
      </c>
      <c r="J82">
        <f t="shared" si="9"/>
        <v>-486815.81994357705</v>
      </c>
      <c r="K82" s="2">
        <v>558604.14283533394</v>
      </c>
      <c r="R82" s="15">
        <v>6.5771899999999997E-4</v>
      </c>
      <c r="S82">
        <f t="shared" si="10"/>
        <v>8.9420871700000001E-2</v>
      </c>
      <c r="W82" s="15">
        <v>558604.14</v>
      </c>
      <c r="X82" s="15">
        <v>6.5771899999999997E-4</v>
      </c>
    </row>
    <row r="83" spans="1:24" x14ac:dyDescent="0.2">
      <c r="A83" s="1">
        <v>42199</v>
      </c>
      <c r="B83" s="2">
        <v>23.139999</v>
      </c>
      <c r="C83" s="2">
        <v>31.77</v>
      </c>
      <c r="D83" s="2">
        <v>41.169998</v>
      </c>
      <c r="E83" s="11">
        <v>82</v>
      </c>
      <c r="F83" s="2">
        <f t="shared" si="12"/>
        <v>25.876924307991501</v>
      </c>
      <c r="G83">
        <f t="shared" si="13"/>
        <v>31.317167138810202</v>
      </c>
      <c r="H83">
        <f t="shared" si="11"/>
        <v>51.284494822418978</v>
      </c>
      <c r="I83">
        <f t="shared" si="8"/>
        <v>100583914.62572122</v>
      </c>
      <c r="J83">
        <f t="shared" si="9"/>
        <v>-583914.6257212162</v>
      </c>
      <c r="K83" s="2">
        <v>556933.55654728413</v>
      </c>
      <c r="R83" s="15">
        <v>2.0455899999999999E-4</v>
      </c>
      <c r="S83">
        <f t="shared" si="10"/>
        <v>8.9625430700000008E-2</v>
      </c>
      <c r="W83" s="15">
        <v>556933.56000000006</v>
      </c>
      <c r="X83" s="15">
        <v>2.0455899999999999E-4</v>
      </c>
    </row>
    <row r="84" spans="1:24" x14ac:dyDescent="0.2">
      <c r="A84" s="1">
        <v>42200</v>
      </c>
      <c r="B84" s="2">
        <v>23.200001</v>
      </c>
      <c r="C84" s="2">
        <v>31.92</v>
      </c>
      <c r="D84" s="2">
        <v>41.619999</v>
      </c>
      <c r="E84" s="11">
        <v>83</v>
      </c>
      <c r="F84">
        <f t="shared" si="12"/>
        <v>25.954622875662807</v>
      </c>
      <c r="G84">
        <f t="shared" si="13"/>
        <v>31.179765037593985</v>
      </c>
      <c r="H84">
        <f t="shared" si="11"/>
        <v>51.315063667829499</v>
      </c>
      <c r="I84">
        <f t="shared" si="8"/>
        <v>100553070.87837419</v>
      </c>
      <c r="J84">
        <f t="shared" si="9"/>
        <v>-553070.87837418914</v>
      </c>
      <c r="K84" s="2">
        <v>547336.60129117966</v>
      </c>
      <c r="R84" s="28">
        <v>3.6839299999999998E-5</v>
      </c>
      <c r="S84">
        <f t="shared" si="10"/>
        <v>8.9662270000000002E-2</v>
      </c>
      <c r="W84" s="15">
        <v>547336.6</v>
      </c>
      <c r="X84" s="28">
        <v>3.6839299999999998E-5</v>
      </c>
    </row>
    <row r="85" spans="1:24" x14ac:dyDescent="0.2">
      <c r="A85" s="1">
        <v>42201</v>
      </c>
      <c r="B85" s="2">
        <v>23.33</v>
      </c>
      <c r="C85" s="2">
        <v>31.93</v>
      </c>
      <c r="D85" s="2">
        <v>42.099997999999999</v>
      </c>
      <c r="E85" s="11">
        <v>84</v>
      </c>
      <c r="F85" s="2">
        <f t="shared" si="12"/>
        <v>25.67724179082731</v>
      </c>
      <c r="G85">
        <f t="shared" si="13"/>
        <v>31.189524934857502</v>
      </c>
      <c r="H85">
        <f t="shared" si="11"/>
        <v>50.814349172653159</v>
      </c>
      <c r="I85">
        <f t="shared" si="8"/>
        <v>99891778.071965128</v>
      </c>
      <c r="J85">
        <f t="shared" si="9"/>
        <v>108221.92803487182</v>
      </c>
      <c r="K85" s="2">
        <v>545897.68748778105</v>
      </c>
      <c r="R85" s="15">
        <v>1.374192E-3</v>
      </c>
      <c r="S85">
        <f t="shared" si="10"/>
        <v>9.1036461999999999E-2</v>
      </c>
      <c r="W85" s="15">
        <v>545897.68999999994</v>
      </c>
      <c r="X85" s="15">
        <v>1.374192E-3</v>
      </c>
    </row>
    <row r="86" spans="1:24" x14ac:dyDescent="0.2">
      <c r="A86" s="1">
        <v>42202</v>
      </c>
      <c r="B86" s="2">
        <v>23.209999</v>
      </c>
      <c r="C86" s="2">
        <v>31.950001</v>
      </c>
      <c r="D86" s="2">
        <v>42.169998</v>
      </c>
      <c r="E86" s="11">
        <v>85</v>
      </c>
      <c r="F86">
        <f t="shared" si="12"/>
        <v>25.420793984092764</v>
      </c>
      <c r="G86">
        <f t="shared" si="13"/>
        <v>31.121219683216911</v>
      </c>
      <c r="H86">
        <f t="shared" si="11"/>
        <v>50.802181683764836</v>
      </c>
      <c r="I86">
        <f t="shared" si="8"/>
        <v>99460124.868326902</v>
      </c>
      <c r="J86">
        <f t="shared" si="9"/>
        <v>539875.13167309761</v>
      </c>
      <c r="K86" s="2">
        <v>544693.54102484882</v>
      </c>
      <c r="R86" s="28">
        <v>4.0317700000000002E-5</v>
      </c>
      <c r="S86">
        <f t="shared" si="10"/>
        <v>9.1076779699999999E-2</v>
      </c>
      <c r="W86" s="15">
        <v>544693.54</v>
      </c>
      <c r="X86" s="28">
        <v>4.0317700000000002E-5</v>
      </c>
    </row>
    <row r="87" spans="1:24" x14ac:dyDescent="0.2">
      <c r="A87" s="1">
        <v>42205</v>
      </c>
      <c r="B87" s="2">
        <v>22.860001</v>
      </c>
      <c r="C87" s="2">
        <v>31.9</v>
      </c>
      <c r="D87" s="2">
        <v>42.23</v>
      </c>
      <c r="E87" s="11">
        <v>86</v>
      </c>
      <c r="F87" s="2">
        <f t="shared" si="12"/>
        <v>25.719675297914424</v>
      </c>
      <c r="G87">
        <f t="shared" si="13"/>
        <v>31.179771159874612</v>
      </c>
      <c r="H87">
        <f t="shared" si="11"/>
        <v>50.357601196779541</v>
      </c>
      <c r="I87">
        <f t="shared" si="8"/>
        <v>99668263.09141174</v>
      </c>
      <c r="J87">
        <f t="shared" si="9"/>
        <v>331736.90858826041</v>
      </c>
      <c r="K87" s="2">
        <v>540460.67036630213</v>
      </c>
      <c r="R87" s="15">
        <v>1.0642029999999999E-3</v>
      </c>
      <c r="S87">
        <f t="shared" si="10"/>
        <v>9.2140982699999999E-2</v>
      </c>
      <c r="W87" s="15">
        <v>540460.67000000004</v>
      </c>
      <c r="X87" s="15">
        <v>1.0642029999999999E-3</v>
      </c>
    </row>
    <row r="88" spans="1:24" x14ac:dyDescent="0.2">
      <c r="A88" s="1">
        <v>42206</v>
      </c>
      <c r="B88" s="2">
        <v>22.780000999999999</v>
      </c>
      <c r="C88" s="2">
        <v>31.91</v>
      </c>
      <c r="D88" s="2">
        <v>41.919998</v>
      </c>
      <c r="E88" s="11">
        <v>87</v>
      </c>
      <c r="F88">
        <f t="shared" si="12"/>
        <v>25.685366621801297</v>
      </c>
      <c r="G88">
        <f t="shared" si="13"/>
        <v>31.189536195549984</v>
      </c>
      <c r="H88">
        <f t="shared" si="11"/>
        <v>50.79051174406068</v>
      </c>
      <c r="I88">
        <f t="shared" si="8"/>
        <v>99888711.857677758</v>
      </c>
      <c r="J88">
        <f t="shared" si="9"/>
        <v>111288.14232224226</v>
      </c>
      <c r="K88" s="2">
        <v>539875.13167309761</v>
      </c>
      <c r="R88" s="28">
        <v>5.1284800000000001E-5</v>
      </c>
      <c r="S88">
        <f t="shared" si="10"/>
        <v>9.2192267499999994E-2</v>
      </c>
      <c r="W88" s="15">
        <v>539875.13</v>
      </c>
      <c r="X88" s="28">
        <v>5.1284800000000001E-5</v>
      </c>
    </row>
    <row r="89" spans="1:24" x14ac:dyDescent="0.2">
      <c r="A89" s="1">
        <v>42207</v>
      </c>
      <c r="B89" s="2">
        <v>22.67</v>
      </c>
      <c r="C89" s="2">
        <v>31.93</v>
      </c>
      <c r="D89" s="2">
        <v>41.970001000000003</v>
      </c>
      <c r="E89" s="11">
        <v>88</v>
      </c>
      <c r="F89" s="2">
        <f t="shared" si="12"/>
        <v>25.718918280105868</v>
      </c>
      <c r="G89">
        <f t="shared" si="13"/>
        <v>31.316431642342629</v>
      </c>
      <c r="H89">
        <f t="shared" si="11"/>
        <v>50.500340690246816</v>
      </c>
      <c r="I89">
        <f t="shared" si="8"/>
        <v>99905100.397316456</v>
      </c>
      <c r="J89">
        <f t="shared" si="9"/>
        <v>94899.602683544159</v>
      </c>
      <c r="K89" s="2">
        <v>534980.79125203192</v>
      </c>
      <c r="R89" s="15">
        <v>2.6020200000000001E-4</v>
      </c>
      <c r="S89">
        <f t="shared" si="10"/>
        <v>9.2452469499999995E-2</v>
      </c>
      <c r="W89" s="15">
        <v>534980.79</v>
      </c>
      <c r="X89" s="15">
        <v>2.6020200000000001E-4</v>
      </c>
    </row>
    <row r="90" spans="1:24" x14ac:dyDescent="0.2">
      <c r="A90" s="1">
        <v>42208</v>
      </c>
      <c r="B90" s="2">
        <v>22.59</v>
      </c>
      <c r="C90" s="2">
        <v>32.080002</v>
      </c>
      <c r="D90" s="2">
        <v>41.779998999999997</v>
      </c>
      <c r="E90" s="11">
        <v>89</v>
      </c>
      <c r="F90">
        <f t="shared" si="12"/>
        <v>25.68431950066401</v>
      </c>
      <c r="G90">
        <f t="shared" si="13"/>
        <v>31.072834721144972</v>
      </c>
      <c r="H90">
        <f t="shared" si="11"/>
        <v>50.305025138942682</v>
      </c>
      <c r="I90">
        <f t="shared" si="8"/>
        <v>99469150.47952345</v>
      </c>
      <c r="J90">
        <f t="shared" si="9"/>
        <v>530849.52047654986</v>
      </c>
      <c r="K90" s="2">
        <v>533535.98016633093</v>
      </c>
      <c r="R90" s="15">
        <v>1.88794E-4</v>
      </c>
      <c r="S90">
        <f t="shared" si="10"/>
        <v>9.2641263500000001E-2</v>
      </c>
      <c r="W90" s="15">
        <v>533535.98</v>
      </c>
      <c r="X90" s="15">
        <v>1.88794E-4</v>
      </c>
    </row>
    <row r="91" spans="1:24" x14ac:dyDescent="0.2">
      <c r="A91" s="1">
        <v>42209</v>
      </c>
      <c r="B91" s="2">
        <v>22.48</v>
      </c>
      <c r="C91" s="2">
        <v>31.98</v>
      </c>
      <c r="D91" s="2">
        <v>41.43</v>
      </c>
      <c r="E91" s="11">
        <v>90</v>
      </c>
      <c r="F91" s="2">
        <f t="shared" si="12"/>
        <v>25.442596879003563</v>
      </c>
      <c r="G91">
        <f t="shared" si="13"/>
        <v>31.238226042213885</v>
      </c>
      <c r="H91">
        <f t="shared" si="11"/>
        <v>50.36265871904417</v>
      </c>
      <c r="I91">
        <f t="shared" si="8"/>
        <v>99361155.48211138</v>
      </c>
      <c r="J91">
        <f t="shared" si="9"/>
        <v>638844.5178886205</v>
      </c>
      <c r="K91" s="2">
        <v>532377.04725936055</v>
      </c>
      <c r="R91" s="15">
        <v>2.35381E-4</v>
      </c>
      <c r="S91">
        <f t="shared" si="10"/>
        <v>9.2876644500000008E-2</v>
      </c>
      <c r="W91" s="15">
        <v>532377.05000000005</v>
      </c>
      <c r="X91" s="15">
        <v>2.35381E-4</v>
      </c>
    </row>
    <row r="92" spans="1:24" x14ac:dyDescent="0.2">
      <c r="A92" s="1">
        <v>42212</v>
      </c>
      <c r="B92" s="2">
        <v>22.16</v>
      </c>
      <c r="C92" s="2">
        <v>32.049999</v>
      </c>
      <c r="D92" s="2">
        <v>41.130001</v>
      </c>
      <c r="E92" s="11">
        <v>91</v>
      </c>
      <c r="F92">
        <f t="shared" si="12"/>
        <v>25.996352783393505</v>
      </c>
      <c r="G92">
        <f t="shared" si="13"/>
        <v>31.082471136114549</v>
      </c>
      <c r="H92">
        <f t="shared" si="11"/>
        <v>50.939676594464459</v>
      </c>
      <c r="I92">
        <f t="shared" si="8"/>
        <v>100278419.26742126</v>
      </c>
      <c r="J92">
        <f t="shared" si="9"/>
        <v>-278419.26742126048</v>
      </c>
      <c r="K92" s="2">
        <v>532164.36028411984</v>
      </c>
      <c r="R92" s="15">
        <v>5.5744499999999995E-4</v>
      </c>
      <c r="S92">
        <f t="shared" si="10"/>
        <v>9.3434089500000012E-2</v>
      </c>
      <c r="W92" s="15">
        <v>532164.36</v>
      </c>
      <c r="X92" s="15">
        <v>5.5744499999999995E-4</v>
      </c>
    </row>
    <row r="93" spans="1:24" x14ac:dyDescent="0.2">
      <c r="A93" s="1">
        <v>42213</v>
      </c>
      <c r="B93" s="2">
        <v>22.32</v>
      </c>
      <c r="C93" s="2">
        <v>31.959999</v>
      </c>
      <c r="D93" s="2">
        <v>41.299999</v>
      </c>
      <c r="E93" s="11">
        <v>92</v>
      </c>
      <c r="F93" s="2">
        <f t="shared" si="12"/>
        <v>26.214725686827961</v>
      </c>
      <c r="G93">
        <f t="shared" si="13"/>
        <v>31.082226603636627</v>
      </c>
      <c r="H93">
        <f t="shared" si="11"/>
        <v>51.086216733322445</v>
      </c>
      <c r="I93">
        <f t="shared" si="8"/>
        <v>100660931.09624541</v>
      </c>
      <c r="J93">
        <f t="shared" si="9"/>
        <v>-660931.09624540806</v>
      </c>
      <c r="K93" s="2">
        <v>530849.52047654986</v>
      </c>
      <c r="R93" s="28">
        <v>5.2323400000000001E-5</v>
      </c>
      <c r="S93">
        <f t="shared" si="10"/>
        <v>9.348641290000001E-2</v>
      </c>
      <c r="W93" s="15">
        <v>530849.52</v>
      </c>
      <c r="X93" s="28">
        <v>5.2323400000000001E-5</v>
      </c>
    </row>
    <row r="94" spans="1:24" x14ac:dyDescent="0.2">
      <c r="A94" s="1">
        <v>42214</v>
      </c>
      <c r="B94" s="2">
        <v>22.67</v>
      </c>
      <c r="C94" s="2">
        <v>31.870000999999998</v>
      </c>
      <c r="D94" s="2">
        <v>41.59</v>
      </c>
      <c r="E94" s="11">
        <v>93</v>
      </c>
      <c r="F94">
        <f t="shared" si="12"/>
        <v>25.969389121305735</v>
      </c>
      <c r="G94">
        <f t="shared" si="13"/>
        <v>31.258021260495102</v>
      </c>
      <c r="H94">
        <f t="shared" si="11"/>
        <v>50.973954093051198</v>
      </c>
      <c r="I94">
        <f t="shared" si="8"/>
        <v>100459246.14451662</v>
      </c>
      <c r="J94">
        <f t="shared" si="9"/>
        <v>-459246.14451661706</v>
      </c>
      <c r="K94" s="2">
        <v>516168.91799770296</v>
      </c>
      <c r="R94" s="15">
        <v>1.2307080000000001E-3</v>
      </c>
      <c r="S94">
        <f t="shared" si="10"/>
        <v>9.4717120900000007E-2</v>
      </c>
      <c r="W94" s="15">
        <v>516168.92</v>
      </c>
      <c r="X94" s="15">
        <v>1.2307080000000001E-3</v>
      </c>
    </row>
    <row r="95" spans="1:24" x14ac:dyDescent="0.2">
      <c r="A95" s="1">
        <v>42215</v>
      </c>
      <c r="B95" s="2">
        <v>22.809999000000001</v>
      </c>
      <c r="C95" s="2">
        <v>31.959999</v>
      </c>
      <c r="D95" s="2">
        <v>41.790000999999997</v>
      </c>
      <c r="E95" s="11">
        <v>94</v>
      </c>
      <c r="F95" s="2">
        <f t="shared" si="12"/>
        <v>25.968414240614347</v>
      </c>
      <c r="G95">
        <f t="shared" si="13"/>
        <v>31.326045061202912</v>
      </c>
      <c r="H95">
        <f t="shared" si="11"/>
        <v>51.009201938042544</v>
      </c>
      <c r="I95">
        <f t="shared" si="8"/>
        <v>100555150.71857575</v>
      </c>
      <c r="J95">
        <f t="shared" si="9"/>
        <v>-555150.71857574582</v>
      </c>
      <c r="K95" s="2">
        <v>510214.46382892132</v>
      </c>
      <c r="R95" s="15">
        <v>4.1890699999999999E-4</v>
      </c>
      <c r="S95">
        <f t="shared" si="10"/>
        <v>9.5136027900000003E-2</v>
      </c>
      <c r="W95" s="15">
        <v>510214.46</v>
      </c>
      <c r="X95" s="15">
        <v>4.1890699999999999E-4</v>
      </c>
    </row>
    <row r="96" spans="1:24" x14ac:dyDescent="0.2">
      <c r="A96" s="1">
        <v>42216</v>
      </c>
      <c r="B96" s="2">
        <v>22.950001</v>
      </c>
      <c r="C96" s="2">
        <v>32.119999</v>
      </c>
      <c r="D96" s="2">
        <v>42.02</v>
      </c>
      <c r="E96" s="11">
        <v>95</v>
      </c>
      <c r="F96">
        <f t="shared" si="12"/>
        <v>25.843736434695582</v>
      </c>
      <c r="G96">
        <f t="shared" si="13"/>
        <v>31.17</v>
      </c>
      <c r="H96">
        <f t="shared" si="11"/>
        <v>50.935236774631115</v>
      </c>
      <c r="I96">
        <f t="shared" si="8"/>
        <v>100167120.16881427</v>
      </c>
      <c r="J96">
        <f t="shared" si="9"/>
        <v>-167120.16881427169</v>
      </c>
      <c r="K96" s="2">
        <v>507433.37051945925</v>
      </c>
      <c r="R96" s="15">
        <v>3.4046290000000002E-3</v>
      </c>
      <c r="S96">
        <f t="shared" si="10"/>
        <v>9.8540656900000009E-2</v>
      </c>
      <c r="W96" s="15">
        <v>507433.37</v>
      </c>
      <c r="X96" s="15">
        <v>3.4046290000000002E-3</v>
      </c>
    </row>
    <row r="97" spans="1:24" x14ac:dyDescent="0.2">
      <c r="A97" s="1">
        <v>42220</v>
      </c>
      <c r="B97" s="2">
        <v>22.98</v>
      </c>
      <c r="C97" s="2">
        <v>32.119999</v>
      </c>
      <c r="D97" s="2">
        <v>42.189999</v>
      </c>
      <c r="E97" s="11">
        <v>96</v>
      </c>
      <c r="F97" s="2">
        <f t="shared" si="12"/>
        <v>25.82123050522193</v>
      </c>
      <c r="G97">
        <f t="shared" si="13"/>
        <v>31.043845922909274</v>
      </c>
      <c r="H97">
        <f t="shared" si="11"/>
        <v>51.030604415752656</v>
      </c>
      <c r="I97">
        <f t="shared" si="8"/>
        <v>100051342.67930818</v>
      </c>
      <c r="J97">
        <f t="shared" si="9"/>
        <v>-51342.679308176041</v>
      </c>
      <c r="K97" s="2">
        <v>503753.91716521978</v>
      </c>
      <c r="R97" s="15">
        <v>7.4927299999999995E-4</v>
      </c>
      <c r="S97">
        <f t="shared" si="10"/>
        <v>9.9289929900000004E-2</v>
      </c>
      <c r="W97" s="15">
        <v>503753.92</v>
      </c>
      <c r="X97" s="15">
        <v>7.4927299999999995E-4</v>
      </c>
    </row>
    <row r="98" spans="1:24" x14ac:dyDescent="0.2">
      <c r="A98" s="1">
        <v>42221</v>
      </c>
      <c r="B98" s="2">
        <v>22.99</v>
      </c>
      <c r="C98" s="2">
        <v>31.99</v>
      </c>
      <c r="D98" s="2">
        <v>42.439999</v>
      </c>
      <c r="E98" s="11">
        <v>97</v>
      </c>
      <c r="F98">
        <f t="shared" si="12"/>
        <v>25.652826322314056</v>
      </c>
      <c r="G98">
        <f t="shared" si="13"/>
        <v>31.257694977805567</v>
      </c>
      <c r="H98">
        <f t="shared" si="11"/>
        <v>50.132332690912641</v>
      </c>
      <c r="I98">
        <f t="shared" si="8"/>
        <v>99531894.154238984</v>
      </c>
      <c r="J98">
        <f t="shared" si="9"/>
        <v>468105.84576101601</v>
      </c>
      <c r="K98" s="2">
        <v>502340.8738348186</v>
      </c>
      <c r="R98" s="15">
        <v>3.3599500000000001E-4</v>
      </c>
      <c r="S98">
        <f t="shared" si="10"/>
        <v>9.962592490000001E-2</v>
      </c>
      <c r="W98" s="15">
        <v>502340.87</v>
      </c>
      <c r="X98" s="15">
        <v>3.3599500000000001E-4</v>
      </c>
    </row>
    <row r="99" spans="1:24" x14ac:dyDescent="0.2">
      <c r="A99" s="1">
        <v>42222</v>
      </c>
      <c r="B99" s="2">
        <v>22.85</v>
      </c>
      <c r="C99" s="2">
        <v>32.080002</v>
      </c>
      <c r="D99" s="2">
        <v>41.939999</v>
      </c>
      <c r="E99" s="11">
        <v>98</v>
      </c>
      <c r="F99" s="2">
        <f t="shared" si="12"/>
        <v>25.617977125601747</v>
      </c>
      <c r="G99">
        <f t="shared" si="13"/>
        <v>31.218580696160807</v>
      </c>
      <c r="H99">
        <f t="shared" si="11"/>
        <v>50.560658078937962</v>
      </c>
      <c r="I99">
        <f t="shared" si="8"/>
        <v>99694013.090781629</v>
      </c>
      <c r="J99">
        <f t="shared" si="9"/>
        <v>305986.90921837091</v>
      </c>
      <c r="K99" s="2">
        <v>497114.12064476311</v>
      </c>
      <c r="R99" s="15">
        <v>6.8462899999999997E-4</v>
      </c>
      <c r="S99">
        <f t="shared" si="10"/>
        <v>0.10031055390000002</v>
      </c>
      <c r="W99" s="15">
        <v>497114.12</v>
      </c>
      <c r="X99" s="15">
        <v>6.8462899999999997E-4</v>
      </c>
    </row>
    <row r="100" spans="1:24" x14ac:dyDescent="0.2">
      <c r="A100" s="1">
        <v>42223</v>
      </c>
      <c r="B100" s="2">
        <v>22.68</v>
      </c>
      <c r="C100" s="2">
        <v>32.130001</v>
      </c>
      <c r="D100" s="2">
        <v>41.799999</v>
      </c>
      <c r="E100" s="11">
        <v>99</v>
      </c>
      <c r="F100">
        <f t="shared" si="12"/>
        <v>26.117262030864154</v>
      </c>
      <c r="G100">
        <f t="shared" si="13"/>
        <v>31.053582527432855</v>
      </c>
      <c r="H100">
        <f t="shared" si="11"/>
        <v>50.936320614026812</v>
      </c>
      <c r="I100">
        <f t="shared" si="8"/>
        <v>100407956.99942648</v>
      </c>
      <c r="J100">
        <f t="shared" si="9"/>
        <v>-407956.99942648411</v>
      </c>
      <c r="K100" s="2">
        <v>489617.01990459859</v>
      </c>
      <c r="R100" s="15">
        <v>1.3673209999999999E-3</v>
      </c>
      <c r="S100">
        <f t="shared" si="10"/>
        <v>0.10167787490000002</v>
      </c>
      <c r="W100" s="15">
        <v>489617.02</v>
      </c>
      <c r="X100" s="15">
        <v>1.3673209999999999E-3</v>
      </c>
    </row>
    <row r="101" spans="1:24" x14ac:dyDescent="0.2">
      <c r="A101" s="1">
        <v>42226</v>
      </c>
      <c r="B101" s="2">
        <v>22.950001</v>
      </c>
      <c r="C101" s="2">
        <v>32.009998000000003</v>
      </c>
      <c r="D101" s="2">
        <v>41.970001000000003</v>
      </c>
      <c r="E101" s="11">
        <v>100</v>
      </c>
      <c r="F101" s="2">
        <f t="shared" si="12"/>
        <v>25.708783322057332</v>
      </c>
      <c r="G101">
        <f t="shared" si="13"/>
        <v>31.306330051629494</v>
      </c>
      <c r="H101">
        <f t="shared" si="11"/>
        <v>50.560780340700965</v>
      </c>
      <c r="I101">
        <f t="shared" si="8"/>
        <v>99915755.888156429</v>
      </c>
      <c r="J101">
        <f t="shared" si="9"/>
        <v>84244.111843571067</v>
      </c>
      <c r="K101" s="2">
        <v>484295.75529491901</v>
      </c>
      <c r="R101" s="15">
        <v>3.8468900000000002E-4</v>
      </c>
      <c r="S101">
        <f t="shared" si="10"/>
        <v>0.10206256390000001</v>
      </c>
      <c r="W101" s="15">
        <v>484295.76</v>
      </c>
      <c r="X101" s="15">
        <v>3.8468900000000002E-4</v>
      </c>
    </row>
    <row r="102" spans="1:24" x14ac:dyDescent="0.2">
      <c r="A102" s="1">
        <v>42227</v>
      </c>
      <c r="B102" s="2">
        <v>22.860001</v>
      </c>
      <c r="C102" s="2">
        <v>32.150002000000001</v>
      </c>
      <c r="D102" s="2">
        <v>41.830002</v>
      </c>
      <c r="E102" s="11">
        <v>101</v>
      </c>
      <c r="F102">
        <f t="shared" si="12"/>
        <v>25.708383706107451</v>
      </c>
      <c r="G102">
        <f t="shared" si="13"/>
        <v>31.121520230698586</v>
      </c>
      <c r="H102">
        <f t="shared" si="11"/>
        <v>50.087230434987781</v>
      </c>
      <c r="I102">
        <f t="shared" si="8"/>
        <v>99427654.397496656</v>
      </c>
      <c r="J102">
        <f t="shared" si="9"/>
        <v>572345.60250334442</v>
      </c>
      <c r="K102" s="2">
        <v>483870.33387632668</v>
      </c>
      <c r="R102" s="15">
        <v>1.249355E-3</v>
      </c>
      <c r="S102">
        <f t="shared" si="10"/>
        <v>0.10331191890000001</v>
      </c>
      <c r="W102" s="15">
        <v>483870.33</v>
      </c>
      <c r="X102" s="15">
        <v>1.249355E-3</v>
      </c>
    </row>
    <row r="103" spans="1:24" x14ac:dyDescent="0.2">
      <c r="A103" s="1">
        <v>42228</v>
      </c>
      <c r="B103" s="2">
        <v>22.77</v>
      </c>
      <c r="C103" s="2">
        <v>32.099997999999999</v>
      </c>
      <c r="D103" s="2">
        <v>41.299999</v>
      </c>
      <c r="E103" s="11">
        <v>102</v>
      </c>
      <c r="F103" s="2">
        <f t="shared" si="12"/>
        <v>25.605967387351782</v>
      </c>
      <c r="G103">
        <f t="shared" si="13"/>
        <v>31.17</v>
      </c>
      <c r="H103">
        <f t="shared" si="11"/>
        <v>51.037082331890609</v>
      </c>
      <c r="I103">
        <f t="shared" si="8"/>
        <v>99904918.225453824</v>
      </c>
      <c r="J103">
        <f t="shared" si="9"/>
        <v>95081.774546176195</v>
      </c>
      <c r="K103" s="2">
        <v>483780.15697367489</v>
      </c>
      <c r="R103" s="28">
        <v>6.0509900000000002E-5</v>
      </c>
      <c r="S103">
        <f t="shared" si="10"/>
        <v>0.10337242880000001</v>
      </c>
      <c r="W103" s="15">
        <v>483780.16</v>
      </c>
      <c r="X103" s="28">
        <v>6.0509900000000002E-5</v>
      </c>
    </row>
    <row r="104" spans="1:24" x14ac:dyDescent="0.2">
      <c r="A104" s="1">
        <v>42229</v>
      </c>
      <c r="B104" s="2">
        <v>22.59</v>
      </c>
      <c r="C104" s="2">
        <v>32.099997999999999</v>
      </c>
      <c r="D104" s="2">
        <v>41.549999</v>
      </c>
      <c r="E104" s="11">
        <v>103</v>
      </c>
      <c r="F104">
        <f t="shared" si="12"/>
        <v>25.901402272244361</v>
      </c>
      <c r="G104">
        <f t="shared" si="13"/>
        <v>31.1991337560208</v>
      </c>
      <c r="H104">
        <f t="shared" si="11"/>
        <v>50.986395897145506</v>
      </c>
      <c r="I104">
        <f t="shared" si="8"/>
        <v>100308286.03364916</v>
      </c>
      <c r="J104">
        <f t="shared" si="9"/>
        <v>-308286.03364916146</v>
      </c>
      <c r="K104" s="2">
        <v>482362.07494966686</v>
      </c>
      <c r="R104" s="28">
        <v>4.7332300000000001E-5</v>
      </c>
      <c r="S104">
        <f t="shared" si="10"/>
        <v>0.10341976110000001</v>
      </c>
      <c r="W104" s="15">
        <v>482362.07</v>
      </c>
      <c r="X104" s="28">
        <v>4.7332300000000001E-5</v>
      </c>
    </row>
    <row r="105" spans="1:24" x14ac:dyDescent="0.2">
      <c r="A105" s="1">
        <v>42230</v>
      </c>
      <c r="B105" s="2">
        <v>22.67</v>
      </c>
      <c r="C105" s="2">
        <v>32.130001</v>
      </c>
      <c r="D105" s="2">
        <v>41.759998000000003</v>
      </c>
      <c r="E105" s="11">
        <v>104</v>
      </c>
      <c r="F105" s="2">
        <f t="shared" si="12"/>
        <v>25.741689598588401</v>
      </c>
      <c r="G105">
        <f t="shared" si="13"/>
        <v>31.150597572966149</v>
      </c>
      <c r="H105">
        <f t="shared" si="11"/>
        <v>50.827186342298191</v>
      </c>
      <c r="I105">
        <f t="shared" si="8"/>
        <v>99943054.319836527</v>
      </c>
      <c r="J105">
        <f t="shared" si="9"/>
        <v>56945.680163472891</v>
      </c>
      <c r="K105" s="2">
        <v>477936.46159696579</v>
      </c>
      <c r="R105" s="15">
        <v>3.0953389999999999E-3</v>
      </c>
      <c r="S105">
        <f t="shared" si="10"/>
        <v>0.10651510010000001</v>
      </c>
      <c r="W105" s="15">
        <v>477936.46</v>
      </c>
      <c r="X105" s="15">
        <v>3.0953389999999999E-3</v>
      </c>
    </row>
    <row r="106" spans="1:24" x14ac:dyDescent="0.2">
      <c r="A106" s="1">
        <v>42233</v>
      </c>
      <c r="B106" s="2">
        <v>22.610001</v>
      </c>
      <c r="C106" s="2">
        <v>32.110000999999997</v>
      </c>
      <c r="D106" s="2">
        <v>41.84</v>
      </c>
      <c r="E106" s="11">
        <v>105</v>
      </c>
      <c r="F106">
        <f t="shared" si="12"/>
        <v>25.707260140324628</v>
      </c>
      <c r="G106">
        <f t="shared" si="13"/>
        <v>31.111754522524002</v>
      </c>
      <c r="H106">
        <f t="shared" si="11"/>
        <v>50.402631453154868</v>
      </c>
      <c r="I106">
        <f t="shared" si="8"/>
        <v>99601682.561626777</v>
      </c>
      <c r="J106">
        <f t="shared" si="9"/>
        <v>398317.43837322295</v>
      </c>
      <c r="K106" s="2">
        <v>470496.70942112803</v>
      </c>
      <c r="R106" s="15">
        <v>6.0702900000000003E-4</v>
      </c>
      <c r="S106">
        <f t="shared" si="10"/>
        <v>0.1071221291</v>
      </c>
      <c r="W106" s="15">
        <v>470496.71</v>
      </c>
      <c r="X106" s="15">
        <v>6.0702900000000003E-4</v>
      </c>
    </row>
    <row r="107" spans="1:24" x14ac:dyDescent="0.2">
      <c r="A107" s="1">
        <v>42234</v>
      </c>
      <c r="B107" s="2">
        <v>22.52</v>
      </c>
      <c r="C107" s="2">
        <v>32.049999</v>
      </c>
      <c r="D107" s="2">
        <v>41.57</v>
      </c>
      <c r="E107" s="11">
        <v>106</v>
      </c>
      <c r="F107" s="2">
        <f t="shared" si="12"/>
        <v>25.569318467140366</v>
      </c>
      <c r="G107">
        <f t="shared" si="13"/>
        <v>31.31588338489496</v>
      </c>
      <c r="H107">
        <f t="shared" si="11"/>
        <v>50.522542734183304</v>
      </c>
      <c r="I107">
        <f t="shared" si="8"/>
        <v>99714747.448123187</v>
      </c>
      <c r="J107">
        <f t="shared" si="9"/>
        <v>285252.55187681317</v>
      </c>
      <c r="K107" s="2">
        <v>469389.34534701705</v>
      </c>
      <c r="R107" s="28">
        <v>7.54416E-5</v>
      </c>
      <c r="S107">
        <f t="shared" si="10"/>
        <v>0.10719757070000001</v>
      </c>
      <c r="W107" s="15">
        <v>469389.35</v>
      </c>
      <c r="X107" s="28">
        <v>7.54416E-5</v>
      </c>
    </row>
    <row r="108" spans="1:24" x14ac:dyDescent="0.2">
      <c r="A108" s="1">
        <v>42235</v>
      </c>
      <c r="B108" s="2">
        <v>22.309999000000001</v>
      </c>
      <c r="C108" s="2">
        <v>32.200001</v>
      </c>
      <c r="D108" s="2">
        <v>41.400002000000001</v>
      </c>
      <c r="E108" s="11">
        <v>107</v>
      </c>
      <c r="F108">
        <f t="shared" si="12"/>
        <v>25.254697598596934</v>
      </c>
      <c r="G108">
        <f t="shared" si="13"/>
        <v>31.17</v>
      </c>
      <c r="H108">
        <f t="shared" si="11"/>
        <v>49.480129269800514</v>
      </c>
      <c r="I108">
        <f t="shared" si="8"/>
        <v>98507844.862255856</v>
      </c>
      <c r="J108">
        <f t="shared" si="9"/>
        <v>1492155.1377441436</v>
      </c>
      <c r="K108" s="2">
        <v>468105.84576101601</v>
      </c>
      <c r="R108" s="28">
        <v>5.4464199999999999E-5</v>
      </c>
      <c r="S108">
        <f t="shared" si="10"/>
        <v>0.10725203490000002</v>
      </c>
      <c r="W108" s="15">
        <v>468105.85</v>
      </c>
      <c r="X108" s="28">
        <v>5.4464199999999999E-5</v>
      </c>
    </row>
    <row r="109" spans="1:24" x14ac:dyDescent="0.2">
      <c r="A109" s="1">
        <v>42236</v>
      </c>
      <c r="B109" s="2">
        <v>21.83</v>
      </c>
      <c r="C109" s="2">
        <v>32.200001</v>
      </c>
      <c r="D109" s="2">
        <v>40.380001</v>
      </c>
      <c r="E109" s="11">
        <v>108</v>
      </c>
      <c r="F109" s="2">
        <f t="shared" si="12"/>
        <v>25.289777956940039</v>
      </c>
      <c r="G109">
        <f t="shared" si="13"/>
        <v>31.218399651602496</v>
      </c>
      <c r="H109">
        <f t="shared" si="11"/>
        <v>49.624441564525959</v>
      </c>
      <c r="I109">
        <f t="shared" si="8"/>
        <v>98695104.189009875</v>
      </c>
      <c r="J109">
        <f t="shared" si="9"/>
        <v>1304895.8109901249</v>
      </c>
      <c r="K109" s="2">
        <v>466913.92640507221</v>
      </c>
      <c r="R109" s="15">
        <v>3.1797100000000001E-4</v>
      </c>
      <c r="S109">
        <f t="shared" si="10"/>
        <v>0.10757000590000002</v>
      </c>
      <c r="W109" s="15">
        <v>466913.93</v>
      </c>
      <c r="X109" s="15">
        <v>3.1797100000000001E-4</v>
      </c>
    </row>
    <row r="110" spans="1:24" x14ac:dyDescent="0.2">
      <c r="A110" s="1">
        <v>42237</v>
      </c>
      <c r="B110" s="2">
        <v>21.389999</v>
      </c>
      <c r="C110" s="2">
        <v>32.25</v>
      </c>
      <c r="D110" s="2">
        <v>39.5</v>
      </c>
      <c r="E110" s="11">
        <v>109</v>
      </c>
      <c r="F110">
        <f t="shared" si="12"/>
        <v>25.037751486103392</v>
      </c>
      <c r="G110">
        <f t="shared" si="13"/>
        <v>31.044352521860464</v>
      </c>
      <c r="H110">
        <f t="shared" si="11"/>
        <v>48.931972114936706</v>
      </c>
      <c r="I110">
        <f t="shared" si="8"/>
        <v>97748404.246182695</v>
      </c>
      <c r="J110">
        <f t="shared" si="9"/>
        <v>2251595.753817305</v>
      </c>
      <c r="K110" s="2">
        <v>440694.50478425622</v>
      </c>
      <c r="R110" s="28">
        <v>6.1119599999999997E-5</v>
      </c>
      <c r="S110">
        <f t="shared" si="10"/>
        <v>0.10763112550000002</v>
      </c>
      <c r="W110" s="15">
        <v>440694.5</v>
      </c>
      <c r="X110" s="28">
        <v>6.1119599999999997E-5</v>
      </c>
    </row>
    <row r="111" spans="1:24" x14ac:dyDescent="0.2">
      <c r="A111" s="1">
        <v>42240</v>
      </c>
      <c r="B111" s="2">
        <v>20.75</v>
      </c>
      <c r="C111" s="2">
        <v>32.119999</v>
      </c>
      <c r="D111" s="2">
        <v>38.099997999999999</v>
      </c>
      <c r="E111" s="11">
        <v>110</v>
      </c>
      <c r="F111" s="2">
        <f t="shared" si="12"/>
        <v>25.971698954698848</v>
      </c>
      <c r="G111">
        <f t="shared" si="13"/>
        <v>31.034141688485111</v>
      </c>
      <c r="H111">
        <f t="shared" si="11"/>
        <v>51.462328199072346</v>
      </c>
      <c r="I111">
        <f t="shared" si="8"/>
        <v>100499797.61855714</v>
      </c>
      <c r="J111">
        <f t="shared" si="9"/>
        <v>-499797.61855714023</v>
      </c>
      <c r="K111" s="2">
        <v>437559.15828147531</v>
      </c>
      <c r="R111" s="15">
        <v>2.8477E-4</v>
      </c>
      <c r="S111">
        <f t="shared" si="10"/>
        <v>0.10791589550000003</v>
      </c>
      <c r="W111" s="15">
        <v>437559.16</v>
      </c>
      <c r="X111" s="15">
        <v>2.8477E-4</v>
      </c>
    </row>
    <row r="112" spans="1:24" x14ac:dyDescent="0.2">
      <c r="A112" s="1">
        <v>42241</v>
      </c>
      <c r="B112" s="2">
        <v>20.879999000000002</v>
      </c>
      <c r="C112" s="2">
        <v>31.98</v>
      </c>
      <c r="D112" s="2">
        <v>38.650002000000001</v>
      </c>
      <c r="E112" s="11">
        <v>111</v>
      </c>
      <c r="F112">
        <f t="shared" si="12"/>
        <v>26.29208357385458</v>
      </c>
      <c r="G112">
        <f t="shared" si="13"/>
        <v>30.887346190431519</v>
      </c>
      <c r="H112">
        <f t="shared" si="11"/>
        <v>51.688159051841701</v>
      </c>
      <c r="I112">
        <f t="shared" si="8"/>
        <v>100902975.30712</v>
      </c>
      <c r="J112">
        <f t="shared" si="9"/>
        <v>-902975.30711999536</v>
      </c>
      <c r="K112" s="2">
        <v>435535.14974629879</v>
      </c>
      <c r="R112" s="15">
        <v>7.0553300000000005E-4</v>
      </c>
      <c r="S112">
        <f t="shared" si="10"/>
        <v>0.10862142850000002</v>
      </c>
      <c r="W112" s="15">
        <v>435535.15</v>
      </c>
      <c r="X112" s="15">
        <v>7.0553300000000005E-4</v>
      </c>
    </row>
    <row r="113" spans="1:24" x14ac:dyDescent="0.2">
      <c r="A113" s="1">
        <v>42242</v>
      </c>
      <c r="B113" s="2">
        <v>21.27</v>
      </c>
      <c r="C113" s="2">
        <v>31.690000999999999</v>
      </c>
      <c r="D113" s="2">
        <v>39.380001</v>
      </c>
      <c r="E113" s="11">
        <v>112</v>
      </c>
      <c r="F113" s="2">
        <f t="shared" si="12"/>
        <v>26.55019992054542</v>
      </c>
      <c r="G113">
        <f t="shared" si="13"/>
        <v>31.189669852960879</v>
      </c>
      <c r="H113">
        <f t="shared" si="11"/>
        <v>51.541573057349595</v>
      </c>
      <c r="I113">
        <f t="shared" si="8"/>
        <v>101505783.05566451</v>
      </c>
      <c r="J113">
        <f t="shared" si="9"/>
        <v>-1505783.0556645095</v>
      </c>
      <c r="K113" s="2">
        <v>432603.69562193751</v>
      </c>
      <c r="R113" s="28">
        <v>3.8733000000000003E-5</v>
      </c>
      <c r="S113">
        <f t="shared" si="10"/>
        <v>0.10866016150000002</v>
      </c>
      <c r="W113" s="15">
        <v>432603.7</v>
      </c>
      <c r="X113" s="28">
        <v>3.8733000000000003E-5</v>
      </c>
    </row>
    <row r="114" spans="1:24" x14ac:dyDescent="0.2">
      <c r="A114" s="1">
        <v>42243</v>
      </c>
      <c r="B114" s="2">
        <v>21.879999000000002</v>
      </c>
      <c r="C114" s="2">
        <v>31.709999</v>
      </c>
      <c r="D114" s="2">
        <v>40.009998000000003</v>
      </c>
      <c r="E114" s="11">
        <v>113</v>
      </c>
      <c r="F114">
        <f t="shared" si="12"/>
        <v>25.975146433050565</v>
      </c>
      <c r="G114">
        <f t="shared" si="13"/>
        <v>31.18966039702493</v>
      </c>
      <c r="H114">
        <f t="shared" si="11"/>
        <v>50.501777117309523</v>
      </c>
      <c r="I114">
        <f t="shared" si="8"/>
        <v>100111063.31527485</v>
      </c>
      <c r="J114">
        <f t="shared" si="9"/>
        <v>-111063.31527484953</v>
      </c>
      <c r="K114" s="2">
        <v>430915.39527764916</v>
      </c>
      <c r="R114" s="28">
        <v>8.3815900000000005E-5</v>
      </c>
      <c r="S114">
        <f t="shared" si="10"/>
        <v>0.10874397740000002</v>
      </c>
      <c r="W114" s="15">
        <v>430915.4</v>
      </c>
      <c r="X114" s="28">
        <v>8.3815900000000005E-5</v>
      </c>
    </row>
    <row r="115" spans="1:24" x14ac:dyDescent="0.2">
      <c r="A115" s="1">
        <v>42244</v>
      </c>
      <c r="B115" s="2">
        <v>22.02</v>
      </c>
      <c r="C115" s="2">
        <v>31.73</v>
      </c>
      <c r="D115" s="2">
        <v>39.830002</v>
      </c>
      <c r="E115" s="11">
        <v>114</v>
      </c>
      <c r="F115" s="2">
        <f t="shared" si="12"/>
        <v>25.739670855131745</v>
      </c>
      <c r="G115">
        <f t="shared" si="13"/>
        <v>31.101235423889065</v>
      </c>
      <c r="H115">
        <f t="shared" si="11"/>
        <v>50.347897277785719</v>
      </c>
      <c r="I115">
        <f t="shared" si="8"/>
        <v>99601453.990392476</v>
      </c>
      <c r="J115">
        <f t="shared" si="9"/>
        <v>398546.00960752368</v>
      </c>
      <c r="K115" s="2">
        <v>425997.63096694648</v>
      </c>
      <c r="R115" s="28">
        <v>8.5513399999999993E-5</v>
      </c>
      <c r="S115">
        <f t="shared" si="10"/>
        <v>0.10882949080000003</v>
      </c>
      <c r="W115" s="15">
        <v>425997.63</v>
      </c>
      <c r="X115" s="28">
        <v>8.5513399999999993E-5</v>
      </c>
    </row>
    <row r="116" spans="1:24" x14ac:dyDescent="0.2">
      <c r="A116" s="1">
        <v>42247</v>
      </c>
      <c r="B116" s="2">
        <v>21.959999</v>
      </c>
      <c r="C116" s="2">
        <v>31.66</v>
      </c>
      <c r="D116" s="2">
        <v>39.529998999999997</v>
      </c>
      <c r="E116" s="11">
        <v>115</v>
      </c>
      <c r="F116">
        <f t="shared" si="12"/>
        <v>25.19883559056624</v>
      </c>
      <c r="G116">
        <f t="shared" si="13"/>
        <v>31.24876184459886</v>
      </c>
      <c r="H116">
        <f t="shared" si="11"/>
        <v>49.408172259250499</v>
      </c>
      <c r="I116">
        <f t="shared" si="8"/>
        <v>98477979.164897591</v>
      </c>
      <c r="J116">
        <f t="shared" si="9"/>
        <v>1522020.8351024091</v>
      </c>
      <c r="K116" s="2">
        <v>421513.91251264513</v>
      </c>
      <c r="R116" s="15">
        <v>2.4456429999999999E-3</v>
      </c>
      <c r="S116">
        <f t="shared" si="10"/>
        <v>0.11127513380000002</v>
      </c>
      <c r="W116" s="15">
        <v>421513.91</v>
      </c>
      <c r="X116" s="15">
        <v>2.4456429999999999E-3</v>
      </c>
    </row>
    <row r="117" spans="1:24" x14ac:dyDescent="0.2">
      <c r="A117" s="1">
        <v>42248</v>
      </c>
      <c r="B117" s="2">
        <v>21.440000999999999</v>
      </c>
      <c r="C117" s="2">
        <v>31.74</v>
      </c>
      <c r="D117" s="2">
        <v>38.5</v>
      </c>
      <c r="E117" s="11">
        <v>116</v>
      </c>
      <c r="F117" s="2">
        <f t="shared" si="12"/>
        <v>25.918343207166782</v>
      </c>
      <c r="G117">
        <f t="shared" si="13"/>
        <v>31.101257088846886</v>
      </c>
      <c r="H117">
        <f t="shared" si="11"/>
        <v>51.533775343636357</v>
      </c>
      <c r="I117">
        <f t="shared" si="8"/>
        <v>100545057.42344727</v>
      </c>
      <c r="J117">
        <f t="shared" si="9"/>
        <v>-545057.42344726622</v>
      </c>
      <c r="K117" s="2">
        <v>416834.11692842841</v>
      </c>
      <c r="R117" s="15">
        <v>7.0200500000000001E-4</v>
      </c>
      <c r="S117">
        <f t="shared" si="10"/>
        <v>0.11197713880000003</v>
      </c>
      <c r="W117" s="15">
        <v>416834.12</v>
      </c>
      <c r="X117" s="15">
        <v>7.0200500000000001E-4</v>
      </c>
    </row>
    <row r="118" spans="1:24" x14ac:dyDescent="0.2">
      <c r="A118" s="1">
        <v>42249</v>
      </c>
      <c r="B118" s="2">
        <v>21.530000999999999</v>
      </c>
      <c r="C118" s="2">
        <v>31.67</v>
      </c>
      <c r="D118" s="2">
        <v>39.110000999999997</v>
      </c>
      <c r="E118" s="11">
        <v>117</v>
      </c>
      <c r="F118">
        <f t="shared" si="12"/>
        <v>25.905902382447593</v>
      </c>
      <c r="G118">
        <f t="shared" si="13"/>
        <v>31.17</v>
      </c>
      <c r="H118">
        <f t="shared" si="11"/>
        <v>50.69108797670448</v>
      </c>
      <c r="I118">
        <f t="shared" si="8"/>
        <v>100107039.83572853</v>
      </c>
      <c r="J118">
        <f t="shared" si="9"/>
        <v>-107039.83572852612</v>
      </c>
      <c r="K118" s="2">
        <v>415381.12807236612</v>
      </c>
      <c r="R118" s="15">
        <v>1.3629700000000001E-4</v>
      </c>
      <c r="S118">
        <f t="shared" si="10"/>
        <v>0.11211343580000002</v>
      </c>
      <c r="W118" s="15">
        <v>415381.13</v>
      </c>
      <c r="X118" s="15">
        <v>1.3629700000000001E-4</v>
      </c>
    </row>
    <row r="119" spans="1:24" x14ac:dyDescent="0.2">
      <c r="A119" s="1">
        <v>42250</v>
      </c>
      <c r="B119" s="2">
        <v>21.610001</v>
      </c>
      <c r="C119" s="2">
        <v>31.67</v>
      </c>
      <c r="D119" s="2">
        <v>39.080002</v>
      </c>
      <c r="E119" s="11">
        <v>118</v>
      </c>
      <c r="F119" s="2">
        <f t="shared" si="12"/>
        <v>25.595014020128922</v>
      </c>
      <c r="G119">
        <f t="shared" si="13"/>
        <v>31.258579096937165</v>
      </c>
      <c r="H119">
        <f t="shared" si="11"/>
        <v>50.236718276780024</v>
      </c>
      <c r="I119">
        <f t="shared" si="8"/>
        <v>99516219.843026325</v>
      </c>
      <c r="J119">
        <f t="shared" si="9"/>
        <v>483780.15697367489</v>
      </c>
      <c r="K119" s="2">
        <v>413665.59199987352</v>
      </c>
      <c r="R119" s="28">
        <v>4.0116200000000001E-5</v>
      </c>
      <c r="S119">
        <f t="shared" si="10"/>
        <v>0.11215355200000002</v>
      </c>
      <c r="W119" s="15">
        <v>413665.59</v>
      </c>
      <c r="X119" s="28">
        <v>4.0116200000000001E-5</v>
      </c>
    </row>
    <row r="120" spans="1:24" x14ac:dyDescent="0.2">
      <c r="A120" s="1">
        <v>42251</v>
      </c>
      <c r="B120" s="2">
        <v>21.43</v>
      </c>
      <c r="C120" s="2">
        <v>31.76</v>
      </c>
      <c r="D120" s="2">
        <v>38.700001</v>
      </c>
      <c r="E120" s="11">
        <v>119</v>
      </c>
      <c r="F120">
        <f t="shared" si="12"/>
        <v>26.123140649556653</v>
      </c>
      <c r="G120">
        <f t="shared" si="13"/>
        <v>31.052228237720403</v>
      </c>
      <c r="H120">
        <f t="shared" si="11"/>
        <v>51.713139509479596</v>
      </c>
      <c r="I120">
        <f t="shared" si="8"/>
        <v>100873792.40886423</v>
      </c>
      <c r="J120">
        <f t="shared" si="9"/>
        <v>-873792.40886422992</v>
      </c>
      <c r="K120" s="2">
        <v>407813.63442207873</v>
      </c>
      <c r="R120" s="15">
        <v>1.98498E-4</v>
      </c>
      <c r="S120">
        <f t="shared" si="10"/>
        <v>0.11235205000000002</v>
      </c>
      <c r="W120" s="15">
        <v>407813.63</v>
      </c>
      <c r="X120" s="15">
        <v>1.98498E-4</v>
      </c>
    </row>
    <row r="121" spans="1:24" x14ac:dyDescent="0.2">
      <c r="A121" s="1">
        <v>42255</v>
      </c>
      <c r="B121" s="2">
        <v>21.690000999999999</v>
      </c>
      <c r="C121" s="2">
        <v>31.639999</v>
      </c>
      <c r="D121" s="2">
        <v>39.450001</v>
      </c>
      <c r="E121" s="11">
        <v>120</v>
      </c>
      <c r="F121" s="2">
        <f t="shared" si="12"/>
        <v>25.619607130492941</v>
      </c>
      <c r="G121">
        <f t="shared" si="13"/>
        <v>31.17</v>
      </c>
      <c r="H121">
        <f t="shared" si="11"/>
        <v>50.421373861815617</v>
      </c>
      <c r="I121">
        <f t="shared" si="8"/>
        <v>99559305.495215744</v>
      </c>
      <c r="J121">
        <f t="shared" si="9"/>
        <v>440694.50478425622</v>
      </c>
      <c r="K121" s="2">
        <v>405627.40298730135</v>
      </c>
      <c r="R121" s="28">
        <v>3.8154900000000003E-5</v>
      </c>
      <c r="S121">
        <f t="shared" si="10"/>
        <v>0.11239020490000003</v>
      </c>
      <c r="W121" s="15">
        <v>405627.4</v>
      </c>
      <c r="X121" s="28">
        <v>3.8154900000000003E-5</v>
      </c>
    </row>
    <row r="122" spans="1:24" x14ac:dyDescent="0.2">
      <c r="A122" s="1">
        <v>42256</v>
      </c>
      <c r="B122" s="2">
        <v>21.530000999999999</v>
      </c>
      <c r="C122" s="2">
        <v>31.639999</v>
      </c>
      <c r="D122" s="2">
        <v>39.209999000000003</v>
      </c>
      <c r="E122" s="11">
        <v>121</v>
      </c>
      <c r="F122">
        <f t="shared" si="12"/>
        <v>25.881925338043413</v>
      </c>
      <c r="G122">
        <f t="shared" si="13"/>
        <v>31.160148545832762</v>
      </c>
      <c r="H122">
        <f t="shared" si="11"/>
        <v>50.768817960439108</v>
      </c>
      <c r="I122">
        <f t="shared" si="8"/>
        <v>100109430.36535487</v>
      </c>
      <c r="J122">
        <f t="shared" si="9"/>
        <v>-109430.36535486579</v>
      </c>
      <c r="K122" s="2">
        <v>398546.00960752368</v>
      </c>
      <c r="R122" s="28">
        <v>5.9308799999999997E-5</v>
      </c>
      <c r="S122">
        <f t="shared" si="10"/>
        <v>0.11244951370000003</v>
      </c>
      <c r="W122" s="15">
        <v>398546.01</v>
      </c>
      <c r="X122" s="28">
        <v>5.9308799999999997E-5</v>
      </c>
    </row>
    <row r="123" spans="1:24" x14ac:dyDescent="0.2">
      <c r="A123" s="1">
        <v>42257</v>
      </c>
      <c r="B123" s="2">
        <v>21.59</v>
      </c>
      <c r="C123" s="2">
        <v>31.629999000000002</v>
      </c>
      <c r="D123" s="2">
        <v>39.240001999999997</v>
      </c>
      <c r="E123" s="11">
        <v>122</v>
      </c>
      <c r="F123" s="2">
        <f t="shared" si="12"/>
        <v>25.618725269569246</v>
      </c>
      <c r="G123">
        <f t="shared" si="13"/>
        <v>31.229129383469154</v>
      </c>
      <c r="H123">
        <f t="shared" si="11"/>
        <v>51.066128895712083</v>
      </c>
      <c r="I123">
        <f t="shared" si="8"/>
        <v>100005790.75731766</v>
      </c>
      <c r="J123">
        <f t="shared" si="9"/>
        <v>-5790.7573176622391</v>
      </c>
      <c r="K123" s="2">
        <v>398317.43837322295</v>
      </c>
      <c r="R123" s="28">
        <v>5.66926E-5</v>
      </c>
      <c r="S123">
        <f t="shared" si="10"/>
        <v>0.11250620630000004</v>
      </c>
      <c r="W123" s="15">
        <v>398317.44</v>
      </c>
      <c r="X123" s="28">
        <v>5.66926E-5</v>
      </c>
    </row>
    <row r="124" spans="1:24" x14ac:dyDescent="0.2">
      <c r="A124" s="1">
        <v>42258</v>
      </c>
      <c r="B124" s="2">
        <v>21.43</v>
      </c>
      <c r="C124" s="2">
        <v>31.690000999999999</v>
      </c>
      <c r="D124" s="2">
        <v>39.5</v>
      </c>
      <c r="E124" s="11">
        <v>123</v>
      </c>
      <c r="F124">
        <f t="shared" si="12"/>
        <v>25.617297187587496</v>
      </c>
      <c r="G124">
        <f t="shared" si="13"/>
        <v>31.199505763032324</v>
      </c>
      <c r="H124">
        <f t="shared" si="11"/>
        <v>50.460297486835437</v>
      </c>
      <c r="I124">
        <f t="shared" si="8"/>
        <v>99612322.446984142</v>
      </c>
      <c r="J124">
        <f t="shared" si="9"/>
        <v>387677.55301585793</v>
      </c>
      <c r="K124" s="2">
        <v>396243.44926321507</v>
      </c>
      <c r="R124" s="15">
        <v>1.4740910000000001E-3</v>
      </c>
      <c r="S124">
        <f t="shared" si="10"/>
        <v>0.11398029730000003</v>
      </c>
      <c r="W124" s="15">
        <v>396243.45</v>
      </c>
      <c r="X124" s="15">
        <v>1.4740910000000001E-3</v>
      </c>
    </row>
    <row r="125" spans="1:24" x14ac:dyDescent="0.2">
      <c r="A125" s="1">
        <v>42261</v>
      </c>
      <c r="B125" s="2">
        <v>21.27</v>
      </c>
      <c r="C125" s="2">
        <v>31.719999000000001</v>
      </c>
      <c r="D125" s="2">
        <v>39.290000999999997</v>
      </c>
      <c r="E125" s="11">
        <v>124</v>
      </c>
      <c r="F125" s="2">
        <f t="shared" si="12"/>
        <v>26.004150379407619</v>
      </c>
      <c r="G125">
        <f t="shared" si="13"/>
        <v>30.943988995712136</v>
      </c>
      <c r="H125">
        <f t="shared" si="11"/>
        <v>51.311026982666654</v>
      </c>
      <c r="I125">
        <f t="shared" si="8"/>
        <v>100353099.24549171</v>
      </c>
      <c r="J125">
        <f t="shared" si="9"/>
        <v>-353099.24549171329</v>
      </c>
      <c r="K125" s="2">
        <v>391399.72148194909</v>
      </c>
      <c r="R125" s="15">
        <v>3.1580279999999998E-3</v>
      </c>
      <c r="S125">
        <f t="shared" si="10"/>
        <v>0.11713832530000003</v>
      </c>
      <c r="W125" s="15">
        <v>391399.72</v>
      </c>
      <c r="X125" s="15">
        <v>3.1580279999999998E-3</v>
      </c>
    </row>
    <row r="126" spans="1:24" x14ac:dyDescent="0.2">
      <c r="A126" s="1">
        <v>42262</v>
      </c>
      <c r="B126" s="2">
        <v>21.43</v>
      </c>
      <c r="C126" s="2">
        <v>31.49</v>
      </c>
      <c r="D126" s="2">
        <v>39.740001999999997</v>
      </c>
      <c r="E126" s="11">
        <v>125</v>
      </c>
      <c r="F126">
        <f t="shared" si="12"/>
        <v>26.2074464881008</v>
      </c>
      <c r="G126">
        <f t="shared" si="13"/>
        <v>31.051220424579231</v>
      </c>
      <c r="H126">
        <f t="shared" si="11"/>
        <v>50.921478294590933</v>
      </c>
      <c r="I126">
        <f t="shared" si="8"/>
        <v>100518823.26951165</v>
      </c>
      <c r="J126">
        <f t="shared" si="9"/>
        <v>-518823.26951165497</v>
      </c>
      <c r="K126" s="2">
        <v>390864.97527880967</v>
      </c>
      <c r="R126" s="28">
        <v>7.2840499999999995E-5</v>
      </c>
      <c r="S126">
        <f t="shared" si="10"/>
        <v>0.11721116580000003</v>
      </c>
      <c r="W126" s="15">
        <v>390864.98</v>
      </c>
      <c r="X126" s="28">
        <v>7.2840499999999995E-5</v>
      </c>
    </row>
    <row r="127" spans="1:24" x14ac:dyDescent="0.2">
      <c r="A127" s="1">
        <v>42263</v>
      </c>
      <c r="B127" s="2">
        <v>21.76</v>
      </c>
      <c r="C127" s="2">
        <v>31.370000999999998</v>
      </c>
      <c r="D127" s="2">
        <v>39.889999000000003</v>
      </c>
      <c r="E127" s="11">
        <v>126</v>
      </c>
      <c r="F127" s="2">
        <f t="shared" si="12"/>
        <v>25.845583824448482</v>
      </c>
      <c r="G127">
        <f t="shared" si="13"/>
        <v>31.259424213279434</v>
      </c>
      <c r="H127">
        <f t="shared" si="11"/>
        <v>50.86989347881407</v>
      </c>
      <c r="I127">
        <f t="shared" si="8"/>
        <v>100231395.71373379</v>
      </c>
      <c r="J127">
        <f t="shared" si="9"/>
        <v>-231395.7137337923</v>
      </c>
      <c r="K127" s="2">
        <v>390521.74914002419</v>
      </c>
      <c r="R127" s="15">
        <v>1.60011E-4</v>
      </c>
      <c r="S127">
        <f t="shared" si="10"/>
        <v>0.11737117680000003</v>
      </c>
      <c r="W127" s="15">
        <v>390521.75</v>
      </c>
      <c r="X127" s="15">
        <v>1.60011E-4</v>
      </c>
    </row>
    <row r="128" spans="1:24" x14ac:dyDescent="0.2">
      <c r="A128" s="1">
        <v>42264</v>
      </c>
      <c r="B128" s="2">
        <v>21.790001</v>
      </c>
      <c r="C128" s="2">
        <v>31.459999</v>
      </c>
      <c r="D128" s="2">
        <v>40</v>
      </c>
      <c r="E128" s="11">
        <v>127</v>
      </c>
      <c r="F128">
        <f t="shared" si="12"/>
        <v>25.573100176085351</v>
      </c>
      <c r="G128">
        <f t="shared" si="13"/>
        <v>31.358249566377925</v>
      </c>
      <c r="H128">
        <f t="shared" si="11"/>
        <v>49.791492463500006</v>
      </c>
      <c r="I128">
        <f t="shared" si="8"/>
        <v>99335129.278278738</v>
      </c>
      <c r="J128">
        <f t="shared" si="9"/>
        <v>664870.72172126174</v>
      </c>
      <c r="K128" s="2">
        <v>389419.37120875716</v>
      </c>
      <c r="R128" s="15">
        <v>3.1479899999999999E-4</v>
      </c>
      <c r="S128">
        <f t="shared" si="10"/>
        <v>0.11768597580000004</v>
      </c>
      <c r="W128" s="15">
        <v>389419.37</v>
      </c>
      <c r="X128" s="15">
        <v>3.1479899999999999E-4</v>
      </c>
    </row>
    <row r="129" spans="1:24" x14ac:dyDescent="0.2">
      <c r="A129" s="1">
        <v>42265</v>
      </c>
      <c r="B129" s="2">
        <v>21.59</v>
      </c>
      <c r="C129" s="2">
        <v>31.65</v>
      </c>
      <c r="D129" s="2">
        <v>39.259998000000003</v>
      </c>
      <c r="E129" s="11">
        <v>128</v>
      </c>
      <c r="F129" s="2">
        <f t="shared" si="12"/>
        <v>26.013227338582681</v>
      </c>
      <c r="G129">
        <f t="shared" si="13"/>
        <v>30.973034160189577</v>
      </c>
      <c r="H129">
        <f t="shared" si="11"/>
        <v>50.92382582393406</v>
      </c>
      <c r="I129">
        <f t="shared" si="8"/>
        <v>100169044.63366242</v>
      </c>
      <c r="J129">
        <f t="shared" si="9"/>
        <v>-169044.63366241753</v>
      </c>
      <c r="K129" s="2">
        <v>388772.33822515607</v>
      </c>
      <c r="R129" s="15">
        <v>1.26425E-4</v>
      </c>
      <c r="S129">
        <f t="shared" si="10"/>
        <v>0.11781240080000004</v>
      </c>
      <c r="W129" s="15">
        <v>388772.34</v>
      </c>
      <c r="X129" s="15">
        <v>1.26425E-4</v>
      </c>
    </row>
    <row r="130" spans="1:24" x14ac:dyDescent="0.2">
      <c r="A130" s="1">
        <v>42268</v>
      </c>
      <c r="B130" s="2">
        <v>21.76</v>
      </c>
      <c r="C130" s="2">
        <v>31.450001</v>
      </c>
      <c r="D130" s="2">
        <v>39.409999999999997</v>
      </c>
      <c r="E130" s="11">
        <v>129</v>
      </c>
      <c r="F130">
        <f t="shared" si="12"/>
        <v>25.276243238970636</v>
      </c>
      <c r="G130">
        <f t="shared" si="13"/>
        <v>31.288930642641315</v>
      </c>
      <c r="H130">
        <f t="shared" si="11"/>
        <v>49.957659242070541</v>
      </c>
      <c r="I130">
        <f t="shared" si="8"/>
        <v>98953001.329790458</v>
      </c>
      <c r="J130">
        <f t="shared" si="9"/>
        <v>1046998.6702095419</v>
      </c>
      <c r="K130" s="2">
        <v>388245.484246701</v>
      </c>
      <c r="R130" s="15">
        <v>3.4562130000000001E-3</v>
      </c>
      <c r="S130">
        <f t="shared" si="10"/>
        <v>0.12126861380000004</v>
      </c>
      <c r="W130" s="15">
        <v>388245.48</v>
      </c>
      <c r="X130" s="15">
        <v>3.4562130000000001E-3</v>
      </c>
    </row>
    <row r="131" spans="1:24" x14ac:dyDescent="0.2">
      <c r="A131" s="1">
        <v>42269</v>
      </c>
      <c r="B131" s="2">
        <v>21.309999000000001</v>
      </c>
      <c r="C131" s="2">
        <v>31.57</v>
      </c>
      <c r="D131" s="2">
        <v>38.810001</v>
      </c>
      <c r="E131" s="11">
        <v>130</v>
      </c>
      <c r="F131" s="2">
        <f t="shared" si="12"/>
        <v>25.628324939855698</v>
      </c>
      <c r="G131">
        <f t="shared" si="13"/>
        <v>31.17</v>
      </c>
      <c r="H131">
        <f t="shared" si="11"/>
        <v>50.912999222288093</v>
      </c>
      <c r="I131">
        <f t="shared" ref="I131:I194" si="14">$M$3*F131/$B$1002+$N$3*G131/$C$1002+$O$3*H131/$D$1002</f>
        <v>99861857.949360132</v>
      </c>
      <c r="J131">
        <f t="shared" ref="J131:J194" si="15">100000000-I131</f>
        <v>138142.05063986778</v>
      </c>
      <c r="K131" s="2">
        <v>387677.55301585793</v>
      </c>
      <c r="R131" s="28">
        <v>6.2045599999999994E-5</v>
      </c>
      <c r="S131">
        <f t="shared" ref="S131:S194" si="16">S130+R131</f>
        <v>0.12133065940000004</v>
      </c>
      <c r="W131" s="15">
        <v>387677.55</v>
      </c>
      <c r="X131" s="28">
        <v>6.2045599999999994E-5</v>
      </c>
    </row>
    <row r="132" spans="1:24" x14ac:dyDescent="0.2">
      <c r="A132" s="1">
        <v>42270</v>
      </c>
      <c r="B132" s="2">
        <v>21.16</v>
      </c>
      <c r="C132" s="2">
        <v>31.57</v>
      </c>
      <c r="D132" s="2">
        <v>38.950001</v>
      </c>
      <c r="E132" s="11">
        <v>131</v>
      </c>
      <c r="F132">
        <f t="shared" si="12"/>
        <v>25.712418663516068</v>
      </c>
      <c r="G132">
        <f t="shared" si="13"/>
        <v>31.130507797592649</v>
      </c>
      <c r="H132">
        <f t="shared" si="11"/>
        <v>50.495559679189739</v>
      </c>
      <c r="I132">
        <f t="shared" si="14"/>
        <v>99684690.021077633</v>
      </c>
      <c r="J132">
        <f t="shared" si="15"/>
        <v>315309.9789223671</v>
      </c>
      <c r="K132" s="2">
        <v>386442.75602260232</v>
      </c>
      <c r="R132" s="15">
        <v>7.4552699999999995E-4</v>
      </c>
      <c r="S132">
        <f t="shared" si="16"/>
        <v>0.12207618640000004</v>
      </c>
      <c r="W132" s="15">
        <v>386442.76</v>
      </c>
      <c r="X132" s="15">
        <v>7.4552699999999995E-4</v>
      </c>
    </row>
    <row r="133" spans="1:24" x14ac:dyDescent="0.2">
      <c r="A133" s="1">
        <v>42271</v>
      </c>
      <c r="B133" s="2">
        <v>21.08</v>
      </c>
      <c r="C133" s="2">
        <v>31.530000999999999</v>
      </c>
      <c r="D133" s="2">
        <v>38.770000000000003</v>
      </c>
      <c r="E133" s="11">
        <v>132</v>
      </c>
      <c r="F133" s="2">
        <f t="shared" si="12"/>
        <v>25.883460770872915</v>
      </c>
      <c r="G133">
        <f t="shared" si="13"/>
        <v>31.081027595590626</v>
      </c>
      <c r="H133">
        <f t="shared" ref="H133:H196" si="17">$D$1002*D134/D133</f>
        <v>50.808511773536232</v>
      </c>
      <c r="I133">
        <f t="shared" si="14"/>
        <v>100046143.18149762</v>
      </c>
      <c r="J133">
        <f t="shared" si="15"/>
        <v>-46143.181497618556</v>
      </c>
      <c r="K133" s="2">
        <v>380515.50778336823</v>
      </c>
      <c r="R133" s="28">
        <v>9.5483100000000001E-5</v>
      </c>
      <c r="S133">
        <f t="shared" si="16"/>
        <v>0.12217166950000004</v>
      </c>
      <c r="W133" s="15">
        <v>380515.51</v>
      </c>
      <c r="X133" s="28">
        <v>9.5483100000000001E-5</v>
      </c>
    </row>
    <row r="134" spans="1:24" x14ac:dyDescent="0.2">
      <c r="A134" s="1">
        <v>42272</v>
      </c>
      <c r="B134" s="2">
        <v>21.139999</v>
      </c>
      <c r="C134" s="2">
        <v>31.440000999999999</v>
      </c>
      <c r="D134" s="2">
        <v>38.830002</v>
      </c>
      <c r="E134" s="11">
        <v>133</v>
      </c>
      <c r="F134">
        <f t="shared" si="12"/>
        <v>25.150709770610682</v>
      </c>
      <c r="G134">
        <f t="shared" si="13"/>
        <v>31.28896747904048</v>
      </c>
      <c r="H134">
        <f t="shared" si="17"/>
        <v>49.893859116206066</v>
      </c>
      <c r="I134">
        <f t="shared" si="14"/>
        <v>98745082.097420603</v>
      </c>
      <c r="J134">
        <f t="shared" si="15"/>
        <v>1254917.902579397</v>
      </c>
      <c r="K134" s="2">
        <v>379575.7981441617</v>
      </c>
      <c r="R134" s="15">
        <v>6.4143900000000005E-4</v>
      </c>
      <c r="S134">
        <f t="shared" si="16"/>
        <v>0.12281310850000003</v>
      </c>
      <c r="W134" s="15">
        <v>379575.8</v>
      </c>
      <c r="X134" s="15">
        <v>6.4143900000000005E-4</v>
      </c>
    </row>
    <row r="135" spans="1:24" x14ac:dyDescent="0.2">
      <c r="A135" s="1">
        <v>42275</v>
      </c>
      <c r="B135" s="2">
        <v>20.6</v>
      </c>
      <c r="C135" s="2">
        <v>31.559999000000001</v>
      </c>
      <c r="D135" s="2">
        <v>38.189999</v>
      </c>
      <c r="E135" s="11">
        <v>134</v>
      </c>
      <c r="F135" s="2">
        <f t="shared" si="12"/>
        <v>25.847585124271895</v>
      </c>
      <c r="G135">
        <f t="shared" si="13"/>
        <v>31.17</v>
      </c>
      <c r="H135">
        <f t="shared" si="17"/>
        <v>50.544029845876658</v>
      </c>
      <c r="I135">
        <f t="shared" si="14"/>
        <v>99940992.738256186</v>
      </c>
      <c r="J135">
        <f t="shared" si="15"/>
        <v>59007.261743813753</v>
      </c>
      <c r="K135" s="2">
        <v>377864.83521826565</v>
      </c>
      <c r="R135" s="15">
        <v>2.5585E-3</v>
      </c>
      <c r="S135">
        <f t="shared" si="16"/>
        <v>0.12537160850000004</v>
      </c>
      <c r="W135" s="15">
        <v>377864.84</v>
      </c>
      <c r="X135" s="15">
        <v>2.5585E-3</v>
      </c>
    </row>
    <row r="136" spans="1:24" x14ac:dyDescent="0.2">
      <c r="A136" s="1">
        <v>42276</v>
      </c>
      <c r="B136" s="2">
        <v>20.629999000000002</v>
      </c>
      <c r="C136" s="2">
        <v>31.559999000000001</v>
      </c>
      <c r="D136" s="2">
        <v>38.049999</v>
      </c>
      <c r="E136" s="11">
        <v>135</v>
      </c>
      <c r="F136">
        <f t="shared" ref="F136:F199" si="18">$B$1002*B137/B136</f>
        <v>26.347967982451237</v>
      </c>
      <c r="G136">
        <f t="shared" ref="G136:G199" si="19">$C$1002*C137/C136</f>
        <v>31.120618856800345</v>
      </c>
      <c r="H136">
        <f t="shared" si="17"/>
        <v>51.569946164781761</v>
      </c>
      <c r="I136">
        <f t="shared" si="14"/>
        <v>101170786.97268429</v>
      </c>
      <c r="J136">
        <f t="shared" si="15"/>
        <v>-1170786.972684294</v>
      </c>
      <c r="K136" s="2">
        <v>372788.79454623163</v>
      </c>
      <c r="R136" s="28">
        <v>4.3466E-5</v>
      </c>
      <c r="S136">
        <f t="shared" si="16"/>
        <v>0.12541507450000003</v>
      </c>
      <c r="W136" s="15">
        <v>372788.79</v>
      </c>
      <c r="X136" s="28">
        <v>4.3466E-5</v>
      </c>
    </row>
    <row r="137" spans="1:24" x14ac:dyDescent="0.2">
      <c r="A137" s="1">
        <v>42277</v>
      </c>
      <c r="B137" s="2">
        <v>21.059999000000001</v>
      </c>
      <c r="C137" s="2">
        <v>31.51</v>
      </c>
      <c r="D137" s="2">
        <v>38.68</v>
      </c>
      <c r="E137" s="11">
        <v>136</v>
      </c>
      <c r="F137" s="2">
        <f t="shared" si="18"/>
        <v>25.67519138343734</v>
      </c>
      <c r="G137">
        <f t="shared" si="19"/>
        <v>31.189785184703268</v>
      </c>
      <c r="H137">
        <f t="shared" si="17"/>
        <v>50.480811826783864</v>
      </c>
      <c r="I137">
        <f t="shared" si="14"/>
        <v>99692047.152463734</v>
      </c>
      <c r="J137">
        <f t="shared" si="15"/>
        <v>307952.84753626585</v>
      </c>
      <c r="K137" s="2">
        <v>364697.30737531185</v>
      </c>
      <c r="R137" s="15">
        <v>3.0242499999999999E-4</v>
      </c>
      <c r="S137">
        <f t="shared" si="16"/>
        <v>0.12571749950000002</v>
      </c>
      <c r="W137" s="15">
        <v>364697.31</v>
      </c>
      <c r="X137" s="15">
        <v>3.0242499999999999E-4</v>
      </c>
    </row>
    <row r="138" spans="1:24" x14ac:dyDescent="0.2">
      <c r="A138" s="1">
        <v>42278</v>
      </c>
      <c r="B138" s="2">
        <v>20.950001</v>
      </c>
      <c r="C138" s="2">
        <v>31.530000999999999</v>
      </c>
      <c r="D138" s="2">
        <v>38.490001999999997</v>
      </c>
      <c r="E138" s="11">
        <v>137</v>
      </c>
      <c r="F138">
        <f t="shared" si="18"/>
        <v>26.0317530801073</v>
      </c>
      <c r="G138">
        <f t="shared" si="19"/>
        <v>31.189769668259768</v>
      </c>
      <c r="H138">
        <f t="shared" si="17"/>
        <v>51.112217382321774</v>
      </c>
      <c r="I138">
        <f t="shared" si="14"/>
        <v>100548941.87809801</v>
      </c>
      <c r="J138">
        <f t="shared" si="15"/>
        <v>-548941.87809801102</v>
      </c>
      <c r="K138" s="2">
        <v>364532.97918216884</v>
      </c>
      <c r="R138" s="28">
        <v>4.7570200000000001E-5</v>
      </c>
      <c r="S138">
        <f t="shared" si="16"/>
        <v>0.12576506970000004</v>
      </c>
      <c r="W138" s="15">
        <v>364532.98</v>
      </c>
      <c r="X138" s="28">
        <v>4.7570200000000001E-5</v>
      </c>
    </row>
    <row r="139" spans="1:24" x14ac:dyDescent="0.2">
      <c r="A139" s="1">
        <v>42279</v>
      </c>
      <c r="B139" s="2">
        <v>21.129999000000002</v>
      </c>
      <c r="C139" s="2">
        <v>31.549999</v>
      </c>
      <c r="D139" s="2">
        <v>38.779998999999997</v>
      </c>
      <c r="E139" s="11">
        <v>138</v>
      </c>
      <c r="F139" s="2">
        <f t="shared" si="18"/>
        <v>26.237520338737358</v>
      </c>
      <c r="G139">
        <f t="shared" si="19"/>
        <v>31.0810839908426</v>
      </c>
      <c r="H139">
        <f t="shared" si="17"/>
        <v>51.567213772749199</v>
      </c>
      <c r="I139">
        <f t="shared" si="14"/>
        <v>100975004.4049516</v>
      </c>
      <c r="J139">
        <f t="shared" si="15"/>
        <v>-975004.40495160222</v>
      </c>
      <c r="K139" s="2">
        <v>364054.55220806599</v>
      </c>
      <c r="R139" s="15">
        <v>4.2235459999999999E-3</v>
      </c>
      <c r="S139">
        <f t="shared" si="16"/>
        <v>0.12998861570000003</v>
      </c>
      <c r="W139" s="15">
        <v>364054.55</v>
      </c>
      <c r="X139" s="15">
        <v>4.2235459999999999E-3</v>
      </c>
    </row>
    <row r="140" spans="1:24" x14ac:dyDescent="0.2">
      <c r="A140" s="1">
        <v>42282</v>
      </c>
      <c r="B140" s="2">
        <v>21.48</v>
      </c>
      <c r="C140" s="2">
        <v>31.459999</v>
      </c>
      <c r="D140" s="2">
        <v>39.419998</v>
      </c>
      <c r="E140" s="11">
        <v>139</v>
      </c>
      <c r="F140">
        <f t="shared" si="18"/>
        <v>25.990235221601537</v>
      </c>
      <c r="G140">
        <f t="shared" si="19"/>
        <v>31.199724450086602</v>
      </c>
      <c r="H140">
        <f t="shared" si="17"/>
        <v>50.524094357894185</v>
      </c>
      <c r="I140">
        <f t="shared" si="14"/>
        <v>100156022.99978165</v>
      </c>
      <c r="J140">
        <f t="shared" si="15"/>
        <v>-156022.99978165329</v>
      </c>
      <c r="K140" s="2">
        <v>363979.08059629798</v>
      </c>
      <c r="R140" s="15">
        <v>2.0316409999999998E-3</v>
      </c>
      <c r="S140">
        <f t="shared" si="16"/>
        <v>0.13202025670000003</v>
      </c>
      <c r="W140" s="15">
        <v>363979.08</v>
      </c>
      <c r="X140" s="15">
        <v>2.0316409999999998E-3</v>
      </c>
    </row>
    <row r="141" spans="1:24" x14ac:dyDescent="0.2">
      <c r="A141" s="1">
        <v>42283</v>
      </c>
      <c r="B141" s="2">
        <v>21.629999000000002</v>
      </c>
      <c r="C141" s="2">
        <v>31.49</v>
      </c>
      <c r="D141" s="2">
        <v>39.259998000000003</v>
      </c>
      <c r="E141" s="11">
        <v>140</v>
      </c>
      <c r="F141" s="2">
        <f t="shared" si="18"/>
        <v>26.215704042334956</v>
      </c>
      <c r="G141">
        <f t="shared" si="19"/>
        <v>31.080914576055893</v>
      </c>
      <c r="H141">
        <f t="shared" si="17"/>
        <v>51.195177067253027</v>
      </c>
      <c r="I141">
        <f t="shared" si="14"/>
        <v>100725220.00903141</v>
      </c>
      <c r="J141">
        <f t="shared" si="15"/>
        <v>-725220.00903141499</v>
      </c>
      <c r="K141" s="2">
        <v>362486.48385110497</v>
      </c>
      <c r="R141" s="28">
        <v>7.1753299999999996E-5</v>
      </c>
      <c r="S141">
        <f t="shared" si="16"/>
        <v>0.13209201000000004</v>
      </c>
      <c r="W141" s="15">
        <v>362486.48</v>
      </c>
      <c r="X141" s="28">
        <v>7.1753299999999996E-5</v>
      </c>
    </row>
    <row r="142" spans="1:24" x14ac:dyDescent="0.2">
      <c r="A142" s="1">
        <v>42284</v>
      </c>
      <c r="B142" s="2">
        <v>21.969999000000001</v>
      </c>
      <c r="C142" s="2">
        <v>31.4</v>
      </c>
      <c r="D142" s="2">
        <v>39.619999</v>
      </c>
      <c r="E142" s="11">
        <v>141</v>
      </c>
      <c r="F142">
        <f t="shared" si="18"/>
        <v>26.021461259511206</v>
      </c>
      <c r="G142">
        <f t="shared" si="19"/>
        <v>31.100512738853507</v>
      </c>
      <c r="H142">
        <f t="shared" si="17"/>
        <v>51.011692352642413</v>
      </c>
      <c r="I142">
        <f t="shared" si="14"/>
        <v>100375314.0893511</v>
      </c>
      <c r="J142">
        <f t="shared" si="15"/>
        <v>-375314.08935110271</v>
      </c>
      <c r="K142" s="2">
        <v>357108.96597599983</v>
      </c>
      <c r="R142" s="15">
        <v>1.34263E-4</v>
      </c>
      <c r="S142">
        <f t="shared" si="16"/>
        <v>0.13222627300000003</v>
      </c>
      <c r="W142" s="15">
        <v>357108.97</v>
      </c>
      <c r="X142" s="15">
        <v>1.34263E-4</v>
      </c>
    </row>
    <row r="143" spans="1:24" x14ac:dyDescent="0.2">
      <c r="A143" s="1">
        <v>42285</v>
      </c>
      <c r="B143" s="2">
        <v>22.15</v>
      </c>
      <c r="C143" s="2">
        <v>31.33</v>
      </c>
      <c r="D143" s="2">
        <v>39.840000000000003</v>
      </c>
      <c r="E143" s="11">
        <v>142</v>
      </c>
      <c r="F143" s="2">
        <f t="shared" si="18"/>
        <v>25.786693095259643</v>
      </c>
      <c r="G143">
        <f t="shared" si="19"/>
        <v>31.229692589530803</v>
      </c>
      <c r="H143">
        <f t="shared" si="17"/>
        <v>50.551733201054212</v>
      </c>
      <c r="I143">
        <f t="shared" si="14"/>
        <v>99930002.067463264</v>
      </c>
      <c r="J143">
        <f t="shared" si="15"/>
        <v>69997.932536736131</v>
      </c>
      <c r="K143" s="2">
        <v>354635.42763520777</v>
      </c>
      <c r="R143" s="15">
        <v>2.0832030000000001E-3</v>
      </c>
      <c r="S143">
        <f t="shared" si="16"/>
        <v>0.13430947600000004</v>
      </c>
      <c r="W143" s="15">
        <v>354635.43</v>
      </c>
      <c r="X143" s="15">
        <v>2.0832030000000001E-3</v>
      </c>
    </row>
    <row r="144" spans="1:24" x14ac:dyDescent="0.2">
      <c r="A144" s="1">
        <v>42286</v>
      </c>
      <c r="B144" s="2">
        <v>22.129999000000002</v>
      </c>
      <c r="C144" s="2">
        <v>31.389999</v>
      </c>
      <c r="D144" s="2">
        <v>39.700001</v>
      </c>
      <c r="E144" s="11">
        <v>143</v>
      </c>
      <c r="F144">
        <f t="shared" si="18"/>
        <v>25.576742144001003</v>
      </c>
      <c r="G144">
        <f t="shared" si="19"/>
        <v>31.239509400111803</v>
      </c>
      <c r="H144">
        <f t="shared" si="17"/>
        <v>50.538322386188348</v>
      </c>
      <c r="I144">
        <f t="shared" si="14"/>
        <v>99648387.57213825</v>
      </c>
      <c r="J144">
        <f t="shared" si="15"/>
        <v>351612.42786175013</v>
      </c>
      <c r="K144" s="2">
        <v>354632.39501324296</v>
      </c>
      <c r="R144" s="28">
        <v>4.2390199999999999E-5</v>
      </c>
      <c r="S144">
        <f t="shared" si="16"/>
        <v>0.13435186620000003</v>
      </c>
      <c r="W144" s="15">
        <v>354632.4</v>
      </c>
      <c r="X144" s="28">
        <v>4.2390199999999999E-5</v>
      </c>
    </row>
    <row r="145" spans="1:24" x14ac:dyDescent="0.2">
      <c r="A145" s="1">
        <v>42290</v>
      </c>
      <c r="B145" s="2">
        <v>21.93</v>
      </c>
      <c r="C145" s="2">
        <v>31.459999</v>
      </c>
      <c r="D145" s="2">
        <v>39.549999</v>
      </c>
      <c r="E145" s="11">
        <v>144</v>
      </c>
      <c r="F145" s="2">
        <f t="shared" si="18"/>
        <v>25.857074884632972</v>
      </c>
      <c r="G145">
        <f t="shared" si="19"/>
        <v>31.209632269854808</v>
      </c>
      <c r="H145">
        <f t="shared" si="17"/>
        <v>50.332372990957587</v>
      </c>
      <c r="I145">
        <f t="shared" si="14"/>
        <v>99873196.844894305</v>
      </c>
      <c r="J145">
        <f t="shared" si="15"/>
        <v>126803.15510569513</v>
      </c>
      <c r="K145" s="2">
        <v>353984.00869219005</v>
      </c>
      <c r="R145" s="15">
        <v>2.6949400000000001E-4</v>
      </c>
      <c r="S145">
        <f t="shared" si="16"/>
        <v>0.13462136020000004</v>
      </c>
      <c r="W145" s="15">
        <v>353984.01</v>
      </c>
      <c r="X145" s="15">
        <v>2.6949400000000001E-4</v>
      </c>
    </row>
    <row r="146" spans="1:24" x14ac:dyDescent="0.2">
      <c r="A146" s="1">
        <v>42291</v>
      </c>
      <c r="B146" s="2">
        <v>21.969999000000001</v>
      </c>
      <c r="C146" s="2">
        <v>31.5</v>
      </c>
      <c r="D146" s="2">
        <v>39.240001999999997</v>
      </c>
      <c r="E146" s="11">
        <v>145</v>
      </c>
      <c r="F146">
        <f t="shared" si="18"/>
        <v>25.751260984581748</v>
      </c>
      <c r="G146">
        <f t="shared" si="19"/>
        <v>31.140313296190477</v>
      </c>
      <c r="H146">
        <f t="shared" si="17"/>
        <v>50.898061862229262</v>
      </c>
      <c r="I146">
        <f t="shared" si="14"/>
        <v>99986399.151835978</v>
      </c>
      <c r="J146">
        <f t="shared" si="15"/>
        <v>13600.848164021969</v>
      </c>
      <c r="K146" s="2">
        <v>351612.42786175013</v>
      </c>
      <c r="R146" s="28">
        <v>6.8588200000000002E-5</v>
      </c>
      <c r="S146">
        <f t="shared" si="16"/>
        <v>0.13468994840000004</v>
      </c>
      <c r="W146" s="15">
        <v>351612.43</v>
      </c>
      <c r="X146" s="28">
        <v>6.8588200000000002E-5</v>
      </c>
    </row>
    <row r="147" spans="1:24" x14ac:dyDescent="0.2">
      <c r="A147" s="1">
        <v>42292</v>
      </c>
      <c r="B147" s="2">
        <v>21.92</v>
      </c>
      <c r="C147" s="2">
        <v>31.469999000000001</v>
      </c>
      <c r="D147" s="2">
        <v>39.369999</v>
      </c>
      <c r="E147" s="11">
        <v>146</v>
      </c>
      <c r="F147" s="2">
        <f t="shared" si="18"/>
        <v>25.833549446624037</v>
      </c>
      <c r="G147">
        <f t="shared" si="19"/>
        <v>31.100668290456571</v>
      </c>
      <c r="H147">
        <f t="shared" si="17"/>
        <v>51.348500124168147</v>
      </c>
      <c r="I147">
        <f t="shared" si="14"/>
        <v>100319845.0693256</v>
      </c>
      <c r="J147">
        <f t="shared" si="15"/>
        <v>-319845.06932559609</v>
      </c>
      <c r="K147" s="2">
        <v>346650.9276239872</v>
      </c>
      <c r="R147" s="28">
        <v>4.3032499999999998E-5</v>
      </c>
      <c r="S147">
        <f t="shared" si="16"/>
        <v>0.13473298090000005</v>
      </c>
      <c r="W147" s="15">
        <v>346650.93</v>
      </c>
      <c r="X147" s="28">
        <v>4.3032499999999998E-5</v>
      </c>
    </row>
    <row r="148" spans="1:24" x14ac:dyDescent="0.2">
      <c r="A148" s="1">
        <v>42293</v>
      </c>
      <c r="B148" s="2">
        <v>21.940000999999999</v>
      </c>
      <c r="C148" s="2">
        <v>31.4</v>
      </c>
      <c r="D148" s="2">
        <v>39.849997999999999</v>
      </c>
      <c r="E148" s="11">
        <v>147</v>
      </c>
      <c r="F148">
        <f t="shared" si="18"/>
        <v>25.645302039411987</v>
      </c>
      <c r="G148">
        <f t="shared" si="19"/>
        <v>31.219634750636946</v>
      </c>
      <c r="H148">
        <f t="shared" si="17"/>
        <v>51.060990033926721</v>
      </c>
      <c r="I148">
        <f t="shared" si="14"/>
        <v>100028130.31726497</v>
      </c>
      <c r="J148">
        <f t="shared" si="15"/>
        <v>-28130.317264974117</v>
      </c>
      <c r="K148" s="2">
        <v>346400.51351839304</v>
      </c>
      <c r="R148" s="15">
        <v>3.1422379999999999E-3</v>
      </c>
      <c r="S148">
        <f t="shared" si="16"/>
        <v>0.13787521890000004</v>
      </c>
      <c r="W148" s="15">
        <v>346400.51</v>
      </c>
      <c r="X148" s="15">
        <v>3.1422379999999999E-3</v>
      </c>
    </row>
    <row r="149" spans="1:24" x14ac:dyDescent="0.2">
      <c r="A149" s="1">
        <v>42296</v>
      </c>
      <c r="B149" s="2">
        <v>21.799999</v>
      </c>
      <c r="C149" s="2">
        <v>31.450001</v>
      </c>
      <c r="D149" s="2">
        <v>40.110000999999997</v>
      </c>
      <c r="E149" s="11">
        <v>148</v>
      </c>
      <c r="F149" s="2">
        <f t="shared" si="18"/>
        <v>25.975753662649204</v>
      </c>
      <c r="G149">
        <f t="shared" si="19"/>
        <v>31.070889314121168</v>
      </c>
      <c r="H149">
        <f t="shared" si="17"/>
        <v>50.540281693585598</v>
      </c>
      <c r="I149">
        <f t="shared" si="14"/>
        <v>100001292.02929896</v>
      </c>
      <c r="J149">
        <f t="shared" si="15"/>
        <v>-1292.0292989611626</v>
      </c>
      <c r="K149" s="2">
        <v>344970.08506350219</v>
      </c>
      <c r="R149" s="28">
        <v>7.6969499999999995E-5</v>
      </c>
      <c r="S149">
        <f t="shared" si="16"/>
        <v>0.13795218840000004</v>
      </c>
      <c r="W149" s="15">
        <v>344970.09</v>
      </c>
      <c r="X149" s="28">
        <v>7.6969499999999995E-5</v>
      </c>
    </row>
    <row r="150" spans="1:24" x14ac:dyDescent="0.2">
      <c r="A150" s="1">
        <v>42297</v>
      </c>
      <c r="B150" s="2">
        <v>21.940000999999999</v>
      </c>
      <c r="C150" s="2">
        <v>31.35</v>
      </c>
      <c r="D150" s="2">
        <v>39.959999000000003</v>
      </c>
      <c r="E150" s="11">
        <v>149</v>
      </c>
      <c r="F150">
        <f t="shared" si="18"/>
        <v>25.551190834950333</v>
      </c>
      <c r="G150">
        <f t="shared" si="19"/>
        <v>31.279367426794259</v>
      </c>
      <c r="H150">
        <f t="shared" si="17"/>
        <v>51.08546928291964</v>
      </c>
      <c r="I150">
        <f t="shared" si="14"/>
        <v>99982058.038436547</v>
      </c>
      <c r="J150">
        <f t="shared" si="15"/>
        <v>17941.961563453078</v>
      </c>
      <c r="K150" s="2">
        <v>343916.78907164931</v>
      </c>
      <c r="R150" s="15">
        <v>4.5079309999999997E-3</v>
      </c>
      <c r="S150">
        <f t="shared" si="16"/>
        <v>0.14246011940000003</v>
      </c>
      <c r="W150" s="15">
        <v>343916.79</v>
      </c>
      <c r="X150" s="15">
        <v>4.5079309999999997E-3</v>
      </c>
    </row>
    <row r="151" spans="1:24" x14ac:dyDescent="0.2">
      <c r="A151" s="1">
        <v>42298</v>
      </c>
      <c r="B151" s="2">
        <v>21.719999000000001</v>
      </c>
      <c r="C151" s="2">
        <v>31.459999</v>
      </c>
      <c r="D151" s="2">
        <v>40.240001999999997</v>
      </c>
      <c r="E151" s="11">
        <v>150</v>
      </c>
      <c r="F151" s="2">
        <f t="shared" si="18"/>
        <v>26.154608846436876</v>
      </c>
      <c r="G151">
        <f t="shared" si="19"/>
        <v>31.199724450086602</v>
      </c>
      <c r="H151">
        <f t="shared" si="17"/>
        <v>51.372947247865447</v>
      </c>
      <c r="I151">
        <f t="shared" si="14"/>
        <v>100880906.87351948</v>
      </c>
      <c r="J151">
        <f t="shared" si="15"/>
        <v>-880906.87351948023</v>
      </c>
      <c r="K151" s="2">
        <v>341685.21088276803</v>
      </c>
      <c r="R151" s="15">
        <v>2.4014800000000001E-4</v>
      </c>
      <c r="S151">
        <f t="shared" si="16"/>
        <v>0.14270026740000002</v>
      </c>
      <c r="W151" s="15">
        <v>341685.21</v>
      </c>
      <c r="X151" s="15">
        <v>2.4014800000000001E-4</v>
      </c>
    </row>
    <row r="152" spans="1:24" x14ac:dyDescent="0.2">
      <c r="A152" s="1">
        <v>42299</v>
      </c>
      <c r="B152" s="2">
        <v>22.01</v>
      </c>
      <c r="C152" s="2">
        <v>31.49</v>
      </c>
      <c r="D152" s="2">
        <v>40.75</v>
      </c>
      <c r="E152" s="11">
        <v>151</v>
      </c>
      <c r="F152">
        <f t="shared" si="18"/>
        <v>25.938991535211223</v>
      </c>
      <c r="G152">
        <f t="shared" si="19"/>
        <v>31.031422673864721</v>
      </c>
      <c r="H152">
        <f t="shared" si="17"/>
        <v>51.526739859386502</v>
      </c>
      <c r="I152">
        <f t="shared" si="14"/>
        <v>100490482.03489415</v>
      </c>
      <c r="J152">
        <f t="shared" si="15"/>
        <v>-490482.03489415348</v>
      </c>
      <c r="K152" s="2">
        <v>334245.15661402047</v>
      </c>
      <c r="R152" s="28">
        <v>4.5244499999999997E-5</v>
      </c>
      <c r="S152">
        <f t="shared" si="16"/>
        <v>0.14274551190000004</v>
      </c>
      <c r="W152" s="15">
        <v>334245.15999999997</v>
      </c>
      <c r="X152" s="28">
        <v>4.5244499999999997E-5</v>
      </c>
    </row>
    <row r="153" spans="1:24" x14ac:dyDescent="0.2">
      <c r="A153" s="1">
        <v>42300</v>
      </c>
      <c r="B153" s="2">
        <v>22.120000999999998</v>
      </c>
      <c r="C153" s="2">
        <v>31.35</v>
      </c>
      <c r="D153" s="2">
        <v>41.389999000000003</v>
      </c>
      <c r="E153" s="11">
        <v>152</v>
      </c>
      <c r="F153" s="2">
        <f t="shared" si="18"/>
        <v>25.518294684525515</v>
      </c>
      <c r="G153">
        <f t="shared" si="19"/>
        <v>31.309196172248804</v>
      </c>
      <c r="H153">
        <f t="shared" si="17"/>
        <v>50.521640523112843</v>
      </c>
      <c r="I153">
        <f t="shared" si="14"/>
        <v>99637513.516148895</v>
      </c>
      <c r="J153">
        <f t="shared" si="15"/>
        <v>362486.48385110497</v>
      </c>
      <c r="K153" s="2">
        <v>331736.90858826041</v>
      </c>
      <c r="R153" s="28">
        <v>5.1542500000000003E-5</v>
      </c>
      <c r="S153">
        <f t="shared" si="16"/>
        <v>0.14279705440000004</v>
      </c>
      <c r="W153" s="15">
        <v>331736.90999999997</v>
      </c>
      <c r="X153" s="28">
        <v>5.1542500000000003E-5</v>
      </c>
    </row>
    <row r="154" spans="1:24" x14ac:dyDescent="0.2">
      <c r="A154" s="1">
        <v>42303</v>
      </c>
      <c r="B154" s="2">
        <v>21.870000999999998</v>
      </c>
      <c r="C154" s="2">
        <v>31.49</v>
      </c>
      <c r="D154" s="2">
        <v>41.220001000000003</v>
      </c>
      <c r="E154" s="11">
        <v>153</v>
      </c>
      <c r="F154">
        <f t="shared" si="18"/>
        <v>25.621171781382223</v>
      </c>
      <c r="G154">
        <f t="shared" si="19"/>
        <v>31.160101619561768</v>
      </c>
      <c r="H154">
        <f t="shared" si="17"/>
        <v>50.779224836505946</v>
      </c>
      <c r="I154">
        <f t="shared" si="14"/>
        <v>99761933.541146681</v>
      </c>
      <c r="J154">
        <f t="shared" si="15"/>
        <v>238066.45885331929</v>
      </c>
      <c r="K154" s="2">
        <v>331647.62383681536</v>
      </c>
      <c r="R154" s="28">
        <v>3.7585400000000001E-5</v>
      </c>
      <c r="S154">
        <f t="shared" si="16"/>
        <v>0.14283463980000005</v>
      </c>
      <c r="W154" s="15">
        <v>331647.62</v>
      </c>
      <c r="X154" s="28">
        <v>3.7585400000000001E-5</v>
      </c>
    </row>
    <row r="155" spans="1:24" x14ac:dyDescent="0.2">
      <c r="A155" s="1">
        <v>42304</v>
      </c>
      <c r="B155" s="2">
        <v>21.709999</v>
      </c>
      <c r="C155" s="2">
        <v>31.48</v>
      </c>
      <c r="D155" s="2">
        <v>41.259998000000003</v>
      </c>
      <c r="E155" s="11">
        <v>154</v>
      </c>
      <c r="F155" s="2">
        <f t="shared" si="18"/>
        <v>26.130990518240004</v>
      </c>
      <c r="G155">
        <f t="shared" si="19"/>
        <v>31.150195960292251</v>
      </c>
      <c r="H155">
        <f t="shared" si="17"/>
        <v>50.877546109672615</v>
      </c>
      <c r="I155">
        <f t="shared" si="14"/>
        <v>100500301.22034873</v>
      </c>
      <c r="J155">
        <f t="shared" si="15"/>
        <v>-500301.22034873068</v>
      </c>
      <c r="K155" s="2">
        <v>329608.9376372546</v>
      </c>
      <c r="R155" s="15">
        <v>9.3886100000000004E-4</v>
      </c>
      <c r="S155">
        <f t="shared" si="16"/>
        <v>0.14377350080000006</v>
      </c>
      <c r="W155" s="15">
        <v>329608.94</v>
      </c>
      <c r="X155" s="15">
        <v>9.3886100000000004E-4</v>
      </c>
    </row>
    <row r="156" spans="1:24" x14ac:dyDescent="0.2">
      <c r="A156" s="1">
        <v>42305</v>
      </c>
      <c r="B156" s="2">
        <v>21.98</v>
      </c>
      <c r="C156" s="2">
        <v>31.459999</v>
      </c>
      <c r="D156" s="2">
        <v>41.380001</v>
      </c>
      <c r="E156" s="11">
        <v>155</v>
      </c>
      <c r="F156">
        <f t="shared" si="18"/>
        <v>25.692572898544178</v>
      </c>
      <c r="G156">
        <f t="shared" si="19"/>
        <v>31.041199333795277</v>
      </c>
      <c r="H156">
        <f t="shared" si="17"/>
        <v>50.582881777600733</v>
      </c>
      <c r="I156">
        <f t="shared" si="14"/>
        <v>99609135.02472119</v>
      </c>
      <c r="J156">
        <f t="shared" si="15"/>
        <v>390864.97527880967</v>
      </c>
      <c r="K156" s="2">
        <v>329570.47696375847</v>
      </c>
      <c r="R156" s="15">
        <v>1.2123399999999999E-3</v>
      </c>
      <c r="S156">
        <f t="shared" si="16"/>
        <v>0.14498584080000007</v>
      </c>
      <c r="W156" s="15">
        <v>329570.48</v>
      </c>
      <c r="X156" s="15">
        <v>1.2123399999999999E-3</v>
      </c>
    </row>
    <row r="157" spans="1:24" x14ac:dyDescent="0.2">
      <c r="A157" s="1">
        <v>42306</v>
      </c>
      <c r="B157" s="2">
        <v>21.879999000000002</v>
      </c>
      <c r="C157" s="2">
        <v>31.33</v>
      </c>
      <c r="D157" s="2">
        <v>41.259998000000003</v>
      </c>
      <c r="E157" s="11">
        <v>156</v>
      </c>
      <c r="F157" s="2">
        <f t="shared" si="18"/>
        <v>25.314560239696583</v>
      </c>
      <c r="G157">
        <f t="shared" si="19"/>
        <v>31.179948930737318</v>
      </c>
      <c r="H157">
        <f t="shared" si="17"/>
        <v>50.250488360905869</v>
      </c>
      <c r="I157">
        <f t="shared" si="14"/>
        <v>99055758.028786555</v>
      </c>
      <c r="J157">
        <f t="shared" si="15"/>
        <v>944241.97121344507</v>
      </c>
      <c r="K157" s="2">
        <v>329472.07857455313</v>
      </c>
      <c r="R157" s="15">
        <v>1.07151E-4</v>
      </c>
      <c r="S157">
        <f t="shared" si="16"/>
        <v>0.14509299180000007</v>
      </c>
      <c r="W157" s="15">
        <v>329472.08</v>
      </c>
      <c r="X157" s="15">
        <v>1.07151E-4</v>
      </c>
    </row>
    <row r="158" spans="1:24" x14ac:dyDescent="0.2">
      <c r="A158" s="1">
        <v>42307</v>
      </c>
      <c r="B158" s="2">
        <v>21.459999</v>
      </c>
      <c r="C158" s="2">
        <v>31.34</v>
      </c>
      <c r="D158" s="2">
        <v>40.869999</v>
      </c>
      <c r="E158" s="11">
        <v>157</v>
      </c>
      <c r="F158">
        <f t="shared" si="18"/>
        <v>25.990406812227672</v>
      </c>
      <c r="G158">
        <f t="shared" si="19"/>
        <v>31.11032645724314</v>
      </c>
      <c r="H158">
        <f t="shared" si="17"/>
        <v>51.338216346176075</v>
      </c>
      <c r="I158">
        <f t="shared" si="14"/>
        <v>100537317.06478283</v>
      </c>
      <c r="J158">
        <f t="shared" si="15"/>
        <v>-537317.06478282809</v>
      </c>
      <c r="K158" s="2">
        <v>320534.84984399378</v>
      </c>
      <c r="R158" s="15">
        <v>6.1008000000000004E-4</v>
      </c>
      <c r="S158">
        <f t="shared" si="16"/>
        <v>0.14570307180000008</v>
      </c>
      <c r="W158" s="15">
        <v>320534.84999999998</v>
      </c>
      <c r="X158" s="15">
        <v>6.1008000000000004E-4</v>
      </c>
    </row>
    <row r="159" spans="1:24" x14ac:dyDescent="0.2">
      <c r="A159" s="3">
        <v>42310</v>
      </c>
      <c r="B159" s="2">
        <v>21.610001</v>
      </c>
      <c r="C159" s="2">
        <v>31.280000999999999</v>
      </c>
      <c r="D159" s="2">
        <v>41.360000999999997</v>
      </c>
      <c r="E159" s="11">
        <v>158</v>
      </c>
      <c r="F159" s="2">
        <f t="shared" si="18"/>
        <v>25.977207416603079</v>
      </c>
      <c r="G159">
        <f t="shared" si="19"/>
        <v>31.140104503193591</v>
      </c>
      <c r="H159">
        <f t="shared" si="17"/>
        <v>50.595078563948775</v>
      </c>
      <c r="I159">
        <f t="shared" si="14"/>
        <v>100113388.39609227</v>
      </c>
      <c r="J159">
        <f t="shared" si="15"/>
        <v>-113388.39609226584</v>
      </c>
      <c r="K159" s="2">
        <v>319683.85467861593</v>
      </c>
      <c r="R159" s="15">
        <v>5.2227800000000004E-4</v>
      </c>
      <c r="S159">
        <f t="shared" si="16"/>
        <v>0.14622534980000007</v>
      </c>
      <c r="W159" s="15">
        <v>319683.84999999998</v>
      </c>
      <c r="X159" s="15">
        <v>5.2227800000000004E-4</v>
      </c>
    </row>
    <row r="160" spans="1:24" x14ac:dyDescent="0.2">
      <c r="A160" s="1">
        <v>42311</v>
      </c>
      <c r="B160" s="2">
        <v>21.75</v>
      </c>
      <c r="C160" s="2">
        <v>31.25</v>
      </c>
      <c r="D160" s="2">
        <v>41.25</v>
      </c>
      <c r="E160" s="11">
        <v>159</v>
      </c>
      <c r="F160">
        <f t="shared" si="18"/>
        <v>25.726932336551727</v>
      </c>
      <c r="G160">
        <f t="shared" si="19"/>
        <v>31.120128997440002</v>
      </c>
      <c r="H160">
        <f t="shared" si="17"/>
        <v>50.914475186909087</v>
      </c>
      <c r="I160">
        <f t="shared" si="14"/>
        <v>99940449.805475459</v>
      </c>
      <c r="J160">
        <f t="shared" si="15"/>
        <v>59550.194524541497</v>
      </c>
      <c r="K160" s="2">
        <v>316591.8645812124</v>
      </c>
      <c r="R160" s="15">
        <v>2.9146419999999998E-3</v>
      </c>
      <c r="S160">
        <f t="shared" si="16"/>
        <v>0.14913999180000007</v>
      </c>
      <c r="W160" s="15">
        <v>316591.86</v>
      </c>
      <c r="X160" s="15">
        <v>2.9146419999999998E-3</v>
      </c>
    </row>
    <row r="161" spans="1:24" x14ac:dyDescent="0.2">
      <c r="A161" s="1">
        <v>42312</v>
      </c>
      <c r="B161" s="2">
        <v>21.68</v>
      </c>
      <c r="C161" s="2">
        <v>31.200001</v>
      </c>
      <c r="D161" s="2">
        <v>41.400002000000001</v>
      </c>
      <c r="E161" s="11">
        <v>160</v>
      </c>
      <c r="F161" s="2">
        <f t="shared" si="18"/>
        <v>25.631425474169696</v>
      </c>
      <c r="G161">
        <f t="shared" si="19"/>
        <v>31.090076925638563</v>
      </c>
      <c r="H161">
        <f t="shared" si="17"/>
        <v>50.779010814298992</v>
      </c>
      <c r="I161">
        <f t="shared" si="14"/>
        <v>99697082.687870398</v>
      </c>
      <c r="J161">
        <f t="shared" si="15"/>
        <v>302917.31212960184</v>
      </c>
      <c r="K161" s="2">
        <v>316097.609061867</v>
      </c>
      <c r="R161" s="15">
        <v>1.503945E-3</v>
      </c>
      <c r="S161">
        <f t="shared" si="16"/>
        <v>0.15064393680000007</v>
      </c>
      <c r="W161" s="15">
        <v>316097.61</v>
      </c>
      <c r="X161" s="15">
        <v>1.503945E-3</v>
      </c>
    </row>
    <row r="162" spans="1:24" x14ac:dyDescent="0.2">
      <c r="A162" s="1">
        <v>42313</v>
      </c>
      <c r="B162" s="2">
        <v>21.530000999999999</v>
      </c>
      <c r="C162" s="2">
        <v>31.120000999999998</v>
      </c>
      <c r="D162" s="2">
        <v>41.439999</v>
      </c>
      <c r="E162" s="11">
        <v>161</v>
      </c>
      <c r="F162">
        <f t="shared" si="18"/>
        <v>25.774034032789878</v>
      </c>
      <c r="G162">
        <f t="shared" si="19"/>
        <v>31.079855401354262</v>
      </c>
      <c r="H162">
        <f t="shared" si="17"/>
        <v>50.987081381445009</v>
      </c>
      <c r="I162">
        <f t="shared" si="14"/>
        <v>100002037.34338546</v>
      </c>
      <c r="J162">
        <f t="shared" si="15"/>
        <v>-2037.3433854579926</v>
      </c>
      <c r="K162" s="2">
        <v>315309.9789223671</v>
      </c>
      <c r="R162" s="28">
        <v>6.4584200000000004E-5</v>
      </c>
      <c r="S162">
        <f t="shared" si="16"/>
        <v>0.15070852100000007</v>
      </c>
      <c r="W162" s="15">
        <v>315309.98</v>
      </c>
      <c r="X162" s="28">
        <v>6.4584200000000004E-5</v>
      </c>
    </row>
    <row r="163" spans="1:24" x14ac:dyDescent="0.2">
      <c r="A163" s="1">
        <v>42314</v>
      </c>
      <c r="B163" s="2">
        <v>21.5</v>
      </c>
      <c r="C163" s="2">
        <v>31.030000999999999</v>
      </c>
      <c r="D163" s="2">
        <v>41.650002000000001</v>
      </c>
      <c r="E163" s="11">
        <v>162</v>
      </c>
      <c r="F163" s="2">
        <f t="shared" si="18"/>
        <v>25.689952493023256</v>
      </c>
      <c r="G163">
        <f t="shared" si="19"/>
        <v>31.159953878183892</v>
      </c>
      <c r="H163">
        <f t="shared" si="17"/>
        <v>50.230617070798694</v>
      </c>
      <c r="I163">
        <f t="shared" si="14"/>
        <v>99530610.654652983</v>
      </c>
      <c r="J163">
        <f t="shared" si="15"/>
        <v>469389.34534701705</v>
      </c>
      <c r="K163" s="2">
        <v>314812.27237439156</v>
      </c>
      <c r="R163" s="15">
        <v>4.7721900000000003E-4</v>
      </c>
      <c r="S163">
        <f t="shared" si="16"/>
        <v>0.15118574000000007</v>
      </c>
      <c r="W163" s="15">
        <v>314812.27</v>
      </c>
      <c r="X163" s="15">
        <v>4.7721900000000003E-4</v>
      </c>
    </row>
    <row r="164" spans="1:24" x14ac:dyDescent="0.2">
      <c r="A164" s="1">
        <v>42317</v>
      </c>
      <c r="B164" s="2">
        <v>21.4</v>
      </c>
      <c r="C164" s="2">
        <v>31.02</v>
      </c>
      <c r="D164" s="2">
        <v>41.240001999999997</v>
      </c>
      <c r="E164" s="11">
        <v>163</v>
      </c>
      <c r="F164">
        <f t="shared" si="18"/>
        <v>25.653209286448604</v>
      </c>
      <c r="G164">
        <f t="shared" si="19"/>
        <v>31.290579265957447</v>
      </c>
      <c r="H164">
        <f t="shared" si="17"/>
        <v>50.656190559835572</v>
      </c>
      <c r="I164">
        <f t="shared" si="14"/>
        <v>99879130.170145795</v>
      </c>
      <c r="J164">
        <f t="shared" si="15"/>
        <v>120869.82985420525</v>
      </c>
      <c r="K164" s="2">
        <v>313886.41937948763</v>
      </c>
      <c r="R164" s="15">
        <v>7.4179900000000002E-4</v>
      </c>
      <c r="S164">
        <f t="shared" si="16"/>
        <v>0.15192753900000006</v>
      </c>
      <c r="W164" s="15">
        <v>313886.42</v>
      </c>
      <c r="X164" s="15">
        <v>7.4179900000000002E-4</v>
      </c>
    </row>
    <row r="165" spans="1:24" x14ac:dyDescent="0.2">
      <c r="A165" s="1">
        <v>42318</v>
      </c>
      <c r="B165" s="2">
        <v>21.27</v>
      </c>
      <c r="C165" s="2">
        <v>31.139999</v>
      </c>
      <c r="D165" s="2">
        <v>41.18</v>
      </c>
      <c r="E165" s="11">
        <v>164</v>
      </c>
      <c r="F165" s="2">
        <f t="shared" si="18"/>
        <v>25.676519926657264</v>
      </c>
      <c r="G165">
        <f t="shared" si="19"/>
        <v>31.149982733461233</v>
      </c>
      <c r="H165">
        <f t="shared" si="17"/>
        <v>50.791595434677021</v>
      </c>
      <c r="I165">
        <f t="shared" si="14"/>
        <v>99832942.458018005</v>
      </c>
      <c r="J165">
        <f t="shared" si="15"/>
        <v>167057.54198199511</v>
      </c>
      <c r="K165" s="2">
        <v>311400.06676572561</v>
      </c>
      <c r="R165" s="15">
        <v>1.0242399999999999E-4</v>
      </c>
      <c r="S165">
        <f t="shared" si="16"/>
        <v>0.15202996300000005</v>
      </c>
      <c r="W165" s="15">
        <v>311400.07</v>
      </c>
      <c r="X165" s="15">
        <v>1.0242399999999999E-4</v>
      </c>
    </row>
    <row r="166" spans="1:24" x14ac:dyDescent="0.2">
      <c r="A166" s="1">
        <v>42319</v>
      </c>
      <c r="B166" s="2">
        <v>21.16</v>
      </c>
      <c r="C166" s="2">
        <v>31.120000999999998</v>
      </c>
      <c r="D166" s="2">
        <v>41.23</v>
      </c>
      <c r="E166" s="11">
        <v>165</v>
      </c>
      <c r="F166">
        <f t="shared" si="18"/>
        <v>25.407480112003778</v>
      </c>
      <c r="G166">
        <f t="shared" si="19"/>
        <v>31.180014063302895</v>
      </c>
      <c r="H166">
        <f t="shared" si="17"/>
        <v>50.151702608294933</v>
      </c>
      <c r="I166">
        <f t="shared" si="14"/>
        <v>99123417.879594177</v>
      </c>
      <c r="J166">
        <f t="shared" si="15"/>
        <v>876582.12040582299</v>
      </c>
      <c r="K166" s="2">
        <v>311319.73929429054</v>
      </c>
      <c r="R166" s="15">
        <v>4.9674400000000003E-4</v>
      </c>
      <c r="S166">
        <f t="shared" si="16"/>
        <v>0.15252670700000004</v>
      </c>
      <c r="W166" s="15">
        <v>311319.74</v>
      </c>
      <c r="X166" s="15">
        <v>4.9674400000000003E-4</v>
      </c>
    </row>
    <row r="167" spans="1:24" x14ac:dyDescent="0.2">
      <c r="A167" s="1">
        <v>42320</v>
      </c>
      <c r="B167" s="2">
        <v>20.83</v>
      </c>
      <c r="C167" s="2">
        <v>31.129999000000002</v>
      </c>
      <c r="D167" s="2">
        <v>40.759998000000003</v>
      </c>
      <c r="E167" s="11">
        <v>166</v>
      </c>
      <c r="F167" s="2">
        <f t="shared" si="18"/>
        <v>25.723263525684114</v>
      </c>
      <c r="G167">
        <f t="shared" si="19"/>
        <v>31.210052399937439</v>
      </c>
      <c r="H167">
        <f t="shared" si="17"/>
        <v>50.269498277943974</v>
      </c>
      <c r="I167">
        <f t="shared" si="14"/>
        <v>99655029.914936498</v>
      </c>
      <c r="J167">
        <f t="shared" si="15"/>
        <v>344970.08506350219</v>
      </c>
      <c r="K167" s="2">
        <v>311069.55381114781</v>
      </c>
      <c r="R167" s="28">
        <v>4.3903999999999998E-5</v>
      </c>
      <c r="S167">
        <f t="shared" si="16"/>
        <v>0.15257061100000005</v>
      </c>
      <c r="W167" s="15">
        <v>311069.55</v>
      </c>
      <c r="X167" s="28">
        <v>4.3903999999999998E-5</v>
      </c>
    </row>
    <row r="168" spans="1:24" x14ac:dyDescent="0.2">
      <c r="A168" s="1">
        <v>42321</v>
      </c>
      <c r="B168" s="2">
        <v>20.76</v>
      </c>
      <c r="C168" s="2">
        <v>31.17</v>
      </c>
      <c r="D168" s="2">
        <v>40.389999000000003</v>
      </c>
      <c r="E168" s="11">
        <v>167</v>
      </c>
      <c r="F168">
        <f t="shared" si="18"/>
        <v>26.270002555876733</v>
      </c>
      <c r="G168">
        <f t="shared" si="19"/>
        <v>31.209999</v>
      </c>
      <c r="H168">
        <f t="shared" si="17"/>
        <v>51.433364747793128</v>
      </c>
      <c r="I168">
        <f t="shared" si="14"/>
        <v>101084653.97116713</v>
      </c>
      <c r="J168">
        <f t="shared" si="15"/>
        <v>-1084653.9711671323</v>
      </c>
      <c r="K168" s="2">
        <v>309709.51815584302</v>
      </c>
      <c r="R168" s="15">
        <v>2.168438E-3</v>
      </c>
      <c r="S168">
        <f t="shared" si="16"/>
        <v>0.15473904900000005</v>
      </c>
      <c r="W168" s="15">
        <v>309709.52</v>
      </c>
      <c r="X168" s="15">
        <v>2.168438E-3</v>
      </c>
    </row>
    <row r="169" spans="1:24" x14ac:dyDescent="0.2">
      <c r="A169" s="1">
        <v>42324</v>
      </c>
      <c r="B169" s="2">
        <v>21.129999000000002</v>
      </c>
      <c r="C169" s="2">
        <v>31.209999</v>
      </c>
      <c r="D169" s="2">
        <v>40.950001</v>
      </c>
      <c r="E169" s="11">
        <v>168</v>
      </c>
      <c r="F169" s="2">
        <f t="shared" si="18"/>
        <v>25.748925919021573</v>
      </c>
      <c r="G169">
        <f t="shared" si="19"/>
        <v>31.17</v>
      </c>
      <c r="H169">
        <f t="shared" si="17"/>
        <v>50.73</v>
      </c>
      <c r="I169">
        <f t="shared" si="14"/>
        <v>99917181.018323749</v>
      </c>
      <c r="J169">
        <f t="shared" si="15"/>
        <v>82818.981676250696</v>
      </c>
      <c r="K169" s="2">
        <v>309595.07652044296</v>
      </c>
      <c r="R169" s="15">
        <v>1.4258700000000001E-4</v>
      </c>
      <c r="S169">
        <f t="shared" si="16"/>
        <v>0.15488163600000004</v>
      </c>
      <c r="W169" s="15">
        <v>309595.08</v>
      </c>
      <c r="X169" s="15">
        <v>1.4258700000000001E-4</v>
      </c>
    </row>
    <row r="170" spans="1:24" x14ac:dyDescent="0.2">
      <c r="A170" s="1">
        <v>42325</v>
      </c>
      <c r="B170" s="2">
        <v>21.08</v>
      </c>
      <c r="C170" s="2">
        <v>31.209999</v>
      </c>
      <c r="D170" s="2">
        <v>40.950001</v>
      </c>
      <c r="E170" s="11">
        <v>169</v>
      </c>
      <c r="F170">
        <f t="shared" si="18"/>
        <v>26.054876875237145</v>
      </c>
      <c r="G170">
        <f t="shared" si="19"/>
        <v>31.189975366548396</v>
      </c>
      <c r="H170">
        <f t="shared" si="17"/>
        <v>51.473294207489758</v>
      </c>
      <c r="I170">
        <f t="shared" si="14"/>
        <v>100794058.76606326</v>
      </c>
      <c r="J170">
        <f t="shared" si="15"/>
        <v>-794058.76606325805</v>
      </c>
      <c r="K170" s="2">
        <v>307952.84753626585</v>
      </c>
      <c r="R170" s="28">
        <v>6.6223399999999993E-5</v>
      </c>
      <c r="S170">
        <f t="shared" si="16"/>
        <v>0.15494785940000005</v>
      </c>
      <c r="W170" s="15">
        <v>307952.84999999998</v>
      </c>
      <c r="X170" s="28">
        <v>6.6223399999999993E-5</v>
      </c>
    </row>
    <row r="171" spans="1:24" x14ac:dyDescent="0.2">
      <c r="A171" s="1">
        <v>42326</v>
      </c>
      <c r="B171" s="2">
        <v>21.280000999999999</v>
      </c>
      <c r="C171" s="2">
        <v>31.23</v>
      </c>
      <c r="D171" s="2">
        <v>41.549999</v>
      </c>
      <c r="E171" s="11">
        <v>170</v>
      </c>
      <c r="F171" s="2">
        <f t="shared" si="18"/>
        <v>25.943412916193051</v>
      </c>
      <c r="G171">
        <f t="shared" si="19"/>
        <v>31.209923150816525</v>
      </c>
      <c r="H171">
        <f t="shared" si="17"/>
        <v>50.70558122684912</v>
      </c>
      <c r="I171">
        <f t="shared" si="14"/>
        <v>100211306.01145741</v>
      </c>
      <c r="J171">
        <f t="shared" si="15"/>
        <v>-211306.01145741343</v>
      </c>
      <c r="K171" s="2">
        <v>307644.65516829491</v>
      </c>
      <c r="R171" s="15">
        <v>2.7084800000000002E-4</v>
      </c>
      <c r="S171">
        <f t="shared" si="16"/>
        <v>0.15521870740000004</v>
      </c>
      <c r="W171" s="15">
        <v>307644.65999999997</v>
      </c>
      <c r="X171" s="15">
        <v>2.7084800000000002E-4</v>
      </c>
    </row>
    <row r="172" spans="1:24" x14ac:dyDescent="0.2">
      <c r="A172" s="1">
        <v>42327</v>
      </c>
      <c r="B172" s="2">
        <v>21.389999</v>
      </c>
      <c r="C172" s="2">
        <v>31.27</v>
      </c>
      <c r="D172" s="2">
        <v>41.529998999999997</v>
      </c>
      <c r="E172" s="11">
        <v>171</v>
      </c>
      <c r="F172">
        <f t="shared" si="18"/>
        <v>25.74966827534681</v>
      </c>
      <c r="G172">
        <f t="shared" si="19"/>
        <v>31.209871085065561</v>
      </c>
      <c r="H172">
        <f t="shared" si="17"/>
        <v>50.937661971289721</v>
      </c>
      <c r="I172">
        <f t="shared" si="14"/>
        <v>100085762.16862203</v>
      </c>
      <c r="J172">
        <f t="shared" si="15"/>
        <v>-85762.168622031808</v>
      </c>
      <c r="K172" s="2">
        <v>305986.90921837091</v>
      </c>
      <c r="R172" s="28">
        <v>5.4737900000000003E-5</v>
      </c>
      <c r="S172">
        <f t="shared" si="16"/>
        <v>0.15527344530000003</v>
      </c>
      <c r="W172" s="15">
        <v>305986.90999999997</v>
      </c>
      <c r="X172" s="28">
        <v>5.4737900000000003E-5</v>
      </c>
    </row>
    <row r="173" spans="1:24" x14ac:dyDescent="0.2">
      <c r="A173" s="1">
        <v>42328</v>
      </c>
      <c r="B173" s="2">
        <v>21.34</v>
      </c>
      <c r="C173" s="2">
        <v>31.309999000000001</v>
      </c>
      <c r="D173" s="2">
        <v>41.700001</v>
      </c>
      <c r="E173" s="11">
        <v>172</v>
      </c>
      <c r="F173" s="2">
        <f t="shared" si="18"/>
        <v>25.701147082942832</v>
      </c>
      <c r="G173">
        <f t="shared" si="19"/>
        <v>31.080402424477882</v>
      </c>
      <c r="H173">
        <f t="shared" si="17"/>
        <v>50.73</v>
      </c>
      <c r="I173">
        <f t="shared" si="14"/>
        <v>99751783.040072799</v>
      </c>
      <c r="J173">
        <f t="shared" si="15"/>
        <v>248216.95992720127</v>
      </c>
      <c r="K173" s="2">
        <v>305861.61328017712</v>
      </c>
      <c r="R173" s="15">
        <v>6.4466299999999996E-4</v>
      </c>
      <c r="S173">
        <f t="shared" si="16"/>
        <v>0.15591810830000002</v>
      </c>
      <c r="W173" s="15">
        <v>305861.61</v>
      </c>
      <c r="X173" s="15">
        <v>6.4466299999999996E-4</v>
      </c>
    </row>
    <row r="174" spans="1:24" x14ac:dyDescent="0.2">
      <c r="A174" s="1">
        <v>42331</v>
      </c>
      <c r="B174" s="2">
        <v>21.25</v>
      </c>
      <c r="C174" s="2">
        <v>31.219999000000001</v>
      </c>
      <c r="D174" s="2">
        <v>41.700001</v>
      </c>
      <c r="E174" s="11">
        <v>173</v>
      </c>
      <c r="F174">
        <f t="shared" si="18"/>
        <v>25.882873076705934</v>
      </c>
      <c r="G174">
        <f t="shared" si="19"/>
        <v>31.189968968288564</v>
      </c>
      <c r="H174">
        <f t="shared" si="17"/>
        <v>50.547515556894105</v>
      </c>
      <c r="I174">
        <f t="shared" si="14"/>
        <v>100013329.42348528</v>
      </c>
      <c r="J174">
        <f t="shared" si="15"/>
        <v>-13329.423485279083</v>
      </c>
      <c r="K174" s="2">
        <v>304700.32808411121</v>
      </c>
      <c r="R174" s="15">
        <v>4.5388699999999999E-4</v>
      </c>
      <c r="S174">
        <f t="shared" si="16"/>
        <v>0.15637199530000001</v>
      </c>
      <c r="W174" s="15">
        <v>304700.33</v>
      </c>
      <c r="X174" s="15">
        <v>4.5388699999999999E-4</v>
      </c>
    </row>
    <row r="175" spans="1:24" x14ac:dyDescent="0.2">
      <c r="A175" s="1">
        <v>42332</v>
      </c>
      <c r="B175" s="2">
        <v>21.309999000000001</v>
      </c>
      <c r="C175" s="2">
        <v>31.24</v>
      </c>
      <c r="D175" s="2">
        <v>41.549999</v>
      </c>
      <c r="E175" s="11">
        <v>174</v>
      </c>
      <c r="F175" s="2">
        <f t="shared" si="18"/>
        <v>25.797887315245813</v>
      </c>
      <c r="G175">
        <f t="shared" si="19"/>
        <v>31.160022407170299</v>
      </c>
      <c r="H175">
        <f t="shared" si="17"/>
        <v>50.717793055301868</v>
      </c>
      <c r="I175">
        <f t="shared" si="14"/>
        <v>99965153.427361056</v>
      </c>
      <c r="J175">
        <f t="shared" si="15"/>
        <v>34846.572638943791</v>
      </c>
      <c r="K175" s="2">
        <v>303824.49963214993</v>
      </c>
      <c r="R175" s="15">
        <v>1.8656899999999999E-3</v>
      </c>
      <c r="S175">
        <f t="shared" si="16"/>
        <v>0.15823768530000001</v>
      </c>
      <c r="W175" s="15">
        <v>303824.5</v>
      </c>
      <c r="X175" s="15">
        <v>1.8656899999999999E-3</v>
      </c>
    </row>
    <row r="176" spans="1:24" x14ac:dyDescent="0.2">
      <c r="A176" s="1">
        <v>42333</v>
      </c>
      <c r="B176" s="2">
        <v>21.299999</v>
      </c>
      <c r="C176" s="2">
        <v>31.23</v>
      </c>
      <c r="D176" s="2">
        <v>41.540000999999997</v>
      </c>
      <c r="E176" s="11">
        <v>175</v>
      </c>
      <c r="F176">
        <f t="shared" si="18"/>
        <v>25.858469695702802</v>
      </c>
      <c r="G176">
        <f t="shared" si="19"/>
        <v>31.259827089337175</v>
      </c>
      <c r="H176">
        <f t="shared" si="17"/>
        <v>51.120794405613999</v>
      </c>
      <c r="I176">
        <f t="shared" si="14"/>
        <v>100397696.44531699</v>
      </c>
      <c r="J176">
        <f t="shared" si="15"/>
        <v>-397696.44531698525</v>
      </c>
      <c r="K176" s="2">
        <v>303305.07603849471</v>
      </c>
      <c r="R176" s="15">
        <v>2.6900140000000001E-3</v>
      </c>
      <c r="S176">
        <f t="shared" si="16"/>
        <v>0.1609276993</v>
      </c>
      <c r="W176" s="15">
        <v>303305.08</v>
      </c>
      <c r="X176" s="15">
        <v>2.6900140000000001E-3</v>
      </c>
    </row>
    <row r="177" spans="1:24" x14ac:dyDescent="0.2">
      <c r="A177" s="1">
        <v>42334</v>
      </c>
      <c r="B177" s="2">
        <v>21.34</v>
      </c>
      <c r="C177" s="2">
        <v>31.32</v>
      </c>
      <c r="D177" s="2">
        <v>41.860000999999997</v>
      </c>
      <c r="E177" s="11">
        <v>176</v>
      </c>
      <c r="F177" s="2">
        <f t="shared" si="18"/>
        <v>25.689052425492029</v>
      </c>
      <c r="G177">
        <f t="shared" si="19"/>
        <v>31.160046897509581</v>
      </c>
      <c r="H177">
        <f t="shared" si="17"/>
        <v>50.899664335889526</v>
      </c>
      <c r="I177">
        <f t="shared" si="14"/>
        <v>99925146.397035211</v>
      </c>
      <c r="J177">
        <f t="shared" si="15"/>
        <v>74853.602964788675</v>
      </c>
      <c r="K177" s="2">
        <v>302917.31212960184</v>
      </c>
      <c r="R177" s="28">
        <v>7.4689099999999996E-5</v>
      </c>
      <c r="S177">
        <f t="shared" si="16"/>
        <v>0.1610023884</v>
      </c>
      <c r="W177" s="15">
        <v>302917.31</v>
      </c>
      <c r="X177" s="28">
        <v>7.4689099999999996E-5</v>
      </c>
    </row>
    <row r="178" spans="1:24" x14ac:dyDescent="0.2">
      <c r="A178" s="1">
        <v>42335</v>
      </c>
      <c r="B178" s="2">
        <v>21.24</v>
      </c>
      <c r="C178" s="2">
        <v>31.309999000000001</v>
      </c>
      <c r="D178" s="2">
        <v>42</v>
      </c>
      <c r="E178" s="11">
        <v>177</v>
      </c>
      <c r="F178">
        <f t="shared" si="18"/>
        <v>26.016576204802263</v>
      </c>
      <c r="G178">
        <f t="shared" si="19"/>
        <v>31.160044713830874</v>
      </c>
      <c r="H178">
        <f t="shared" si="17"/>
        <v>50.283094064999993</v>
      </c>
      <c r="I178">
        <f t="shared" si="14"/>
        <v>100004668.2891764</v>
      </c>
      <c r="J178">
        <f t="shared" si="15"/>
        <v>-4668.2891764044762</v>
      </c>
      <c r="K178" s="2">
        <v>302091.54216775298</v>
      </c>
      <c r="R178" s="15">
        <v>1.17268E-4</v>
      </c>
      <c r="S178">
        <f t="shared" si="16"/>
        <v>0.16111965640000001</v>
      </c>
      <c r="W178" s="15">
        <v>302091.53999999998</v>
      </c>
      <c r="X178" s="15">
        <v>1.17268E-4</v>
      </c>
    </row>
    <row r="179" spans="1:24" x14ac:dyDescent="0.2">
      <c r="A179" s="1">
        <v>42338</v>
      </c>
      <c r="B179" s="2">
        <v>21.41</v>
      </c>
      <c r="C179" s="2">
        <v>31.299999</v>
      </c>
      <c r="D179" s="2">
        <v>41.630001</v>
      </c>
      <c r="E179" s="11">
        <v>178</v>
      </c>
      <c r="F179" s="2">
        <f t="shared" si="18"/>
        <v>26.135487077066795</v>
      </c>
      <c r="G179">
        <f t="shared" si="19"/>
        <v>31.29946106388055</v>
      </c>
      <c r="H179">
        <f t="shared" si="17"/>
        <v>51.241806342257831</v>
      </c>
      <c r="I179">
        <f t="shared" si="14"/>
        <v>100889415.96436928</v>
      </c>
      <c r="J179">
        <f t="shared" si="15"/>
        <v>-889415.96436928213</v>
      </c>
      <c r="K179" s="2">
        <v>298606.39758747816</v>
      </c>
      <c r="R179" s="15">
        <v>4.958367E-3</v>
      </c>
      <c r="S179">
        <f t="shared" si="16"/>
        <v>0.1660780234</v>
      </c>
      <c r="W179" s="15">
        <v>298606.40000000002</v>
      </c>
      <c r="X179" s="15">
        <v>4.958367E-3</v>
      </c>
    </row>
    <row r="180" spans="1:24" x14ac:dyDescent="0.2">
      <c r="A180" s="1">
        <v>42339</v>
      </c>
      <c r="B180" s="2">
        <v>21.68</v>
      </c>
      <c r="C180" s="2">
        <v>31.43</v>
      </c>
      <c r="D180" s="2">
        <v>42.049999</v>
      </c>
      <c r="E180" s="11">
        <v>179</v>
      </c>
      <c r="F180">
        <f t="shared" si="18"/>
        <v>25.488564510608857</v>
      </c>
      <c r="G180">
        <f t="shared" si="19"/>
        <v>31.17</v>
      </c>
      <c r="H180">
        <f t="shared" si="17"/>
        <v>50.126789521921268</v>
      </c>
      <c r="I180">
        <f t="shared" si="14"/>
        <v>99207396.190032899</v>
      </c>
      <c r="J180">
        <f t="shared" si="15"/>
        <v>792603.80996710062</v>
      </c>
      <c r="K180" s="2">
        <v>297951.67764021456</v>
      </c>
      <c r="R180" s="15">
        <v>1.2453799999999999E-4</v>
      </c>
      <c r="S180">
        <f t="shared" si="16"/>
        <v>0.1662025614</v>
      </c>
      <c r="W180" s="15">
        <v>297951.68</v>
      </c>
      <c r="X180" s="15">
        <v>1.2453799999999999E-4</v>
      </c>
    </row>
    <row r="181" spans="1:24" x14ac:dyDescent="0.2">
      <c r="A181" s="1">
        <v>42340</v>
      </c>
      <c r="B181" s="2">
        <v>21.41</v>
      </c>
      <c r="C181" s="2">
        <v>31.43</v>
      </c>
      <c r="D181" s="2">
        <v>41.549999</v>
      </c>
      <c r="E181" s="11">
        <v>180</v>
      </c>
      <c r="F181" s="2">
        <f t="shared" si="18"/>
        <v>25.54478769827179</v>
      </c>
      <c r="G181">
        <f t="shared" si="19"/>
        <v>30.941903632516706</v>
      </c>
      <c r="H181">
        <f t="shared" si="17"/>
        <v>50.095111898077299</v>
      </c>
      <c r="I181">
        <f t="shared" si="14"/>
        <v>99008781.728469327</v>
      </c>
      <c r="J181">
        <f t="shared" si="15"/>
        <v>991218.27153067291</v>
      </c>
      <c r="K181" s="2">
        <v>295164.69990599155</v>
      </c>
      <c r="R181" s="15">
        <v>2.2164E-4</v>
      </c>
      <c r="S181">
        <f t="shared" si="16"/>
        <v>0.1664242014</v>
      </c>
      <c r="W181" s="15">
        <v>295164.7</v>
      </c>
      <c r="X181" s="15">
        <v>2.2164E-4</v>
      </c>
    </row>
    <row r="182" spans="1:24" x14ac:dyDescent="0.2">
      <c r="A182" s="1">
        <v>42341</v>
      </c>
      <c r="B182" s="2">
        <v>21.190000999999999</v>
      </c>
      <c r="C182" s="2">
        <v>31.200001</v>
      </c>
      <c r="D182" s="2">
        <v>41.029998999999997</v>
      </c>
      <c r="E182" s="11">
        <v>181</v>
      </c>
      <c r="F182">
        <f t="shared" si="18"/>
        <v>25.870899145309146</v>
      </c>
      <c r="G182">
        <f t="shared" si="19"/>
        <v>31.259913458656623</v>
      </c>
      <c r="H182">
        <f t="shared" si="17"/>
        <v>51.768586425507827</v>
      </c>
      <c r="I182">
        <f t="shared" si="14"/>
        <v>100797730.76297688</v>
      </c>
      <c r="J182">
        <f t="shared" si="15"/>
        <v>-797730.76297688484</v>
      </c>
      <c r="K182" s="2">
        <v>293986.42716878653</v>
      </c>
      <c r="R182" s="28">
        <v>3.7024399999999997E-5</v>
      </c>
      <c r="S182">
        <f t="shared" si="16"/>
        <v>0.1664612258</v>
      </c>
      <c r="W182" s="15">
        <v>293986.43</v>
      </c>
      <c r="X182" s="28">
        <v>3.7024399999999997E-5</v>
      </c>
    </row>
    <row r="183" spans="1:24" x14ac:dyDescent="0.2">
      <c r="A183" s="1">
        <v>42342</v>
      </c>
      <c r="B183" s="2">
        <v>21.24</v>
      </c>
      <c r="C183" s="2">
        <v>31.290001</v>
      </c>
      <c r="D183" s="2">
        <v>41.869999</v>
      </c>
      <c r="E183" s="11">
        <v>182</v>
      </c>
      <c r="F183" s="2">
        <f t="shared" si="18"/>
        <v>25.214570586158196</v>
      </c>
      <c r="G183">
        <f t="shared" si="19"/>
        <v>31.28953878908473</v>
      </c>
      <c r="H183">
        <f t="shared" si="17"/>
        <v>50.82693101401793</v>
      </c>
      <c r="I183">
        <f t="shared" si="14"/>
        <v>99384109.981758505</v>
      </c>
      <c r="J183">
        <f t="shared" si="15"/>
        <v>615890.01824149489</v>
      </c>
      <c r="K183" s="2">
        <v>293700.3030808717</v>
      </c>
      <c r="R183" s="15">
        <v>1.0039099999999999E-4</v>
      </c>
      <c r="S183">
        <f t="shared" si="16"/>
        <v>0.16656161680000001</v>
      </c>
      <c r="W183" s="15">
        <v>293700.3</v>
      </c>
      <c r="X183" s="15">
        <v>1.0039099999999999E-4</v>
      </c>
    </row>
    <row r="184" spans="1:24" x14ac:dyDescent="0.2">
      <c r="A184" s="1">
        <v>42345</v>
      </c>
      <c r="B184" s="2">
        <v>20.75</v>
      </c>
      <c r="C184" s="2">
        <v>31.41</v>
      </c>
      <c r="D184" s="2">
        <v>41.950001</v>
      </c>
      <c r="E184" s="11">
        <v>183</v>
      </c>
      <c r="F184">
        <f t="shared" si="18"/>
        <v>25.573665235180773</v>
      </c>
      <c r="G184">
        <f t="shared" si="19"/>
        <v>31.179923591212994</v>
      </c>
      <c r="H184">
        <f t="shared" si="17"/>
        <v>50.524417133386947</v>
      </c>
      <c r="I184">
        <f t="shared" si="14"/>
        <v>99569084.604722351</v>
      </c>
      <c r="J184">
        <f t="shared" si="15"/>
        <v>430915.39527764916</v>
      </c>
      <c r="K184" s="2">
        <v>292430.48008964956</v>
      </c>
      <c r="R184" s="28">
        <v>8.6809000000000002E-5</v>
      </c>
      <c r="S184">
        <f t="shared" si="16"/>
        <v>0.1666484258</v>
      </c>
      <c r="W184" s="15">
        <v>292430.48</v>
      </c>
      <c r="X184" s="28">
        <v>8.6809000000000002E-5</v>
      </c>
    </row>
    <row r="185" spans="1:24" x14ac:dyDescent="0.2">
      <c r="A185" s="1">
        <v>42346</v>
      </c>
      <c r="B185" s="2">
        <v>20.559999000000001</v>
      </c>
      <c r="C185" s="2">
        <v>31.42</v>
      </c>
      <c r="D185" s="2">
        <v>41.779998999999997</v>
      </c>
      <c r="E185" s="11">
        <v>184</v>
      </c>
      <c r="F185" s="2">
        <f t="shared" si="18"/>
        <v>25.8602142636291</v>
      </c>
      <c r="G185">
        <f t="shared" si="19"/>
        <v>31.140237709420749</v>
      </c>
      <c r="H185">
        <f t="shared" si="17"/>
        <v>50.317166098304604</v>
      </c>
      <c r="I185">
        <f t="shared" si="14"/>
        <v>99790539.81589672</v>
      </c>
      <c r="J185">
        <f t="shared" si="15"/>
        <v>209460.18410328031</v>
      </c>
      <c r="K185" s="2">
        <v>292285.76628927886</v>
      </c>
      <c r="R185" s="15">
        <v>5.7446500000000002E-4</v>
      </c>
      <c r="S185">
        <f t="shared" si="16"/>
        <v>0.1672228908</v>
      </c>
      <c r="W185" s="15">
        <v>292285.77</v>
      </c>
      <c r="X185" s="15">
        <v>5.7446500000000002E-4</v>
      </c>
    </row>
    <row r="186" spans="1:24" x14ac:dyDescent="0.2">
      <c r="A186" s="1">
        <v>42347</v>
      </c>
      <c r="B186" s="2">
        <v>20.6</v>
      </c>
      <c r="C186" s="2">
        <v>31.389999</v>
      </c>
      <c r="D186" s="2">
        <v>41.439999</v>
      </c>
      <c r="E186" s="11">
        <v>185</v>
      </c>
      <c r="F186">
        <f t="shared" si="18"/>
        <v>25.947818130097136</v>
      </c>
      <c r="G186">
        <f t="shared" si="19"/>
        <v>31.17</v>
      </c>
      <c r="H186">
        <f t="shared" si="17"/>
        <v>51.121736237011007</v>
      </c>
      <c r="I186">
        <f t="shared" si="14"/>
        <v>100418551.01816662</v>
      </c>
      <c r="J186">
        <f t="shared" si="15"/>
        <v>-418551.01816661656</v>
      </c>
      <c r="K186" s="2">
        <v>291475.21126319468</v>
      </c>
      <c r="R186" s="28">
        <v>4.9516499999999999E-5</v>
      </c>
      <c r="S186">
        <f t="shared" si="16"/>
        <v>0.16727240730000001</v>
      </c>
      <c r="W186" s="15">
        <v>291475.21000000002</v>
      </c>
      <c r="X186" s="28">
        <v>4.9516499999999999E-5</v>
      </c>
    </row>
    <row r="187" spans="1:24" x14ac:dyDescent="0.2">
      <c r="A187" s="1">
        <v>42348</v>
      </c>
      <c r="B187" s="2">
        <v>20.709999</v>
      </c>
      <c r="C187" s="2">
        <v>31.389999</v>
      </c>
      <c r="D187" s="2">
        <v>41.759998000000003</v>
      </c>
      <c r="E187" s="11">
        <v>186</v>
      </c>
      <c r="F187" s="2">
        <f t="shared" si="18"/>
        <v>25.361347417254827</v>
      </c>
      <c r="G187">
        <f t="shared" si="19"/>
        <v>31.368599279025144</v>
      </c>
      <c r="H187">
        <f t="shared" si="17"/>
        <v>50.086159007957797</v>
      </c>
      <c r="I187">
        <f t="shared" si="14"/>
        <v>99233856.292274311</v>
      </c>
      <c r="J187">
        <f t="shared" si="15"/>
        <v>766143.70772568882</v>
      </c>
      <c r="K187" s="2">
        <v>291271.39222475886</v>
      </c>
      <c r="R187" s="15">
        <v>1.5762299999999999E-4</v>
      </c>
      <c r="S187">
        <f t="shared" si="16"/>
        <v>0.1674300303</v>
      </c>
      <c r="W187" s="15">
        <v>291271.39</v>
      </c>
      <c r="X187" s="15">
        <v>1.5762299999999999E-4</v>
      </c>
    </row>
    <row r="188" spans="1:24" x14ac:dyDescent="0.2">
      <c r="A188" s="1">
        <v>42349</v>
      </c>
      <c r="B188" s="2">
        <v>20.350000000000001</v>
      </c>
      <c r="C188" s="2">
        <v>31.59</v>
      </c>
      <c r="D188" s="2">
        <v>41.23</v>
      </c>
      <c r="E188" s="11">
        <v>187</v>
      </c>
      <c r="F188">
        <f t="shared" si="18"/>
        <v>25.632435085012332</v>
      </c>
      <c r="G188">
        <f t="shared" si="19"/>
        <v>30.972658082621084</v>
      </c>
      <c r="H188">
        <f t="shared" si="17"/>
        <v>50.791519506912444</v>
      </c>
      <c r="I188">
        <f t="shared" si="14"/>
        <v>99574002.369033054</v>
      </c>
      <c r="J188">
        <f t="shared" si="15"/>
        <v>425997.63096694648</v>
      </c>
      <c r="K188" s="2">
        <v>288370.57556015253</v>
      </c>
      <c r="R188" s="15">
        <v>3.221986E-3</v>
      </c>
      <c r="S188">
        <f t="shared" si="16"/>
        <v>0.17065201630000001</v>
      </c>
      <c r="W188" s="15">
        <v>288370.58</v>
      </c>
      <c r="X188" s="15">
        <v>3.221986E-3</v>
      </c>
    </row>
    <row r="189" spans="1:24" x14ac:dyDescent="0.2">
      <c r="A189" s="1">
        <v>42352</v>
      </c>
      <c r="B189" s="2">
        <v>20.209999</v>
      </c>
      <c r="C189" s="2">
        <v>31.389999</v>
      </c>
      <c r="D189" s="2">
        <v>41.279998999999997</v>
      </c>
      <c r="E189" s="11">
        <v>188</v>
      </c>
      <c r="F189" s="2">
        <f t="shared" si="18"/>
        <v>26.282523785379698</v>
      </c>
      <c r="G189">
        <f t="shared" si="19"/>
        <v>31.209720650198175</v>
      </c>
      <c r="H189">
        <f t="shared" si="17"/>
        <v>51.307595719660753</v>
      </c>
      <c r="I189">
        <f t="shared" si="14"/>
        <v>101026945.46865299</v>
      </c>
      <c r="J189">
        <f t="shared" si="15"/>
        <v>-1026945.4686529934</v>
      </c>
      <c r="K189" s="2">
        <v>287813.5299244523</v>
      </c>
      <c r="R189" s="15">
        <v>3.2603999999999999E-4</v>
      </c>
      <c r="S189">
        <f t="shared" si="16"/>
        <v>0.17097805630000001</v>
      </c>
      <c r="W189" s="15">
        <v>287813.53000000003</v>
      </c>
      <c r="X189" s="15">
        <v>3.2603999999999999E-4</v>
      </c>
    </row>
    <row r="190" spans="1:24" x14ac:dyDescent="0.2">
      <c r="A190" s="1">
        <v>42353</v>
      </c>
      <c r="B190" s="2">
        <v>20.58</v>
      </c>
      <c r="C190" s="2">
        <v>31.43</v>
      </c>
      <c r="D190" s="2">
        <v>41.75</v>
      </c>
      <c r="E190" s="11">
        <v>189</v>
      </c>
      <c r="F190">
        <f t="shared" si="18"/>
        <v>26.299108514091404</v>
      </c>
      <c r="G190">
        <f t="shared" si="19"/>
        <v>31.110497332803053</v>
      </c>
      <c r="H190">
        <f t="shared" si="17"/>
        <v>51.799280257005982</v>
      </c>
      <c r="I190">
        <f t="shared" si="14"/>
        <v>101228785.62216598</v>
      </c>
      <c r="J190">
        <f t="shared" si="15"/>
        <v>-1228785.622165978</v>
      </c>
      <c r="K190" s="2">
        <v>286634.33829692006</v>
      </c>
      <c r="R190" s="28">
        <v>3.8346600000000003E-5</v>
      </c>
      <c r="S190">
        <f t="shared" si="16"/>
        <v>0.1710164029</v>
      </c>
      <c r="W190" s="15">
        <v>286634.34000000003</v>
      </c>
      <c r="X190" s="28">
        <v>3.8346600000000003E-5</v>
      </c>
    </row>
    <row r="191" spans="1:24" x14ac:dyDescent="0.2">
      <c r="A191" s="1">
        <v>42354</v>
      </c>
      <c r="B191" s="2">
        <v>20.969999000000001</v>
      </c>
      <c r="C191" s="2">
        <v>31.370000999999998</v>
      </c>
      <c r="D191" s="2">
        <v>42.630001</v>
      </c>
      <c r="E191" s="11">
        <v>190</v>
      </c>
      <c r="F191" s="2">
        <f t="shared" si="18"/>
        <v>25.514606808994124</v>
      </c>
      <c r="G191">
        <f t="shared" si="19"/>
        <v>31.328979912050372</v>
      </c>
      <c r="H191">
        <f t="shared" si="17"/>
        <v>50.610996919047686</v>
      </c>
      <c r="I191">
        <f t="shared" si="14"/>
        <v>99707569.51991035</v>
      </c>
      <c r="J191">
        <f t="shared" si="15"/>
        <v>292430.48008964956</v>
      </c>
      <c r="K191" s="2">
        <v>285647.75075191259</v>
      </c>
      <c r="R191" s="15">
        <v>1.0223719999999999E-3</v>
      </c>
      <c r="S191">
        <f t="shared" si="16"/>
        <v>0.1720387749</v>
      </c>
      <c r="W191" s="15">
        <v>285647.75</v>
      </c>
      <c r="X191" s="15">
        <v>1.0223719999999999E-3</v>
      </c>
    </row>
    <row r="192" spans="1:24" x14ac:dyDescent="0.2">
      <c r="A192" s="1">
        <v>42355</v>
      </c>
      <c r="B192" s="2">
        <v>20.73</v>
      </c>
      <c r="C192" s="2">
        <v>31.530000999999999</v>
      </c>
      <c r="D192" s="2">
        <v>42.529998999999997</v>
      </c>
      <c r="E192" s="11">
        <v>191</v>
      </c>
      <c r="F192">
        <f t="shared" si="18"/>
        <v>25.822449554269177</v>
      </c>
      <c r="G192">
        <f t="shared" si="19"/>
        <v>31.219428124978496</v>
      </c>
      <c r="H192">
        <f t="shared" si="17"/>
        <v>50.157453548729215</v>
      </c>
      <c r="I192">
        <f t="shared" si="14"/>
        <v>99733800.790868998</v>
      </c>
      <c r="J192">
        <f t="shared" si="15"/>
        <v>266199.20913100243</v>
      </c>
      <c r="K192" s="2">
        <v>285441.0378190428</v>
      </c>
      <c r="R192" s="15">
        <v>5.6306100000000001E-4</v>
      </c>
      <c r="S192">
        <f t="shared" si="16"/>
        <v>0.1726018359</v>
      </c>
      <c r="W192" s="15">
        <v>285441.03999999998</v>
      </c>
      <c r="X192" s="15">
        <v>5.6306100000000001E-4</v>
      </c>
    </row>
    <row r="193" spans="1:24" x14ac:dyDescent="0.2">
      <c r="A193" s="1">
        <v>42356</v>
      </c>
      <c r="B193" s="2">
        <v>20.74</v>
      </c>
      <c r="C193" s="2">
        <v>31.58</v>
      </c>
      <c r="D193" s="2">
        <v>42.049999</v>
      </c>
      <c r="E193" s="11">
        <v>192</v>
      </c>
      <c r="F193" s="2">
        <f t="shared" si="18"/>
        <v>25.822443551108972</v>
      </c>
      <c r="G193">
        <f t="shared" si="19"/>
        <v>31.248961367954404</v>
      </c>
      <c r="H193">
        <f t="shared" si="17"/>
        <v>50.609360317226162</v>
      </c>
      <c r="I193">
        <f t="shared" si="14"/>
        <v>100034197.10056032</v>
      </c>
      <c r="J193">
        <f t="shared" si="15"/>
        <v>-34197.100560322404</v>
      </c>
      <c r="K193" s="2">
        <v>285252.55187681317</v>
      </c>
      <c r="R193" s="28">
        <v>5.6977500000000001E-5</v>
      </c>
      <c r="S193">
        <f t="shared" si="16"/>
        <v>0.1726588134</v>
      </c>
      <c r="W193" s="15">
        <v>285252.55</v>
      </c>
      <c r="X193" s="28">
        <v>5.6977500000000001E-5</v>
      </c>
    </row>
    <row r="194" spans="1:24" x14ac:dyDescent="0.2">
      <c r="A194" s="1">
        <v>42359</v>
      </c>
      <c r="B194" s="2">
        <v>20.75</v>
      </c>
      <c r="C194" s="2">
        <v>31.66</v>
      </c>
      <c r="D194" s="2">
        <v>41.950001</v>
      </c>
      <c r="E194" s="11">
        <v>193</v>
      </c>
      <c r="F194">
        <f t="shared" si="18"/>
        <v>25.909507429879515</v>
      </c>
      <c r="G194">
        <f t="shared" si="19"/>
        <v>31.051858217624766</v>
      </c>
      <c r="H194">
        <f t="shared" si="17"/>
        <v>51.189533975458069</v>
      </c>
      <c r="I194">
        <f t="shared" si="14"/>
        <v>100274034.15174285</v>
      </c>
      <c r="J194">
        <f t="shared" si="15"/>
        <v>-274034.15174284577</v>
      </c>
      <c r="K194" s="2">
        <v>282196.44722387195</v>
      </c>
      <c r="R194" s="15">
        <v>1.3604839999999999E-3</v>
      </c>
      <c r="S194">
        <f t="shared" si="16"/>
        <v>0.17401929739999999</v>
      </c>
      <c r="W194" s="15">
        <v>282196.45</v>
      </c>
      <c r="X194" s="15">
        <v>1.3604839999999999E-3</v>
      </c>
    </row>
    <row r="195" spans="1:24" x14ac:dyDescent="0.2">
      <c r="A195" s="1">
        <v>42360</v>
      </c>
      <c r="B195" s="2">
        <v>20.83</v>
      </c>
      <c r="C195" s="2">
        <v>31.540001</v>
      </c>
      <c r="D195" s="2">
        <v>42.330002</v>
      </c>
      <c r="E195" s="11">
        <v>194</v>
      </c>
      <c r="F195" s="2">
        <f t="shared" si="18"/>
        <v>26.2188948074892</v>
      </c>
      <c r="G195">
        <f t="shared" si="19"/>
        <v>31.17</v>
      </c>
      <c r="H195">
        <f t="shared" si="17"/>
        <v>51.23334272462354</v>
      </c>
      <c r="I195">
        <f t="shared" ref="I195:I258" si="20">$M$3*F195/$B$1002+$N$3*G195/$C$1002+$O$3*H195/$D$1002</f>
        <v>100852148.51986466</v>
      </c>
      <c r="J195">
        <f t="shared" ref="J195:J258" si="21">100000000-I195</f>
        <v>-852148.51986466348</v>
      </c>
      <c r="K195" s="2">
        <v>281321.49984452128</v>
      </c>
      <c r="R195" s="15">
        <v>2.9940799999999998E-4</v>
      </c>
      <c r="S195">
        <f t="shared" ref="S195:S258" si="22">S194+R195</f>
        <v>0.1743187054</v>
      </c>
      <c r="W195" s="15">
        <v>281321.5</v>
      </c>
      <c r="X195" s="15">
        <v>2.9940799999999998E-4</v>
      </c>
    </row>
    <row r="196" spans="1:24" x14ac:dyDescent="0.2">
      <c r="A196" s="1">
        <v>42361</v>
      </c>
      <c r="B196" s="2">
        <v>21.16</v>
      </c>
      <c r="C196" s="2">
        <v>31.540001</v>
      </c>
      <c r="D196" s="2">
        <v>42.75</v>
      </c>
      <c r="E196" s="11">
        <v>195</v>
      </c>
      <c r="F196">
        <f t="shared" si="18"/>
        <v>25.870985490548254</v>
      </c>
      <c r="G196">
        <f t="shared" si="19"/>
        <v>31.268824906822292</v>
      </c>
      <c r="H196">
        <f t="shared" si="17"/>
        <v>50.670667853333335</v>
      </c>
      <c r="I196">
        <f t="shared" si="20"/>
        <v>100158582.51565598</v>
      </c>
      <c r="J196">
        <f t="shared" si="21"/>
        <v>-158582.51565597951</v>
      </c>
      <c r="K196" s="2">
        <v>280500.29630306363</v>
      </c>
      <c r="R196" s="15">
        <v>4.3963539999999999E-3</v>
      </c>
      <c r="S196">
        <f t="shared" si="22"/>
        <v>0.17871505939999999</v>
      </c>
      <c r="W196" s="15">
        <v>280500.3</v>
      </c>
      <c r="X196" s="15">
        <v>4.3963539999999999E-3</v>
      </c>
    </row>
    <row r="197" spans="1:24" x14ac:dyDescent="0.2">
      <c r="A197" s="1">
        <v>42362</v>
      </c>
      <c r="B197" s="2">
        <v>21.209999</v>
      </c>
      <c r="C197" s="2">
        <v>31.639999</v>
      </c>
      <c r="D197" s="2">
        <v>42.700001</v>
      </c>
      <c r="E197" s="11">
        <v>196</v>
      </c>
      <c r="F197" s="2">
        <f t="shared" si="18"/>
        <v>25.48144414669699</v>
      </c>
      <c r="G197">
        <f t="shared" si="19"/>
        <v>31.0616359744512</v>
      </c>
      <c r="H197">
        <f t="shared" ref="H197:H260" si="23">$D$1002*D198/D197</f>
        <v>50.504265761960994</v>
      </c>
      <c r="I197">
        <f t="shared" si="20"/>
        <v>99299287.951522455</v>
      </c>
      <c r="J197">
        <f t="shared" si="21"/>
        <v>700712.04847754538</v>
      </c>
      <c r="K197" s="2">
        <v>279676.38775779307</v>
      </c>
      <c r="R197" s="28">
        <v>9.3119699999999995E-5</v>
      </c>
      <c r="S197">
        <f t="shared" si="22"/>
        <v>0.17880817909999999</v>
      </c>
      <c r="W197" s="15">
        <v>279676.39</v>
      </c>
      <c r="X197" s="28">
        <v>9.3119699999999995E-5</v>
      </c>
    </row>
    <row r="198" spans="1:24" x14ac:dyDescent="0.2">
      <c r="A198" s="1">
        <v>42367</v>
      </c>
      <c r="B198" s="2">
        <v>20.940000999999999</v>
      </c>
      <c r="C198" s="2">
        <v>31.530000999999999</v>
      </c>
      <c r="D198" s="2">
        <v>42.509998000000003</v>
      </c>
      <c r="E198" s="11">
        <v>197</v>
      </c>
      <c r="F198">
        <f t="shared" si="18"/>
        <v>25.612787937784677</v>
      </c>
      <c r="G198">
        <f t="shared" si="19"/>
        <v>31.16011318870558</v>
      </c>
      <c r="H198">
        <f t="shared" si="23"/>
        <v>50.73</v>
      </c>
      <c r="I198">
        <f t="shared" si="20"/>
        <v>99721467.60936366</v>
      </c>
      <c r="J198">
        <f t="shared" si="21"/>
        <v>278532.39063633978</v>
      </c>
      <c r="K198" s="2">
        <v>279494.81887634099</v>
      </c>
      <c r="R198" s="15">
        <v>2.302873E-3</v>
      </c>
      <c r="S198">
        <f t="shared" si="22"/>
        <v>0.1811110521</v>
      </c>
      <c r="W198" s="15">
        <v>279494.82</v>
      </c>
      <c r="X198" s="15">
        <v>2.302873E-3</v>
      </c>
    </row>
    <row r="199" spans="1:24" x14ac:dyDescent="0.2">
      <c r="A199" s="1">
        <v>42368</v>
      </c>
      <c r="B199" s="2">
        <v>20.780000999999999</v>
      </c>
      <c r="C199" s="2">
        <v>31.52</v>
      </c>
      <c r="D199" s="2">
        <v>42.509998000000003</v>
      </c>
      <c r="E199" s="11">
        <v>198</v>
      </c>
      <c r="F199" s="2">
        <f t="shared" si="18"/>
        <v>25.586427036264343</v>
      </c>
      <c r="G199">
        <f t="shared" si="19"/>
        <v>31.239222715736041</v>
      </c>
      <c r="H199">
        <f t="shared" si="23"/>
        <v>49.918515673889232</v>
      </c>
      <c r="I199">
        <f t="shared" si="20"/>
        <v>99294666.340674952</v>
      </c>
      <c r="J199">
        <f t="shared" si="21"/>
        <v>705333.65932504833</v>
      </c>
      <c r="K199" s="2">
        <v>279326.75225198269</v>
      </c>
      <c r="R199" s="15">
        <v>4.0853800000000001E-4</v>
      </c>
      <c r="S199">
        <f t="shared" si="22"/>
        <v>0.18151959010000002</v>
      </c>
      <c r="W199" s="15">
        <v>279326.75</v>
      </c>
      <c r="X199" s="15">
        <v>4.0853800000000001E-4</v>
      </c>
    </row>
    <row r="200" spans="1:24" x14ac:dyDescent="0.2">
      <c r="A200" s="1">
        <v>42369</v>
      </c>
      <c r="B200" s="2">
        <v>20.6</v>
      </c>
      <c r="C200" s="2">
        <v>31.59</v>
      </c>
      <c r="D200" s="2">
        <v>41.830002</v>
      </c>
      <c r="E200" s="11">
        <v>199</v>
      </c>
      <c r="F200">
        <f t="shared" ref="F200:F263" si="24">$B$1002*B201/B200</f>
        <v>25.647119112621407</v>
      </c>
      <c r="G200">
        <f t="shared" ref="G200:G263" si="25">$C$1002*C201/C200</f>
        <v>31.150265906932574</v>
      </c>
      <c r="H200">
        <f t="shared" si="23"/>
        <v>50.07510520152497</v>
      </c>
      <c r="I200">
        <f t="shared" si="20"/>
        <v>99369683.049715757</v>
      </c>
      <c r="J200">
        <f t="shared" si="21"/>
        <v>630316.95028424263</v>
      </c>
      <c r="K200" s="2">
        <v>278532.39063633978</v>
      </c>
      <c r="R200" s="28">
        <v>8.9908999999999996E-5</v>
      </c>
      <c r="S200">
        <f t="shared" si="22"/>
        <v>0.18160949910000002</v>
      </c>
      <c r="W200" s="15">
        <v>278532.39</v>
      </c>
      <c r="X200" s="28">
        <v>8.9908999999999996E-5</v>
      </c>
    </row>
    <row r="201" spans="1:24" x14ac:dyDescent="0.2">
      <c r="A201" s="1">
        <v>42373</v>
      </c>
      <c r="B201" s="2">
        <v>20.469999000000001</v>
      </c>
      <c r="C201" s="2">
        <v>31.57</v>
      </c>
      <c r="D201" s="2">
        <v>41.290000999999997</v>
      </c>
      <c r="E201" s="11">
        <v>200</v>
      </c>
      <c r="F201" s="2">
        <f t="shared" si="24"/>
        <v>25.797390304220386</v>
      </c>
      <c r="G201">
        <f t="shared" si="25"/>
        <v>31.19961989230282</v>
      </c>
      <c r="H201">
        <f t="shared" si="23"/>
        <v>51.172306860927421</v>
      </c>
      <c r="I201">
        <f t="shared" si="20"/>
        <v>100277726.49389759</v>
      </c>
      <c r="J201">
        <f t="shared" si="21"/>
        <v>-277726.49389758706</v>
      </c>
      <c r="K201" s="2">
        <v>276649.1654548198</v>
      </c>
      <c r="R201" s="15">
        <v>2.9292889999999999E-3</v>
      </c>
      <c r="S201">
        <f t="shared" si="22"/>
        <v>0.18453878810000002</v>
      </c>
      <c r="W201" s="15">
        <v>276649.17</v>
      </c>
      <c r="X201" s="15">
        <v>2.9292889999999999E-3</v>
      </c>
    </row>
    <row r="202" spans="1:24" x14ac:dyDescent="0.2">
      <c r="A202" s="1">
        <v>42374</v>
      </c>
      <c r="B202" s="2">
        <v>20.459999</v>
      </c>
      <c r="C202" s="2">
        <v>31.6</v>
      </c>
      <c r="D202" s="2">
        <v>41.650002000000001</v>
      </c>
      <c r="E202" s="11">
        <v>201</v>
      </c>
      <c r="F202">
        <f t="shared" si="24"/>
        <v>25.418939651463322</v>
      </c>
      <c r="G202">
        <f t="shared" si="25"/>
        <v>31.268640226898736</v>
      </c>
      <c r="H202">
        <f t="shared" si="23"/>
        <v>50.254972341657997</v>
      </c>
      <c r="I202">
        <f t="shared" si="20"/>
        <v>99299544.023089692</v>
      </c>
      <c r="J202">
        <f t="shared" si="21"/>
        <v>700455.976910308</v>
      </c>
      <c r="K202" s="2">
        <v>274922.08163359761</v>
      </c>
      <c r="R202" s="15">
        <v>2.636616E-3</v>
      </c>
      <c r="S202">
        <f t="shared" si="22"/>
        <v>0.18717540410000003</v>
      </c>
      <c r="W202" s="15">
        <v>274922.08</v>
      </c>
      <c r="X202" s="15">
        <v>2.636616E-3</v>
      </c>
    </row>
    <row r="203" spans="1:24" x14ac:dyDescent="0.2">
      <c r="A203" s="1">
        <v>42375</v>
      </c>
      <c r="B203" s="2">
        <v>20.149999999999999</v>
      </c>
      <c r="C203" s="2">
        <v>31.700001</v>
      </c>
      <c r="D203" s="2">
        <v>41.259998000000003</v>
      </c>
      <c r="E203" s="11">
        <v>202</v>
      </c>
      <c r="F203" s="2">
        <f t="shared" si="24"/>
        <v>25.259213621340006</v>
      </c>
      <c r="G203">
        <f t="shared" si="25"/>
        <v>31.189663647960138</v>
      </c>
      <c r="H203">
        <f t="shared" si="23"/>
        <v>49.820157528849123</v>
      </c>
      <c r="I203">
        <f t="shared" si="20"/>
        <v>98737129.856657729</v>
      </c>
      <c r="J203">
        <f t="shared" si="21"/>
        <v>1262870.1433422714</v>
      </c>
      <c r="K203" s="2">
        <v>272648.03021678329</v>
      </c>
      <c r="R203" s="15">
        <v>4.00429E-4</v>
      </c>
      <c r="S203">
        <f t="shared" si="22"/>
        <v>0.18757583310000003</v>
      </c>
      <c r="W203" s="15">
        <v>272648.03000000003</v>
      </c>
      <c r="X203" s="15">
        <v>4.00429E-4</v>
      </c>
    </row>
    <row r="204" spans="1:24" x14ac:dyDescent="0.2">
      <c r="A204" s="1">
        <v>42376</v>
      </c>
      <c r="B204" s="2">
        <v>19.719999000000001</v>
      </c>
      <c r="C204" s="2">
        <v>31.719999000000001</v>
      </c>
      <c r="D204" s="2">
        <v>40.520000000000003</v>
      </c>
      <c r="E204" s="11">
        <v>203</v>
      </c>
      <c r="F204">
        <f t="shared" si="24"/>
        <v>25.796910764549278</v>
      </c>
      <c r="G204">
        <f t="shared" si="25"/>
        <v>31.15034874906522</v>
      </c>
      <c r="H204">
        <f t="shared" si="23"/>
        <v>50.354408951875612</v>
      </c>
      <c r="I204">
        <f t="shared" si="20"/>
        <v>99738073.834029868</v>
      </c>
      <c r="J204">
        <f t="shared" si="21"/>
        <v>261926.16597013175</v>
      </c>
      <c r="K204" s="2">
        <v>270080.14846463501</v>
      </c>
      <c r="R204" s="15">
        <v>1.629531E-3</v>
      </c>
      <c r="S204">
        <f t="shared" si="22"/>
        <v>0.18920536410000002</v>
      </c>
      <c r="W204" s="15">
        <v>270080.15000000002</v>
      </c>
      <c r="X204" s="15">
        <v>1.629531E-3</v>
      </c>
    </row>
    <row r="205" spans="1:24" x14ac:dyDescent="0.2">
      <c r="A205" s="1">
        <v>42377</v>
      </c>
      <c r="B205" s="2">
        <v>19.709999</v>
      </c>
      <c r="C205" s="2">
        <v>31.700001</v>
      </c>
      <c r="D205" s="2">
        <v>40.220001000000003</v>
      </c>
      <c r="E205" s="11">
        <v>204</v>
      </c>
      <c r="F205" s="2">
        <f t="shared" si="24"/>
        <v>25.548102792394868</v>
      </c>
      <c r="G205">
        <f t="shared" si="25"/>
        <v>31.111001189873779</v>
      </c>
      <c r="H205">
        <f t="shared" si="23"/>
        <v>50.969648160873973</v>
      </c>
      <c r="I205">
        <f t="shared" si="20"/>
        <v>99720323.612242207</v>
      </c>
      <c r="J205">
        <f t="shared" si="21"/>
        <v>279676.38775779307</v>
      </c>
      <c r="K205" s="2">
        <v>269799.71883015335</v>
      </c>
      <c r="R205" s="15">
        <v>1.33592E-4</v>
      </c>
      <c r="S205">
        <f t="shared" si="22"/>
        <v>0.18933895610000001</v>
      </c>
      <c r="W205" s="15">
        <v>269799.71999999997</v>
      </c>
      <c r="X205" s="15">
        <v>1.33592E-4</v>
      </c>
    </row>
    <row r="206" spans="1:24" x14ac:dyDescent="0.2">
      <c r="A206" s="1">
        <v>42380</v>
      </c>
      <c r="B206" s="2">
        <v>19.510000000000002</v>
      </c>
      <c r="C206" s="2">
        <v>31.639999</v>
      </c>
      <c r="D206" s="2">
        <v>40.409999999999997</v>
      </c>
      <c r="E206" s="11">
        <v>205</v>
      </c>
      <c r="F206">
        <f t="shared" si="24"/>
        <v>25.929061014864175</v>
      </c>
      <c r="G206">
        <f t="shared" si="25"/>
        <v>31.278366980985052</v>
      </c>
      <c r="H206">
        <f t="shared" si="23"/>
        <v>51.181937639198217</v>
      </c>
      <c r="I206">
        <f t="shared" si="20"/>
        <v>100550398.7687965</v>
      </c>
      <c r="J206">
        <f t="shared" si="21"/>
        <v>-550398.76879650354</v>
      </c>
      <c r="K206" s="2">
        <v>266199.20913100243</v>
      </c>
      <c r="R206" s="28">
        <v>8.7245199999999996E-5</v>
      </c>
      <c r="S206">
        <f t="shared" si="22"/>
        <v>0.18942620130000001</v>
      </c>
      <c r="W206" s="15">
        <v>266199.21000000002</v>
      </c>
      <c r="X206" s="28">
        <v>8.7245199999999996E-5</v>
      </c>
    </row>
    <row r="207" spans="1:24" x14ac:dyDescent="0.2">
      <c r="A207" s="1">
        <v>42381</v>
      </c>
      <c r="B207" s="2">
        <v>19.600000000000001</v>
      </c>
      <c r="C207" s="2">
        <v>31.75</v>
      </c>
      <c r="D207" s="2">
        <v>40.770000000000003</v>
      </c>
      <c r="E207" s="11">
        <v>206</v>
      </c>
      <c r="F207" s="2">
        <f t="shared" si="24"/>
        <v>25.401780944897908</v>
      </c>
      <c r="G207">
        <f t="shared" si="25"/>
        <v>31.199452950236221</v>
      </c>
      <c r="H207">
        <f t="shared" si="23"/>
        <v>49.958538176600435</v>
      </c>
      <c r="I207">
        <f t="shared" si="20"/>
        <v>99023285.990105942</v>
      </c>
      <c r="J207">
        <f t="shared" si="21"/>
        <v>976714.00989405811</v>
      </c>
      <c r="K207" s="2">
        <v>264349.05698372424</v>
      </c>
      <c r="R207" s="15">
        <v>2.8711409999999998E-3</v>
      </c>
      <c r="S207">
        <f t="shared" si="22"/>
        <v>0.19229734230000001</v>
      </c>
      <c r="W207" s="15">
        <v>264349.06</v>
      </c>
      <c r="X207" s="15">
        <v>2.8711409999999998E-3</v>
      </c>
    </row>
    <row r="208" spans="1:24" x14ac:dyDescent="0.2">
      <c r="A208" s="1">
        <v>42382</v>
      </c>
      <c r="B208" s="2">
        <v>19.290001</v>
      </c>
      <c r="C208" s="2">
        <v>31.780000999999999</v>
      </c>
      <c r="D208" s="2">
        <v>40.150002000000001</v>
      </c>
      <c r="E208" s="11">
        <v>207</v>
      </c>
      <c r="F208">
        <f t="shared" si="24"/>
        <v>26.144498710497682</v>
      </c>
      <c r="G208">
        <f t="shared" si="25"/>
        <v>31.17</v>
      </c>
      <c r="H208">
        <f t="shared" si="23"/>
        <v>51.538646267813377</v>
      </c>
      <c r="I208">
        <f t="shared" si="20"/>
        <v>100931808.83330676</v>
      </c>
      <c r="J208">
        <f t="shared" si="21"/>
        <v>-931808.8333067596</v>
      </c>
      <c r="K208" s="2">
        <v>264178.0305776298</v>
      </c>
      <c r="R208" s="15">
        <v>2.5631800000000001E-4</v>
      </c>
      <c r="S208">
        <f t="shared" si="22"/>
        <v>0.19255366030000001</v>
      </c>
      <c r="W208" s="15">
        <v>264178.03000000003</v>
      </c>
      <c r="X208" s="15">
        <v>2.5631800000000001E-4</v>
      </c>
    </row>
    <row r="209" spans="1:24" x14ac:dyDescent="0.2">
      <c r="A209" s="1">
        <v>42383</v>
      </c>
      <c r="B209" s="2">
        <v>19.540001</v>
      </c>
      <c r="C209" s="2">
        <v>31.780000999999999</v>
      </c>
      <c r="D209" s="2">
        <v>40.790000999999997</v>
      </c>
      <c r="E209" s="11">
        <v>208</v>
      </c>
      <c r="F209" s="2">
        <f t="shared" si="24"/>
        <v>25.268435506221369</v>
      </c>
      <c r="G209">
        <f t="shared" si="25"/>
        <v>31.219039294555092</v>
      </c>
      <c r="H209">
        <f t="shared" si="23"/>
        <v>49.94647585323667</v>
      </c>
      <c r="I209">
        <f t="shared" si="20"/>
        <v>98857320.854465052</v>
      </c>
      <c r="J209">
        <f t="shared" si="21"/>
        <v>1142679.1455349475</v>
      </c>
      <c r="K209" s="2">
        <v>262396.67846022546</v>
      </c>
      <c r="R209" s="15">
        <v>2.314446E-3</v>
      </c>
      <c r="S209">
        <f t="shared" si="22"/>
        <v>0.19486810630000001</v>
      </c>
      <c r="W209" s="15">
        <v>262396.68</v>
      </c>
      <c r="X209" s="15">
        <v>2.314446E-3</v>
      </c>
    </row>
    <row r="210" spans="1:24" x14ac:dyDescent="0.2">
      <c r="A210" s="1">
        <v>42384</v>
      </c>
      <c r="B210" s="2">
        <v>19.129999000000002</v>
      </c>
      <c r="C210" s="2">
        <v>31.83</v>
      </c>
      <c r="D210" s="2">
        <v>40.159999999999997</v>
      </c>
      <c r="E210" s="11">
        <v>209</v>
      </c>
      <c r="F210">
        <f t="shared" si="24"/>
        <v>25.513178599225228</v>
      </c>
      <c r="G210">
        <f t="shared" si="25"/>
        <v>31.189585296889732</v>
      </c>
      <c r="H210">
        <f t="shared" si="23"/>
        <v>50.73</v>
      </c>
      <c r="I210">
        <f t="shared" si="20"/>
        <v>99619484.492216632</v>
      </c>
      <c r="J210">
        <f t="shared" si="21"/>
        <v>380515.50778336823</v>
      </c>
      <c r="K210" s="2">
        <v>261926.16597013175</v>
      </c>
      <c r="R210" s="28">
        <v>9.2654100000000005E-5</v>
      </c>
      <c r="S210">
        <f t="shared" si="22"/>
        <v>0.19496076040000002</v>
      </c>
      <c r="W210" s="15">
        <v>261926.17</v>
      </c>
      <c r="X210" s="28">
        <v>9.2654100000000005E-5</v>
      </c>
    </row>
    <row r="211" spans="1:24" x14ac:dyDescent="0.2">
      <c r="A211" s="1">
        <v>42387</v>
      </c>
      <c r="B211" s="2">
        <v>18.91</v>
      </c>
      <c r="C211" s="2">
        <v>31.85</v>
      </c>
      <c r="D211" s="2">
        <v>40.159999999999997</v>
      </c>
      <c r="E211" s="11">
        <v>210</v>
      </c>
      <c r="F211" s="2">
        <f t="shared" si="24"/>
        <v>25.987435577472187</v>
      </c>
      <c r="G211">
        <f t="shared" si="25"/>
        <v>31.140640502354788</v>
      </c>
      <c r="H211">
        <f t="shared" si="23"/>
        <v>50.881582402141433</v>
      </c>
      <c r="I211">
        <f t="shared" si="20"/>
        <v>100297288.93720305</v>
      </c>
      <c r="J211">
        <f t="shared" si="21"/>
        <v>-297288.93720304966</v>
      </c>
      <c r="K211" s="2">
        <v>260399.7643070519</v>
      </c>
      <c r="R211" s="15">
        <v>1.6877229999999999E-3</v>
      </c>
      <c r="S211">
        <f t="shared" si="22"/>
        <v>0.19664848340000002</v>
      </c>
      <c r="W211" s="15">
        <v>260399.76</v>
      </c>
      <c r="X211" s="15">
        <v>1.6877229999999999E-3</v>
      </c>
    </row>
    <row r="212" spans="1:24" x14ac:dyDescent="0.2">
      <c r="A212" s="1">
        <v>42388</v>
      </c>
      <c r="B212" s="2">
        <v>19.040001</v>
      </c>
      <c r="C212" s="2">
        <v>31.82</v>
      </c>
      <c r="D212" s="2">
        <v>40.279998999999997</v>
      </c>
      <c r="E212" s="11">
        <v>211</v>
      </c>
      <c r="F212">
        <f t="shared" si="24"/>
        <v>25.403327513480697</v>
      </c>
      <c r="G212">
        <f t="shared" si="25"/>
        <v>31.189591451917035</v>
      </c>
      <c r="H212">
        <f t="shared" si="23"/>
        <v>49.747642744479712</v>
      </c>
      <c r="I212">
        <f t="shared" si="20"/>
        <v>98889593.61004658</v>
      </c>
      <c r="J212">
        <f t="shared" si="21"/>
        <v>1110406.3899534196</v>
      </c>
      <c r="K212" s="2">
        <v>258413.25474831462</v>
      </c>
      <c r="R212" s="15">
        <v>1.7866599999999999E-4</v>
      </c>
      <c r="S212">
        <f t="shared" si="22"/>
        <v>0.19682714940000001</v>
      </c>
      <c r="W212" s="15">
        <v>258413.25</v>
      </c>
      <c r="X212" s="15">
        <v>1.7866599999999999E-4</v>
      </c>
    </row>
    <row r="213" spans="1:24" x14ac:dyDescent="0.2">
      <c r="A213" s="1">
        <v>42389</v>
      </c>
      <c r="B213" s="2">
        <v>18.739999999999998</v>
      </c>
      <c r="C213" s="2">
        <v>31.84</v>
      </c>
      <c r="D213" s="2">
        <v>39.5</v>
      </c>
      <c r="E213" s="11">
        <v>212</v>
      </c>
      <c r="F213" s="2">
        <f t="shared" si="24"/>
        <v>26.278270059765209</v>
      </c>
      <c r="G213">
        <f t="shared" si="25"/>
        <v>30.964417990891963</v>
      </c>
      <c r="H213">
        <f t="shared" si="23"/>
        <v>50.370396221012662</v>
      </c>
      <c r="I213">
        <f t="shared" si="20"/>
        <v>100191505.06003591</v>
      </c>
      <c r="J213">
        <f t="shared" si="21"/>
        <v>-191505.06003591418</v>
      </c>
      <c r="K213" s="2">
        <v>257993.25968594849</v>
      </c>
      <c r="R213" s="15">
        <v>2.421248E-3</v>
      </c>
      <c r="S213">
        <f t="shared" si="22"/>
        <v>0.1992483974</v>
      </c>
      <c r="W213" s="15">
        <v>257993.26</v>
      </c>
      <c r="X213" s="15">
        <v>2.421248E-3</v>
      </c>
    </row>
    <row r="214" spans="1:24" x14ac:dyDescent="0.2">
      <c r="A214" s="1">
        <v>42390</v>
      </c>
      <c r="B214" s="2">
        <v>19.079999999999998</v>
      </c>
      <c r="C214" s="2">
        <v>31.629999000000002</v>
      </c>
      <c r="D214" s="2">
        <v>39.220001000000003</v>
      </c>
      <c r="E214" s="11">
        <v>213</v>
      </c>
      <c r="F214">
        <f t="shared" si="24"/>
        <v>26.581052429245283</v>
      </c>
      <c r="G214">
        <f t="shared" si="25"/>
        <v>31.041891591586833</v>
      </c>
      <c r="H214">
        <f t="shared" si="23"/>
        <v>51.467279430462014</v>
      </c>
      <c r="I214">
        <f t="shared" si="20"/>
        <v>101337749.84035096</v>
      </c>
      <c r="J214">
        <f t="shared" si="21"/>
        <v>-1337749.8403509557</v>
      </c>
      <c r="K214" s="2">
        <v>255255.52443298697</v>
      </c>
      <c r="R214" s="15">
        <v>3.079863E-3</v>
      </c>
      <c r="S214">
        <f t="shared" si="22"/>
        <v>0.20232826039999999</v>
      </c>
      <c r="W214" s="15">
        <v>255255.52</v>
      </c>
      <c r="X214" s="15">
        <v>3.079863E-3</v>
      </c>
    </row>
    <row r="215" spans="1:24" x14ac:dyDescent="0.2">
      <c r="A215" s="1">
        <v>42391</v>
      </c>
      <c r="B215" s="2">
        <v>19.649999999999999</v>
      </c>
      <c r="C215" s="2">
        <v>31.5</v>
      </c>
      <c r="D215" s="2">
        <v>39.790000999999997</v>
      </c>
      <c r="E215" s="11">
        <v>214</v>
      </c>
      <c r="F215" s="2">
        <f t="shared" si="24"/>
        <v>25.310874337404581</v>
      </c>
      <c r="G215">
        <f t="shared" si="25"/>
        <v>31.219475200952381</v>
      </c>
      <c r="H215">
        <f t="shared" si="23"/>
        <v>50.424011029052252</v>
      </c>
      <c r="I215">
        <f t="shared" si="20"/>
        <v>99197758.169926509</v>
      </c>
      <c r="J215">
        <f t="shared" si="21"/>
        <v>802241.83007349074</v>
      </c>
      <c r="K215" s="2">
        <v>255174.03436616063</v>
      </c>
      <c r="R215" s="28">
        <v>3.4863100000000002E-5</v>
      </c>
      <c r="S215">
        <f t="shared" si="22"/>
        <v>0.20236312349999999</v>
      </c>
      <c r="W215" s="15">
        <v>255174.03</v>
      </c>
      <c r="X215" s="28">
        <v>3.4863100000000002E-5</v>
      </c>
    </row>
    <row r="216" spans="1:24" x14ac:dyDescent="0.2">
      <c r="A216" s="1">
        <v>42394</v>
      </c>
      <c r="B216" s="2">
        <v>19.27</v>
      </c>
      <c r="C216" s="2">
        <v>31.549999</v>
      </c>
      <c r="D216" s="2">
        <v>39.549999</v>
      </c>
      <c r="E216" s="11">
        <v>215</v>
      </c>
      <c r="F216">
        <f t="shared" si="24"/>
        <v>26.198420063829843</v>
      </c>
      <c r="G216">
        <f t="shared" si="25"/>
        <v>31.110723648517393</v>
      </c>
      <c r="H216">
        <f t="shared" si="23"/>
        <v>50.70434639631722</v>
      </c>
      <c r="I216">
        <f t="shared" si="20"/>
        <v>100444993.08628199</v>
      </c>
      <c r="J216">
        <f t="shared" si="21"/>
        <v>-444993.08628198504</v>
      </c>
      <c r="K216" s="2">
        <v>254873.82495462894</v>
      </c>
      <c r="R216" s="15">
        <v>9.5308600000000002E-4</v>
      </c>
      <c r="S216">
        <f t="shared" si="22"/>
        <v>0.20331620949999998</v>
      </c>
      <c r="W216" s="15">
        <v>254873.82</v>
      </c>
      <c r="X216" s="15">
        <v>9.5308600000000002E-4</v>
      </c>
    </row>
    <row r="217" spans="1:24" x14ac:dyDescent="0.2">
      <c r="A217" s="1">
        <v>42395</v>
      </c>
      <c r="B217" s="2">
        <v>19.559999000000001</v>
      </c>
      <c r="C217" s="2">
        <v>31.49</v>
      </c>
      <c r="D217" s="2">
        <v>39.529998999999997</v>
      </c>
      <c r="E217" s="11">
        <v>216</v>
      </c>
      <c r="F217" s="2">
        <f t="shared" si="24"/>
        <v>25.915561373495009</v>
      </c>
      <c r="G217">
        <f t="shared" si="25"/>
        <v>31.239287673229605</v>
      </c>
      <c r="H217">
        <f t="shared" si="23"/>
        <v>50.486168744906877</v>
      </c>
      <c r="I217">
        <f t="shared" si="20"/>
        <v>100076757.12953132</v>
      </c>
      <c r="J217">
        <f t="shared" si="21"/>
        <v>-76757.12953132391</v>
      </c>
      <c r="K217" s="2">
        <v>253948.7292535156</v>
      </c>
      <c r="R217" s="15">
        <v>1.1964300000000001E-4</v>
      </c>
      <c r="S217">
        <f t="shared" si="22"/>
        <v>0.20343585249999999</v>
      </c>
      <c r="W217" s="15">
        <v>253948.73</v>
      </c>
      <c r="X217" s="15">
        <v>1.1964300000000001E-4</v>
      </c>
    </row>
    <row r="218" spans="1:24" x14ac:dyDescent="0.2">
      <c r="A218" s="1">
        <v>42396</v>
      </c>
      <c r="B218" s="2">
        <v>19.639999</v>
      </c>
      <c r="C218" s="2">
        <v>31.559999000000001</v>
      </c>
      <c r="D218" s="2">
        <v>39.340000000000003</v>
      </c>
      <c r="E218" s="11">
        <v>217</v>
      </c>
      <c r="F218">
        <f t="shared" si="24"/>
        <v>26.256812946884576</v>
      </c>
      <c r="G218">
        <f t="shared" si="25"/>
        <v>31.160123573831545</v>
      </c>
      <c r="H218">
        <f t="shared" si="23"/>
        <v>50.871849281392983</v>
      </c>
      <c r="I218">
        <f t="shared" si="20"/>
        <v>100678702.98892203</v>
      </c>
      <c r="J218">
        <f t="shared" si="21"/>
        <v>-678702.98892202973</v>
      </c>
      <c r="K218" s="2">
        <v>253185.6068739146</v>
      </c>
      <c r="R218" s="15">
        <v>2.3377649999999999E-3</v>
      </c>
      <c r="S218">
        <f t="shared" si="22"/>
        <v>0.20577361749999998</v>
      </c>
      <c r="W218" s="15">
        <v>253185.61</v>
      </c>
      <c r="X218" s="15">
        <v>2.3377649999999999E-3</v>
      </c>
    </row>
    <row r="219" spans="1:24" x14ac:dyDescent="0.2">
      <c r="A219" s="1">
        <v>42397</v>
      </c>
      <c r="B219" s="2">
        <v>19.98</v>
      </c>
      <c r="C219" s="2">
        <v>31.549999</v>
      </c>
      <c r="D219" s="2">
        <v>39.450001</v>
      </c>
      <c r="E219" s="11">
        <v>218</v>
      </c>
      <c r="F219" s="2">
        <f t="shared" si="24"/>
        <v>26.171700687687693</v>
      </c>
      <c r="G219">
        <f t="shared" si="25"/>
        <v>31.199639657674794</v>
      </c>
      <c r="H219">
        <f t="shared" si="23"/>
        <v>51.32152721618435</v>
      </c>
      <c r="I219">
        <f t="shared" si="20"/>
        <v>100873581.2246353</v>
      </c>
      <c r="J219">
        <f t="shared" si="21"/>
        <v>-873581.22463530302</v>
      </c>
      <c r="K219" s="2">
        <v>248216.95992720127</v>
      </c>
      <c r="R219" s="28">
        <v>7.9319600000000005E-5</v>
      </c>
      <c r="S219">
        <f t="shared" si="22"/>
        <v>0.20585293709999997</v>
      </c>
      <c r="W219" s="15">
        <v>248216.95999999999</v>
      </c>
      <c r="X219" s="28">
        <v>7.9319600000000005E-5</v>
      </c>
    </row>
    <row r="220" spans="1:24" x14ac:dyDescent="0.2">
      <c r="A220" s="1">
        <v>42398</v>
      </c>
      <c r="B220" s="2">
        <v>20.260000000000002</v>
      </c>
      <c r="C220" s="2">
        <v>31.58</v>
      </c>
      <c r="D220" s="2">
        <v>39.909999999999997</v>
      </c>
      <c r="E220" s="11">
        <v>219</v>
      </c>
      <c r="F220">
        <f t="shared" si="24"/>
        <v>25.631648849457008</v>
      </c>
      <c r="G220">
        <f t="shared" si="25"/>
        <v>31.130520303039901</v>
      </c>
      <c r="H220">
        <f t="shared" si="23"/>
        <v>50.717291442245056</v>
      </c>
      <c r="I220">
        <f t="shared" si="20"/>
        <v>99706299.696919128</v>
      </c>
      <c r="J220">
        <f t="shared" si="21"/>
        <v>293700.3030808717</v>
      </c>
      <c r="K220" s="2">
        <v>247589.95357826352</v>
      </c>
      <c r="R220" s="15">
        <v>3.003632E-3</v>
      </c>
      <c r="S220">
        <f t="shared" si="22"/>
        <v>0.20885656909999997</v>
      </c>
      <c r="W220" s="15">
        <v>247589.95</v>
      </c>
      <c r="X220" s="15">
        <v>3.003632E-3</v>
      </c>
    </row>
    <row r="221" spans="1:24" x14ac:dyDescent="0.2">
      <c r="A221" s="1">
        <v>42401</v>
      </c>
      <c r="B221" s="2">
        <v>20.120000999999998</v>
      </c>
      <c r="C221" s="2">
        <v>31.540001</v>
      </c>
      <c r="D221" s="2">
        <v>39.900002000000001</v>
      </c>
      <c r="E221" s="11">
        <v>220</v>
      </c>
      <c r="F221" s="2">
        <f t="shared" si="24"/>
        <v>25.322532551563988</v>
      </c>
      <c r="G221">
        <f t="shared" si="25"/>
        <v>31.417067208399903</v>
      </c>
      <c r="H221">
        <f t="shared" si="23"/>
        <v>49.992568922678245</v>
      </c>
      <c r="I221">
        <f t="shared" si="20"/>
        <v>99180298.271254718</v>
      </c>
      <c r="J221">
        <f t="shared" si="21"/>
        <v>819701.7287452817</v>
      </c>
      <c r="K221" s="2">
        <v>246952.34450238943</v>
      </c>
      <c r="R221" s="15">
        <v>1.176421E-3</v>
      </c>
      <c r="S221">
        <f t="shared" si="22"/>
        <v>0.21003299009999998</v>
      </c>
      <c r="W221" s="15">
        <v>246952.34</v>
      </c>
      <c r="X221" s="15">
        <v>1.176421E-3</v>
      </c>
    </row>
    <row r="222" spans="1:24" x14ac:dyDescent="0.2">
      <c r="A222" s="1">
        <v>42402</v>
      </c>
      <c r="B222" s="2">
        <v>19.739999999999998</v>
      </c>
      <c r="C222" s="2">
        <v>31.790001</v>
      </c>
      <c r="D222" s="2">
        <v>39.32</v>
      </c>
      <c r="E222" s="11">
        <v>221</v>
      </c>
      <c r="F222">
        <f t="shared" si="24"/>
        <v>26.136873354103344</v>
      </c>
      <c r="G222">
        <f t="shared" si="25"/>
        <v>31.120974170463221</v>
      </c>
      <c r="H222">
        <f t="shared" si="23"/>
        <v>50.162320720498471</v>
      </c>
      <c r="I222">
        <f t="shared" si="20"/>
        <v>100052506.29827505</v>
      </c>
      <c r="J222">
        <f t="shared" si="21"/>
        <v>-52506.298275053501</v>
      </c>
      <c r="K222" s="2">
        <v>246237.92364250124</v>
      </c>
      <c r="R222" s="15">
        <v>4.5616800000000001E-4</v>
      </c>
      <c r="S222">
        <f t="shared" si="22"/>
        <v>0.21048915809999999</v>
      </c>
      <c r="W222" s="15">
        <v>246237.92</v>
      </c>
      <c r="X222" s="15">
        <v>4.5616800000000001E-4</v>
      </c>
    </row>
    <row r="223" spans="1:24" x14ac:dyDescent="0.2">
      <c r="A223" s="1">
        <v>42403</v>
      </c>
      <c r="B223" s="2">
        <v>19.989999999999998</v>
      </c>
      <c r="C223" s="2">
        <v>31.74</v>
      </c>
      <c r="D223" s="2">
        <v>38.880001</v>
      </c>
      <c r="E223" s="11">
        <v>222</v>
      </c>
      <c r="F223" s="2">
        <f t="shared" si="24"/>
        <v>26.197343947973938</v>
      </c>
      <c r="G223">
        <f t="shared" si="25"/>
        <v>31.17</v>
      </c>
      <c r="H223">
        <f t="shared" si="23"/>
        <v>50.74304522960275</v>
      </c>
      <c r="I223">
        <f t="shared" si="20"/>
        <v>100532978.88816552</v>
      </c>
      <c r="J223">
        <f t="shared" si="21"/>
        <v>-532978.88816551864</v>
      </c>
      <c r="K223" s="2">
        <v>245750.6279681325</v>
      </c>
      <c r="R223" s="15">
        <v>1.03976E-4</v>
      </c>
      <c r="S223">
        <f t="shared" si="22"/>
        <v>0.2105931341</v>
      </c>
      <c r="W223" s="15">
        <v>245750.63</v>
      </c>
      <c r="X223" s="15">
        <v>1.03976E-4</v>
      </c>
    </row>
    <row r="224" spans="1:24" x14ac:dyDescent="0.2">
      <c r="A224" s="1">
        <v>42404</v>
      </c>
      <c r="B224" s="2">
        <v>20.290001</v>
      </c>
      <c r="C224" s="2">
        <v>31.74</v>
      </c>
      <c r="D224" s="2">
        <v>38.889999000000003</v>
      </c>
      <c r="E224" s="11">
        <v>223</v>
      </c>
      <c r="F224">
        <f t="shared" si="24"/>
        <v>25.759115524439846</v>
      </c>
      <c r="G224">
        <f t="shared" si="25"/>
        <v>31.228921513232518</v>
      </c>
      <c r="H224">
        <f t="shared" si="23"/>
        <v>50.208224522196559</v>
      </c>
      <c r="I224">
        <f t="shared" si="20"/>
        <v>99688599.933234274</v>
      </c>
      <c r="J224">
        <f t="shared" si="21"/>
        <v>311400.06676572561</v>
      </c>
      <c r="K224" s="2">
        <v>241979.6994882375</v>
      </c>
      <c r="R224" s="15">
        <v>4.8114630000000002E-3</v>
      </c>
      <c r="S224">
        <f t="shared" si="22"/>
        <v>0.21540459709999998</v>
      </c>
      <c r="W224" s="15">
        <v>241979.7</v>
      </c>
      <c r="X224" s="15">
        <v>4.8114630000000002E-3</v>
      </c>
    </row>
    <row r="225" spans="1:24" x14ac:dyDescent="0.2">
      <c r="A225" s="1">
        <v>42405</v>
      </c>
      <c r="B225" s="2">
        <v>20.25</v>
      </c>
      <c r="C225" s="2">
        <v>31.799999</v>
      </c>
      <c r="D225" s="2">
        <v>38.490001999999997</v>
      </c>
      <c r="E225" s="11">
        <v>224</v>
      </c>
      <c r="F225" s="2">
        <f t="shared" si="24"/>
        <v>25.376645930370373</v>
      </c>
      <c r="G225">
        <f t="shared" si="25"/>
        <v>31.209208528591464</v>
      </c>
      <c r="H225">
        <f t="shared" si="23"/>
        <v>50.28187843326171</v>
      </c>
      <c r="I225">
        <f t="shared" si="20"/>
        <v>99191368.054912329</v>
      </c>
      <c r="J225">
        <f t="shared" si="21"/>
        <v>808631.94508767128</v>
      </c>
      <c r="K225" s="2">
        <v>241050.2157369554</v>
      </c>
      <c r="R225" s="15">
        <v>1.59211E-4</v>
      </c>
      <c r="S225">
        <f t="shared" si="22"/>
        <v>0.21556380809999998</v>
      </c>
      <c r="W225" s="15">
        <v>241050.22</v>
      </c>
      <c r="X225" s="15">
        <v>1.59211E-4</v>
      </c>
    </row>
    <row r="226" spans="1:24" x14ac:dyDescent="0.2">
      <c r="A226" s="1">
        <v>42408</v>
      </c>
      <c r="B226" s="2">
        <v>19.91</v>
      </c>
      <c r="C226" s="2">
        <v>31.84</v>
      </c>
      <c r="D226" s="2">
        <v>38.150002000000001</v>
      </c>
      <c r="E226" s="11">
        <v>225</v>
      </c>
      <c r="F226">
        <f t="shared" si="24"/>
        <v>25.291465619789054</v>
      </c>
      <c r="G226">
        <f t="shared" si="25"/>
        <v>31.228737437185931</v>
      </c>
      <c r="H226">
        <f t="shared" si="23"/>
        <v>50.46404848759903</v>
      </c>
      <c r="I226">
        <f t="shared" si="20"/>
        <v>99205515.837927163</v>
      </c>
      <c r="J226">
        <f t="shared" si="21"/>
        <v>794484.16207283735</v>
      </c>
      <c r="K226" s="2">
        <v>240870.69715380669</v>
      </c>
      <c r="R226" s="15">
        <v>1.94558E-4</v>
      </c>
      <c r="S226">
        <f t="shared" si="22"/>
        <v>0.21575836609999999</v>
      </c>
      <c r="W226" s="15">
        <v>240870.7</v>
      </c>
      <c r="X226" s="15">
        <v>1.94558E-4</v>
      </c>
    </row>
    <row r="227" spans="1:24" x14ac:dyDescent="0.2">
      <c r="A227" s="1">
        <v>42409</v>
      </c>
      <c r="B227" s="2">
        <v>19.510000000000002</v>
      </c>
      <c r="C227" s="2">
        <v>31.9</v>
      </c>
      <c r="D227" s="2">
        <v>37.950001</v>
      </c>
      <c r="E227" s="11">
        <v>226</v>
      </c>
      <c r="F227" s="2">
        <f t="shared" si="24"/>
        <v>25.585104083034341</v>
      </c>
      <c r="G227">
        <f t="shared" si="25"/>
        <v>31.257940438871472</v>
      </c>
      <c r="H227">
        <f t="shared" si="23"/>
        <v>50.663163393856031</v>
      </c>
      <c r="I227">
        <f t="shared" si="20"/>
        <v>99754249.372031868</v>
      </c>
      <c r="J227">
        <f t="shared" si="21"/>
        <v>245750.6279681325</v>
      </c>
      <c r="K227" s="2">
        <v>239756.07002770901</v>
      </c>
      <c r="R227" s="15">
        <v>2.0975E-4</v>
      </c>
      <c r="S227">
        <f t="shared" si="22"/>
        <v>0.2159681161</v>
      </c>
      <c r="W227" s="15">
        <v>239756.07</v>
      </c>
      <c r="X227" s="15">
        <v>2.0975E-4</v>
      </c>
    </row>
    <row r="228" spans="1:24" x14ac:dyDescent="0.2">
      <c r="A228" s="1">
        <v>42410</v>
      </c>
      <c r="B228" s="2">
        <v>19.34</v>
      </c>
      <c r="C228" s="2">
        <v>31.99</v>
      </c>
      <c r="D228" s="2">
        <v>37.900002000000001</v>
      </c>
      <c r="E228" s="11">
        <v>227</v>
      </c>
      <c r="F228">
        <f t="shared" si="24"/>
        <v>25.609819370217114</v>
      </c>
      <c r="G228">
        <f t="shared" si="25"/>
        <v>31.13102629477962</v>
      </c>
      <c r="H228">
        <f t="shared" si="23"/>
        <v>50.181205833709448</v>
      </c>
      <c r="I228">
        <f t="shared" si="20"/>
        <v>99360242.868324324</v>
      </c>
      <c r="J228">
        <f t="shared" si="21"/>
        <v>639757.13167567551</v>
      </c>
      <c r="K228" s="2">
        <v>239584.66055138409</v>
      </c>
      <c r="R228" s="15">
        <v>2.201293E-3</v>
      </c>
      <c r="S228">
        <f t="shared" si="22"/>
        <v>0.21816940909999999</v>
      </c>
      <c r="W228" s="15">
        <v>239584.66</v>
      </c>
      <c r="X228" s="15">
        <v>2.201293E-3</v>
      </c>
    </row>
    <row r="229" spans="1:24" x14ac:dyDescent="0.2">
      <c r="A229" s="1">
        <v>42411</v>
      </c>
      <c r="B229" s="2">
        <v>19.190000999999999</v>
      </c>
      <c r="C229" s="2">
        <v>31.950001</v>
      </c>
      <c r="D229" s="2">
        <v>37.490001999999997</v>
      </c>
      <c r="E229" s="11">
        <v>228</v>
      </c>
      <c r="F229" s="2">
        <f t="shared" si="24"/>
        <v>26.455583839208771</v>
      </c>
      <c r="G229">
        <f t="shared" si="25"/>
        <v>30.926103294018681</v>
      </c>
      <c r="H229">
        <f t="shared" si="23"/>
        <v>51.311853718759473</v>
      </c>
      <c r="I229">
        <f t="shared" si="20"/>
        <v>100945677.22961582</v>
      </c>
      <c r="J229">
        <f t="shared" si="21"/>
        <v>-945677.22961582243</v>
      </c>
      <c r="K229" s="2">
        <v>238493.85526108742</v>
      </c>
      <c r="R229" s="28">
        <v>3.8539299999999999E-5</v>
      </c>
      <c r="S229">
        <f t="shared" si="22"/>
        <v>0.21820794839999999</v>
      </c>
      <c r="W229" s="15">
        <v>238493.86</v>
      </c>
      <c r="X229" s="28">
        <v>3.8539299999999999E-5</v>
      </c>
    </row>
    <row r="230" spans="1:24" x14ac:dyDescent="0.2">
      <c r="A230" s="1">
        <v>42412</v>
      </c>
      <c r="B230" s="2">
        <v>19.670000000000002</v>
      </c>
      <c r="C230" s="2">
        <v>31.700001</v>
      </c>
      <c r="D230" s="2">
        <v>37.919998</v>
      </c>
      <c r="E230" s="11">
        <v>229</v>
      </c>
      <c r="F230">
        <f t="shared" si="24"/>
        <v>26.164280928825566</v>
      </c>
      <c r="G230">
        <f t="shared" si="25"/>
        <v>31.160167192739205</v>
      </c>
      <c r="H230">
        <f t="shared" si="23"/>
        <v>51.760120063033753</v>
      </c>
      <c r="I230">
        <f t="shared" si="20"/>
        <v>101078565.8549661</v>
      </c>
      <c r="J230">
        <f t="shared" si="21"/>
        <v>-1078565.854966104</v>
      </c>
      <c r="K230" s="2">
        <v>238066.45885331929</v>
      </c>
      <c r="R230" s="28">
        <v>7.2113900000000001E-5</v>
      </c>
      <c r="S230">
        <f t="shared" si="22"/>
        <v>0.21828006229999999</v>
      </c>
      <c r="W230" s="15">
        <v>238066.46</v>
      </c>
      <c r="X230" s="28">
        <v>7.2113900000000001E-5</v>
      </c>
    </row>
    <row r="231" spans="1:24" x14ac:dyDescent="0.2">
      <c r="A231" s="1">
        <v>42416</v>
      </c>
      <c r="B231" s="2">
        <v>19.940000999999999</v>
      </c>
      <c r="C231" s="2">
        <v>31.690000999999999</v>
      </c>
      <c r="D231" s="2">
        <v>38.689999</v>
      </c>
      <c r="E231" s="11">
        <v>230</v>
      </c>
      <c r="F231" s="2">
        <f t="shared" si="24"/>
        <v>26.444245392465128</v>
      </c>
      <c r="G231">
        <f t="shared" si="25"/>
        <v>31.120818482460763</v>
      </c>
      <c r="H231">
        <f t="shared" si="23"/>
        <v>50.900456213503645</v>
      </c>
      <c r="I231">
        <f t="shared" si="20"/>
        <v>100905655.78614178</v>
      </c>
      <c r="J231">
        <f t="shared" si="21"/>
        <v>-905655.786141783</v>
      </c>
      <c r="K231" s="2">
        <v>237484.53166155517</v>
      </c>
      <c r="R231" s="15">
        <v>7.5303800000000004E-4</v>
      </c>
      <c r="S231">
        <f t="shared" si="22"/>
        <v>0.21903310030000001</v>
      </c>
      <c r="W231" s="15">
        <v>237484.53</v>
      </c>
      <c r="X231" s="15">
        <v>7.5303800000000004E-4</v>
      </c>
    </row>
    <row r="232" spans="1:24" x14ac:dyDescent="0.2">
      <c r="A232" s="1">
        <v>42417</v>
      </c>
      <c r="B232" s="2">
        <v>20.43</v>
      </c>
      <c r="C232" s="2">
        <v>31.639999</v>
      </c>
      <c r="D232" s="2">
        <v>38.82</v>
      </c>
      <c r="E232" s="11">
        <v>231</v>
      </c>
      <c r="F232">
        <f t="shared" si="24"/>
        <v>25.936334081253012</v>
      </c>
      <c r="G232">
        <f t="shared" si="25"/>
        <v>31.278366980985052</v>
      </c>
      <c r="H232">
        <f t="shared" si="23"/>
        <v>50.703862680834618</v>
      </c>
      <c r="I232">
        <f t="shared" si="20"/>
        <v>100277544.20693864</v>
      </c>
      <c r="J232">
        <f t="shared" si="21"/>
        <v>-277544.20693863928</v>
      </c>
      <c r="K232" s="2">
        <v>237460.02091255784</v>
      </c>
      <c r="R232" s="28">
        <v>3.9123199999999998E-5</v>
      </c>
      <c r="S232">
        <f t="shared" si="22"/>
        <v>0.2190722235</v>
      </c>
      <c r="W232" s="15">
        <v>237460.02</v>
      </c>
      <c r="X232" s="28">
        <v>3.9123199999999998E-5</v>
      </c>
    </row>
    <row r="233" spans="1:24" x14ac:dyDescent="0.2">
      <c r="A233" s="1">
        <v>42418</v>
      </c>
      <c r="B233" s="2">
        <v>20.530000999999999</v>
      </c>
      <c r="C233" s="2">
        <v>31.75</v>
      </c>
      <c r="D233" s="2">
        <v>38.799999</v>
      </c>
      <c r="E233" s="11">
        <v>232</v>
      </c>
      <c r="F233" s="2">
        <f t="shared" si="24"/>
        <v>25.596277635349317</v>
      </c>
      <c r="G233">
        <f t="shared" si="25"/>
        <v>31.12091436755906</v>
      </c>
      <c r="H233">
        <f t="shared" si="23"/>
        <v>50.756150792684295</v>
      </c>
      <c r="I233">
        <f t="shared" si="20"/>
        <v>99670527.921425447</v>
      </c>
      <c r="J233">
        <f t="shared" si="21"/>
        <v>329472.07857455313</v>
      </c>
      <c r="K233" s="2">
        <v>236687.27385416627</v>
      </c>
      <c r="R233" s="15">
        <v>2.43787E-4</v>
      </c>
      <c r="S233">
        <f t="shared" si="22"/>
        <v>0.21931601049999999</v>
      </c>
      <c r="W233" s="15">
        <v>236687.27</v>
      </c>
      <c r="X233" s="15">
        <v>2.43787E-4</v>
      </c>
    </row>
    <row r="234" spans="1:24" x14ac:dyDescent="0.2">
      <c r="A234" s="1">
        <v>42419</v>
      </c>
      <c r="B234" s="2">
        <v>20.360001</v>
      </c>
      <c r="C234" s="2">
        <v>31.700001</v>
      </c>
      <c r="D234" s="2">
        <v>38.82</v>
      </c>
      <c r="E234" s="11">
        <v>233</v>
      </c>
      <c r="F234">
        <f t="shared" si="24"/>
        <v>25.898735445543444</v>
      </c>
      <c r="G234">
        <f t="shared" si="25"/>
        <v>31.179830840699346</v>
      </c>
      <c r="H234">
        <f t="shared" si="23"/>
        <v>51.148174891035545</v>
      </c>
      <c r="I234">
        <f t="shared" si="20"/>
        <v>100378665.50001639</v>
      </c>
      <c r="J234">
        <f t="shared" si="21"/>
        <v>-378665.50001639128</v>
      </c>
      <c r="K234" s="2">
        <v>235167.76778881252</v>
      </c>
      <c r="R234" s="15">
        <v>2.5890100000000002E-4</v>
      </c>
      <c r="S234">
        <f t="shared" si="22"/>
        <v>0.2195749115</v>
      </c>
      <c r="W234" s="15">
        <v>235167.77</v>
      </c>
      <c r="X234" s="15">
        <v>2.5890100000000002E-4</v>
      </c>
    </row>
    <row r="235" spans="1:24" x14ac:dyDescent="0.2">
      <c r="A235" s="1">
        <v>42422</v>
      </c>
      <c r="B235" s="2">
        <v>20.43</v>
      </c>
      <c r="C235" s="2">
        <v>31.709999</v>
      </c>
      <c r="D235" s="2">
        <v>39.139999000000003</v>
      </c>
      <c r="E235" s="11">
        <v>234</v>
      </c>
      <c r="F235" s="2">
        <f t="shared" si="24"/>
        <v>25.620499536465932</v>
      </c>
      <c r="G235">
        <f t="shared" si="25"/>
        <v>31.081534602697403</v>
      </c>
      <c r="H235">
        <f t="shared" si="23"/>
        <v>50.302284134703214</v>
      </c>
      <c r="I235">
        <f t="shared" si="20"/>
        <v>99390754.488311559</v>
      </c>
      <c r="J235">
        <f t="shared" si="21"/>
        <v>609245.51168844104</v>
      </c>
      <c r="K235" s="2">
        <v>232676.46326632798</v>
      </c>
      <c r="R235" s="15">
        <v>1.581252E-3</v>
      </c>
      <c r="S235">
        <f t="shared" si="22"/>
        <v>0.2211561635</v>
      </c>
      <c r="W235" s="15">
        <v>232676.46</v>
      </c>
      <c r="X235" s="15">
        <v>1.581252E-3</v>
      </c>
    </row>
    <row r="236" spans="1:24" x14ac:dyDescent="0.2">
      <c r="A236" s="1">
        <v>42423</v>
      </c>
      <c r="B236" s="2">
        <v>20.280000999999999</v>
      </c>
      <c r="C236" s="2">
        <v>31.620000999999998</v>
      </c>
      <c r="D236" s="2">
        <v>38.810001</v>
      </c>
      <c r="E236" s="11">
        <v>235</v>
      </c>
      <c r="F236">
        <f t="shared" si="24"/>
        <v>25.771817257306843</v>
      </c>
      <c r="G236">
        <f t="shared" si="25"/>
        <v>31.140425960138334</v>
      </c>
      <c r="H236">
        <f t="shared" si="23"/>
        <v>50.507784044375569</v>
      </c>
      <c r="I236">
        <f t="shared" si="20"/>
        <v>99783604.21865572</v>
      </c>
      <c r="J236">
        <f t="shared" si="21"/>
        <v>216395.78134427965</v>
      </c>
      <c r="K236" s="2">
        <v>232478.49458777905</v>
      </c>
      <c r="R236" s="15">
        <v>2.5249300000000001E-4</v>
      </c>
      <c r="S236">
        <f t="shared" si="22"/>
        <v>0.2214086565</v>
      </c>
      <c r="W236" s="15">
        <v>232478.49</v>
      </c>
      <c r="X236" s="15">
        <v>2.5249300000000001E-4</v>
      </c>
    </row>
    <row r="237" spans="1:24" x14ac:dyDescent="0.2">
      <c r="A237" s="1">
        <v>42424</v>
      </c>
      <c r="B237" s="2">
        <v>20.25</v>
      </c>
      <c r="C237" s="2">
        <v>31.59</v>
      </c>
      <c r="D237" s="2">
        <v>38.639999000000003</v>
      </c>
      <c r="E237" s="11">
        <v>236</v>
      </c>
      <c r="F237" s="2">
        <f t="shared" si="24"/>
        <v>25.848237310123409</v>
      </c>
      <c r="G237">
        <f t="shared" si="25"/>
        <v>31.179867046533715</v>
      </c>
      <c r="H237">
        <f t="shared" si="23"/>
        <v>50.677483157802349</v>
      </c>
      <c r="I237">
        <f t="shared" si="20"/>
        <v>100031876.35794844</v>
      </c>
      <c r="J237">
        <f t="shared" si="21"/>
        <v>-31876.357948437333</v>
      </c>
      <c r="K237" s="2">
        <v>231972.40346601605</v>
      </c>
      <c r="R237" s="15">
        <v>3.2441000000000002E-4</v>
      </c>
      <c r="S237">
        <f t="shared" si="22"/>
        <v>0.22173306649999999</v>
      </c>
      <c r="W237" s="15">
        <v>231972.4</v>
      </c>
      <c r="X237" s="15">
        <v>3.2441000000000002E-4</v>
      </c>
    </row>
    <row r="238" spans="1:24" x14ac:dyDescent="0.2">
      <c r="A238" s="1">
        <v>42425</v>
      </c>
      <c r="B238" s="2">
        <v>20.280000999999999</v>
      </c>
      <c r="C238" s="2">
        <v>31.6</v>
      </c>
      <c r="D238" s="2">
        <v>38.599997999999999</v>
      </c>
      <c r="E238" s="11">
        <v>237</v>
      </c>
      <c r="F238">
        <f t="shared" si="24"/>
        <v>25.899085490676264</v>
      </c>
      <c r="G238">
        <f t="shared" si="25"/>
        <v>31.130543317405067</v>
      </c>
      <c r="H238">
        <f t="shared" si="23"/>
        <v>50.861428820022219</v>
      </c>
      <c r="I238">
        <f t="shared" si="20"/>
        <v>100154224.58452967</v>
      </c>
      <c r="J238">
        <f t="shared" si="21"/>
        <v>-154224.58452966809</v>
      </c>
      <c r="K238" s="2">
        <v>229916.23465636373</v>
      </c>
      <c r="R238" s="15">
        <v>1.45475E-4</v>
      </c>
      <c r="S238">
        <f t="shared" si="22"/>
        <v>0.2218785415</v>
      </c>
      <c r="W238" s="15">
        <v>229916.23</v>
      </c>
      <c r="X238" s="15">
        <v>1.45475E-4</v>
      </c>
    </row>
    <row r="239" spans="1:24" x14ac:dyDescent="0.2">
      <c r="A239" s="1">
        <v>42426</v>
      </c>
      <c r="B239" s="2">
        <v>20.350000000000001</v>
      </c>
      <c r="C239" s="2">
        <v>31.559999000000001</v>
      </c>
      <c r="D239" s="2">
        <v>38.700001</v>
      </c>
      <c r="E239" s="11">
        <v>238</v>
      </c>
      <c r="F239" s="2">
        <f t="shared" si="24"/>
        <v>25.873414230958229</v>
      </c>
      <c r="G239">
        <f t="shared" si="25"/>
        <v>31.209506692316438</v>
      </c>
      <c r="H239">
        <f t="shared" si="23"/>
        <v>50.271197629684806</v>
      </c>
      <c r="I239">
        <f t="shared" si="20"/>
        <v>99859035.99767442</v>
      </c>
      <c r="J239">
        <f t="shared" si="21"/>
        <v>140964.00232557952</v>
      </c>
      <c r="K239" s="2">
        <v>228888.4907798171</v>
      </c>
      <c r="R239" s="15">
        <v>1.3950130000000001E-3</v>
      </c>
      <c r="S239">
        <f t="shared" si="22"/>
        <v>0.2232735545</v>
      </c>
      <c r="W239" s="15">
        <v>228888.49</v>
      </c>
      <c r="X239" s="15">
        <v>1.3950130000000001E-3</v>
      </c>
    </row>
    <row r="240" spans="1:24" x14ac:dyDescent="0.2">
      <c r="A240" s="1">
        <v>42429</v>
      </c>
      <c r="B240" s="2">
        <v>20.399999999999999</v>
      </c>
      <c r="C240" s="2">
        <v>31.6</v>
      </c>
      <c r="D240" s="2">
        <v>38.349997999999999</v>
      </c>
      <c r="E240" s="11">
        <v>239</v>
      </c>
      <c r="F240">
        <f t="shared" si="24"/>
        <v>26.113644781862796</v>
      </c>
      <c r="G240">
        <f t="shared" si="25"/>
        <v>31.051632911392407</v>
      </c>
      <c r="H240">
        <f t="shared" si="23"/>
        <v>51.35172627649159</v>
      </c>
      <c r="I240">
        <f t="shared" si="20"/>
        <v>100646519.41357552</v>
      </c>
      <c r="J240">
        <f t="shared" si="21"/>
        <v>-646519.41357551515</v>
      </c>
      <c r="K240" s="2">
        <v>228167.3511814028</v>
      </c>
      <c r="R240" s="15">
        <v>1.38362E-4</v>
      </c>
      <c r="S240">
        <f t="shared" si="22"/>
        <v>0.2234119165</v>
      </c>
      <c r="W240" s="15">
        <v>228167.35</v>
      </c>
      <c r="X240" s="15">
        <v>1.38362E-4</v>
      </c>
    </row>
    <row r="241" spans="1:24" x14ac:dyDescent="0.2">
      <c r="A241" s="1">
        <v>42430</v>
      </c>
      <c r="B241" s="2">
        <v>20.639999</v>
      </c>
      <c r="C241" s="2">
        <v>31.48</v>
      </c>
      <c r="D241" s="2">
        <v>38.82</v>
      </c>
      <c r="E241" s="11">
        <v>240</v>
      </c>
      <c r="F241" s="2">
        <f t="shared" si="24"/>
        <v>25.897532915578196</v>
      </c>
      <c r="G241">
        <f t="shared" si="25"/>
        <v>31.130394891041931</v>
      </c>
      <c r="H241">
        <f t="shared" si="23"/>
        <v>50.965224111282836</v>
      </c>
      <c r="I241">
        <f t="shared" si="20"/>
        <v>100213333.54175694</v>
      </c>
      <c r="J241">
        <f t="shared" si="21"/>
        <v>-213333.54175694287</v>
      </c>
      <c r="K241" s="2">
        <v>228104.12238833308</v>
      </c>
      <c r="R241" s="15">
        <v>1.1358589999999999E-3</v>
      </c>
      <c r="S241">
        <f t="shared" si="22"/>
        <v>0.22454777549999999</v>
      </c>
      <c r="W241" s="15">
        <v>228104.12</v>
      </c>
      <c r="X241" s="15">
        <v>1.1358589999999999E-3</v>
      </c>
    </row>
    <row r="242" spans="1:24" x14ac:dyDescent="0.2">
      <c r="A242" s="1">
        <v>42431</v>
      </c>
      <c r="B242" s="2">
        <v>20.709999</v>
      </c>
      <c r="C242" s="2">
        <v>31.440000999999999</v>
      </c>
      <c r="D242" s="2">
        <v>39</v>
      </c>
      <c r="E242" s="11">
        <v>241</v>
      </c>
      <c r="F242">
        <f t="shared" si="24"/>
        <v>26.009402749850398</v>
      </c>
      <c r="G242">
        <f t="shared" si="25"/>
        <v>31.29888259227473</v>
      </c>
      <c r="H242">
        <f t="shared" si="23"/>
        <v>51.068197398461542</v>
      </c>
      <c r="I242">
        <f t="shared" si="20"/>
        <v>100615121.61112505</v>
      </c>
      <c r="J242">
        <f t="shared" si="21"/>
        <v>-615121.61112505198</v>
      </c>
      <c r="K242" s="2">
        <v>224508.50709284842</v>
      </c>
      <c r="R242" s="15">
        <v>2.3420400000000001E-4</v>
      </c>
      <c r="S242">
        <f t="shared" si="22"/>
        <v>0.22478197949999998</v>
      </c>
      <c r="W242" s="15">
        <v>224508.51</v>
      </c>
      <c r="X242" s="15">
        <v>2.3420400000000001E-4</v>
      </c>
    </row>
    <row r="243" spans="1:24" x14ac:dyDescent="0.2">
      <c r="A243" s="1">
        <v>42432</v>
      </c>
      <c r="B243" s="2">
        <v>20.870000999999998</v>
      </c>
      <c r="C243" s="2">
        <v>31.57</v>
      </c>
      <c r="D243" s="2">
        <v>39.259998000000003</v>
      </c>
      <c r="E243" s="11">
        <v>242</v>
      </c>
      <c r="F243" s="2">
        <f t="shared" si="24"/>
        <v>25.983136224574213</v>
      </c>
      <c r="G243">
        <f t="shared" si="25"/>
        <v>31.140381095026928</v>
      </c>
      <c r="H243">
        <f t="shared" si="23"/>
        <v>50.742924133618139</v>
      </c>
      <c r="I243">
        <f t="shared" si="20"/>
        <v>100209169.66604103</v>
      </c>
      <c r="J243">
        <f t="shared" si="21"/>
        <v>-209169.66604103148</v>
      </c>
      <c r="K243" s="2">
        <v>219087.80061911047</v>
      </c>
      <c r="R243" s="15">
        <v>1.60815E-4</v>
      </c>
      <c r="S243">
        <f t="shared" si="22"/>
        <v>0.22494279449999999</v>
      </c>
      <c r="W243" s="15">
        <v>219087.8</v>
      </c>
      <c r="X243" s="15">
        <v>1.60815E-4</v>
      </c>
    </row>
    <row r="244" spans="1:24" x14ac:dyDescent="0.2">
      <c r="A244" s="1">
        <v>42433</v>
      </c>
      <c r="B244" s="2">
        <v>21.01</v>
      </c>
      <c r="C244" s="2">
        <v>31.540001</v>
      </c>
      <c r="D244" s="2">
        <v>39.270000000000003</v>
      </c>
      <c r="E244" s="11">
        <v>243</v>
      </c>
      <c r="F244">
        <f t="shared" si="24"/>
        <v>26.141685127558254</v>
      </c>
      <c r="G244">
        <f t="shared" si="25"/>
        <v>31.140350946723181</v>
      </c>
      <c r="H244">
        <f t="shared" si="23"/>
        <v>50.407043544690602</v>
      </c>
      <c r="I244">
        <f t="shared" si="20"/>
        <v>100225509.82942908</v>
      </c>
      <c r="J244">
        <f t="shared" si="21"/>
        <v>-225509.82942907512</v>
      </c>
      <c r="K244" s="2">
        <v>218994.89037148654</v>
      </c>
      <c r="R244" s="15">
        <v>2.409142E-3</v>
      </c>
      <c r="S244">
        <f t="shared" si="22"/>
        <v>0.22735193649999999</v>
      </c>
      <c r="W244" s="15">
        <v>218994.89</v>
      </c>
      <c r="X244" s="15">
        <v>2.409142E-3</v>
      </c>
    </row>
    <row r="245" spans="1:24" x14ac:dyDescent="0.2">
      <c r="A245" s="1">
        <v>42436</v>
      </c>
      <c r="B245" s="2">
        <v>21.280000999999999</v>
      </c>
      <c r="C245" s="2">
        <v>31.51</v>
      </c>
      <c r="D245" s="2">
        <v>39.020000000000003</v>
      </c>
      <c r="E245" s="11">
        <v>244</v>
      </c>
      <c r="F245" s="2">
        <f t="shared" si="24"/>
        <v>25.688710203538058</v>
      </c>
      <c r="G245">
        <f t="shared" si="25"/>
        <v>31.318381466201206</v>
      </c>
      <c r="H245">
        <f t="shared" si="23"/>
        <v>50.912014351614545</v>
      </c>
      <c r="I245">
        <f t="shared" si="20"/>
        <v>100109775.56136177</v>
      </c>
      <c r="J245">
        <f t="shared" si="21"/>
        <v>-109775.5613617748</v>
      </c>
      <c r="K245" s="2">
        <v>217786.73654897511</v>
      </c>
      <c r="R245" s="15">
        <v>1.9651799999999999E-4</v>
      </c>
      <c r="S245">
        <f t="shared" si="22"/>
        <v>0.2275484545</v>
      </c>
      <c r="W245" s="15">
        <v>217786.74</v>
      </c>
      <c r="X245" s="15">
        <v>1.9651799999999999E-4</v>
      </c>
    </row>
    <row r="246" spans="1:24" x14ac:dyDescent="0.2">
      <c r="A246" s="1">
        <v>42437</v>
      </c>
      <c r="B246" s="2">
        <v>21.18</v>
      </c>
      <c r="C246" s="2">
        <v>31.66</v>
      </c>
      <c r="D246" s="2">
        <v>39.159999999999997</v>
      </c>
      <c r="E246" s="11">
        <v>245</v>
      </c>
      <c r="F246">
        <f t="shared" si="24"/>
        <v>25.968416094428758</v>
      </c>
      <c r="G246">
        <f t="shared" si="25"/>
        <v>31.101083385975993</v>
      </c>
      <c r="H246">
        <f t="shared" si="23"/>
        <v>50.276592204545459</v>
      </c>
      <c r="I246">
        <f t="shared" si="20"/>
        <v>99869308.962248892</v>
      </c>
      <c r="J246">
        <f t="shared" si="21"/>
        <v>130691.03775110841</v>
      </c>
      <c r="K246" s="2">
        <v>216548.26104854047</v>
      </c>
      <c r="R246" s="15">
        <v>2.6150899999999999E-4</v>
      </c>
      <c r="S246">
        <f t="shared" si="22"/>
        <v>0.22780996349999999</v>
      </c>
      <c r="W246" s="15">
        <v>216548.26</v>
      </c>
      <c r="X246" s="15">
        <v>2.6150899999999999E-4</v>
      </c>
    </row>
    <row r="247" spans="1:24" x14ac:dyDescent="0.2">
      <c r="A247" s="1">
        <v>42438</v>
      </c>
      <c r="B247" s="2">
        <v>21.309999000000001</v>
      </c>
      <c r="C247" s="2">
        <v>31.59</v>
      </c>
      <c r="D247" s="2">
        <v>38.810001</v>
      </c>
      <c r="E247" s="11">
        <v>246</v>
      </c>
      <c r="F247" s="2">
        <f t="shared" si="24"/>
        <v>25.785778052828583</v>
      </c>
      <c r="G247">
        <f t="shared" si="25"/>
        <v>31.10093067426401</v>
      </c>
      <c r="H247">
        <f t="shared" si="23"/>
        <v>51.109065896184852</v>
      </c>
      <c r="I247">
        <f t="shared" si="20"/>
        <v>100113765.37050104</v>
      </c>
      <c r="J247">
        <f t="shared" si="21"/>
        <v>-113765.37050104141</v>
      </c>
      <c r="K247" s="2">
        <v>216395.78134427965</v>
      </c>
      <c r="R247" s="15">
        <v>1.08774E-4</v>
      </c>
      <c r="S247">
        <f t="shared" si="22"/>
        <v>0.2279187375</v>
      </c>
      <c r="W247" s="15">
        <v>216395.78</v>
      </c>
      <c r="X247" s="15">
        <v>1.08774E-4</v>
      </c>
    </row>
    <row r="248" spans="1:24" x14ac:dyDescent="0.2">
      <c r="A248" s="1">
        <v>42439</v>
      </c>
      <c r="B248" s="2">
        <v>21.290001</v>
      </c>
      <c r="C248" s="2">
        <v>31.52</v>
      </c>
      <c r="D248" s="2">
        <v>39.099997999999999</v>
      </c>
      <c r="E248" s="11">
        <v>247</v>
      </c>
      <c r="F248">
        <f t="shared" si="24"/>
        <v>26.10095247435634</v>
      </c>
      <c r="G248">
        <f t="shared" si="25"/>
        <v>31.100778273159904</v>
      </c>
      <c r="H248">
        <f t="shared" si="23"/>
        <v>51.261951433859409</v>
      </c>
      <c r="I248">
        <f t="shared" si="20"/>
        <v>100631402.11928141</v>
      </c>
      <c r="J248">
        <f t="shared" si="21"/>
        <v>-631402.11928141117</v>
      </c>
      <c r="K248" s="2">
        <v>216155.43672169745</v>
      </c>
      <c r="R248" s="15">
        <v>6.1932299999999997E-4</v>
      </c>
      <c r="S248">
        <f t="shared" si="22"/>
        <v>0.2285380605</v>
      </c>
      <c r="W248" s="15">
        <v>216155.44</v>
      </c>
      <c r="X248" s="15">
        <v>6.1932299999999997E-4</v>
      </c>
    </row>
    <row r="249" spans="1:24" x14ac:dyDescent="0.2">
      <c r="A249" s="1">
        <v>42440</v>
      </c>
      <c r="B249" s="2">
        <v>21.530000999999999</v>
      </c>
      <c r="C249" s="2">
        <v>31.450001</v>
      </c>
      <c r="D249" s="2">
        <v>39.509998000000003</v>
      </c>
      <c r="E249" s="11">
        <v>248</v>
      </c>
      <c r="F249" s="2">
        <f t="shared" si="24"/>
        <v>25.714095617552413</v>
      </c>
      <c r="G249">
        <f t="shared" si="25"/>
        <v>31.24928775582551</v>
      </c>
      <c r="H249">
        <f t="shared" si="23"/>
        <v>50.884081308482976</v>
      </c>
      <c r="I249">
        <f t="shared" si="20"/>
        <v>100050097.57402414</v>
      </c>
      <c r="J249">
        <f t="shared" si="21"/>
        <v>-50097.574024140835</v>
      </c>
      <c r="K249" s="2">
        <v>213828.71938681602</v>
      </c>
      <c r="R249" s="15">
        <v>1.218432E-3</v>
      </c>
      <c r="S249">
        <f t="shared" si="22"/>
        <v>0.22975649249999999</v>
      </c>
      <c r="W249" s="15">
        <v>213828.72</v>
      </c>
      <c r="X249" s="15">
        <v>1.218432E-3</v>
      </c>
    </row>
    <row r="250" spans="1:24" x14ac:dyDescent="0.2">
      <c r="A250" s="1">
        <v>42443</v>
      </c>
      <c r="B250" s="2">
        <v>21.450001</v>
      </c>
      <c r="C250" s="2">
        <v>31.530000999999999</v>
      </c>
      <c r="D250" s="2">
        <v>39.630001</v>
      </c>
      <c r="E250" s="11">
        <v>249</v>
      </c>
      <c r="F250">
        <f t="shared" si="24"/>
        <v>25.677638833676511</v>
      </c>
      <c r="G250">
        <f t="shared" si="25"/>
        <v>31.17</v>
      </c>
      <c r="H250">
        <f t="shared" si="23"/>
        <v>50.717196531738665</v>
      </c>
      <c r="I250">
        <f t="shared" si="20"/>
        <v>99812939.660655409</v>
      </c>
      <c r="J250">
        <f t="shared" si="21"/>
        <v>187060.3393445909</v>
      </c>
      <c r="K250" s="2">
        <v>213264.65873920918</v>
      </c>
      <c r="R250" s="15">
        <v>5.4364699999999997E-4</v>
      </c>
      <c r="S250">
        <f t="shared" si="22"/>
        <v>0.2303001395</v>
      </c>
      <c r="W250" s="15">
        <v>213264.66</v>
      </c>
      <c r="X250" s="15">
        <v>5.4364699999999997E-4</v>
      </c>
    </row>
    <row r="251" spans="1:24" x14ac:dyDescent="0.2">
      <c r="A251" s="1">
        <v>42444</v>
      </c>
      <c r="B251" s="2">
        <v>21.34</v>
      </c>
      <c r="C251" s="2">
        <v>31.530000999999999</v>
      </c>
      <c r="D251" s="2">
        <v>39.619999</v>
      </c>
      <c r="E251" s="11">
        <v>250</v>
      </c>
      <c r="F251" s="2">
        <f t="shared" si="24"/>
        <v>25.773713818181871</v>
      </c>
      <c r="G251">
        <f t="shared" si="25"/>
        <v>31.140341543281274</v>
      </c>
      <c r="H251">
        <f t="shared" si="23"/>
        <v>50.358683791486207</v>
      </c>
      <c r="I251">
        <f t="shared" si="20"/>
        <v>99697908.457832247</v>
      </c>
      <c r="J251">
        <f t="shared" si="21"/>
        <v>302091.54216775298</v>
      </c>
      <c r="K251" s="2">
        <v>209868.16476036608</v>
      </c>
      <c r="R251" s="15">
        <v>2.944009E-3</v>
      </c>
      <c r="S251">
        <f t="shared" si="22"/>
        <v>0.2332441485</v>
      </c>
      <c r="W251" s="15">
        <v>209868.16</v>
      </c>
      <c r="X251" s="15">
        <v>2.944009E-3</v>
      </c>
    </row>
    <row r="252" spans="1:24" x14ac:dyDescent="0.2">
      <c r="A252" s="1">
        <v>42445</v>
      </c>
      <c r="B252" s="2">
        <v>21.309999000000001</v>
      </c>
      <c r="C252" s="2">
        <v>31.5</v>
      </c>
      <c r="D252" s="2">
        <v>39.330002</v>
      </c>
      <c r="E252" s="11">
        <v>251</v>
      </c>
      <c r="F252">
        <f t="shared" si="24"/>
        <v>26.064345591006362</v>
      </c>
      <c r="G252">
        <f t="shared" si="25"/>
        <v>31.199686703809522</v>
      </c>
      <c r="H252">
        <f t="shared" si="23"/>
        <v>50.497826098762971</v>
      </c>
      <c r="I252">
        <f t="shared" si="20"/>
        <v>100240944.83253102</v>
      </c>
      <c r="J252">
        <f t="shared" si="21"/>
        <v>-240944.83253102005</v>
      </c>
      <c r="K252" s="2">
        <v>209460.18410328031</v>
      </c>
      <c r="R252" s="28">
        <v>8.4237099999999993E-5</v>
      </c>
      <c r="S252">
        <f t="shared" si="22"/>
        <v>0.23332838559999999</v>
      </c>
      <c r="W252" s="15">
        <v>209460.18</v>
      </c>
      <c r="X252" s="28">
        <v>8.4237099999999993E-5</v>
      </c>
    </row>
    <row r="253" spans="1:24" x14ac:dyDescent="0.2">
      <c r="A253" s="1">
        <v>42446</v>
      </c>
      <c r="B253" s="2">
        <v>21.52</v>
      </c>
      <c r="C253" s="2">
        <v>31.530000999999999</v>
      </c>
      <c r="D253" s="2">
        <v>39.150002000000001</v>
      </c>
      <c r="E253" s="11">
        <v>252</v>
      </c>
      <c r="F253" s="2">
        <f t="shared" si="24"/>
        <v>25.59411610873606</v>
      </c>
      <c r="G253">
        <f t="shared" si="25"/>
        <v>31.209542302266343</v>
      </c>
      <c r="H253">
        <f t="shared" si="23"/>
        <v>50.963241367395071</v>
      </c>
      <c r="I253">
        <f t="shared" si="20"/>
        <v>99889581.143282488</v>
      </c>
      <c r="J253">
        <f t="shared" si="21"/>
        <v>110418.85671751201</v>
      </c>
      <c r="K253" s="2">
        <v>209328.52542281151</v>
      </c>
      <c r="R253" s="15">
        <v>3.5326599999999997E-4</v>
      </c>
      <c r="S253">
        <f t="shared" si="22"/>
        <v>0.23368165159999998</v>
      </c>
      <c r="W253" s="15">
        <v>209328.53</v>
      </c>
      <c r="X253" s="15">
        <v>3.5326599999999997E-4</v>
      </c>
    </row>
    <row r="254" spans="1:24" x14ac:dyDescent="0.2">
      <c r="A254" s="1">
        <v>42447</v>
      </c>
      <c r="B254" s="2">
        <v>21.34</v>
      </c>
      <c r="C254" s="2">
        <v>31.57</v>
      </c>
      <c r="D254" s="2">
        <v>39.330002</v>
      </c>
      <c r="E254" s="11">
        <v>253</v>
      </c>
      <c r="F254">
        <f t="shared" si="24"/>
        <v>25.930946783973713</v>
      </c>
      <c r="G254">
        <f t="shared" si="25"/>
        <v>31.150252417801713</v>
      </c>
      <c r="H254">
        <f t="shared" si="23"/>
        <v>50.910578411107124</v>
      </c>
      <c r="I254">
        <f t="shared" si="20"/>
        <v>100248626.77164912</v>
      </c>
      <c r="J254">
        <f t="shared" si="21"/>
        <v>-248626.77164912224</v>
      </c>
      <c r="K254" s="2">
        <v>208632.45352862775</v>
      </c>
      <c r="R254" s="15">
        <v>8.6650400000000004E-4</v>
      </c>
      <c r="S254">
        <f t="shared" si="22"/>
        <v>0.23454815559999997</v>
      </c>
      <c r="W254" s="15">
        <v>208632.45</v>
      </c>
      <c r="X254" s="15">
        <v>8.6650400000000004E-4</v>
      </c>
    </row>
    <row r="255" spans="1:24" x14ac:dyDescent="0.2">
      <c r="A255" s="1">
        <v>42450</v>
      </c>
      <c r="B255" s="2">
        <v>21.440000999999999</v>
      </c>
      <c r="C255" s="2">
        <v>31.549999</v>
      </c>
      <c r="D255" s="2">
        <v>39.470001000000003</v>
      </c>
      <c r="E255" s="11">
        <v>254</v>
      </c>
      <c r="F255" s="2">
        <f t="shared" si="24"/>
        <v>25.7016535890087</v>
      </c>
      <c r="G255">
        <f t="shared" si="25"/>
        <v>31.189760101101747</v>
      </c>
      <c r="H255">
        <f t="shared" si="23"/>
        <v>50.511499841867241</v>
      </c>
      <c r="I255">
        <f t="shared" si="20"/>
        <v>99746051.270746484</v>
      </c>
      <c r="J255">
        <f t="shared" si="21"/>
        <v>253948.7292535156</v>
      </c>
      <c r="K255" s="2">
        <v>206981.33056043088</v>
      </c>
      <c r="R255" s="15">
        <v>6.8807000000000004E-4</v>
      </c>
      <c r="S255">
        <f t="shared" si="22"/>
        <v>0.23523622559999999</v>
      </c>
      <c r="W255" s="15">
        <v>206981.33</v>
      </c>
      <c r="X255" s="15">
        <v>6.8807000000000004E-4</v>
      </c>
    </row>
    <row r="256" spans="1:24" x14ac:dyDescent="0.2">
      <c r="A256" s="1">
        <v>42451</v>
      </c>
      <c r="B256" s="2">
        <v>21.35</v>
      </c>
      <c r="C256" s="2">
        <v>31.57</v>
      </c>
      <c r="D256" s="2">
        <v>39.299999</v>
      </c>
      <c r="E256" s="11">
        <v>255</v>
      </c>
      <c r="F256">
        <f t="shared" si="24"/>
        <v>25.580308142388759</v>
      </c>
      <c r="G256">
        <f t="shared" si="25"/>
        <v>31.318098474184353</v>
      </c>
      <c r="H256">
        <f t="shared" si="23"/>
        <v>50.988169236340177</v>
      </c>
      <c r="I256">
        <f t="shared" si="20"/>
        <v>100007493.12200189</v>
      </c>
      <c r="J256">
        <f t="shared" si="21"/>
        <v>-7493.1220018863678</v>
      </c>
      <c r="K256" s="2">
        <v>206545.16208855808</v>
      </c>
      <c r="R256" s="15">
        <v>5.6024600000000003E-4</v>
      </c>
      <c r="S256">
        <f t="shared" si="22"/>
        <v>0.23579647159999997</v>
      </c>
      <c r="W256" s="15">
        <v>206545.16</v>
      </c>
      <c r="X256" s="15">
        <v>5.6024600000000003E-4</v>
      </c>
    </row>
    <row r="257" spans="1:24" x14ac:dyDescent="0.2">
      <c r="A257" s="1">
        <v>42452</v>
      </c>
      <c r="B257" s="2">
        <v>21.16</v>
      </c>
      <c r="C257" s="2">
        <v>31.719999000000001</v>
      </c>
      <c r="D257" s="2">
        <v>39.5</v>
      </c>
      <c r="E257" s="11">
        <v>256</v>
      </c>
      <c r="F257" s="2">
        <f t="shared" si="24"/>
        <v>25.76121005151224</v>
      </c>
      <c r="G257">
        <f t="shared" si="25"/>
        <v>31.17</v>
      </c>
      <c r="H257">
        <f t="shared" si="23"/>
        <v>50.601572188860757</v>
      </c>
      <c r="I257">
        <f t="shared" si="20"/>
        <v>99857891.23507455</v>
      </c>
      <c r="J257">
        <f t="shared" si="21"/>
        <v>142108.76492545009</v>
      </c>
      <c r="K257" s="2">
        <v>204682.14208775759</v>
      </c>
      <c r="R257" s="15">
        <v>4.3386599999999998E-4</v>
      </c>
      <c r="S257">
        <f t="shared" si="22"/>
        <v>0.23623033759999998</v>
      </c>
      <c r="W257" s="15">
        <v>204682.14</v>
      </c>
      <c r="X257" s="15">
        <v>4.3386599999999998E-4</v>
      </c>
    </row>
    <row r="258" spans="1:24" x14ac:dyDescent="0.2">
      <c r="A258" s="1">
        <v>42453</v>
      </c>
      <c r="B258" s="2">
        <v>21.120000999999998</v>
      </c>
      <c r="C258" s="2">
        <v>31.719999000000001</v>
      </c>
      <c r="D258" s="2">
        <v>39.400002000000001</v>
      </c>
      <c r="E258" s="11">
        <v>257</v>
      </c>
      <c r="F258">
        <f t="shared" si="24"/>
        <v>25.883321635259396</v>
      </c>
      <c r="G258">
        <f t="shared" si="25"/>
        <v>31.101214725763388</v>
      </c>
      <c r="H258">
        <f t="shared" si="23"/>
        <v>50.768624326465769</v>
      </c>
      <c r="I258">
        <f t="shared" si="20"/>
        <v>100045034.03740358</v>
      </c>
      <c r="J258">
        <f t="shared" si="21"/>
        <v>-45034.037403583527</v>
      </c>
      <c r="K258" s="2">
        <v>203986.26604795456</v>
      </c>
      <c r="R258" s="15">
        <v>8.0374299999999999E-4</v>
      </c>
      <c r="S258">
        <f t="shared" si="22"/>
        <v>0.23703408059999997</v>
      </c>
      <c r="W258" s="15">
        <v>203986.27</v>
      </c>
      <c r="X258" s="15">
        <v>8.0374299999999999E-4</v>
      </c>
    </row>
    <row r="259" spans="1:24" x14ac:dyDescent="0.2">
      <c r="A259" s="1">
        <v>42457</v>
      </c>
      <c r="B259" s="2">
        <v>21.18</v>
      </c>
      <c r="C259" s="2">
        <v>31.65</v>
      </c>
      <c r="D259" s="2">
        <v>39.43</v>
      </c>
      <c r="E259" s="11">
        <v>258</v>
      </c>
      <c r="F259" s="2">
        <f t="shared" si="24"/>
        <v>25.895301168555243</v>
      </c>
      <c r="G259">
        <f t="shared" si="25"/>
        <v>31.327572474881521</v>
      </c>
      <c r="H259">
        <f t="shared" si="23"/>
        <v>50.67853536063911</v>
      </c>
      <c r="I259">
        <f t="shared" ref="I259:I322" si="26">$M$3*F259/$B$1002+$N$3*G259/$C$1002+$O$3*H259/$D$1002</f>
        <v>100262174.84769185</v>
      </c>
      <c r="J259">
        <f t="shared" ref="J259:J322" si="27">100000000-I259</f>
        <v>-262174.84769184887</v>
      </c>
      <c r="K259" s="2">
        <v>203814.7446552217</v>
      </c>
      <c r="R259" s="15">
        <v>5.8316900000000003E-4</v>
      </c>
      <c r="S259">
        <f t="shared" ref="S259:S322" si="28">S258+R259</f>
        <v>0.23761724959999997</v>
      </c>
      <c r="W259" s="15">
        <v>203814.74</v>
      </c>
      <c r="X259" s="15">
        <v>5.8316900000000003E-4</v>
      </c>
    </row>
    <row r="260" spans="1:24" x14ac:dyDescent="0.2">
      <c r="A260" s="1">
        <v>42458</v>
      </c>
      <c r="B260" s="2">
        <v>21.25</v>
      </c>
      <c r="C260" s="2">
        <v>31.809999000000001</v>
      </c>
      <c r="D260" s="2">
        <v>39.389999000000003</v>
      </c>
      <c r="E260" s="11">
        <v>259</v>
      </c>
      <c r="F260">
        <f t="shared" si="24"/>
        <v>25.967894249882402</v>
      </c>
      <c r="G260">
        <f t="shared" si="25"/>
        <v>31.072011942848537</v>
      </c>
      <c r="H260">
        <f t="shared" si="23"/>
        <v>50.652730442059664</v>
      </c>
      <c r="I260">
        <f t="shared" si="26"/>
        <v>100058393.10985522</v>
      </c>
      <c r="J260">
        <f t="shared" si="27"/>
        <v>-58393.109855219722</v>
      </c>
      <c r="K260" s="2">
        <v>202372.82878999412</v>
      </c>
      <c r="R260" s="15">
        <v>2.5376100000000003E-4</v>
      </c>
      <c r="S260">
        <f t="shared" si="28"/>
        <v>0.23787101059999996</v>
      </c>
      <c r="W260" s="15">
        <v>202372.83</v>
      </c>
      <c r="X260" s="15">
        <v>2.5376100000000003E-4</v>
      </c>
    </row>
    <row r="261" spans="1:24" x14ac:dyDescent="0.2">
      <c r="A261" s="1">
        <v>42459</v>
      </c>
      <c r="B261" s="2">
        <v>21.379999000000002</v>
      </c>
      <c r="C261" s="2">
        <v>31.709999</v>
      </c>
      <c r="D261" s="2">
        <v>39.330002</v>
      </c>
      <c r="E261" s="11">
        <v>260</v>
      </c>
      <c r="F261" s="2">
        <f t="shared" si="24"/>
        <v>25.773784117108708</v>
      </c>
      <c r="G261">
        <f t="shared" si="25"/>
        <v>31.199490104052035</v>
      </c>
      <c r="H261">
        <f t="shared" ref="H261:H324" si="29">$D$1002*D262/D261</f>
        <v>50.626809019740193</v>
      </c>
      <c r="I261">
        <f t="shared" si="26"/>
        <v>99922980.360367209</v>
      </c>
      <c r="J261">
        <f t="shared" si="27"/>
        <v>77019.639632791281</v>
      </c>
      <c r="K261" s="2">
        <v>199123.08091293275</v>
      </c>
      <c r="R261" s="15">
        <v>4.9335749999999999E-3</v>
      </c>
      <c r="S261">
        <f t="shared" si="28"/>
        <v>0.24280458559999996</v>
      </c>
      <c r="W261" s="15">
        <v>199123.08</v>
      </c>
      <c r="X261" s="15">
        <v>4.9335749999999999E-3</v>
      </c>
    </row>
    <row r="262" spans="1:24" x14ac:dyDescent="0.2">
      <c r="A262" s="1">
        <v>42460</v>
      </c>
      <c r="B262" s="2">
        <v>21.35</v>
      </c>
      <c r="C262" s="2">
        <v>31.74</v>
      </c>
      <c r="D262" s="2">
        <v>39.25</v>
      </c>
      <c r="E262" s="11">
        <v>261</v>
      </c>
      <c r="F262">
        <f t="shared" si="24"/>
        <v>25.725377261358261</v>
      </c>
      <c r="G262">
        <f t="shared" si="25"/>
        <v>31.189640831758041</v>
      </c>
      <c r="H262">
        <f t="shared" si="29"/>
        <v>50.781700655541393</v>
      </c>
      <c r="I262">
        <f t="shared" si="26"/>
        <v>99937875.744018614</v>
      </c>
      <c r="J262">
        <f t="shared" si="27"/>
        <v>62124.255981385708</v>
      </c>
      <c r="K262" s="2">
        <v>198969.07946325839</v>
      </c>
      <c r="R262" s="15">
        <v>1.0803270000000001E-3</v>
      </c>
      <c r="S262">
        <f t="shared" si="28"/>
        <v>0.24388491259999995</v>
      </c>
      <c r="W262" s="15">
        <v>198969.08</v>
      </c>
      <c r="X262" s="15">
        <v>1.0803270000000001E-3</v>
      </c>
    </row>
    <row r="263" spans="1:24" x14ac:dyDescent="0.2">
      <c r="A263" s="1">
        <v>42461</v>
      </c>
      <c r="B263" s="2">
        <v>21.280000999999999</v>
      </c>
      <c r="C263" s="2">
        <v>31.76</v>
      </c>
      <c r="D263" s="2">
        <v>39.290000999999997</v>
      </c>
      <c r="E263" s="11">
        <v>262</v>
      </c>
      <c r="F263" s="2">
        <f t="shared" si="24"/>
        <v>25.615938866262226</v>
      </c>
      <c r="G263">
        <f t="shared" si="25"/>
        <v>31.179814231738035</v>
      </c>
      <c r="H263">
        <f t="shared" si="29"/>
        <v>50.652528616631997</v>
      </c>
      <c r="I263">
        <f t="shared" si="26"/>
        <v>99702048.322359785</v>
      </c>
      <c r="J263">
        <f t="shared" si="27"/>
        <v>297951.67764021456</v>
      </c>
      <c r="K263" s="2">
        <v>197946.80286768079</v>
      </c>
      <c r="R263" s="15">
        <v>1.8412100000000001E-4</v>
      </c>
      <c r="S263">
        <f t="shared" si="28"/>
        <v>0.24406903359999996</v>
      </c>
      <c r="W263" s="15">
        <v>197946.8</v>
      </c>
      <c r="X263" s="15">
        <v>1.8412100000000001E-4</v>
      </c>
    </row>
    <row r="264" spans="1:24" x14ac:dyDescent="0.2">
      <c r="A264" s="1">
        <v>42464</v>
      </c>
      <c r="B264" s="2">
        <v>21.120000999999998</v>
      </c>
      <c r="C264" s="2">
        <v>31.77</v>
      </c>
      <c r="D264" s="2">
        <v>39.229999999999997</v>
      </c>
      <c r="E264" s="11">
        <v>263</v>
      </c>
      <c r="F264">
        <f t="shared" ref="F264:F327" si="30">$B$1002*B265/B264</f>
        <v>25.736672698547746</v>
      </c>
      <c r="G264">
        <f t="shared" ref="G264:G327" si="31">$C$1002*C265/C264</f>
        <v>31.317167138810202</v>
      </c>
      <c r="H264">
        <f t="shared" si="29"/>
        <v>50.587752976548565</v>
      </c>
      <c r="I264">
        <f t="shared" si="26"/>
        <v>99981695.047026455</v>
      </c>
      <c r="J264">
        <f t="shared" si="27"/>
        <v>18304.952973544598</v>
      </c>
      <c r="K264" s="2">
        <v>197843.89954133332</v>
      </c>
      <c r="R264" s="15">
        <v>1.085756E-3</v>
      </c>
      <c r="S264">
        <f t="shared" si="28"/>
        <v>0.24515478959999995</v>
      </c>
      <c r="W264" s="15">
        <v>197843.9</v>
      </c>
      <c r="X264" s="15">
        <v>1.085756E-3</v>
      </c>
    </row>
    <row r="265" spans="1:24" x14ac:dyDescent="0.2">
      <c r="A265" s="1">
        <v>42465</v>
      </c>
      <c r="B265" s="2">
        <v>21.059999000000001</v>
      </c>
      <c r="C265" s="2">
        <v>31.92</v>
      </c>
      <c r="D265" s="2">
        <v>39.119999</v>
      </c>
      <c r="E265" s="11">
        <v>264</v>
      </c>
      <c r="F265" s="2">
        <f t="shared" si="30"/>
        <v>25.908042685567125</v>
      </c>
      <c r="G265">
        <f t="shared" si="31"/>
        <v>31.121175788533833</v>
      </c>
      <c r="H265">
        <f t="shared" si="29"/>
        <v>51.002327516930656</v>
      </c>
      <c r="I265">
        <f t="shared" si="26"/>
        <v>100239175.25720306</v>
      </c>
      <c r="J265">
        <f t="shared" si="27"/>
        <v>-239175.25720305741</v>
      </c>
      <c r="K265" s="2">
        <v>195364.30512677133</v>
      </c>
      <c r="R265" s="15">
        <v>4.3604700000000001E-4</v>
      </c>
      <c r="S265">
        <f t="shared" si="28"/>
        <v>0.24559083659999995</v>
      </c>
      <c r="W265" s="15">
        <v>195364.31</v>
      </c>
      <c r="X265" s="15">
        <v>4.3604700000000001E-4</v>
      </c>
    </row>
    <row r="266" spans="1:24" x14ac:dyDescent="0.2">
      <c r="A266" s="1">
        <v>42466</v>
      </c>
      <c r="B266" s="2">
        <v>21.139999</v>
      </c>
      <c r="C266" s="2">
        <v>31.870000999999998</v>
      </c>
      <c r="D266" s="2">
        <v>39.330002</v>
      </c>
      <c r="E266" s="11">
        <v>265</v>
      </c>
      <c r="F266">
        <f t="shared" si="30"/>
        <v>25.66349123195323</v>
      </c>
      <c r="G266">
        <f t="shared" si="31"/>
        <v>31.238462501774006</v>
      </c>
      <c r="H266">
        <f t="shared" si="29"/>
        <v>50.278548167884658</v>
      </c>
      <c r="I266">
        <f t="shared" si="26"/>
        <v>99611227.661774844</v>
      </c>
      <c r="J266">
        <f t="shared" si="27"/>
        <v>388772.33822515607</v>
      </c>
      <c r="K266" s="2">
        <v>194124.24106839299</v>
      </c>
      <c r="R266" s="15">
        <v>5.0935100000000001E-4</v>
      </c>
      <c r="S266">
        <f t="shared" si="28"/>
        <v>0.24610018759999994</v>
      </c>
      <c r="W266" s="15">
        <v>194124.24</v>
      </c>
      <c r="X266" s="15">
        <v>5.0935100000000001E-4</v>
      </c>
    </row>
    <row r="267" spans="1:24" x14ac:dyDescent="0.2">
      <c r="A267" s="1">
        <v>42467</v>
      </c>
      <c r="B267" s="2">
        <v>21.02</v>
      </c>
      <c r="C267" s="2">
        <v>31.940000999999999</v>
      </c>
      <c r="D267" s="2">
        <v>38.979999999999997</v>
      </c>
      <c r="E267" s="11">
        <v>266</v>
      </c>
      <c r="F267" s="2">
        <f t="shared" si="30"/>
        <v>26.067853414367271</v>
      </c>
      <c r="G267">
        <f t="shared" si="31"/>
        <v>31.033373130764776</v>
      </c>
      <c r="H267">
        <f t="shared" si="29"/>
        <v>50.586840668804513</v>
      </c>
      <c r="I267">
        <f t="shared" si="26"/>
        <v>100111592.57929279</v>
      </c>
      <c r="J267">
        <f t="shared" si="27"/>
        <v>-111592.5792927891</v>
      </c>
      <c r="K267" s="2">
        <v>193941.12774214149</v>
      </c>
      <c r="R267" s="15">
        <v>3.9842700000000003E-4</v>
      </c>
      <c r="S267">
        <f t="shared" si="28"/>
        <v>0.24649861459999994</v>
      </c>
      <c r="W267" s="15">
        <v>193941.13</v>
      </c>
      <c r="X267" s="15">
        <v>3.9842700000000003E-4</v>
      </c>
    </row>
    <row r="268" spans="1:24" x14ac:dyDescent="0.2">
      <c r="A268" s="1">
        <v>42468</v>
      </c>
      <c r="B268" s="2">
        <v>21.23</v>
      </c>
      <c r="C268" s="2">
        <v>31.799999</v>
      </c>
      <c r="D268" s="2">
        <v>38.869999</v>
      </c>
      <c r="E268" s="11">
        <v>267</v>
      </c>
      <c r="F268">
        <f t="shared" si="30"/>
        <v>25.882944160150686</v>
      </c>
      <c r="G268">
        <f t="shared" si="31"/>
        <v>31.189604754390089</v>
      </c>
      <c r="H268">
        <f t="shared" si="29"/>
        <v>50.612539230320017</v>
      </c>
      <c r="I268">
        <f t="shared" si="26"/>
        <v>100051469.64391001</v>
      </c>
      <c r="J268">
        <f t="shared" si="27"/>
        <v>-51469.643910005689</v>
      </c>
      <c r="K268" s="2">
        <v>193732.74047769606</v>
      </c>
      <c r="R268" s="15">
        <v>1.4116500000000001E-4</v>
      </c>
      <c r="S268">
        <f t="shared" si="28"/>
        <v>0.24663977959999994</v>
      </c>
      <c r="W268" s="15">
        <v>193732.74</v>
      </c>
      <c r="X268" s="15">
        <v>1.4116500000000001E-4</v>
      </c>
    </row>
    <row r="269" spans="1:24" x14ac:dyDescent="0.2">
      <c r="A269" s="1">
        <v>42471</v>
      </c>
      <c r="B269" s="2">
        <v>21.290001</v>
      </c>
      <c r="C269" s="2">
        <v>31.82</v>
      </c>
      <c r="D269" s="2">
        <v>38.779998999999997</v>
      </c>
      <c r="E269" s="11">
        <v>268</v>
      </c>
      <c r="F269" s="2">
        <f t="shared" si="30"/>
        <v>26.088828200618682</v>
      </c>
      <c r="G269">
        <f t="shared" si="31"/>
        <v>31.072041760842239</v>
      </c>
      <c r="H269">
        <f t="shared" si="29"/>
        <v>50.494531950348943</v>
      </c>
      <c r="I269">
        <f t="shared" si="26"/>
        <v>100128867.50152701</v>
      </c>
      <c r="J269">
        <f t="shared" si="27"/>
        <v>-128867.50152701139</v>
      </c>
      <c r="K269" s="2">
        <v>192384.07866354287</v>
      </c>
      <c r="R269" s="15">
        <v>6.00974E-4</v>
      </c>
      <c r="S269">
        <f t="shared" si="28"/>
        <v>0.24724075359999995</v>
      </c>
      <c r="W269" s="15">
        <v>192384.08</v>
      </c>
      <c r="X269" s="15">
        <v>6.00974E-4</v>
      </c>
    </row>
    <row r="270" spans="1:24" x14ac:dyDescent="0.2">
      <c r="A270" s="1">
        <v>42472</v>
      </c>
      <c r="B270" s="2">
        <v>21.52</v>
      </c>
      <c r="C270" s="2">
        <v>31.719999000000001</v>
      </c>
      <c r="D270" s="2">
        <v>38.599997999999999</v>
      </c>
      <c r="E270" s="11">
        <v>269</v>
      </c>
      <c r="F270">
        <f t="shared" si="30"/>
        <v>25.977907915427512</v>
      </c>
      <c r="G270">
        <f t="shared" si="31"/>
        <v>31.21913402330183</v>
      </c>
      <c r="H270">
        <f t="shared" si="29"/>
        <v>51.623690479724893</v>
      </c>
      <c r="I270">
        <f t="shared" si="26"/>
        <v>100811364.72593865</v>
      </c>
      <c r="J270">
        <f t="shared" si="27"/>
        <v>-811364.72593864799</v>
      </c>
      <c r="K270" s="2">
        <v>191491.68985168636</v>
      </c>
      <c r="R270" s="15">
        <v>3.3097999999999998E-4</v>
      </c>
      <c r="S270">
        <f t="shared" si="28"/>
        <v>0.24757173359999995</v>
      </c>
      <c r="W270" s="15">
        <v>191491.69</v>
      </c>
      <c r="X270" s="15">
        <v>3.3097999999999998E-4</v>
      </c>
    </row>
    <row r="271" spans="1:24" x14ac:dyDescent="0.2">
      <c r="A271" s="1">
        <v>42473</v>
      </c>
      <c r="B271" s="2">
        <v>21.66</v>
      </c>
      <c r="C271" s="2">
        <v>31.77</v>
      </c>
      <c r="D271" s="2">
        <v>39.279998999999997</v>
      </c>
      <c r="E271" s="11">
        <v>270</v>
      </c>
      <c r="F271" s="2">
        <f t="shared" si="30"/>
        <v>25.821914973684212</v>
      </c>
      <c r="G271">
        <f t="shared" si="31"/>
        <v>31.17</v>
      </c>
      <c r="H271">
        <f t="shared" si="29"/>
        <v>50.884983511837667</v>
      </c>
      <c r="I271">
        <f t="shared" si="26"/>
        <v>100107810.80617456</v>
      </c>
      <c r="J271">
        <f t="shared" si="27"/>
        <v>-107810.80617456138</v>
      </c>
      <c r="K271" s="2">
        <v>190617.60115304589</v>
      </c>
      <c r="R271" s="15">
        <v>2.28407E-4</v>
      </c>
      <c r="S271">
        <f t="shared" si="28"/>
        <v>0.24780014059999997</v>
      </c>
      <c r="W271" s="15">
        <v>190617.60000000001</v>
      </c>
      <c r="X271" s="15">
        <v>2.28407E-4</v>
      </c>
    </row>
    <row r="272" spans="1:24" x14ac:dyDescent="0.2">
      <c r="A272" s="1">
        <v>42474</v>
      </c>
      <c r="B272" s="2">
        <v>21.67</v>
      </c>
      <c r="C272" s="2">
        <v>31.77</v>
      </c>
      <c r="D272" s="2">
        <v>39.400002000000001</v>
      </c>
      <c r="E272" s="11">
        <v>271</v>
      </c>
      <c r="F272">
        <f t="shared" si="30"/>
        <v>25.738537341947346</v>
      </c>
      <c r="G272">
        <f t="shared" si="31"/>
        <v>31.228866855524082</v>
      </c>
      <c r="H272">
        <f t="shared" si="29"/>
        <v>50.665616680425543</v>
      </c>
      <c r="I272">
        <f t="shared" si="26"/>
        <v>99931119.431848258</v>
      </c>
      <c r="J272">
        <f t="shared" si="27"/>
        <v>68880.56815174222</v>
      </c>
      <c r="K272" s="2">
        <v>189140.337401703</v>
      </c>
      <c r="R272" s="15">
        <v>5.9796899999999995E-4</v>
      </c>
      <c r="S272">
        <f t="shared" si="28"/>
        <v>0.24839810959999997</v>
      </c>
      <c r="W272" s="15">
        <v>189140.34</v>
      </c>
      <c r="X272" s="15">
        <v>5.9796899999999995E-4</v>
      </c>
    </row>
    <row r="273" spans="1:24" x14ac:dyDescent="0.2">
      <c r="A273" s="1">
        <v>42475</v>
      </c>
      <c r="B273" s="2">
        <v>21.610001</v>
      </c>
      <c r="C273" s="2">
        <v>31.83</v>
      </c>
      <c r="D273" s="2">
        <v>39.349997999999999</v>
      </c>
      <c r="E273" s="11">
        <v>272</v>
      </c>
      <c r="F273" s="2">
        <f t="shared" si="30"/>
        <v>25.965263872963263</v>
      </c>
      <c r="G273">
        <f t="shared" si="31"/>
        <v>31.111244109330826</v>
      </c>
      <c r="H273">
        <f t="shared" si="29"/>
        <v>50.910493094815401</v>
      </c>
      <c r="I273">
        <f t="shared" si="26"/>
        <v>100251311.0363477</v>
      </c>
      <c r="J273">
        <f t="shared" si="27"/>
        <v>-251311.03634770215</v>
      </c>
      <c r="K273" s="2">
        <v>187886.72892345488</v>
      </c>
      <c r="R273" s="15">
        <v>9.4357900000000005E-4</v>
      </c>
      <c r="S273">
        <f t="shared" si="28"/>
        <v>0.24934168859999997</v>
      </c>
      <c r="W273" s="15">
        <v>187886.73</v>
      </c>
      <c r="X273" s="15">
        <v>9.4357900000000005E-4</v>
      </c>
    </row>
    <row r="274" spans="1:24" x14ac:dyDescent="0.2">
      <c r="A274" s="1">
        <v>42478</v>
      </c>
      <c r="B274" s="2">
        <v>21.74</v>
      </c>
      <c r="C274" s="2">
        <v>31.77</v>
      </c>
      <c r="D274" s="2">
        <v>39.490001999999997</v>
      </c>
      <c r="E274" s="11">
        <v>273</v>
      </c>
      <c r="F274">
        <f t="shared" si="30"/>
        <v>26.094929991720331</v>
      </c>
      <c r="G274">
        <f t="shared" si="31"/>
        <v>31.140566572237958</v>
      </c>
      <c r="H274">
        <f t="shared" si="29"/>
        <v>50.62722711434656</v>
      </c>
      <c r="I274">
        <f t="shared" si="26"/>
        <v>100292558.10139355</v>
      </c>
      <c r="J274">
        <f t="shared" si="27"/>
        <v>-292558.10139355063</v>
      </c>
      <c r="K274" s="2">
        <v>187747.14620751143</v>
      </c>
      <c r="R274" s="15">
        <v>8.3662799999999996E-4</v>
      </c>
      <c r="S274">
        <f t="shared" si="28"/>
        <v>0.25017831659999995</v>
      </c>
      <c r="W274" s="15">
        <v>187747.15</v>
      </c>
      <c r="X274" s="15">
        <v>8.3662799999999996E-4</v>
      </c>
    </row>
    <row r="275" spans="1:24" x14ac:dyDescent="0.2">
      <c r="A275" s="1">
        <v>42479</v>
      </c>
      <c r="B275" s="2">
        <v>21.98</v>
      </c>
      <c r="C275" s="2">
        <v>31.74</v>
      </c>
      <c r="D275" s="2">
        <v>39.409999999999997</v>
      </c>
      <c r="E275" s="11">
        <v>274</v>
      </c>
      <c r="F275" s="2">
        <f t="shared" si="30"/>
        <v>25.892195274795316</v>
      </c>
      <c r="G275">
        <f t="shared" si="31"/>
        <v>31.17</v>
      </c>
      <c r="H275">
        <f t="shared" si="29"/>
        <v>50.807235491753367</v>
      </c>
      <c r="I275">
        <f t="shared" si="26"/>
        <v>100157137.8239058</v>
      </c>
      <c r="J275">
        <f t="shared" si="27"/>
        <v>-157137.82390579581</v>
      </c>
      <c r="K275" s="2">
        <v>187705.23186513782</v>
      </c>
      <c r="R275" s="15">
        <v>2.38948E-4</v>
      </c>
      <c r="S275">
        <f t="shared" si="28"/>
        <v>0.25041726459999997</v>
      </c>
      <c r="W275" s="15">
        <v>187705.23</v>
      </c>
      <c r="X275" s="15">
        <v>2.38948E-4</v>
      </c>
    </row>
    <row r="276" spans="1:24" x14ac:dyDescent="0.2">
      <c r="A276" s="1">
        <v>42480</v>
      </c>
      <c r="B276" s="2">
        <v>22.049999</v>
      </c>
      <c r="C276" s="2">
        <v>31.74</v>
      </c>
      <c r="D276" s="2">
        <v>39.470001000000003</v>
      </c>
      <c r="E276" s="11">
        <v>275</v>
      </c>
      <c r="F276">
        <f t="shared" si="30"/>
        <v>25.763179308534216</v>
      </c>
      <c r="G276">
        <f t="shared" si="31"/>
        <v>31.160179584120986</v>
      </c>
      <c r="H276">
        <f t="shared" si="29"/>
        <v>50.768557112527049</v>
      </c>
      <c r="I276">
        <f t="shared" si="26"/>
        <v>99948283.793332085</v>
      </c>
      <c r="J276">
        <f t="shared" si="27"/>
        <v>51716.206667914987</v>
      </c>
      <c r="K276" s="2">
        <v>187060.3393445909</v>
      </c>
      <c r="R276" s="15">
        <v>1.1668200000000001E-4</v>
      </c>
      <c r="S276">
        <f t="shared" si="28"/>
        <v>0.25053394659999995</v>
      </c>
      <c r="W276" s="15">
        <v>187060.34</v>
      </c>
      <c r="X276" s="15">
        <v>1.1668200000000001E-4</v>
      </c>
    </row>
    <row r="277" spans="1:24" x14ac:dyDescent="0.2">
      <c r="A277" s="1">
        <v>42481</v>
      </c>
      <c r="B277" s="2">
        <v>22.01</v>
      </c>
      <c r="C277" s="2">
        <v>31.73</v>
      </c>
      <c r="D277" s="2">
        <v>39.5</v>
      </c>
      <c r="E277" s="11">
        <v>276</v>
      </c>
      <c r="F277" s="2">
        <f t="shared" si="30"/>
        <v>25.809999000000005</v>
      </c>
      <c r="G277">
        <f t="shared" si="31"/>
        <v>31.071763908919007</v>
      </c>
      <c r="H277">
        <f t="shared" si="29"/>
        <v>50.460297486835437</v>
      </c>
      <c r="I277">
        <f t="shared" si="26"/>
        <v>99730200.281169847</v>
      </c>
      <c r="J277">
        <f t="shared" si="27"/>
        <v>269799.71883015335</v>
      </c>
      <c r="K277" s="2">
        <v>186101.07557496428</v>
      </c>
      <c r="R277" s="15">
        <v>2.072787E-3</v>
      </c>
      <c r="S277">
        <f t="shared" si="28"/>
        <v>0.25260673359999997</v>
      </c>
      <c r="W277" s="15">
        <v>186101.08</v>
      </c>
      <c r="X277" s="15">
        <v>2.072787E-3</v>
      </c>
    </row>
    <row r="278" spans="1:24" x14ac:dyDescent="0.2">
      <c r="A278" s="1">
        <v>42482</v>
      </c>
      <c r="B278" s="2">
        <v>22.01</v>
      </c>
      <c r="C278" s="2">
        <v>31.629999000000002</v>
      </c>
      <c r="D278" s="2">
        <v>39.290000999999997</v>
      </c>
      <c r="E278" s="11">
        <v>277</v>
      </c>
      <c r="F278">
        <f t="shared" si="30"/>
        <v>25.65755348977742</v>
      </c>
      <c r="G278">
        <f t="shared" si="31"/>
        <v>31.110873572901472</v>
      </c>
      <c r="H278">
        <f t="shared" si="29"/>
        <v>50.587970206465506</v>
      </c>
      <c r="I278">
        <f t="shared" si="26"/>
        <v>99642891.034024</v>
      </c>
      <c r="J278">
        <f t="shared" si="27"/>
        <v>357108.96597599983</v>
      </c>
      <c r="K278" s="2">
        <v>183406.73095715046</v>
      </c>
      <c r="R278" s="15">
        <v>9.3416699999999996E-4</v>
      </c>
      <c r="S278">
        <f t="shared" si="28"/>
        <v>0.25354090059999995</v>
      </c>
      <c r="W278" s="15">
        <v>183406.73</v>
      </c>
      <c r="X278" s="15">
        <v>9.3416699999999996E-4</v>
      </c>
    </row>
    <row r="279" spans="1:24" x14ac:dyDescent="0.2">
      <c r="A279" s="1">
        <v>42485</v>
      </c>
      <c r="B279" s="2">
        <v>21.879999000000002</v>
      </c>
      <c r="C279" s="2">
        <v>31.57</v>
      </c>
      <c r="D279" s="2">
        <v>39.18</v>
      </c>
      <c r="E279" s="11">
        <v>278</v>
      </c>
      <c r="F279" s="2">
        <f t="shared" si="30"/>
        <v>25.845388662494912</v>
      </c>
      <c r="G279">
        <f t="shared" si="31"/>
        <v>31.17</v>
      </c>
      <c r="H279">
        <f t="shared" si="29"/>
        <v>50.548730238131689</v>
      </c>
      <c r="I279">
        <f t="shared" si="26"/>
        <v>99940793.848832816</v>
      </c>
      <c r="J279">
        <f t="shared" si="27"/>
        <v>59206.151167184114</v>
      </c>
      <c r="K279" s="2">
        <v>183025.5849134028</v>
      </c>
      <c r="R279" s="15">
        <v>2.2799019999999999E-3</v>
      </c>
      <c r="S279">
        <f t="shared" si="28"/>
        <v>0.25582080259999995</v>
      </c>
      <c r="W279" s="15">
        <v>183025.58</v>
      </c>
      <c r="X279" s="15">
        <v>2.2799019999999999E-3</v>
      </c>
    </row>
    <row r="280" spans="1:24" x14ac:dyDescent="0.2">
      <c r="A280" s="1">
        <v>42486</v>
      </c>
      <c r="B280" s="2">
        <v>21.91</v>
      </c>
      <c r="C280" s="2">
        <v>31.57</v>
      </c>
      <c r="D280" s="2">
        <v>39.040000999999997</v>
      </c>
      <c r="E280" s="11">
        <v>279</v>
      </c>
      <c r="F280">
        <f t="shared" si="30"/>
        <v>25.951360282062939</v>
      </c>
      <c r="G280">
        <f t="shared" si="31"/>
        <v>31.278606271777004</v>
      </c>
      <c r="H280">
        <f t="shared" si="29"/>
        <v>50.833952316497125</v>
      </c>
      <c r="I280">
        <f t="shared" si="26"/>
        <v>100375119.9790673</v>
      </c>
      <c r="J280">
        <f t="shared" si="27"/>
        <v>-375119.97906729579</v>
      </c>
      <c r="K280" s="2">
        <v>182365.3216599226</v>
      </c>
      <c r="R280" s="15">
        <v>1.9714490000000001E-3</v>
      </c>
      <c r="S280">
        <f t="shared" si="28"/>
        <v>0.25779225159999997</v>
      </c>
      <c r="W280" s="15">
        <v>182365.32</v>
      </c>
      <c r="X280" s="15">
        <v>1.9714490000000001E-3</v>
      </c>
    </row>
    <row r="281" spans="1:24" x14ac:dyDescent="0.2">
      <c r="A281" s="1">
        <v>42487</v>
      </c>
      <c r="B281" s="2">
        <v>22.030000999999999</v>
      </c>
      <c r="C281" s="2">
        <v>31.68</v>
      </c>
      <c r="D281" s="2">
        <v>39.119999</v>
      </c>
      <c r="E281" s="11">
        <v>280</v>
      </c>
      <c r="F281" s="2">
        <f t="shared" si="30"/>
        <v>25.821714841047854</v>
      </c>
      <c r="G281">
        <f t="shared" si="31"/>
        <v>31.209355076704547</v>
      </c>
      <c r="H281">
        <f t="shared" si="29"/>
        <v>49.925998208742278</v>
      </c>
      <c r="I281">
        <f t="shared" si="26"/>
        <v>99584618.871927634</v>
      </c>
      <c r="J281">
        <f t="shared" si="27"/>
        <v>415381.12807236612</v>
      </c>
      <c r="K281" s="2">
        <v>181893.86562436819</v>
      </c>
      <c r="R281" s="15">
        <v>3.7260980000000002E-3</v>
      </c>
      <c r="S281">
        <f t="shared" si="28"/>
        <v>0.26151834959999998</v>
      </c>
      <c r="W281" s="15">
        <v>181893.87</v>
      </c>
      <c r="X281" s="15">
        <v>3.7260980000000002E-3</v>
      </c>
    </row>
    <row r="282" spans="1:24" x14ac:dyDescent="0.2">
      <c r="A282" s="1">
        <v>42488</v>
      </c>
      <c r="B282" s="2">
        <v>22.040001</v>
      </c>
      <c r="C282" s="2">
        <v>31.719999000000001</v>
      </c>
      <c r="D282" s="2">
        <v>38.5</v>
      </c>
      <c r="E282" s="11">
        <v>281</v>
      </c>
      <c r="F282">
        <f t="shared" si="30"/>
        <v>25.927101911202318</v>
      </c>
      <c r="G282">
        <f t="shared" si="31"/>
        <v>31.1208679420198</v>
      </c>
      <c r="H282">
        <f t="shared" si="29"/>
        <v>50.545528590389601</v>
      </c>
      <c r="I282">
        <f t="shared" si="26"/>
        <v>99994539.726808786</v>
      </c>
      <c r="J282">
        <f t="shared" si="27"/>
        <v>5460.2731912136078</v>
      </c>
      <c r="K282" s="2">
        <v>179211.39046740532</v>
      </c>
      <c r="R282" s="15">
        <v>5.5465799999999997E-4</v>
      </c>
      <c r="S282">
        <f t="shared" si="28"/>
        <v>0.26207300759999996</v>
      </c>
      <c r="W282" s="15">
        <v>179211.39</v>
      </c>
      <c r="X282" s="15">
        <v>5.5465799999999997E-4</v>
      </c>
    </row>
    <row r="283" spans="1:24" x14ac:dyDescent="0.2">
      <c r="A283" s="1">
        <v>42489</v>
      </c>
      <c r="B283" s="2">
        <v>22.139999</v>
      </c>
      <c r="C283" s="2">
        <v>31.67</v>
      </c>
      <c r="D283" s="2">
        <v>38.360000999999997</v>
      </c>
      <c r="E283" s="11">
        <v>282</v>
      </c>
      <c r="F283" s="2">
        <f t="shared" si="30"/>
        <v>25.658450932631034</v>
      </c>
      <c r="G283">
        <f t="shared" si="31"/>
        <v>31.061735675086837</v>
      </c>
      <c r="H283">
        <f t="shared" si="29"/>
        <v>51.060617822455214</v>
      </c>
      <c r="I283">
        <f t="shared" si="26"/>
        <v>99868440.084623963</v>
      </c>
      <c r="J283">
        <f t="shared" si="27"/>
        <v>131559.91537603736</v>
      </c>
      <c r="K283" s="2">
        <v>178712.86107039452</v>
      </c>
      <c r="R283" s="15">
        <v>7.1982100000000005E-4</v>
      </c>
      <c r="S283">
        <f t="shared" si="28"/>
        <v>0.26279282859999997</v>
      </c>
      <c r="W283" s="15">
        <v>178712.86</v>
      </c>
      <c r="X283" s="15">
        <v>7.1982100000000005E-4</v>
      </c>
    </row>
    <row r="284" spans="1:24" x14ac:dyDescent="0.2">
      <c r="A284" s="1">
        <v>42492</v>
      </c>
      <c r="B284" s="2">
        <v>22.01</v>
      </c>
      <c r="C284" s="2">
        <v>31.559999000000001</v>
      </c>
      <c r="D284" s="2">
        <v>38.610000999999997</v>
      </c>
      <c r="E284" s="11">
        <v>283</v>
      </c>
      <c r="F284">
        <f t="shared" si="30"/>
        <v>25.505110324852335</v>
      </c>
      <c r="G284">
        <f t="shared" si="31"/>
        <v>31.258888823158706</v>
      </c>
      <c r="H284">
        <f t="shared" si="29"/>
        <v>50.874529910786592</v>
      </c>
      <c r="I284">
        <f t="shared" si="26"/>
        <v>99771832.648818597</v>
      </c>
      <c r="J284">
        <f t="shared" si="27"/>
        <v>228167.3511814028</v>
      </c>
      <c r="K284" s="2">
        <v>178085.9526707381</v>
      </c>
      <c r="R284" s="15">
        <v>2.73577E-4</v>
      </c>
      <c r="S284">
        <f t="shared" si="28"/>
        <v>0.2630664056</v>
      </c>
      <c r="W284" s="15">
        <v>178085.95</v>
      </c>
      <c r="X284" s="15">
        <v>2.73577E-4</v>
      </c>
    </row>
    <row r="285" spans="1:24" x14ac:dyDescent="0.2">
      <c r="A285" s="1">
        <v>42493</v>
      </c>
      <c r="B285" s="2">
        <v>21.75</v>
      </c>
      <c r="C285" s="2">
        <v>31.65</v>
      </c>
      <c r="D285" s="2">
        <v>38.720001000000003</v>
      </c>
      <c r="E285" s="11">
        <v>284</v>
      </c>
      <c r="F285" s="2">
        <f t="shared" si="30"/>
        <v>25.667597818850624</v>
      </c>
      <c r="G285">
        <f t="shared" si="31"/>
        <v>31.327572474881521</v>
      </c>
      <c r="H285">
        <f t="shared" si="29"/>
        <v>50.939628093759595</v>
      </c>
      <c r="I285">
        <f t="shared" si="26"/>
        <v>100107796.00469862</v>
      </c>
      <c r="J285">
        <f t="shared" si="27"/>
        <v>-107796.00469861925</v>
      </c>
      <c r="K285" s="2">
        <v>177451.5622509867</v>
      </c>
      <c r="R285" s="15">
        <v>9.8218599999999991E-4</v>
      </c>
      <c r="S285">
        <f t="shared" si="28"/>
        <v>0.26404859159999999</v>
      </c>
      <c r="W285" s="15">
        <v>177451.56</v>
      </c>
      <c r="X285" s="15">
        <v>9.8218599999999991E-4</v>
      </c>
    </row>
    <row r="286" spans="1:24" x14ac:dyDescent="0.2">
      <c r="A286" s="1">
        <v>42494</v>
      </c>
      <c r="B286" s="2">
        <v>21.629999000000002</v>
      </c>
      <c r="C286" s="2">
        <v>31.809999000000001</v>
      </c>
      <c r="D286" s="2">
        <v>38.880001</v>
      </c>
      <c r="E286" s="11">
        <v>285</v>
      </c>
      <c r="F286">
        <f t="shared" si="30"/>
        <v>25.809999000000001</v>
      </c>
      <c r="G286">
        <f t="shared" si="31"/>
        <v>31.209196202741158</v>
      </c>
      <c r="H286">
        <f t="shared" si="29"/>
        <v>50.573422015601288</v>
      </c>
      <c r="I286">
        <f t="shared" si="26"/>
        <v>99951417.513836533</v>
      </c>
      <c r="J286">
        <f t="shared" si="27"/>
        <v>48582.486163467169</v>
      </c>
      <c r="K286" s="2">
        <v>175612.41254231334</v>
      </c>
      <c r="R286" s="15">
        <v>1.5683400000000001E-4</v>
      </c>
      <c r="S286">
        <f t="shared" si="28"/>
        <v>0.26420542559999999</v>
      </c>
      <c r="W286" s="15">
        <v>175612.41</v>
      </c>
      <c r="X286" s="15">
        <v>1.5683400000000001E-4</v>
      </c>
    </row>
    <row r="287" spans="1:24" x14ac:dyDescent="0.2">
      <c r="A287" s="1">
        <v>42495</v>
      </c>
      <c r="B287" s="2">
        <v>21.629999000000002</v>
      </c>
      <c r="C287" s="2">
        <v>31.85</v>
      </c>
      <c r="D287" s="2">
        <v>38.759998000000003</v>
      </c>
      <c r="E287" s="11">
        <v>286</v>
      </c>
      <c r="F287" s="2">
        <f t="shared" si="30"/>
        <v>25.977055210682163</v>
      </c>
      <c r="G287">
        <f t="shared" si="31"/>
        <v>31.199358518995293</v>
      </c>
      <c r="H287">
        <f t="shared" si="29"/>
        <v>51.096474533615805</v>
      </c>
      <c r="I287">
        <f t="shared" si="26"/>
        <v>100476225.37890872</v>
      </c>
      <c r="J287">
        <f t="shared" si="27"/>
        <v>-476225.37890872359</v>
      </c>
      <c r="K287" s="2">
        <v>175210.7950758189</v>
      </c>
      <c r="R287" s="15">
        <v>2.6282299999999997E-4</v>
      </c>
      <c r="S287">
        <f t="shared" si="28"/>
        <v>0.26446824860000001</v>
      </c>
      <c r="W287" s="15">
        <v>175210.8</v>
      </c>
      <c r="X287" s="15">
        <v>2.6282299999999997E-4</v>
      </c>
    </row>
    <row r="288" spans="1:24" x14ac:dyDescent="0.2">
      <c r="A288" s="1">
        <v>42496</v>
      </c>
      <c r="B288" s="2">
        <v>21.77</v>
      </c>
      <c r="C288" s="2">
        <v>31.879999000000002</v>
      </c>
      <c r="D288" s="2">
        <v>39.040000999999997</v>
      </c>
      <c r="E288" s="11">
        <v>287</v>
      </c>
      <c r="F288">
        <f t="shared" si="30"/>
        <v>25.525461841065638</v>
      </c>
      <c r="G288">
        <f t="shared" si="31"/>
        <v>31.238442986463077</v>
      </c>
      <c r="H288">
        <f t="shared" si="29"/>
        <v>50.924912867445883</v>
      </c>
      <c r="I288">
        <f t="shared" si="26"/>
        <v>99806267.259522304</v>
      </c>
      <c r="J288">
        <f t="shared" si="27"/>
        <v>193732.74047769606</v>
      </c>
      <c r="K288" s="2">
        <v>172973.01399834454</v>
      </c>
      <c r="R288" s="15">
        <v>2.42568E-4</v>
      </c>
      <c r="S288">
        <f t="shared" si="28"/>
        <v>0.26471081660000001</v>
      </c>
      <c r="W288" s="15">
        <v>172973.01</v>
      </c>
      <c r="X288" s="15">
        <v>2.42568E-4</v>
      </c>
    </row>
    <row r="289" spans="1:24" x14ac:dyDescent="0.2">
      <c r="A289" s="1">
        <v>42499</v>
      </c>
      <c r="B289" s="2">
        <v>21.530000999999999</v>
      </c>
      <c r="C289" s="2">
        <v>31.950001</v>
      </c>
      <c r="D289" s="2">
        <v>39.189999</v>
      </c>
      <c r="E289" s="11">
        <v>288</v>
      </c>
      <c r="F289" s="2">
        <f t="shared" si="30"/>
        <v>26.217588375402261</v>
      </c>
      <c r="G289">
        <f t="shared" si="31"/>
        <v>31.179753917065607</v>
      </c>
      <c r="H289">
        <f t="shared" si="29"/>
        <v>51.157174053512989</v>
      </c>
      <c r="I289">
        <f t="shared" si="26"/>
        <v>100816285.77360201</v>
      </c>
      <c r="J289">
        <f t="shared" si="27"/>
        <v>-816285.77360200882</v>
      </c>
      <c r="K289" s="2">
        <v>172425.379834041</v>
      </c>
      <c r="R289" s="28">
        <v>3.38302E-5</v>
      </c>
      <c r="S289">
        <f t="shared" si="28"/>
        <v>0.26474464679999998</v>
      </c>
      <c r="W289" s="15">
        <v>172425.38</v>
      </c>
      <c r="X289" s="28">
        <v>3.38302E-5</v>
      </c>
    </row>
    <row r="290" spans="1:24" x14ac:dyDescent="0.2">
      <c r="A290" s="1">
        <v>42500</v>
      </c>
      <c r="B290" s="2">
        <v>21.870000999999998</v>
      </c>
      <c r="C290" s="2">
        <v>31.959999</v>
      </c>
      <c r="D290" s="2">
        <v>39.520000000000003</v>
      </c>
      <c r="E290" s="11">
        <v>289</v>
      </c>
      <c r="F290">
        <f t="shared" si="30"/>
        <v>25.833599746977658</v>
      </c>
      <c r="G290">
        <f t="shared" si="31"/>
        <v>31.17</v>
      </c>
      <c r="H290">
        <f t="shared" si="29"/>
        <v>50.152355769230766</v>
      </c>
      <c r="I290">
        <f t="shared" si="26"/>
        <v>99690404.923479557</v>
      </c>
      <c r="J290">
        <f t="shared" si="27"/>
        <v>309595.07652044296</v>
      </c>
      <c r="K290" s="2">
        <v>171790.98055103421</v>
      </c>
      <c r="R290" s="28">
        <v>4.1548699999999997E-5</v>
      </c>
      <c r="S290">
        <f t="shared" si="28"/>
        <v>0.26478619549999999</v>
      </c>
      <c r="W290" s="15">
        <v>171790.98</v>
      </c>
      <c r="X290" s="28">
        <v>4.1548699999999997E-5</v>
      </c>
    </row>
    <row r="291" spans="1:24" x14ac:dyDescent="0.2">
      <c r="A291" s="1">
        <v>42501</v>
      </c>
      <c r="B291" s="2">
        <v>21.889999</v>
      </c>
      <c r="C291" s="2">
        <v>31.959999</v>
      </c>
      <c r="D291" s="2">
        <v>39.07</v>
      </c>
      <c r="E291" s="11">
        <v>290</v>
      </c>
      <c r="F291" s="2">
        <f t="shared" si="30"/>
        <v>25.809999000000005</v>
      </c>
      <c r="G291">
        <f t="shared" si="31"/>
        <v>31.091977469398547</v>
      </c>
      <c r="H291">
        <f t="shared" si="29"/>
        <v>50.665078065011521</v>
      </c>
      <c r="I291">
        <f t="shared" si="26"/>
        <v>99873997.856753603</v>
      </c>
      <c r="J291">
        <f t="shared" si="27"/>
        <v>126002.14324639738</v>
      </c>
      <c r="K291" s="2">
        <v>171533.83884078264</v>
      </c>
      <c r="R291" s="15">
        <v>4.8688399999999998E-4</v>
      </c>
      <c r="S291">
        <f t="shared" si="28"/>
        <v>0.26527307950000001</v>
      </c>
      <c r="W291" s="15">
        <v>171533.84</v>
      </c>
      <c r="X291" s="15">
        <v>4.8688399999999998E-4</v>
      </c>
    </row>
    <row r="292" spans="1:24" x14ac:dyDescent="0.2">
      <c r="A292" s="1">
        <v>42502</v>
      </c>
      <c r="B292" s="2">
        <v>21.889999</v>
      </c>
      <c r="C292" s="2">
        <v>31.879999000000002</v>
      </c>
      <c r="D292" s="2">
        <v>39.020000000000003</v>
      </c>
      <c r="E292" s="11">
        <v>291</v>
      </c>
      <c r="F292">
        <f t="shared" si="30"/>
        <v>25.739255546334196</v>
      </c>
      <c r="G292">
        <f t="shared" si="31"/>
        <v>31.257995611292209</v>
      </c>
      <c r="H292">
        <f t="shared" si="29"/>
        <v>50.599987148641716</v>
      </c>
      <c r="I292">
        <f t="shared" si="26"/>
        <v>99925990.22411263</v>
      </c>
      <c r="J292">
        <f t="shared" si="27"/>
        <v>74009.77588737011</v>
      </c>
      <c r="K292" s="2">
        <v>170896.97023957968</v>
      </c>
      <c r="R292" s="15">
        <v>2.1292800000000001E-4</v>
      </c>
      <c r="S292">
        <f t="shared" si="28"/>
        <v>0.26548600750000001</v>
      </c>
      <c r="W292" s="15">
        <v>170896.97</v>
      </c>
      <c r="X292" s="15">
        <v>2.1292800000000001E-4</v>
      </c>
    </row>
    <row r="293" spans="1:24" x14ac:dyDescent="0.2">
      <c r="A293" s="1">
        <v>42503</v>
      </c>
      <c r="B293" s="2">
        <v>21.83</v>
      </c>
      <c r="C293" s="2">
        <v>31.969999000000001</v>
      </c>
      <c r="D293" s="2">
        <v>38.919998</v>
      </c>
      <c r="E293" s="11">
        <v>292</v>
      </c>
      <c r="F293" s="2">
        <f t="shared" si="30"/>
        <v>26.09375528767751</v>
      </c>
      <c r="G293">
        <f t="shared" si="31"/>
        <v>31.11150238071637</v>
      </c>
      <c r="H293">
        <f t="shared" si="29"/>
        <v>51.160138805762529</v>
      </c>
      <c r="I293">
        <f t="shared" si="26"/>
        <v>100573475.57170346</v>
      </c>
      <c r="J293">
        <f t="shared" si="27"/>
        <v>-573475.57170346379</v>
      </c>
      <c r="K293" s="2">
        <v>170254.60756406188</v>
      </c>
      <c r="R293" s="15">
        <v>4.4711300000000001E-4</v>
      </c>
      <c r="S293">
        <f t="shared" si="28"/>
        <v>0.26593312050000001</v>
      </c>
      <c r="W293" s="15">
        <v>170254.61</v>
      </c>
      <c r="X293" s="15">
        <v>4.4711300000000001E-4</v>
      </c>
    </row>
    <row r="294" spans="1:24" x14ac:dyDescent="0.2">
      <c r="A294" s="1">
        <v>42506</v>
      </c>
      <c r="B294" s="2">
        <v>22.07</v>
      </c>
      <c r="C294" s="2">
        <v>31.91</v>
      </c>
      <c r="D294" s="2">
        <v>39.25</v>
      </c>
      <c r="E294" s="11">
        <v>293</v>
      </c>
      <c r="F294">
        <f t="shared" si="30"/>
        <v>25.845082822836432</v>
      </c>
      <c r="G294">
        <f t="shared" si="31"/>
        <v>31.140694729865249</v>
      </c>
      <c r="H294">
        <f t="shared" si="29"/>
        <v>50.316405095541398</v>
      </c>
      <c r="I294">
        <f t="shared" si="26"/>
        <v>99770083.765343636</v>
      </c>
      <c r="J294">
        <f t="shared" si="27"/>
        <v>229916.23465636373</v>
      </c>
      <c r="K294" s="2">
        <v>167057.54198199511</v>
      </c>
      <c r="R294" s="28">
        <v>7.6201799999999999E-5</v>
      </c>
      <c r="S294">
        <f t="shared" si="28"/>
        <v>0.26600932230000002</v>
      </c>
      <c r="W294" s="15">
        <v>167057.54</v>
      </c>
      <c r="X294" s="28">
        <v>7.6201799999999999E-5</v>
      </c>
    </row>
    <row r="295" spans="1:24" x14ac:dyDescent="0.2">
      <c r="A295" s="1">
        <v>42507</v>
      </c>
      <c r="B295" s="2">
        <v>22.1</v>
      </c>
      <c r="C295" s="2">
        <v>31.879999000000002</v>
      </c>
      <c r="D295" s="2">
        <v>38.93</v>
      </c>
      <c r="E295" s="11">
        <v>294</v>
      </c>
      <c r="F295" s="2">
        <f t="shared" si="30"/>
        <v>25.646495576018143</v>
      </c>
      <c r="G295">
        <f t="shared" si="31"/>
        <v>31.101558968994947</v>
      </c>
      <c r="H295">
        <f t="shared" si="29"/>
        <v>51.0297148728487</v>
      </c>
      <c r="I295">
        <f t="shared" si="26"/>
        <v>99878669.468935266</v>
      </c>
      <c r="J295">
        <f t="shared" si="27"/>
        <v>121330.53106473386</v>
      </c>
      <c r="K295" s="2">
        <v>165252.18014748394</v>
      </c>
      <c r="R295" s="15">
        <v>1.4020230000000001E-3</v>
      </c>
      <c r="S295">
        <f t="shared" si="28"/>
        <v>0.26741134529999999</v>
      </c>
      <c r="W295" s="15">
        <v>165252.18</v>
      </c>
      <c r="X295" s="15">
        <v>1.4020230000000001E-3</v>
      </c>
    </row>
    <row r="296" spans="1:24" x14ac:dyDescent="0.2">
      <c r="A296" s="1">
        <v>42508</v>
      </c>
      <c r="B296" s="2">
        <v>21.959999</v>
      </c>
      <c r="C296" s="2">
        <v>31.809999000000001</v>
      </c>
      <c r="D296" s="2">
        <v>39.159999999999997</v>
      </c>
      <c r="E296" s="11">
        <v>295</v>
      </c>
      <c r="F296">
        <f t="shared" si="30"/>
        <v>25.786494975250179</v>
      </c>
      <c r="G296">
        <f t="shared" si="31"/>
        <v>31.228794794052021</v>
      </c>
      <c r="H296">
        <f t="shared" si="29"/>
        <v>50.846590909090914</v>
      </c>
      <c r="I296">
        <f t="shared" si="26"/>
        <v>100103094.13219053</v>
      </c>
      <c r="J296">
        <f t="shared" si="27"/>
        <v>-103094.13219052553</v>
      </c>
      <c r="K296" s="2">
        <v>165159.71795874834</v>
      </c>
      <c r="R296" s="15">
        <v>7.9972400000000003E-4</v>
      </c>
      <c r="S296">
        <f t="shared" si="28"/>
        <v>0.26821106929999999</v>
      </c>
      <c r="W296" s="15">
        <v>165159.72</v>
      </c>
      <c r="X296" s="15">
        <v>7.9972400000000003E-4</v>
      </c>
    </row>
    <row r="297" spans="1:24" x14ac:dyDescent="0.2">
      <c r="A297" s="1">
        <v>42509</v>
      </c>
      <c r="B297" s="2">
        <v>21.940000999999999</v>
      </c>
      <c r="C297" s="2">
        <v>31.870000999999998</v>
      </c>
      <c r="D297" s="2">
        <v>39.25</v>
      </c>
      <c r="E297" s="11">
        <v>296</v>
      </c>
      <c r="F297" s="2">
        <f t="shared" si="30"/>
        <v>26.033510757816334</v>
      </c>
      <c r="G297">
        <f t="shared" si="31"/>
        <v>31.199340094153118</v>
      </c>
      <c r="H297">
        <f t="shared" si="29"/>
        <v>51.363319782420376</v>
      </c>
      <c r="I297">
        <f t="shared" si="26"/>
        <v>100710565.22449717</v>
      </c>
      <c r="J297">
        <f t="shared" si="27"/>
        <v>-710565.22449716926</v>
      </c>
      <c r="K297" s="2">
        <v>163945.21430638433</v>
      </c>
      <c r="R297" s="15">
        <v>3.287239E-3</v>
      </c>
      <c r="S297">
        <f t="shared" si="28"/>
        <v>0.27149830829999999</v>
      </c>
      <c r="W297" s="15">
        <v>163945.21</v>
      </c>
      <c r="X297" s="15">
        <v>3.287239E-3</v>
      </c>
    </row>
    <row r="298" spans="1:24" x14ac:dyDescent="0.2">
      <c r="A298" s="1">
        <v>42510</v>
      </c>
      <c r="B298" s="2">
        <v>22.129999000000002</v>
      </c>
      <c r="C298" s="2">
        <v>31.9</v>
      </c>
      <c r="D298" s="2">
        <v>39.740001999999997</v>
      </c>
      <c r="E298" s="11">
        <v>297</v>
      </c>
      <c r="F298">
        <f t="shared" si="30"/>
        <v>25.844988869633479</v>
      </c>
      <c r="G298">
        <f t="shared" si="31"/>
        <v>31.013661442006271</v>
      </c>
      <c r="H298">
        <f t="shared" si="29"/>
        <v>51.291678344656347</v>
      </c>
      <c r="I298">
        <f t="shared" si="26"/>
        <v>100204057.40620905</v>
      </c>
      <c r="J298">
        <f t="shared" si="27"/>
        <v>-204057.40620905161</v>
      </c>
      <c r="K298" s="2">
        <v>163588.37525972724</v>
      </c>
      <c r="R298" s="28">
        <v>4.0520299999999999E-5</v>
      </c>
      <c r="S298">
        <f t="shared" si="28"/>
        <v>0.2715388286</v>
      </c>
      <c r="W298" s="15">
        <v>163588.38</v>
      </c>
      <c r="X298" s="28">
        <v>4.0520299999999999E-5</v>
      </c>
    </row>
    <row r="299" spans="1:24" x14ac:dyDescent="0.2">
      <c r="A299" s="1">
        <v>42514</v>
      </c>
      <c r="B299" s="2">
        <v>22.16</v>
      </c>
      <c r="C299" s="2">
        <v>31.74</v>
      </c>
      <c r="D299" s="2">
        <v>40.18</v>
      </c>
      <c r="E299" s="11">
        <v>298</v>
      </c>
      <c r="F299" s="2">
        <f t="shared" si="30"/>
        <v>26.01964700631769</v>
      </c>
      <c r="G299">
        <f t="shared" si="31"/>
        <v>31.150358186200382</v>
      </c>
      <c r="H299">
        <f t="shared" si="29"/>
        <v>50.793128422100544</v>
      </c>
      <c r="I299">
        <f t="shared" si="26"/>
        <v>100299572.7418483</v>
      </c>
      <c r="J299">
        <f t="shared" si="27"/>
        <v>-299572.74184830487</v>
      </c>
      <c r="K299" s="2">
        <v>163494.14979985356</v>
      </c>
      <c r="R299" s="15">
        <v>2.6498649999999999E-3</v>
      </c>
      <c r="S299">
        <f t="shared" si="28"/>
        <v>0.27418869359999998</v>
      </c>
      <c r="W299" s="15">
        <v>163494.15</v>
      </c>
      <c r="X299" s="15">
        <v>2.6498649999999999E-3</v>
      </c>
    </row>
    <row r="300" spans="1:24" x14ac:dyDescent="0.2">
      <c r="A300" s="1">
        <v>42515</v>
      </c>
      <c r="B300" s="2">
        <v>22.34</v>
      </c>
      <c r="C300" s="2">
        <v>31.719999000000001</v>
      </c>
      <c r="D300" s="2">
        <v>40.229999999999997</v>
      </c>
      <c r="E300" s="11">
        <v>299</v>
      </c>
      <c r="F300">
        <f t="shared" si="30"/>
        <v>25.786892465532677</v>
      </c>
      <c r="G300">
        <f t="shared" si="31"/>
        <v>31.258439473153828</v>
      </c>
      <c r="H300">
        <f t="shared" si="29"/>
        <v>50.578681350484715</v>
      </c>
      <c r="I300">
        <f t="shared" si="26"/>
        <v>99978487.791333452</v>
      </c>
      <c r="J300">
        <f t="shared" si="27"/>
        <v>21512.208666548133</v>
      </c>
      <c r="K300" s="2">
        <v>162949.99095717072</v>
      </c>
      <c r="R300" s="15">
        <v>2.1942899999999999E-4</v>
      </c>
      <c r="S300">
        <f t="shared" si="28"/>
        <v>0.27440812259999997</v>
      </c>
      <c r="W300" s="15">
        <v>162949.99</v>
      </c>
      <c r="X300" s="15">
        <v>2.1942899999999999E-4</v>
      </c>
    </row>
    <row r="301" spans="1:24" x14ac:dyDescent="0.2">
      <c r="A301" s="1">
        <v>42516</v>
      </c>
      <c r="B301" s="2">
        <v>22.32</v>
      </c>
      <c r="C301" s="2">
        <v>31.809999000000001</v>
      </c>
      <c r="D301" s="2">
        <v>40.110000999999997</v>
      </c>
      <c r="E301" s="11">
        <v>300</v>
      </c>
      <c r="F301" s="2">
        <f t="shared" si="30"/>
        <v>25.925635196236563</v>
      </c>
      <c r="G301">
        <f t="shared" si="31"/>
        <v>31.140605542615702</v>
      </c>
      <c r="H301">
        <f t="shared" si="29"/>
        <v>50.843829466122429</v>
      </c>
      <c r="I301">
        <f t="shared" si="26"/>
        <v>100191118.62986422</v>
      </c>
      <c r="J301">
        <f t="shared" si="27"/>
        <v>-191118.62986421585</v>
      </c>
      <c r="K301" s="2">
        <v>162812.42451350391</v>
      </c>
      <c r="R301" s="15">
        <v>1.5344029999999999E-3</v>
      </c>
      <c r="S301">
        <f t="shared" si="28"/>
        <v>0.27594252559999999</v>
      </c>
      <c r="W301" s="15">
        <v>162812.42000000001</v>
      </c>
      <c r="X301" s="15">
        <v>1.5344029999999999E-3</v>
      </c>
    </row>
    <row r="302" spans="1:24" x14ac:dyDescent="0.2">
      <c r="A302" s="1">
        <v>42517</v>
      </c>
      <c r="B302" s="2">
        <v>22.42</v>
      </c>
      <c r="C302" s="2">
        <v>31.780000999999999</v>
      </c>
      <c r="D302" s="2">
        <v>40.200001</v>
      </c>
      <c r="E302" s="11">
        <v>301</v>
      </c>
      <c r="F302">
        <f t="shared" si="30"/>
        <v>25.775461721677114</v>
      </c>
      <c r="G302">
        <f t="shared" si="31"/>
        <v>31.140574853978137</v>
      </c>
      <c r="H302">
        <f t="shared" si="29"/>
        <v>51.083342012852178</v>
      </c>
      <c r="I302">
        <f t="shared" si="26"/>
        <v>100129078.97879232</v>
      </c>
      <c r="J302">
        <f t="shared" si="27"/>
        <v>-129078.97879232466</v>
      </c>
      <c r="K302" s="2">
        <v>158031.61552558839</v>
      </c>
      <c r="R302" s="15">
        <v>1.188274E-3</v>
      </c>
      <c r="S302">
        <f t="shared" si="28"/>
        <v>0.27713079959999998</v>
      </c>
      <c r="W302" s="15">
        <v>158031.62</v>
      </c>
      <c r="X302" s="15">
        <v>1.188274E-3</v>
      </c>
    </row>
    <row r="303" spans="1:24" x14ac:dyDescent="0.2">
      <c r="A303" s="1">
        <v>42520</v>
      </c>
      <c r="B303" s="2">
        <v>22.389999</v>
      </c>
      <c r="C303" s="2">
        <v>31.75</v>
      </c>
      <c r="D303" s="2">
        <v>40.479999999999997</v>
      </c>
      <c r="E303" s="11">
        <v>302</v>
      </c>
      <c r="F303" s="2">
        <f t="shared" si="30"/>
        <v>25.775418902430459</v>
      </c>
      <c r="G303">
        <f t="shared" si="31"/>
        <v>31.238721259842521</v>
      </c>
      <c r="H303">
        <f t="shared" si="29"/>
        <v>50.65480480583004</v>
      </c>
      <c r="I303">
        <f t="shared" si="26"/>
        <v>99985804.657570988</v>
      </c>
      <c r="J303">
        <f t="shared" si="27"/>
        <v>14195.34242901206</v>
      </c>
      <c r="K303" s="2">
        <v>155244.12424397469</v>
      </c>
      <c r="R303" s="28">
        <v>4.6392700000000001E-5</v>
      </c>
      <c r="S303">
        <f t="shared" si="28"/>
        <v>0.27717719229999999</v>
      </c>
      <c r="W303" s="15">
        <v>155244.12</v>
      </c>
      <c r="X303" s="28">
        <v>4.6392700000000001E-5</v>
      </c>
    </row>
    <row r="304" spans="1:24" x14ac:dyDescent="0.2">
      <c r="A304" s="1">
        <v>42521</v>
      </c>
      <c r="B304" s="2">
        <v>22.360001</v>
      </c>
      <c r="C304" s="2">
        <v>31.82</v>
      </c>
      <c r="D304" s="2">
        <v>40.419998</v>
      </c>
      <c r="E304" s="11">
        <v>303</v>
      </c>
      <c r="F304">
        <f t="shared" si="30"/>
        <v>25.7984549128598</v>
      </c>
      <c r="G304">
        <f t="shared" si="31"/>
        <v>31.248365807668133</v>
      </c>
      <c r="H304">
        <f t="shared" si="29"/>
        <v>50.591945866251649</v>
      </c>
      <c r="I304">
        <f t="shared" si="26"/>
        <v>99990699.926888958</v>
      </c>
      <c r="J304">
        <f t="shared" si="27"/>
        <v>9300.0731110423803</v>
      </c>
      <c r="K304" s="2">
        <v>155101.98784680665</v>
      </c>
      <c r="R304" s="15">
        <v>1.7833930000000001E-3</v>
      </c>
      <c r="S304">
        <f t="shared" si="28"/>
        <v>0.27896058530000001</v>
      </c>
      <c r="W304" s="15">
        <v>155101.99</v>
      </c>
      <c r="X304" s="15">
        <v>1.7833930000000001E-3</v>
      </c>
    </row>
    <row r="305" spans="1:24" x14ac:dyDescent="0.2">
      <c r="A305" s="1">
        <v>42522</v>
      </c>
      <c r="B305" s="2">
        <v>22.35</v>
      </c>
      <c r="C305" s="2">
        <v>31.9</v>
      </c>
      <c r="D305" s="2">
        <v>40.310001</v>
      </c>
      <c r="E305" s="11">
        <v>304</v>
      </c>
      <c r="F305" s="2">
        <f t="shared" si="30"/>
        <v>25.948575021029125</v>
      </c>
      <c r="G305">
        <f t="shared" si="31"/>
        <v>31.267711598746086</v>
      </c>
      <c r="H305">
        <f t="shared" si="29"/>
        <v>50.969113099252965</v>
      </c>
      <c r="I305">
        <f t="shared" si="26"/>
        <v>100439039.13577501</v>
      </c>
      <c r="J305">
        <f t="shared" si="27"/>
        <v>-439039.13577501476</v>
      </c>
      <c r="K305" s="2">
        <v>152665.32186610997</v>
      </c>
      <c r="R305" s="15">
        <v>1.7337200000000001E-4</v>
      </c>
      <c r="S305">
        <f t="shared" si="28"/>
        <v>0.27913395730000001</v>
      </c>
      <c r="W305" s="15">
        <v>152665.32</v>
      </c>
      <c r="X305" s="15">
        <v>1.7337200000000001E-4</v>
      </c>
    </row>
    <row r="306" spans="1:24" x14ac:dyDescent="0.2">
      <c r="A306" s="1">
        <v>42523</v>
      </c>
      <c r="B306" s="2">
        <v>22.469999000000001</v>
      </c>
      <c r="C306" s="2">
        <v>32</v>
      </c>
      <c r="D306" s="2">
        <v>40.5</v>
      </c>
      <c r="E306" s="11">
        <v>305</v>
      </c>
      <c r="F306">
        <f t="shared" si="30"/>
        <v>25.993781822598258</v>
      </c>
      <c r="G306">
        <f t="shared" si="31"/>
        <v>31.306367775937506</v>
      </c>
      <c r="H306">
        <f t="shared" si="29"/>
        <v>50.216437037037039</v>
      </c>
      <c r="I306">
        <f t="shared" si="26"/>
        <v>100098641.39743821</v>
      </c>
      <c r="J306">
        <f t="shared" si="27"/>
        <v>-98641.397438213229</v>
      </c>
      <c r="K306" s="2">
        <v>150698.54266378284</v>
      </c>
      <c r="R306" s="15">
        <v>2.6234330000000001E-3</v>
      </c>
      <c r="S306">
        <f t="shared" si="28"/>
        <v>0.28175739030000002</v>
      </c>
      <c r="W306" s="15">
        <v>150698.54</v>
      </c>
      <c r="X306" s="15">
        <v>2.6234330000000001E-3</v>
      </c>
    </row>
    <row r="307" spans="1:24" x14ac:dyDescent="0.2">
      <c r="A307" s="1">
        <v>42524</v>
      </c>
      <c r="B307" s="2">
        <v>22.629999000000002</v>
      </c>
      <c r="C307" s="2">
        <v>32.139999000000003</v>
      </c>
      <c r="D307" s="2">
        <v>40.090000000000003</v>
      </c>
      <c r="E307" s="11">
        <v>306</v>
      </c>
      <c r="F307" s="2">
        <f t="shared" si="30"/>
        <v>25.912645929414357</v>
      </c>
      <c r="G307">
        <f t="shared" si="31"/>
        <v>31.073019982670189</v>
      </c>
      <c r="H307">
        <f t="shared" si="29"/>
        <v>50.527535545023689</v>
      </c>
      <c r="I307">
        <f t="shared" si="26"/>
        <v>99910568.763679832</v>
      </c>
      <c r="J307">
        <f t="shared" si="27"/>
        <v>89431.23632016778</v>
      </c>
      <c r="K307" s="2">
        <v>147766.10661502182</v>
      </c>
      <c r="R307" s="15">
        <v>4.7874060000000001E-3</v>
      </c>
      <c r="S307">
        <f t="shared" si="28"/>
        <v>0.28654479630000002</v>
      </c>
      <c r="W307" s="15">
        <v>147766.10999999999</v>
      </c>
      <c r="X307" s="15">
        <v>4.7874060000000001E-3</v>
      </c>
    </row>
    <row r="308" spans="1:24" x14ac:dyDescent="0.2">
      <c r="A308" s="1">
        <v>42527</v>
      </c>
      <c r="B308" s="2">
        <v>22.719999000000001</v>
      </c>
      <c r="C308" s="2">
        <v>32.040000999999997</v>
      </c>
      <c r="D308" s="2">
        <v>39.93</v>
      </c>
      <c r="E308" s="11">
        <v>307</v>
      </c>
      <c r="F308">
        <f t="shared" si="30"/>
        <v>25.946320559257064</v>
      </c>
      <c r="G308">
        <f t="shared" si="31"/>
        <v>31.189456928231685</v>
      </c>
      <c r="H308">
        <f t="shared" si="29"/>
        <v>50.717292725770093</v>
      </c>
      <c r="I308">
        <f t="shared" si="26"/>
        <v>100199193.7426255</v>
      </c>
      <c r="J308">
        <f t="shared" si="27"/>
        <v>-199193.74262550473</v>
      </c>
      <c r="K308" s="2">
        <v>146200.58346912265</v>
      </c>
      <c r="R308" s="15">
        <v>1.8195119999999999E-3</v>
      </c>
      <c r="S308">
        <f t="shared" si="28"/>
        <v>0.28836430830000004</v>
      </c>
      <c r="W308" s="15">
        <v>146200.57999999999</v>
      </c>
      <c r="X308" s="15">
        <v>1.8195119999999999E-3</v>
      </c>
    </row>
    <row r="309" spans="1:24" x14ac:dyDescent="0.2">
      <c r="A309" s="1">
        <v>42528</v>
      </c>
      <c r="B309" s="2">
        <v>22.84</v>
      </c>
      <c r="C309" s="2">
        <v>32.060001</v>
      </c>
      <c r="D309" s="2">
        <v>39.919998</v>
      </c>
      <c r="E309" s="11">
        <v>308</v>
      </c>
      <c r="F309" s="2">
        <f t="shared" si="30"/>
        <v>25.730896551225921</v>
      </c>
      <c r="G309">
        <f t="shared" si="31"/>
        <v>31.189445762649854</v>
      </c>
      <c r="H309">
        <f t="shared" si="29"/>
        <v>50.57750627317165</v>
      </c>
      <c r="I309">
        <f t="shared" si="26"/>
        <v>99824387.587457687</v>
      </c>
      <c r="J309">
        <f t="shared" si="27"/>
        <v>175612.41254231334</v>
      </c>
      <c r="K309" s="2">
        <v>143927.320284307</v>
      </c>
      <c r="R309" s="15">
        <v>6.9849500000000004E-4</v>
      </c>
      <c r="S309">
        <f t="shared" si="28"/>
        <v>0.28906280330000006</v>
      </c>
      <c r="W309" s="15">
        <v>143927.32</v>
      </c>
      <c r="X309" s="15">
        <v>6.9849500000000004E-4</v>
      </c>
    </row>
    <row r="310" spans="1:24" x14ac:dyDescent="0.2">
      <c r="A310" s="1">
        <v>42529</v>
      </c>
      <c r="B310" s="2">
        <v>22.77</v>
      </c>
      <c r="C310" s="2">
        <v>32.080002</v>
      </c>
      <c r="D310" s="2">
        <v>39.799999</v>
      </c>
      <c r="E310" s="11">
        <v>309</v>
      </c>
      <c r="F310">
        <f t="shared" si="30"/>
        <v>25.685313014492753</v>
      </c>
      <c r="G310">
        <f t="shared" si="31"/>
        <v>31.208862419335262</v>
      </c>
      <c r="H310">
        <f t="shared" si="29"/>
        <v>50.44958673139665</v>
      </c>
      <c r="I310">
        <f t="shared" si="26"/>
        <v>99708728.607775241</v>
      </c>
      <c r="J310">
        <f t="shared" si="27"/>
        <v>291271.39222475886</v>
      </c>
      <c r="K310" s="2">
        <v>142868.69545742869</v>
      </c>
      <c r="R310" s="15">
        <v>3.303758E-3</v>
      </c>
      <c r="S310">
        <f t="shared" si="28"/>
        <v>0.29236656130000005</v>
      </c>
      <c r="W310" s="15">
        <v>142868.70000000001</v>
      </c>
      <c r="X310" s="15">
        <v>3.303758E-3</v>
      </c>
    </row>
    <row r="311" spans="1:24" x14ac:dyDescent="0.2">
      <c r="A311" s="1">
        <v>42530</v>
      </c>
      <c r="B311" s="2">
        <v>22.66</v>
      </c>
      <c r="C311" s="2">
        <v>32.119999</v>
      </c>
      <c r="D311" s="2">
        <v>39.580002</v>
      </c>
      <c r="E311" s="11">
        <v>310</v>
      </c>
      <c r="F311" s="2">
        <f t="shared" si="30"/>
        <v>25.434125228155338</v>
      </c>
      <c r="G311">
        <f t="shared" si="31"/>
        <v>31.23792964096917</v>
      </c>
      <c r="H311">
        <f t="shared" si="29"/>
        <v>50.037876469283646</v>
      </c>
      <c r="I311">
        <f t="shared" si="26"/>
        <v>99157269.365433753</v>
      </c>
      <c r="J311">
        <f t="shared" si="27"/>
        <v>842730.63456624746</v>
      </c>
      <c r="K311" s="2">
        <v>142108.76492545009</v>
      </c>
      <c r="R311" s="15">
        <v>1.2084899999999999E-4</v>
      </c>
      <c r="S311">
        <f t="shared" si="28"/>
        <v>0.29248741030000003</v>
      </c>
      <c r="W311" s="15">
        <v>142108.76</v>
      </c>
      <c r="X311" s="15">
        <v>1.2084899999999999E-4</v>
      </c>
    </row>
    <row r="312" spans="1:24" x14ac:dyDescent="0.2">
      <c r="A312" s="1">
        <v>42531</v>
      </c>
      <c r="B312" s="2">
        <v>22.33</v>
      </c>
      <c r="C312" s="2">
        <v>32.189999</v>
      </c>
      <c r="D312" s="2">
        <v>39.040000999999997</v>
      </c>
      <c r="E312" s="11">
        <v>311</v>
      </c>
      <c r="F312">
        <f t="shared" si="30"/>
        <v>25.752207950291044</v>
      </c>
      <c r="G312">
        <f t="shared" si="31"/>
        <v>31.189366263416165</v>
      </c>
      <c r="H312">
        <f t="shared" si="29"/>
        <v>50.418132655017097</v>
      </c>
      <c r="I312">
        <f t="shared" si="26"/>
        <v>99758949.784263045</v>
      </c>
      <c r="J312">
        <f t="shared" si="27"/>
        <v>241050.2157369554</v>
      </c>
      <c r="K312" s="2">
        <v>140964.00232557952</v>
      </c>
      <c r="R312" s="15">
        <v>1.1042199999999999E-4</v>
      </c>
      <c r="S312">
        <f t="shared" si="28"/>
        <v>0.29259783230000003</v>
      </c>
      <c r="W312" s="15">
        <v>140964</v>
      </c>
      <c r="X312" s="15">
        <v>1.1042199999999999E-4</v>
      </c>
    </row>
    <row r="313" spans="1:24" x14ac:dyDescent="0.2">
      <c r="A313" s="1">
        <v>42534</v>
      </c>
      <c r="B313" s="2">
        <v>22.280000999999999</v>
      </c>
      <c r="C313" s="2">
        <v>32.209999000000003</v>
      </c>
      <c r="D313" s="2">
        <v>38.799999</v>
      </c>
      <c r="E313" s="11">
        <v>312</v>
      </c>
      <c r="F313" s="2">
        <f t="shared" si="30"/>
        <v>25.624648925733847</v>
      </c>
      <c r="G313">
        <f t="shared" si="31"/>
        <v>31.17</v>
      </c>
      <c r="H313">
        <f t="shared" si="29"/>
        <v>50.494654633109654</v>
      </c>
      <c r="I313">
        <f t="shared" si="26"/>
        <v>99609478.250859976</v>
      </c>
      <c r="J313">
        <f t="shared" si="27"/>
        <v>390521.74914002419</v>
      </c>
      <c r="K313" s="2">
        <v>140513.79117940366</v>
      </c>
      <c r="R313" s="15">
        <v>3.9248000000000001E-4</v>
      </c>
      <c r="S313">
        <f t="shared" si="28"/>
        <v>0.2929903123</v>
      </c>
      <c r="W313" s="15">
        <v>140513.79</v>
      </c>
      <c r="X313" s="15">
        <v>3.9248000000000001E-4</v>
      </c>
    </row>
    <row r="314" spans="1:24" x14ac:dyDescent="0.2">
      <c r="A314" s="1">
        <v>42535</v>
      </c>
      <c r="B314" s="2">
        <v>22.120000999999998</v>
      </c>
      <c r="C314" s="2">
        <v>32.209999000000003</v>
      </c>
      <c r="D314" s="2">
        <v>38.619999</v>
      </c>
      <c r="E314" s="11">
        <v>313</v>
      </c>
      <c r="F314">
        <f t="shared" si="30"/>
        <v>25.68164793437397</v>
      </c>
      <c r="G314">
        <f t="shared" si="31"/>
        <v>31.15064576158478</v>
      </c>
      <c r="H314">
        <f t="shared" si="29"/>
        <v>50.690594269564848</v>
      </c>
      <c r="I314">
        <f t="shared" si="26"/>
        <v>99780912.19938089</v>
      </c>
      <c r="J314">
        <f t="shared" si="27"/>
        <v>219087.80061911047</v>
      </c>
      <c r="K314" s="2">
        <v>139854.75605779886</v>
      </c>
      <c r="R314" s="28">
        <v>3.6655100000000001E-5</v>
      </c>
      <c r="S314">
        <f t="shared" si="28"/>
        <v>0.2930269674</v>
      </c>
      <c r="W314" s="15">
        <v>139854.76</v>
      </c>
      <c r="X314" s="28">
        <v>3.6655100000000001E-5</v>
      </c>
    </row>
    <row r="315" spans="1:24" x14ac:dyDescent="0.2">
      <c r="A315" s="1">
        <v>42536</v>
      </c>
      <c r="B315" s="2">
        <v>22.01</v>
      </c>
      <c r="C315" s="2">
        <v>32.189999</v>
      </c>
      <c r="D315" s="2">
        <v>38.590000000000003</v>
      </c>
      <c r="E315" s="11">
        <v>314</v>
      </c>
      <c r="F315" s="2">
        <f t="shared" si="30"/>
        <v>25.727914760108991</v>
      </c>
      <c r="G315">
        <f t="shared" si="31"/>
        <v>31.140951573188925</v>
      </c>
      <c r="H315">
        <f t="shared" si="29"/>
        <v>50.900897919927438</v>
      </c>
      <c r="I315">
        <f t="shared" si="26"/>
        <v>99957134.040033162</v>
      </c>
      <c r="J315">
        <f t="shared" si="27"/>
        <v>42865.95996683836</v>
      </c>
      <c r="K315" s="2">
        <v>139593.16584502161</v>
      </c>
      <c r="R315" s="15">
        <v>2.6103160000000001E-3</v>
      </c>
      <c r="S315">
        <f t="shared" si="28"/>
        <v>0.29563728340000001</v>
      </c>
      <c r="W315" s="15">
        <v>139593.17000000001</v>
      </c>
      <c r="X315" s="15">
        <v>2.6103160000000001E-3</v>
      </c>
    </row>
    <row r="316" spans="1:24" x14ac:dyDescent="0.2">
      <c r="A316" s="1">
        <v>42537</v>
      </c>
      <c r="B316" s="2">
        <v>21.940000999999999</v>
      </c>
      <c r="C316" s="2">
        <v>32.159999999999997</v>
      </c>
      <c r="D316" s="2">
        <v>38.720001000000003</v>
      </c>
      <c r="E316" s="11">
        <v>315</v>
      </c>
      <c r="F316">
        <f t="shared" si="30"/>
        <v>25.868817326398482</v>
      </c>
      <c r="G316">
        <f t="shared" si="31"/>
        <v>31.14092447667911</v>
      </c>
      <c r="H316">
        <f t="shared" si="29"/>
        <v>50.481064018309283</v>
      </c>
      <c r="I316">
        <f t="shared" si="26"/>
        <v>99899900.936068073</v>
      </c>
      <c r="J316">
        <f t="shared" si="27"/>
        <v>100099.06393192708</v>
      </c>
      <c r="K316" s="2">
        <v>138318.51306755841</v>
      </c>
      <c r="R316" s="28">
        <v>4.8777499999999998E-5</v>
      </c>
      <c r="S316">
        <f t="shared" si="28"/>
        <v>0.29568606089999999</v>
      </c>
      <c r="W316" s="15">
        <v>138318.51</v>
      </c>
      <c r="X316" s="28">
        <v>4.8777499999999998E-5</v>
      </c>
    </row>
    <row r="317" spans="1:24" x14ac:dyDescent="0.2">
      <c r="A317" s="1">
        <v>42538</v>
      </c>
      <c r="B317" s="2">
        <v>21.99</v>
      </c>
      <c r="C317" s="2">
        <v>32.130001</v>
      </c>
      <c r="D317" s="2">
        <v>38.529998999999997</v>
      </c>
      <c r="E317" s="11">
        <v>316</v>
      </c>
      <c r="F317" s="2">
        <f t="shared" si="30"/>
        <v>26.021267750341071</v>
      </c>
      <c r="G317">
        <f t="shared" si="31"/>
        <v>31.024480827124783</v>
      </c>
      <c r="H317">
        <f t="shared" si="29"/>
        <v>51.12499487633</v>
      </c>
      <c r="I317">
        <f t="shared" si="26"/>
        <v>100356680.64578927</v>
      </c>
      <c r="J317">
        <f t="shared" si="27"/>
        <v>-356680.64578926563</v>
      </c>
      <c r="K317" s="2">
        <v>138295.23615771532</v>
      </c>
      <c r="R317" s="15">
        <v>1.71643E-4</v>
      </c>
      <c r="S317">
        <f t="shared" si="28"/>
        <v>0.29585770389999999</v>
      </c>
      <c r="W317" s="15">
        <v>138295.24</v>
      </c>
      <c r="X317" s="15">
        <v>1.71643E-4</v>
      </c>
    </row>
    <row r="318" spans="1:24" x14ac:dyDescent="0.2">
      <c r="A318" s="1">
        <v>42541</v>
      </c>
      <c r="B318" s="2">
        <v>22.17</v>
      </c>
      <c r="C318" s="2">
        <v>31.98</v>
      </c>
      <c r="D318" s="2">
        <v>38.830002</v>
      </c>
      <c r="E318" s="11">
        <v>317</v>
      </c>
      <c r="F318">
        <f t="shared" si="30"/>
        <v>25.798357142083898</v>
      </c>
      <c r="G318">
        <f t="shared" si="31"/>
        <v>31.111519699812387</v>
      </c>
      <c r="H318">
        <f t="shared" si="29"/>
        <v>50.978225548378802</v>
      </c>
      <c r="I318">
        <f t="shared" si="26"/>
        <v>100065339.02248098</v>
      </c>
      <c r="J318">
        <f t="shared" si="27"/>
        <v>-65339.022480979562</v>
      </c>
      <c r="K318" s="2">
        <v>138142.05063986778</v>
      </c>
      <c r="R318" s="28">
        <v>6.4261299999999994E-5</v>
      </c>
      <c r="S318">
        <f t="shared" si="28"/>
        <v>0.29592196519999997</v>
      </c>
      <c r="W318" s="15">
        <v>138142.04999999999</v>
      </c>
      <c r="X318" s="28">
        <v>6.4261299999999994E-5</v>
      </c>
    </row>
    <row r="319" spans="1:24" x14ac:dyDescent="0.2">
      <c r="A319" s="1">
        <v>42542</v>
      </c>
      <c r="B319" s="2">
        <v>22.16</v>
      </c>
      <c r="C319" s="2">
        <v>31.92</v>
      </c>
      <c r="D319" s="2">
        <v>39.020000000000003</v>
      </c>
      <c r="E319" s="11">
        <v>318</v>
      </c>
      <c r="F319" s="2">
        <f t="shared" si="30"/>
        <v>25.786703612364665</v>
      </c>
      <c r="G319">
        <f t="shared" si="31"/>
        <v>31.189531051691731</v>
      </c>
      <c r="H319">
        <f t="shared" si="29"/>
        <v>50.716996374679645</v>
      </c>
      <c r="I319">
        <f t="shared" si="26"/>
        <v>99982650.991362765</v>
      </c>
      <c r="J319">
        <f t="shared" si="27"/>
        <v>17349.008637234569</v>
      </c>
      <c r="K319" s="2">
        <v>137371.67146387696</v>
      </c>
      <c r="R319" s="15">
        <v>7.5682199999999999E-4</v>
      </c>
      <c r="S319">
        <f t="shared" si="28"/>
        <v>0.29667878719999996</v>
      </c>
      <c r="W319" s="15">
        <v>137371.67000000001</v>
      </c>
      <c r="X319" s="15">
        <v>7.5682199999999999E-4</v>
      </c>
    </row>
    <row r="320" spans="1:24" x14ac:dyDescent="0.2">
      <c r="A320" s="1">
        <v>42543</v>
      </c>
      <c r="B320" s="2">
        <v>22.139999</v>
      </c>
      <c r="C320" s="2">
        <v>31.940000999999999</v>
      </c>
      <c r="D320" s="2">
        <v>39.009998000000003</v>
      </c>
      <c r="E320" s="11">
        <v>319</v>
      </c>
      <c r="F320">
        <f t="shared" si="30"/>
        <v>26.054810465438596</v>
      </c>
      <c r="G320">
        <f t="shared" si="31"/>
        <v>31.072409797357242</v>
      </c>
      <c r="H320">
        <f t="shared" si="29"/>
        <v>51.172148189805078</v>
      </c>
      <c r="I320">
        <f t="shared" si="26"/>
        <v>100483869.79087491</v>
      </c>
      <c r="J320">
        <f t="shared" si="27"/>
        <v>-483869.79087491333</v>
      </c>
      <c r="K320" s="2">
        <v>135002.37506261468</v>
      </c>
      <c r="R320" s="15">
        <v>2.1507399999999999E-4</v>
      </c>
      <c r="S320">
        <f t="shared" si="28"/>
        <v>0.29689386119999994</v>
      </c>
      <c r="W320" s="15">
        <v>135002.38</v>
      </c>
      <c r="X320" s="15">
        <v>2.1507399999999999E-4</v>
      </c>
    </row>
    <row r="321" spans="1:24" x14ac:dyDescent="0.2">
      <c r="A321" s="1">
        <v>42544</v>
      </c>
      <c r="B321" s="2">
        <v>22.35</v>
      </c>
      <c r="C321" s="2">
        <v>31.84</v>
      </c>
      <c r="D321" s="2">
        <v>39.349997999999999</v>
      </c>
      <c r="E321" s="11">
        <v>320</v>
      </c>
      <c r="F321" s="2">
        <f t="shared" si="30"/>
        <v>25.382719374496642</v>
      </c>
      <c r="G321">
        <f t="shared" si="31"/>
        <v>31.385371581972365</v>
      </c>
      <c r="H321">
        <f t="shared" si="29"/>
        <v>48.989583176090626</v>
      </c>
      <c r="I321">
        <f t="shared" si="26"/>
        <v>98633193.493346497</v>
      </c>
      <c r="J321">
        <f t="shared" si="27"/>
        <v>1366806.5066535026</v>
      </c>
      <c r="K321" s="2">
        <v>134333.89580354095</v>
      </c>
      <c r="R321" s="15">
        <v>2.05587E-4</v>
      </c>
      <c r="S321">
        <f t="shared" si="28"/>
        <v>0.29709944819999995</v>
      </c>
      <c r="W321" s="15">
        <v>134333.9</v>
      </c>
      <c r="X321" s="15">
        <v>2.05587E-4</v>
      </c>
    </row>
    <row r="322" spans="1:24" x14ac:dyDescent="0.2">
      <c r="A322" s="1">
        <v>42545</v>
      </c>
      <c r="B322" s="2">
        <v>21.98</v>
      </c>
      <c r="C322" s="2">
        <v>32.060001</v>
      </c>
      <c r="D322" s="2">
        <v>38</v>
      </c>
      <c r="E322" s="11">
        <v>321</v>
      </c>
      <c r="F322">
        <f t="shared" si="30"/>
        <v>25.434239232939039</v>
      </c>
      <c r="G322">
        <f t="shared" si="31"/>
        <v>31.364444987384754</v>
      </c>
      <c r="H322">
        <f t="shared" si="29"/>
        <v>49.875601334999992</v>
      </c>
      <c r="I322">
        <f t="shared" si="26"/>
        <v>99203520.820885837</v>
      </c>
      <c r="J322">
        <f t="shared" si="27"/>
        <v>796479.17911416292</v>
      </c>
      <c r="K322" s="2">
        <v>133383.97682534158</v>
      </c>
      <c r="R322" s="28">
        <v>4.45692E-5</v>
      </c>
      <c r="S322">
        <f t="shared" si="28"/>
        <v>0.29714401739999996</v>
      </c>
      <c r="W322" s="15">
        <v>133383.98000000001</v>
      </c>
      <c r="X322" s="28">
        <v>4.45692E-5</v>
      </c>
    </row>
    <row r="323" spans="1:24" x14ac:dyDescent="0.2">
      <c r="A323" s="1">
        <v>42548</v>
      </c>
      <c r="B323" s="2">
        <v>21.66</v>
      </c>
      <c r="C323" s="2">
        <v>32.259998000000003</v>
      </c>
      <c r="D323" s="2">
        <v>37.360000999999997</v>
      </c>
      <c r="E323" s="11">
        <v>322</v>
      </c>
      <c r="F323" s="2">
        <f t="shared" si="30"/>
        <v>26.084065203139478</v>
      </c>
      <c r="G323">
        <f t="shared" si="31"/>
        <v>31.198989261251654</v>
      </c>
      <c r="H323">
        <f t="shared" si="29"/>
        <v>51.816294116266214</v>
      </c>
      <c r="I323">
        <f t="shared" ref="I323:I386" si="32">$M$3*F323/$B$1002+$N$3*G323/$C$1002+$O$3*H323/$D$1002</f>
        <v>101046599.97105454</v>
      </c>
      <c r="J323">
        <f t="shared" ref="J323:J386" si="33">100000000-I323</f>
        <v>-1046599.9710545391</v>
      </c>
      <c r="K323" s="2">
        <v>132087.98168620467</v>
      </c>
      <c r="R323" s="15">
        <v>3.4279999999999998E-4</v>
      </c>
      <c r="S323">
        <f t="shared" ref="S323:S386" si="34">S322+R323</f>
        <v>0.29748681739999994</v>
      </c>
      <c r="W323" s="15">
        <v>132087.98000000001</v>
      </c>
      <c r="X323" s="15">
        <v>3.4279999999999998E-4</v>
      </c>
    </row>
    <row r="324" spans="1:24" x14ac:dyDescent="0.2">
      <c r="A324" s="1">
        <v>42549</v>
      </c>
      <c r="B324" s="2">
        <v>21.889999</v>
      </c>
      <c r="C324" s="2">
        <v>32.290000999999997</v>
      </c>
      <c r="D324" s="2">
        <v>38.159999999999997</v>
      </c>
      <c r="E324" s="11">
        <v>323</v>
      </c>
      <c r="F324">
        <f t="shared" si="30"/>
        <v>26.187303707962755</v>
      </c>
      <c r="G324">
        <f t="shared" si="31"/>
        <v>31.112080176151128</v>
      </c>
      <c r="H324">
        <f t="shared" si="29"/>
        <v>51.461170054245287</v>
      </c>
      <c r="I324">
        <f t="shared" si="32"/>
        <v>100879001.6325281</v>
      </c>
      <c r="J324">
        <f t="shared" si="33"/>
        <v>-879001.63252809644</v>
      </c>
      <c r="K324" s="2">
        <v>131810.22028745711</v>
      </c>
      <c r="R324" s="15">
        <v>5.6589100000000001E-4</v>
      </c>
      <c r="S324">
        <f t="shared" si="34"/>
        <v>0.29805270839999992</v>
      </c>
      <c r="W324" s="15">
        <v>131810.22</v>
      </c>
      <c r="X324" s="15">
        <v>5.6589100000000001E-4</v>
      </c>
    </row>
    <row r="325" spans="1:24" x14ac:dyDescent="0.2">
      <c r="A325" s="1">
        <v>42550</v>
      </c>
      <c r="B325" s="2">
        <v>22.209999</v>
      </c>
      <c r="C325" s="2">
        <v>32.229999999999997</v>
      </c>
      <c r="D325" s="2">
        <v>38.709999000000003</v>
      </c>
      <c r="E325" s="11">
        <v>324</v>
      </c>
      <c r="F325" s="2">
        <f t="shared" si="30"/>
        <v>25.856483728342358</v>
      </c>
      <c r="G325">
        <f t="shared" si="31"/>
        <v>31.286051432206023</v>
      </c>
      <c r="H325">
        <f t="shared" ref="H325:H388" si="35">$D$1002*D326/D325</f>
        <v>51.188682560544621</v>
      </c>
      <c r="I325">
        <f t="shared" si="32"/>
        <v>100464596.74511403</v>
      </c>
      <c r="J325">
        <f t="shared" si="33"/>
        <v>-464596.74511402845</v>
      </c>
      <c r="K325" s="2">
        <v>131699.07016061246</v>
      </c>
      <c r="R325" s="15">
        <v>5.3285599999999995E-4</v>
      </c>
      <c r="S325">
        <f t="shared" si="34"/>
        <v>0.29858556439999995</v>
      </c>
      <c r="W325" s="15">
        <v>131699.07</v>
      </c>
      <c r="X325" s="15">
        <v>5.3285599999999995E-4</v>
      </c>
    </row>
    <row r="326" spans="1:24" x14ac:dyDescent="0.2">
      <c r="A326" s="1">
        <v>42551</v>
      </c>
      <c r="B326" s="2">
        <v>22.25</v>
      </c>
      <c r="C326" s="2">
        <v>32.349997999999999</v>
      </c>
      <c r="D326" s="2">
        <v>39.060001</v>
      </c>
      <c r="E326" s="11">
        <v>325</v>
      </c>
      <c r="F326">
        <f t="shared" si="30"/>
        <v>26.204398984719106</v>
      </c>
      <c r="G326">
        <f t="shared" si="31"/>
        <v>31.218180054910672</v>
      </c>
      <c r="H326">
        <f t="shared" si="35"/>
        <v>50.807923667743893</v>
      </c>
      <c r="I326">
        <f t="shared" si="32"/>
        <v>100635013.03060903</v>
      </c>
      <c r="J326">
        <f t="shared" si="33"/>
        <v>-635013.03060902655</v>
      </c>
      <c r="K326" s="2">
        <v>131559.91537603736</v>
      </c>
      <c r="R326" s="15">
        <v>1.3767099999999999E-4</v>
      </c>
      <c r="S326">
        <f t="shared" si="34"/>
        <v>0.29872323539999995</v>
      </c>
      <c r="W326" s="15">
        <v>131559.92000000001</v>
      </c>
      <c r="X326" s="15">
        <v>1.3767099999999999E-4</v>
      </c>
    </row>
    <row r="327" spans="1:24" x14ac:dyDescent="0.2">
      <c r="A327" s="1">
        <v>42555</v>
      </c>
      <c r="B327" s="2">
        <v>22.59</v>
      </c>
      <c r="C327" s="2">
        <v>32.400002000000001</v>
      </c>
      <c r="D327" s="2">
        <v>39.119999</v>
      </c>
      <c r="E327" s="11">
        <v>326</v>
      </c>
      <c r="F327" s="2">
        <f t="shared" si="30"/>
        <v>25.718595727755645</v>
      </c>
      <c r="G327">
        <f t="shared" si="31"/>
        <v>31.314302660536871</v>
      </c>
      <c r="H327">
        <f t="shared" si="35"/>
        <v>50.431740789921804</v>
      </c>
      <c r="I327">
        <f t="shared" si="32"/>
        <v>99861704.763842285</v>
      </c>
      <c r="J327">
        <f t="shared" si="33"/>
        <v>138295.23615771532</v>
      </c>
      <c r="K327" s="2">
        <v>130691.03775110841</v>
      </c>
      <c r="R327" s="15">
        <v>1.14366E-4</v>
      </c>
      <c r="S327">
        <f t="shared" si="34"/>
        <v>0.29883760139999993</v>
      </c>
      <c r="W327" s="15">
        <v>130691.04</v>
      </c>
      <c r="X327" s="15">
        <v>1.14366E-4</v>
      </c>
    </row>
    <row r="328" spans="1:24" x14ac:dyDescent="0.2">
      <c r="A328" s="1">
        <v>42556</v>
      </c>
      <c r="B328" s="2">
        <v>22.51</v>
      </c>
      <c r="C328" s="2">
        <v>32.549999</v>
      </c>
      <c r="D328" s="2">
        <v>38.889999000000003</v>
      </c>
      <c r="E328" s="11">
        <v>327</v>
      </c>
      <c r="F328">
        <f t="shared" ref="F328:F391" si="36">$B$1002*B329/B328</f>
        <v>25.84439819058192</v>
      </c>
      <c r="G328">
        <f t="shared" ref="G328:G391" si="37">$C$1002*C329/C328</f>
        <v>31.256184334444992</v>
      </c>
      <c r="H328">
        <f t="shared" si="35"/>
        <v>50.651737004673095</v>
      </c>
      <c r="I328">
        <f t="shared" si="32"/>
        <v>100097139.60768092</v>
      </c>
      <c r="J328">
        <f t="shared" si="33"/>
        <v>-97139.607680916786</v>
      </c>
      <c r="K328" s="2">
        <v>130613.93466831744</v>
      </c>
      <c r="R328" s="15">
        <v>6.3186600000000002E-4</v>
      </c>
      <c r="S328">
        <f t="shared" si="34"/>
        <v>0.29946946739999991</v>
      </c>
      <c r="W328" s="15">
        <v>130613.93</v>
      </c>
      <c r="X328" s="15">
        <v>6.3186600000000002E-4</v>
      </c>
    </row>
    <row r="329" spans="1:24" x14ac:dyDescent="0.2">
      <c r="A329" s="1">
        <v>42557</v>
      </c>
      <c r="B329" s="2">
        <v>22.540001</v>
      </c>
      <c r="C329" s="2">
        <v>32.639999000000003</v>
      </c>
      <c r="D329" s="2">
        <v>38.830002</v>
      </c>
      <c r="E329" s="11">
        <v>328</v>
      </c>
      <c r="F329" s="2">
        <f t="shared" si="36"/>
        <v>25.63823541090353</v>
      </c>
      <c r="G329">
        <f t="shared" si="37"/>
        <v>31.179552497535308</v>
      </c>
      <c r="H329">
        <f t="shared" si="35"/>
        <v>50.847576534762986</v>
      </c>
      <c r="I329">
        <f t="shared" si="32"/>
        <v>99847334.67813389</v>
      </c>
      <c r="J329">
        <f t="shared" si="33"/>
        <v>152665.32186610997</v>
      </c>
      <c r="K329" s="2">
        <v>128715.31756438315</v>
      </c>
      <c r="R329" s="15">
        <v>4.1681200000000002E-4</v>
      </c>
      <c r="S329">
        <f t="shared" si="34"/>
        <v>0.2998862793999999</v>
      </c>
      <c r="W329" s="15">
        <v>128715.32</v>
      </c>
      <c r="X329" s="15">
        <v>4.1681200000000002E-4</v>
      </c>
    </row>
    <row r="330" spans="1:24" x14ac:dyDescent="0.2">
      <c r="A330" s="1">
        <v>42558</v>
      </c>
      <c r="B330" s="2">
        <v>22.389999</v>
      </c>
      <c r="C330" s="2">
        <v>32.650002000000001</v>
      </c>
      <c r="D330" s="2">
        <v>38.919998</v>
      </c>
      <c r="E330" s="11">
        <v>329</v>
      </c>
      <c r="F330">
        <f t="shared" si="36"/>
        <v>26.052076974188346</v>
      </c>
      <c r="G330">
        <f t="shared" si="37"/>
        <v>31.208183963664077</v>
      </c>
      <c r="H330">
        <f t="shared" si="35"/>
        <v>51.65544845942695</v>
      </c>
      <c r="I330">
        <f t="shared" si="32"/>
        <v>100918427.73411539</v>
      </c>
      <c r="J330">
        <f t="shared" si="33"/>
        <v>-918427.73411539197</v>
      </c>
      <c r="K330" s="2">
        <v>126803.15510569513</v>
      </c>
      <c r="R330" s="28">
        <v>6.8932900000000005E-5</v>
      </c>
      <c r="S330">
        <f t="shared" si="34"/>
        <v>0.29995521229999988</v>
      </c>
      <c r="W330" s="15">
        <v>126803.16</v>
      </c>
      <c r="X330" s="28">
        <v>6.8932900000000005E-5</v>
      </c>
    </row>
    <row r="331" spans="1:24" x14ac:dyDescent="0.2">
      <c r="A331" s="1">
        <v>42559</v>
      </c>
      <c r="B331" s="2">
        <v>22.6</v>
      </c>
      <c r="C331" s="2">
        <v>32.689999</v>
      </c>
      <c r="D331" s="2">
        <v>39.630001</v>
      </c>
      <c r="E331" s="11">
        <v>330</v>
      </c>
      <c r="F331" s="2">
        <f t="shared" si="36"/>
        <v>26.004145010176991</v>
      </c>
      <c r="G331">
        <f t="shared" si="37"/>
        <v>31.160465927209117</v>
      </c>
      <c r="H331">
        <f t="shared" si="35"/>
        <v>51.42124519603216</v>
      </c>
      <c r="I331">
        <f t="shared" si="32"/>
        <v>100661347.71352585</v>
      </c>
      <c r="J331">
        <f t="shared" si="33"/>
        <v>-661347.7135258466</v>
      </c>
      <c r="K331" s="2">
        <v>126002.14324639738</v>
      </c>
      <c r="R331" s="15">
        <v>1.4330300000000001E-4</v>
      </c>
      <c r="S331">
        <f t="shared" si="34"/>
        <v>0.30009851529999987</v>
      </c>
      <c r="W331" s="15">
        <v>126002.14</v>
      </c>
      <c r="X331" s="15">
        <v>1.4330300000000001E-4</v>
      </c>
    </row>
    <row r="332" spans="1:24" x14ac:dyDescent="0.2">
      <c r="A332" s="1">
        <v>42562</v>
      </c>
      <c r="B332" s="2">
        <v>22.77</v>
      </c>
      <c r="C332" s="2">
        <v>32.68</v>
      </c>
      <c r="D332" s="2">
        <v>40.169998</v>
      </c>
      <c r="E332" s="11">
        <v>331</v>
      </c>
      <c r="F332">
        <f t="shared" si="36"/>
        <v>26.014031746157183</v>
      </c>
      <c r="G332">
        <f t="shared" si="37"/>
        <v>30.969704136168914</v>
      </c>
      <c r="H332">
        <f t="shared" si="35"/>
        <v>50.881549725992016</v>
      </c>
      <c r="I332">
        <f t="shared" si="32"/>
        <v>100141395.61294991</v>
      </c>
      <c r="J332">
        <f t="shared" si="33"/>
        <v>-141395.61294990778</v>
      </c>
      <c r="K332" s="2">
        <v>124993.71545429528</v>
      </c>
      <c r="R332" s="15">
        <v>1.091212E-3</v>
      </c>
      <c r="S332">
        <f t="shared" si="34"/>
        <v>0.30118972729999988</v>
      </c>
      <c r="W332" s="15">
        <v>124993.72</v>
      </c>
      <c r="X332" s="15">
        <v>1.091212E-3</v>
      </c>
    </row>
    <row r="333" spans="1:24" x14ac:dyDescent="0.2">
      <c r="A333" s="1">
        <v>42563</v>
      </c>
      <c r="B333" s="2">
        <v>22.950001</v>
      </c>
      <c r="C333" s="2">
        <v>32.470001000000003</v>
      </c>
      <c r="D333" s="2">
        <v>40.290000999999997</v>
      </c>
      <c r="E333" s="11">
        <v>332</v>
      </c>
      <c r="F333" s="2">
        <f t="shared" si="36"/>
        <v>25.82124293720079</v>
      </c>
      <c r="G333">
        <f t="shared" si="37"/>
        <v>31.237197410927084</v>
      </c>
      <c r="H333">
        <f t="shared" si="35"/>
        <v>50.402625933665277</v>
      </c>
      <c r="I333">
        <f t="shared" si="32"/>
        <v>99897103.846730709</v>
      </c>
      <c r="J333">
        <f t="shared" si="33"/>
        <v>102896.15326929092</v>
      </c>
      <c r="K333" s="2">
        <v>124979.00396746397</v>
      </c>
      <c r="R333" s="15">
        <v>5.0174900000000001E-4</v>
      </c>
      <c r="S333">
        <f t="shared" si="34"/>
        <v>0.30169147629999987</v>
      </c>
      <c r="W333" s="15">
        <v>124979</v>
      </c>
      <c r="X333" s="15">
        <v>5.0174900000000001E-4</v>
      </c>
    </row>
    <row r="334" spans="1:24" x14ac:dyDescent="0.2">
      <c r="A334" s="1">
        <v>42564</v>
      </c>
      <c r="B334" s="2">
        <v>22.959999</v>
      </c>
      <c r="C334" s="2">
        <v>32.540000999999997</v>
      </c>
      <c r="D334" s="2">
        <v>40.029998999999997</v>
      </c>
      <c r="E334" s="11">
        <v>333</v>
      </c>
      <c r="F334">
        <f t="shared" si="36"/>
        <v>25.866206570392276</v>
      </c>
      <c r="G334">
        <f t="shared" si="37"/>
        <v>31.102947144039739</v>
      </c>
      <c r="H334">
        <f t="shared" si="35"/>
        <v>50.806039240720452</v>
      </c>
      <c r="I334">
        <f t="shared" si="32"/>
        <v>100045896.11970249</v>
      </c>
      <c r="J334">
        <f t="shared" si="33"/>
        <v>-45896.119702488184</v>
      </c>
      <c r="K334" s="2">
        <v>124482.43201094866</v>
      </c>
      <c r="R334" s="15">
        <v>3.68893E-3</v>
      </c>
      <c r="S334">
        <f t="shared" si="34"/>
        <v>0.30538040629999985</v>
      </c>
      <c r="W334" s="15">
        <v>124482.43</v>
      </c>
      <c r="X334" s="15">
        <v>3.68893E-3</v>
      </c>
    </row>
    <row r="335" spans="1:24" x14ac:dyDescent="0.2">
      <c r="A335" s="1">
        <v>42565</v>
      </c>
      <c r="B335" s="2">
        <v>23.01</v>
      </c>
      <c r="C335" s="2">
        <v>32.470001000000003</v>
      </c>
      <c r="D335" s="2">
        <v>40.090000000000003</v>
      </c>
      <c r="E335" s="11">
        <v>334</v>
      </c>
      <c r="F335" s="2">
        <f t="shared" si="36"/>
        <v>25.753913569317731</v>
      </c>
      <c r="G335">
        <f t="shared" si="37"/>
        <v>30.987605107557584</v>
      </c>
      <c r="H335">
        <f t="shared" si="35"/>
        <v>50.767960819905205</v>
      </c>
      <c r="I335">
        <f t="shared" si="32"/>
        <v>99741586.745251685</v>
      </c>
      <c r="J335">
        <f t="shared" si="33"/>
        <v>258413.25474831462</v>
      </c>
      <c r="K335" s="2">
        <v>123412.34146812558</v>
      </c>
      <c r="R335" s="15">
        <v>5.2753999999999995E-4</v>
      </c>
      <c r="S335">
        <f t="shared" si="34"/>
        <v>0.30590794629999984</v>
      </c>
      <c r="W335" s="15">
        <v>123412.34</v>
      </c>
      <c r="X335" s="15">
        <v>5.2753999999999995E-4</v>
      </c>
    </row>
    <row r="336" spans="1:24" x14ac:dyDescent="0.2">
      <c r="A336" s="1">
        <v>42566</v>
      </c>
      <c r="B336" s="2">
        <v>22.959999</v>
      </c>
      <c r="C336" s="2">
        <v>32.279998999999997</v>
      </c>
      <c r="D336" s="2">
        <v>40.119999</v>
      </c>
      <c r="E336" s="11">
        <v>335</v>
      </c>
      <c r="F336">
        <f t="shared" si="36"/>
        <v>25.877447859644946</v>
      </c>
      <c r="G336">
        <f t="shared" si="37"/>
        <v>31.237591973283521</v>
      </c>
      <c r="H336">
        <f t="shared" si="35"/>
        <v>50.88173859276516</v>
      </c>
      <c r="I336">
        <f t="shared" si="32"/>
        <v>100257095.30327606</v>
      </c>
      <c r="J336">
        <f t="shared" si="33"/>
        <v>-257095.30327606201</v>
      </c>
      <c r="K336" s="2">
        <v>122891.13922867179</v>
      </c>
      <c r="R336" s="15">
        <v>3.8085199999999999E-4</v>
      </c>
      <c r="S336">
        <f t="shared" si="34"/>
        <v>0.30628879829999983</v>
      </c>
      <c r="W336" s="15">
        <v>122891.14</v>
      </c>
      <c r="X336" s="15">
        <v>3.8085199999999999E-4</v>
      </c>
    </row>
    <row r="337" spans="1:24" x14ac:dyDescent="0.2">
      <c r="A337" s="1">
        <v>42569</v>
      </c>
      <c r="B337" s="2">
        <v>23.02</v>
      </c>
      <c r="C337" s="2">
        <v>32.349997999999999</v>
      </c>
      <c r="D337" s="2">
        <v>40.240001999999997</v>
      </c>
      <c r="E337" s="11">
        <v>336</v>
      </c>
      <c r="F337" s="2">
        <f t="shared" si="36"/>
        <v>25.798787010860124</v>
      </c>
      <c r="G337">
        <f t="shared" si="37"/>
        <v>31.198908611060812</v>
      </c>
      <c r="H337">
        <f t="shared" si="35"/>
        <v>50.830852344391033</v>
      </c>
      <c r="I337">
        <f t="shared" si="32"/>
        <v>100076897.22670513</v>
      </c>
      <c r="J337">
        <f t="shared" si="33"/>
        <v>-76897.226705133915</v>
      </c>
      <c r="K337" s="2">
        <v>122573.49885182083</v>
      </c>
      <c r="R337" s="15">
        <v>8.4930400000000005E-4</v>
      </c>
      <c r="S337">
        <f t="shared" si="34"/>
        <v>0.30713810229999983</v>
      </c>
      <c r="W337" s="15">
        <v>122573.5</v>
      </c>
      <c r="X337" s="15">
        <v>8.4930400000000005E-4</v>
      </c>
    </row>
    <row r="338" spans="1:24" x14ac:dyDescent="0.2">
      <c r="A338" s="1">
        <v>42570</v>
      </c>
      <c r="B338" s="2">
        <v>23.01</v>
      </c>
      <c r="C338" s="2">
        <v>32.380001</v>
      </c>
      <c r="D338" s="2">
        <v>40.32</v>
      </c>
      <c r="E338" s="11">
        <v>337</v>
      </c>
      <c r="F338">
        <f t="shared" si="36"/>
        <v>25.832433845284612</v>
      </c>
      <c r="G338">
        <f t="shared" si="37"/>
        <v>31.102615814310816</v>
      </c>
      <c r="H338">
        <f t="shared" si="35"/>
        <v>51.157782738095236</v>
      </c>
      <c r="I338">
        <f t="shared" si="32"/>
        <v>100207735.27961867</v>
      </c>
      <c r="J338">
        <f t="shared" si="33"/>
        <v>-207735.27961866558</v>
      </c>
      <c r="K338" s="2">
        <v>121786.20822405815</v>
      </c>
      <c r="R338" s="15">
        <v>4.8932999999999995E-4</v>
      </c>
      <c r="S338">
        <f t="shared" si="34"/>
        <v>0.30762743229999984</v>
      </c>
      <c r="W338" s="15">
        <v>121786.21</v>
      </c>
      <c r="X338" s="15">
        <v>4.8932999999999995E-4</v>
      </c>
    </row>
    <row r="339" spans="1:24" x14ac:dyDescent="0.2">
      <c r="A339" s="1">
        <v>42571</v>
      </c>
      <c r="B339" s="2">
        <v>23.030000999999999</v>
      </c>
      <c r="C339" s="2">
        <v>32.310001</v>
      </c>
      <c r="D339" s="2">
        <v>40.659999999999997</v>
      </c>
      <c r="E339" s="11">
        <v>338</v>
      </c>
      <c r="F339" s="2">
        <f t="shared" si="36"/>
        <v>25.854826360189914</v>
      </c>
      <c r="G339">
        <f t="shared" si="37"/>
        <v>31.218235838804212</v>
      </c>
      <c r="H339">
        <f t="shared" si="35"/>
        <v>50.667618070093454</v>
      </c>
      <c r="I339">
        <f t="shared" si="32"/>
        <v>100078060.99155006</v>
      </c>
      <c r="J339">
        <f t="shared" si="33"/>
        <v>-78060.991550058126</v>
      </c>
      <c r="K339" s="2">
        <v>121330.53106473386</v>
      </c>
      <c r="R339" s="15">
        <v>1.4620599999999999E-4</v>
      </c>
      <c r="S339">
        <f t="shared" si="34"/>
        <v>0.30777363829999982</v>
      </c>
      <c r="W339" s="15">
        <v>121330.53</v>
      </c>
      <c r="X339" s="15">
        <v>1.4620599999999999E-4</v>
      </c>
    </row>
    <row r="340" spans="1:24" x14ac:dyDescent="0.2">
      <c r="A340" s="1">
        <v>42572</v>
      </c>
      <c r="B340" s="2">
        <v>23.07</v>
      </c>
      <c r="C340" s="2">
        <v>32.360000999999997</v>
      </c>
      <c r="D340" s="2">
        <v>40.610000999999997</v>
      </c>
      <c r="E340" s="11">
        <v>339</v>
      </c>
      <c r="F340">
        <f t="shared" si="36"/>
        <v>25.899500513654097</v>
      </c>
      <c r="G340">
        <f t="shared" si="37"/>
        <v>31.131469989756805</v>
      </c>
      <c r="H340">
        <f t="shared" si="35"/>
        <v>51.154727889073435</v>
      </c>
      <c r="I340">
        <f t="shared" si="32"/>
        <v>100329275.03246124</v>
      </c>
      <c r="J340">
        <f t="shared" si="33"/>
        <v>-329275.03246124089</v>
      </c>
      <c r="K340" s="2">
        <v>120869.82985420525</v>
      </c>
      <c r="R340" s="28">
        <v>7.5820699999999997E-5</v>
      </c>
      <c r="S340">
        <f t="shared" si="34"/>
        <v>0.30784945899999983</v>
      </c>
      <c r="W340" s="15">
        <v>120869.83</v>
      </c>
      <c r="X340" s="28">
        <v>7.5820699999999997E-5</v>
      </c>
    </row>
    <row r="341" spans="1:24" x14ac:dyDescent="0.2">
      <c r="A341" s="1">
        <v>42573</v>
      </c>
      <c r="B341" s="2">
        <v>23.15</v>
      </c>
      <c r="C341" s="2">
        <v>32.32</v>
      </c>
      <c r="D341" s="2">
        <v>40.950001</v>
      </c>
      <c r="E341" s="11">
        <v>340</v>
      </c>
      <c r="F341" s="2">
        <f t="shared" si="36"/>
        <v>25.631614557667387</v>
      </c>
      <c r="G341">
        <f t="shared" si="37"/>
        <v>31.17</v>
      </c>
      <c r="H341">
        <f t="shared" si="35"/>
        <v>50.804325952031107</v>
      </c>
      <c r="I341">
        <f t="shared" si="32"/>
        <v>99802053.197132319</v>
      </c>
      <c r="J341">
        <f t="shared" si="33"/>
        <v>197946.80286768079</v>
      </c>
      <c r="K341" s="2">
        <v>115027.2774322778</v>
      </c>
      <c r="R341" s="15">
        <v>2.4501200000000002E-4</v>
      </c>
      <c r="S341">
        <f t="shared" si="34"/>
        <v>0.30809447099999981</v>
      </c>
      <c r="W341" s="15">
        <v>115027.28</v>
      </c>
      <c r="X341" s="15">
        <v>2.4501200000000002E-4</v>
      </c>
    </row>
    <row r="342" spans="1:24" x14ac:dyDescent="0.2">
      <c r="A342" s="1">
        <v>42576</v>
      </c>
      <c r="B342" s="2">
        <v>22.99</v>
      </c>
      <c r="C342" s="2">
        <v>32.32</v>
      </c>
      <c r="D342" s="2">
        <v>41.009998000000003</v>
      </c>
      <c r="E342" s="11">
        <v>341</v>
      </c>
      <c r="F342">
        <f t="shared" si="36"/>
        <v>25.899811958677692</v>
      </c>
      <c r="G342">
        <f t="shared" si="37"/>
        <v>31.17</v>
      </c>
      <c r="H342">
        <f t="shared" si="35"/>
        <v>50.742372628255183</v>
      </c>
      <c r="I342">
        <f t="shared" si="32"/>
        <v>100129108.83588311</v>
      </c>
      <c r="J342">
        <f t="shared" si="33"/>
        <v>-129108.83588311076</v>
      </c>
      <c r="K342" s="2">
        <v>112298.46100054681</v>
      </c>
      <c r="R342" s="15">
        <v>1.326811E-3</v>
      </c>
      <c r="S342">
        <f t="shared" si="34"/>
        <v>0.3094212819999998</v>
      </c>
      <c r="W342" s="15">
        <v>112298.46</v>
      </c>
      <c r="X342" s="15">
        <v>1.326811E-3</v>
      </c>
    </row>
    <row r="343" spans="1:24" x14ac:dyDescent="0.2">
      <c r="A343" s="1">
        <v>42577</v>
      </c>
      <c r="B343" s="2">
        <v>23.07</v>
      </c>
      <c r="C343" s="2">
        <v>32.32</v>
      </c>
      <c r="D343" s="2">
        <v>41.02</v>
      </c>
      <c r="E343" s="11">
        <v>342</v>
      </c>
      <c r="F343" s="2">
        <f t="shared" si="36"/>
        <v>25.809999000000005</v>
      </c>
      <c r="G343">
        <f t="shared" si="37"/>
        <v>31.237508317759904</v>
      </c>
      <c r="H343">
        <f t="shared" si="35"/>
        <v>50.87840441906387</v>
      </c>
      <c r="I343">
        <f t="shared" si="32"/>
        <v>100163564.70845845</v>
      </c>
      <c r="J343">
        <f t="shared" si="33"/>
        <v>-163564.70845845342</v>
      </c>
      <c r="K343" s="2">
        <v>111288.14232224226</v>
      </c>
      <c r="R343" s="28">
        <v>5.1801500000000002E-5</v>
      </c>
      <c r="S343">
        <f t="shared" si="34"/>
        <v>0.3094730834999998</v>
      </c>
      <c r="W343" s="15">
        <v>111288.14</v>
      </c>
      <c r="X343" s="28">
        <v>5.1801500000000002E-5</v>
      </c>
    </row>
    <row r="344" spans="1:24" x14ac:dyDescent="0.2">
      <c r="A344" s="1">
        <v>42578</v>
      </c>
      <c r="B344" s="2">
        <v>23.07</v>
      </c>
      <c r="C344" s="2">
        <v>32.389999000000003</v>
      </c>
      <c r="D344" s="2">
        <v>41.139999000000003</v>
      </c>
      <c r="E344" s="11">
        <v>343</v>
      </c>
      <c r="F344">
        <f t="shared" si="36"/>
        <v>25.832374378413522</v>
      </c>
      <c r="G344">
        <f t="shared" si="37"/>
        <v>31.189247644002702</v>
      </c>
      <c r="H344">
        <f t="shared" si="35"/>
        <v>50.545037724964452</v>
      </c>
      <c r="I344">
        <f t="shared" si="32"/>
        <v>99942574.714812562</v>
      </c>
      <c r="J344">
        <f t="shared" si="33"/>
        <v>57425.28518743813</v>
      </c>
      <c r="K344" s="2">
        <v>110511.3794144839</v>
      </c>
      <c r="R344" s="15">
        <v>1.007113E-3</v>
      </c>
      <c r="S344">
        <f t="shared" si="34"/>
        <v>0.31048019649999981</v>
      </c>
      <c r="W344" s="15">
        <v>110511.38</v>
      </c>
      <c r="X344" s="15">
        <v>1.007113E-3</v>
      </c>
    </row>
    <row r="345" spans="1:24" x14ac:dyDescent="0.2">
      <c r="A345" s="1">
        <v>42579</v>
      </c>
      <c r="B345" s="2">
        <v>23.09</v>
      </c>
      <c r="C345" s="2">
        <v>32.409999999999997</v>
      </c>
      <c r="D345" s="2">
        <v>40.990001999999997</v>
      </c>
      <c r="E345" s="11">
        <v>344</v>
      </c>
      <c r="F345" s="2">
        <f t="shared" si="36"/>
        <v>25.843534113902077</v>
      </c>
      <c r="G345">
        <f t="shared" si="37"/>
        <v>31.295027188213517</v>
      </c>
      <c r="H345">
        <f t="shared" si="35"/>
        <v>50.643361728550289</v>
      </c>
      <c r="I345">
        <f t="shared" si="32"/>
        <v>100134630.66303854</v>
      </c>
      <c r="J345">
        <f t="shared" si="33"/>
        <v>-134630.66303853691</v>
      </c>
      <c r="K345" s="2">
        <v>110418.85671751201</v>
      </c>
      <c r="R345" s="15">
        <v>1.1845000000000001E-4</v>
      </c>
      <c r="S345">
        <f t="shared" si="34"/>
        <v>0.3105986464999998</v>
      </c>
      <c r="W345" s="15">
        <v>110418.86</v>
      </c>
      <c r="X345" s="15">
        <v>1.1845000000000001E-4</v>
      </c>
    </row>
    <row r="346" spans="1:24" x14ac:dyDescent="0.2">
      <c r="A346" s="1">
        <v>42580</v>
      </c>
      <c r="B346" s="2">
        <v>23.120000999999998</v>
      </c>
      <c r="C346" s="2">
        <v>32.540000999999997</v>
      </c>
      <c r="D346" s="2">
        <v>40.919998</v>
      </c>
      <c r="E346" s="11">
        <v>345</v>
      </c>
      <c r="F346">
        <f t="shared" si="36"/>
        <v>25.620219603796688</v>
      </c>
      <c r="G346">
        <f t="shared" si="37"/>
        <v>31.074208289975164</v>
      </c>
      <c r="H346">
        <f t="shared" si="35"/>
        <v>50.444861929612017</v>
      </c>
      <c r="I346">
        <f t="shared" si="32"/>
        <v>99466464.019833669</v>
      </c>
      <c r="J346">
        <f t="shared" si="33"/>
        <v>533535.98016633093</v>
      </c>
      <c r="K346" s="2">
        <v>109665.14633698761</v>
      </c>
      <c r="R346" s="15">
        <v>6.7103900000000001E-4</v>
      </c>
      <c r="S346">
        <f t="shared" si="34"/>
        <v>0.31126968549999978</v>
      </c>
      <c r="W346" s="15">
        <v>109665.15</v>
      </c>
      <c r="X346" s="15">
        <v>6.7103900000000001E-4</v>
      </c>
    </row>
    <row r="347" spans="1:24" x14ac:dyDescent="0.2">
      <c r="A347" s="1">
        <v>42584</v>
      </c>
      <c r="B347" s="2">
        <v>22.950001</v>
      </c>
      <c r="C347" s="2">
        <v>32.439999</v>
      </c>
      <c r="D347" s="2">
        <v>40.689999</v>
      </c>
      <c r="E347" s="11">
        <v>346</v>
      </c>
      <c r="F347" s="2">
        <f t="shared" si="36"/>
        <v>25.888721180447881</v>
      </c>
      <c r="G347">
        <f t="shared" si="37"/>
        <v>31.160392452539842</v>
      </c>
      <c r="H347">
        <f t="shared" si="35"/>
        <v>50.617791820048943</v>
      </c>
      <c r="I347">
        <f t="shared" si="32"/>
        <v>100029608.10353163</v>
      </c>
      <c r="J347">
        <f t="shared" si="33"/>
        <v>-29608.103531628847</v>
      </c>
      <c r="K347" s="2">
        <v>108659.91564637423</v>
      </c>
      <c r="R347" s="15">
        <v>6.5115799999999999E-4</v>
      </c>
      <c r="S347">
        <f t="shared" si="34"/>
        <v>0.31192084349999977</v>
      </c>
      <c r="W347" s="15">
        <v>108659.92</v>
      </c>
      <c r="X347" s="15">
        <v>6.5115799999999999E-4</v>
      </c>
    </row>
    <row r="348" spans="1:24" x14ac:dyDescent="0.2">
      <c r="A348" s="1">
        <v>42585</v>
      </c>
      <c r="B348" s="2">
        <v>23.02</v>
      </c>
      <c r="C348" s="2">
        <v>32.43</v>
      </c>
      <c r="D348" s="2">
        <v>40.599997999999999</v>
      </c>
      <c r="E348" s="11">
        <v>347</v>
      </c>
      <c r="F348">
        <f t="shared" si="36"/>
        <v>25.832424099478676</v>
      </c>
      <c r="G348">
        <f t="shared" si="37"/>
        <v>31.237280296022206</v>
      </c>
      <c r="H348">
        <f t="shared" si="35"/>
        <v>50.605051753943435</v>
      </c>
      <c r="I348">
        <f t="shared" si="32"/>
        <v>100032067.04228391</v>
      </c>
      <c r="J348">
        <f t="shared" si="33"/>
        <v>-32067.042283907533</v>
      </c>
      <c r="K348" s="2">
        <v>108221.92803487182</v>
      </c>
      <c r="R348" s="28">
        <v>5.1028300000000001E-5</v>
      </c>
      <c r="S348">
        <f t="shared" si="34"/>
        <v>0.31197187179999974</v>
      </c>
      <c r="W348" s="15">
        <v>108221.93</v>
      </c>
      <c r="X348" s="28">
        <v>5.1028300000000001E-5</v>
      </c>
    </row>
    <row r="349" spans="1:24" x14ac:dyDescent="0.2">
      <c r="A349" s="1">
        <v>42586</v>
      </c>
      <c r="B349" s="2">
        <v>23.040001</v>
      </c>
      <c r="C349" s="2">
        <v>32.5</v>
      </c>
      <c r="D349" s="2">
        <v>40.5</v>
      </c>
      <c r="E349" s="11">
        <v>348</v>
      </c>
      <c r="F349" s="2">
        <f t="shared" si="36"/>
        <v>26.022840744234344</v>
      </c>
      <c r="G349">
        <f t="shared" si="37"/>
        <v>31.122047112923077</v>
      </c>
      <c r="H349">
        <f t="shared" si="35"/>
        <v>51.782177777777775</v>
      </c>
      <c r="I349">
        <f t="shared" si="32"/>
        <v>100857004.08589692</v>
      </c>
      <c r="J349">
        <f t="shared" si="33"/>
        <v>-857004.08589692414</v>
      </c>
      <c r="K349" s="2">
        <v>107481.55058652163</v>
      </c>
      <c r="R349" s="15">
        <v>3.8276599999999999E-4</v>
      </c>
      <c r="S349">
        <f t="shared" si="34"/>
        <v>0.31235463779999972</v>
      </c>
      <c r="W349" s="15">
        <v>107481.55</v>
      </c>
      <c r="X349" s="15">
        <v>3.8276599999999999E-4</v>
      </c>
    </row>
    <row r="350" spans="1:24" x14ac:dyDescent="0.2">
      <c r="A350" s="1">
        <v>42587</v>
      </c>
      <c r="B350" s="2">
        <v>23.23</v>
      </c>
      <c r="C350" s="2">
        <v>32.450001</v>
      </c>
      <c r="D350" s="2">
        <v>41.34</v>
      </c>
      <c r="E350" s="11">
        <v>349</v>
      </c>
      <c r="F350">
        <f t="shared" si="36"/>
        <v>25.99887975032286</v>
      </c>
      <c r="G350">
        <f t="shared" si="37"/>
        <v>31.198815679543429</v>
      </c>
      <c r="H350">
        <f t="shared" si="35"/>
        <v>50.680913141509421</v>
      </c>
      <c r="I350">
        <f t="shared" si="32"/>
        <v>100259462.40065217</v>
      </c>
      <c r="J350">
        <f t="shared" si="33"/>
        <v>-259462.40065217018</v>
      </c>
      <c r="K350" s="2">
        <v>105410.63319599628</v>
      </c>
      <c r="R350" s="28">
        <v>4.2817300000000001E-5</v>
      </c>
      <c r="S350">
        <f t="shared" si="34"/>
        <v>0.31239745509999972</v>
      </c>
      <c r="W350" s="15">
        <v>105410.63</v>
      </c>
      <c r="X350" s="28">
        <v>4.2817300000000001E-5</v>
      </c>
    </row>
    <row r="351" spans="1:24" x14ac:dyDescent="0.2">
      <c r="A351" s="1">
        <v>42590</v>
      </c>
      <c r="B351" s="2">
        <v>23.4</v>
      </c>
      <c r="C351" s="2">
        <v>32.479999999999997</v>
      </c>
      <c r="D351" s="2">
        <v>41.299999</v>
      </c>
      <c r="E351" s="11">
        <v>350</v>
      </c>
      <c r="F351" s="2">
        <f t="shared" si="36"/>
        <v>25.898238312820517</v>
      </c>
      <c r="G351">
        <f t="shared" si="37"/>
        <v>31.227581008928571</v>
      </c>
      <c r="H351">
        <f t="shared" si="35"/>
        <v>50.828268802863647</v>
      </c>
      <c r="I351">
        <f t="shared" si="32"/>
        <v>100242427.20399499</v>
      </c>
      <c r="J351">
        <f t="shared" si="33"/>
        <v>-242427.2039949894</v>
      </c>
      <c r="K351" s="2">
        <v>104554.77586272359</v>
      </c>
      <c r="R351" s="15">
        <v>2.0049799999999999E-4</v>
      </c>
      <c r="S351">
        <f t="shared" si="34"/>
        <v>0.31259795309999971</v>
      </c>
      <c r="W351" s="15">
        <v>104554.78</v>
      </c>
      <c r="X351" s="15">
        <v>2.0049799999999999E-4</v>
      </c>
    </row>
    <row r="352" spans="1:24" x14ac:dyDescent="0.2">
      <c r="A352" s="1">
        <v>42591</v>
      </c>
      <c r="B352" s="2">
        <v>23.48</v>
      </c>
      <c r="C352" s="2">
        <v>32.540000999999997</v>
      </c>
      <c r="D352" s="2">
        <v>41.380001</v>
      </c>
      <c r="E352" s="11">
        <v>351</v>
      </c>
      <c r="F352">
        <f t="shared" si="36"/>
        <v>25.766030765332157</v>
      </c>
      <c r="G352">
        <f t="shared" si="37"/>
        <v>31.17</v>
      </c>
      <c r="H352">
        <f t="shared" si="35"/>
        <v>50.423511365550716</v>
      </c>
      <c r="I352">
        <f t="shared" si="32"/>
        <v>99759129.302846193</v>
      </c>
      <c r="J352">
        <f t="shared" si="33"/>
        <v>240870.69715380669</v>
      </c>
      <c r="K352" s="2">
        <v>103417.69936521351</v>
      </c>
      <c r="R352" s="15">
        <v>1.7047270000000001E-3</v>
      </c>
      <c r="S352">
        <f t="shared" si="34"/>
        <v>0.31430268009999973</v>
      </c>
      <c r="W352" s="15">
        <v>103417.7</v>
      </c>
      <c r="X352" s="15">
        <v>1.7047270000000001E-3</v>
      </c>
    </row>
    <row r="353" spans="1:24" x14ac:dyDescent="0.2">
      <c r="A353" s="1">
        <v>42592</v>
      </c>
      <c r="B353" s="2">
        <v>23.440000999999999</v>
      </c>
      <c r="C353" s="2">
        <v>32.540000999999997</v>
      </c>
      <c r="D353" s="2">
        <v>41.130001</v>
      </c>
      <c r="E353" s="11">
        <v>352</v>
      </c>
      <c r="F353" s="2">
        <f t="shared" si="36"/>
        <v>25.865053355159841</v>
      </c>
      <c r="G353">
        <f t="shared" si="37"/>
        <v>31.122106060783469</v>
      </c>
      <c r="H353">
        <f t="shared" si="35"/>
        <v>50.754669358262355</v>
      </c>
      <c r="I353">
        <f t="shared" si="32"/>
        <v>100035466.94193174</v>
      </c>
      <c r="J353">
        <f t="shared" si="33"/>
        <v>-35466.94193173945</v>
      </c>
      <c r="K353" s="2">
        <v>102896.15326929092</v>
      </c>
      <c r="R353" s="15">
        <v>1.7688400000000001E-4</v>
      </c>
      <c r="S353">
        <f t="shared" si="34"/>
        <v>0.31447956409999972</v>
      </c>
      <c r="W353" s="15">
        <v>102896.15</v>
      </c>
      <c r="X353" s="15">
        <v>1.7688400000000001E-4</v>
      </c>
    </row>
    <row r="354" spans="1:24" x14ac:dyDescent="0.2">
      <c r="A354" s="1">
        <v>42593</v>
      </c>
      <c r="B354" s="2">
        <v>23.49</v>
      </c>
      <c r="C354" s="2">
        <v>32.490001999999997</v>
      </c>
      <c r="D354" s="2">
        <v>41.150002000000001</v>
      </c>
      <c r="E354" s="11">
        <v>353</v>
      </c>
      <c r="F354">
        <f t="shared" si="36"/>
        <v>25.722097768837806</v>
      </c>
      <c r="G354">
        <f t="shared" si="37"/>
        <v>31.179591801810297</v>
      </c>
      <c r="H354">
        <f t="shared" si="35"/>
        <v>50.545076522718027</v>
      </c>
      <c r="I354">
        <f t="shared" si="32"/>
        <v>99782213.263451025</v>
      </c>
      <c r="J354">
        <f t="shared" si="33"/>
        <v>217786.73654897511</v>
      </c>
      <c r="K354" s="2">
        <v>102522.93473987281</v>
      </c>
      <c r="R354" s="15">
        <v>6.778E-4</v>
      </c>
      <c r="S354">
        <f t="shared" si="34"/>
        <v>0.31515736409999973</v>
      </c>
      <c r="W354" s="15">
        <v>102522.93</v>
      </c>
      <c r="X354" s="15">
        <v>6.778E-4</v>
      </c>
    </row>
    <row r="355" spans="1:24" x14ac:dyDescent="0.2">
      <c r="A355" s="1">
        <v>42594</v>
      </c>
      <c r="B355" s="2">
        <v>23.41</v>
      </c>
      <c r="C355" s="2">
        <v>32.5</v>
      </c>
      <c r="D355" s="2">
        <v>41</v>
      </c>
      <c r="E355" s="11">
        <v>354</v>
      </c>
      <c r="F355" s="2">
        <f t="shared" si="36"/>
        <v>25.854100912430546</v>
      </c>
      <c r="G355">
        <f t="shared" si="37"/>
        <v>31.160411148923078</v>
      </c>
      <c r="H355">
        <f t="shared" si="35"/>
        <v>50.705253658536584</v>
      </c>
      <c r="I355">
        <f t="shared" si="32"/>
        <v>100034403.77459963</v>
      </c>
      <c r="J355">
        <f t="shared" si="33"/>
        <v>-34403.77459962666</v>
      </c>
      <c r="K355" s="2">
        <v>100099.06393192708</v>
      </c>
      <c r="R355" s="15">
        <v>1.62435E-4</v>
      </c>
      <c r="S355">
        <f t="shared" si="34"/>
        <v>0.31531979909999974</v>
      </c>
      <c r="W355" s="15">
        <v>100099.06</v>
      </c>
      <c r="X355" s="15">
        <v>1.62435E-4</v>
      </c>
    </row>
    <row r="356" spans="1:24" x14ac:dyDescent="0.2">
      <c r="A356" s="1">
        <v>42597</v>
      </c>
      <c r="B356" s="2">
        <v>23.450001</v>
      </c>
      <c r="C356" s="2">
        <v>32.490001999999997</v>
      </c>
      <c r="D356" s="2">
        <v>40.98</v>
      </c>
      <c r="E356" s="11">
        <v>355</v>
      </c>
      <c r="F356">
        <f t="shared" si="36"/>
        <v>25.710941438765779</v>
      </c>
      <c r="G356">
        <f t="shared" si="37"/>
        <v>31.122028519111822</v>
      </c>
      <c r="H356">
        <f t="shared" si="35"/>
        <v>50.358623718887259</v>
      </c>
      <c r="I356">
        <f t="shared" si="32"/>
        <v>99592186.365577921</v>
      </c>
      <c r="J356">
        <f t="shared" si="33"/>
        <v>407813.63442207873</v>
      </c>
      <c r="K356" s="2">
        <v>98588.066511958838</v>
      </c>
      <c r="R356" s="15">
        <v>2.8855690000000002E-3</v>
      </c>
      <c r="S356">
        <f t="shared" si="34"/>
        <v>0.31820536809999972</v>
      </c>
      <c r="W356" s="15">
        <v>98588.066999999995</v>
      </c>
      <c r="X356" s="15">
        <v>2.8855690000000002E-3</v>
      </c>
    </row>
    <row r="357" spans="1:24" x14ac:dyDescent="0.2">
      <c r="A357" s="1">
        <v>42598</v>
      </c>
      <c r="B357" s="2">
        <v>23.360001</v>
      </c>
      <c r="C357" s="2">
        <v>32.439999</v>
      </c>
      <c r="D357" s="2">
        <v>40.68</v>
      </c>
      <c r="E357" s="11">
        <v>356</v>
      </c>
      <c r="F357" s="2">
        <f t="shared" si="36"/>
        <v>25.78790029418235</v>
      </c>
      <c r="G357">
        <f t="shared" si="37"/>
        <v>31.150782022527192</v>
      </c>
      <c r="H357">
        <f t="shared" si="35"/>
        <v>50.73</v>
      </c>
      <c r="I357">
        <f t="shared" si="32"/>
        <v>99948453.371593356</v>
      </c>
      <c r="J357">
        <f t="shared" si="33"/>
        <v>51546.628406643867</v>
      </c>
      <c r="K357" s="2">
        <v>95081.774546176195</v>
      </c>
      <c r="R357" s="28">
        <v>5.5846500000000001E-5</v>
      </c>
      <c r="S357">
        <f t="shared" si="34"/>
        <v>0.31826121459999973</v>
      </c>
      <c r="W357" s="15">
        <v>95081.774999999994</v>
      </c>
      <c r="X357" s="28">
        <v>5.5846500000000001E-5</v>
      </c>
    </row>
    <row r="358" spans="1:24" x14ac:dyDescent="0.2">
      <c r="A358" s="1">
        <v>42599</v>
      </c>
      <c r="B358" s="2">
        <v>23.34</v>
      </c>
      <c r="C358" s="2">
        <v>32.419998</v>
      </c>
      <c r="D358" s="2">
        <v>40.68</v>
      </c>
      <c r="E358" s="11">
        <v>357</v>
      </c>
      <c r="F358">
        <f t="shared" si="36"/>
        <v>25.798940731362467</v>
      </c>
      <c r="G358">
        <f t="shared" si="37"/>
        <v>31.208458705950573</v>
      </c>
      <c r="H358">
        <f t="shared" si="35"/>
        <v>50.505530973451329</v>
      </c>
      <c r="I358">
        <f t="shared" si="32"/>
        <v>99895445.224137276</v>
      </c>
      <c r="J358">
        <f t="shared" si="33"/>
        <v>104554.77586272359</v>
      </c>
      <c r="K358" s="2">
        <v>94899.602683544159</v>
      </c>
      <c r="R358" s="28">
        <v>5.2061799999999997E-5</v>
      </c>
      <c r="S358">
        <f t="shared" si="34"/>
        <v>0.31831327639999973</v>
      </c>
      <c r="W358" s="15">
        <v>94899.603000000003</v>
      </c>
      <c r="X358" s="28">
        <v>5.2061799999999997E-5</v>
      </c>
    </row>
    <row r="359" spans="1:24" x14ac:dyDescent="0.2">
      <c r="A359" s="1">
        <v>42600</v>
      </c>
      <c r="B359" s="2">
        <v>23.33</v>
      </c>
      <c r="C359" s="2">
        <v>32.459999000000003</v>
      </c>
      <c r="D359" s="2">
        <v>40.5</v>
      </c>
      <c r="E359" s="11">
        <v>358</v>
      </c>
      <c r="F359" s="2">
        <f t="shared" si="36"/>
        <v>25.798935991427349</v>
      </c>
      <c r="G359">
        <f t="shared" si="37"/>
        <v>31.121988019777817</v>
      </c>
      <c r="H359">
        <f t="shared" si="35"/>
        <v>50.980519771111112</v>
      </c>
      <c r="I359">
        <f t="shared" si="32"/>
        <v>100079235.31461309</v>
      </c>
      <c r="J359">
        <f t="shared" si="33"/>
        <v>-79235.314613088965</v>
      </c>
      <c r="K359" s="2">
        <v>94835.530944630504</v>
      </c>
      <c r="R359" s="15">
        <v>2.8000759999999999E-3</v>
      </c>
      <c r="S359">
        <f t="shared" si="34"/>
        <v>0.32111335239999972</v>
      </c>
      <c r="W359" s="15">
        <v>94835.531000000003</v>
      </c>
      <c r="X359" s="15">
        <v>2.8000759999999999E-3</v>
      </c>
    </row>
    <row r="360" spans="1:24" x14ac:dyDescent="0.2">
      <c r="A360" s="1">
        <v>42601</v>
      </c>
      <c r="B360" s="2">
        <v>23.32</v>
      </c>
      <c r="C360" s="2">
        <v>32.409999999999997</v>
      </c>
      <c r="D360" s="2">
        <v>40.700001</v>
      </c>
      <c r="E360" s="11">
        <v>359</v>
      </c>
      <c r="F360">
        <f t="shared" si="36"/>
        <v>25.898541020583192</v>
      </c>
      <c r="G360">
        <f t="shared" si="37"/>
        <v>31.246941139771678</v>
      </c>
      <c r="H360">
        <f t="shared" si="35"/>
        <v>51.054071209236582</v>
      </c>
      <c r="I360">
        <f t="shared" si="32"/>
        <v>100398108.57175079</v>
      </c>
      <c r="J360">
        <f t="shared" si="33"/>
        <v>-398108.57175078988</v>
      </c>
      <c r="K360" s="2">
        <v>92999.044205352664</v>
      </c>
      <c r="R360" s="15">
        <v>1.696204E-3</v>
      </c>
      <c r="S360">
        <f t="shared" si="34"/>
        <v>0.3228095563999997</v>
      </c>
      <c r="W360" s="15">
        <v>92999.043999999994</v>
      </c>
      <c r="X360" s="15">
        <v>1.696204E-3</v>
      </c>
    </row>
    <row r="361" spans="1:24" x14ac:dyDescent="0.2">
      <c r="A361" s="1">
        <v>42604</v>
      </c>
      <c r="B361" s="2">
        <v>23.4</v>
      </c>
      <c r="C361" s="2">
        <v>32.490001999999997</v>
      </c>
      <c r="D361" s="2">
        <v>40.959999000000003</v>
      </c>
      <c r="E361" s="11">
        <v>360</v>
      </c>
      <c r="F361" s="2">
        <f t="shared" si="36"/>
        <v>25.865149673504234</v>
      </c>
      <c r="G361">
        <f t="shared" si="37"/>
        <v>31.208372004101449</v>
      </c>
      <c r="H361">
        <f t="shared" si="35"/>
        <v>50.767159478202124</v>
      </c>
      <c r="I361">
        <f t="shared" si="32"/>
        <v>100139849.62174335</v>
      </c>
      <c r="J361">
        <f t="shared" si="33"/>
        <v>-139849.62174335122</v>
      </c>
      <c r="K361" s="2">
        <v>91168.179695159197</v>
      </c>
      <c r="R361" s="15">
        <v>1.0275099999999999E-3</v>
      </c>
      <c r="S361">
        <f t="shared" si="34"/>
        <v>0.32383706639999971</v>
      </c>
      <c r="W361" s="15">
        <v>91168.18</v>
      </c>
      <c r="X361" s="15">
        <v>1.0275099999999999E-3</v>
      </c>
    </row>
    <row r="362" spans="1:24" x14ac:dyDescent="0.2">
      <c r="A362" s="1">
        <v>42605</v>
      </c>
      <c r="B362" s="2">
        <v>23.450001</v>
      </c>
      <c r="C362" s="2">
        <v>32.529998999999997</v>
      </c>
      <c r="D362" s="2">
        <v>40.990001999999997</v>
      </c>
      <c r="E362" s="11">
        <v>361</v>
      </c>
      <c r="F362">
        <f t="shared" si="36"/>
        <v>25.567857194121231</v>
      </c>
      <c r="G362">
        <f t="shared" si="37"/>
        <v>31.083762677951519</v>
      </c>
      <c r="H362">
        <f t="shared" si="35"/>
        <v>50.507227365590275</v>
      </c>
      <c r="I362">
        <f t="shared" si="32"/>
        <v>99443066.443452716</v>
      </c>
      <c r="J362">
        <f t="shared" si="33"/>
        <v>556933.55654728413</v>
      </c>
      <c r="K362" s="2">
        <v>90490.7001311481</v>
      </c>
      <c r="R362" s="15">
        <v>2.8051999999999998E-4</v>
      </c>
      <c r="S362">
        <f t="shared" si="34"/>
        <v>0.32411758639999971</v>
      </c>
      <c r="W362" s="15">
        <v>90490.7</v>
      </c>
      <c r="X362" s="15">
        <v>2.8051999999999998E-4</v>
      </c>
    </row>
    <row r="363" spans="1:24" x14ac:dyDescent="0.2">
      <c r="A363" s="1">
        <v>42606</v>
      </c>
      <c r="B363" s="2">
        <v>23.23</v>
      </c>
      <c r="C363" s="2">
        <v>32.439999</v>
      </c>
      <c r="D363" s="2">
        <v>40.810001</v>
      </c>
      <c r="E363" s="11">
        <v>362</v>
      </c>
      <c r="F363" s="2">
        <f t="shared" si="36"/>
        <v>25.809999000000001</v>
      </c>
      <c r="G363">
        <f t="shared" si="37"/>
        <v>31.102740441823073</v>
      </c>
      <c r="H363">
        <f t="shared" si="35"/>
        <v>50.630552545195954</v>
      </c>
      <c r="I363">
        <f t="shared" si="32"/>
        <v>99865666.104196459</v>
      </c>
      <c r="J363">
        <f t="shared" si="33"/>
        <v>134333.89580354095</v>
      </c>
      <c r="K363" s="2">
        <v>90426.057784721255</v>
      </c>
      <c r="R363" s="15">
        <v>4.2525400000000002E-4</v>
      </c>
      <c r="S363">
        <f t="shared" si="34"/>
        <v>0.3245428403999997</v>
      </c>
      <c r="W363" s="15">
        <v>90426.058000000005</v>
      </c>
      <c r="X363" s="15">
        <v>4.2525400000000002E-4</v>
      </c>
    </row>
    <row r="364" spans="1:24" x14ac:dyDescent="0.2">
      <c r="A364" s="1">
        <v>42607</v>
      </c>
      <c r="B364" s="2">
        <v>23.23</v>
      </c>
      <c r="C364" s="2">
        <v>32.369999</v>
      </c>
      <c r="D364" s="2">
        <v>40.729999999999997</v>
      </c>
      <c r="E364" s="11">
        <v>363</v>
      </c>
      <c r="F364">
        <f t="shared" si="36"/>
        <v>25.821109632371929</v>
      </c>
      <c r="G364">
        <f t="shared" si="37"/>
        <v>31.102594993283748</v>
      </c>
      <c r="H364">
        <f t="shared" si="35"/>
        <v>50.867007120058929</v>
      </c>
      <c r="I364">
        <f t="shared" si="32"/>
        <v>100020400.71705829</v>
      </c>
      <c r="J364">
        <f t="shared" si="33"/>
        <v>-20400.717058286071</v>
      </c>
      <c r="K364" s="2">
        <v>89431.23632016778</v>
      </c>
      <c r="R364" s="15">
        <v>1.5527E-4</v>
      </c>
      <c r="S364">
        <f t="shared" si="34"/>
        <v>0.32469811039999968</v>
      </c>
      <c r="W364" s="15">
        <v>89431.236000000004</v>
      </c>
      <c r="X364" s="15">
        <v>1.5527E-4</v>
      </c>
    </row>
    <row r="365" spans="1:24" x14ac:dyDescent="0.2">
      <c r="A365" s="1">
        <v>42608</v>
      </c>
      <c r="B365" s="2">
        <v>23.24</v>
      </c>
      <c r="C365" s="2">
        <v>32.299999</v>
      </c>
      <c r="D365" s="2">
        <v>40.840000000000003</v>
      </c>
      <c r="E365" s="11">
        <v>364</v>
      </c>
      <c r="F365" s="2">
        <f t="shared" si="36"/>
        <v>25.909951663941481</v>
      </c>
      <c r="G365">
        <f t="shared" si="37"/>
        <v>31.295452981283375</v>
      </c>
      <c r="H365">
        <f t="shared" si="35"/>
        <v>51.015697845249747</v>
      </c>
      <c r="I365">
        <f t="shared" si="32"/>
        <v>100445362.13752773</v>
      </c>
      <c r="J365">
        <f t="shared" si="33"/>
        <v>-445362.13752773404</v>
      </c>
      <c r="K365" s="2">
        <v>88707.051577955484</v>
      </c>
      <c r="R365" s="15">
        <v>2.55037E-4</v>
      </c>
      <c r="S365">
        <f t="shared" si="34"/>
        <v>0.3249531473999997</v>
      </c>
      <c r="W365" s="15">
        <v>88707.051999999996</v>
      </c>
      <c r="X365" s="15">
        <v>2.55037E-4</v>
      </c>
    </row>
    <row r="366" spans="1:24" x14ac:dyDescent="0.2">
      <c r="A366" s="1">
        <v>42611</v>
      </c>
      <c r="B366" s="2">
        <v>23.33</v>
      </c>
      <c r="C366" s="2">
        <v>32.43</v>
      </c>
      <c r="D366" s="2">
        <v>41.07</v>
      </c>
      <c r="E366" s="11">
        <v>365</v>
      </c>
      <c r="F366">
        <f t="shared" si="36"/>
        <v>25.821062008572657</v>
      </c>
      <c r="G366">
        <f t="shared" si="37"/>
        <v>31.208446844588348</v>
      </c>
      <c r="H366">
        <f t="shared" si="35"/>
        <v>50.927633308984653</v>
      </c>
      <c r="I366">
        <f t="shared" si="32"/>
        <v>100175046.75720756</v>
      </c>
      <c r="J366">
        <f t="shared" si="33"/>
        <v>-175046.75720755756</v>
      </c>
      <c r="K366" s="2">
        <v>88585.334297940135</v>
      </c>
      <c r="R366" s="28">
        <v>3.6289499999999999E-5</v>
      </c>
      <c r="S366">
        <f t="shared" si="34"/>
        <v>0.32498943689999971</v>
      </c>
      <c r="W366" s="15">
        <v>88585.334000000003</v>
      </c>
      <c r="X366" s="28">
        <v>3.6289499999999999E-5</v>
      </c>
    </row>
    <row r="367" spans="1:24" x14ac:dyDescent="0.2">
      <c r="A367" s="1">
        <v>42612</v>
      </c>
      <c r="B367" s="2">
        <v>23.34</v>
      </c>
      <c r="C367" s="2">
        <v>32.470001000000003</v>
      </c>
      <c r="D367" s="2">
        <v>41.23</v>
      </c>
      <c r="E367" s="11">
        <v>366</v>
      </c>
      <c r="F367" s="2">
        <f t="shared" si="36"/>
        <v>25.644126076263884</v>
      </c>
      <c r="G367">
        <f t="shared" si="37"/>
        <v>31.189200220227892</v>
      </c>
      <c r="H367">
        <f t="shared" si="35"/>
        <v>50.668479262672818</v>
      </c>
      <c r="I367">
        <f t="shared" si="32"/>
        <v>99760243.929972291</v>
      </c>
      <c r="J367">
        <f t="shared" si="33"/>
        <v>239756.07002770901</v>
      </c>
      <c r="K367" s="2">
        <v>87486.861310064793</v>
      </c>
      <c r="R367" s="15">
        <v>2.2234720000000002E-3</v>
      </c>
      <c r="S367">
        <f t="shared" si="34"/>
        <v>0.32721290889999971</v>
      </c>
      <c r="W367" s="15">
        <v>87486.861000000004</v>
      </c>
      <c r="X367" s="15">
        <v>2.2234720000000002E-3</v>
      </c>
    </row>
    <row r="368" spans="1:24" x14ac:dyDescent="0.2">
      <c r="A368" s="1">
        <v>42613</v>
      </c>
      <c r="B368" s="2">
        <v>23.190000999999999</v>
      </c>
      <c r="C368" s="2">
        <v>32.490001999999997</v>
      </c>
      <c r="D368" s="2">
        <v>41.18</v>
      </c>
      <c r="E368" s="11">
        <v>367</v>
      </c>
      <c r="F368">
        <f t="shared" si="36"/>
        <v>25.976944833249469</v>
      </c>
      <c r="G368">
        <f t="shared" si="37"/>
        <v>31.179591801810297</v>
      </c>
      <c r="H368">
        <f t="shared" si="35"/>
        <v>50.7546394057795</v>
      </c>
      <c r="I368">
        <f t="shared" si="32"/>
        <v>100251730.46504113</v>
      </c>
      <c r="J368">
        <f t="shared" si="33"/>
        <v>-251730.46504113078</v>
      </c>
      <c r="K368" s="2">
        <v>84826.280311241746</v>
      </c>
      <c r="R368" s="15">
        <v>6.2243499999999996E-4</v>
      </c>
      <c r="S368">
        <f t="shared" si="34"/>
        <v>0.32783534389999969</v>
      </c>
      <c r="W368" s="15">
        <v>84826.28</v>
      </c>
      <c r="X368" s="15">
        <v>6.2243499999999996E-4</v>
      </c>
    </row>
    <row r="369" spans="1:24" x14ac:dyDescent="0.2">
      <c r="A369" s="1">
        <v>42614</v>
      </c>
      <c r="B369" s="2">
        <v>23.34</v>
      </c>
      <c r="C369" s="2">
        <v>32.5</v>
      </c>
      <c r="D369" s="2">
        <v>41.200001</v>
      </c>
      <c r="E369" s="11">
        <v>368</v>
      </c>
      <c r="F369" s="2">
        <f t="shared" si="36"/>
        <v>26.009047835475577</v>
      </c>
      <c r="G369">
        <f t="shared" si="37"/>
        <v>31.112454425538463</v>
      </c>
      <c r="H369">
        <f t="shared" si="35"/>
        <v>50.779253657299662</v>
      </c>
      <c r="I369">
        <f t="shared" si="32"/>
        <v>100234433.35867953</v>
      </c>
      <c r="J369">
        <f t="shared" si="33"/>
        <v>-234433.358679533</v>
      </c>
      <c r="K369" s="2">
        <v>84244.111843571067</v>
      </c>
      <c r="R369" s="28">
        <v>5.52894E-5</v>
      </c>
      <c r="S369">
        <f t="shared" si="34"/>
        <v>0.32789063329999968</v>
      </c>
      <c r="W369" s="15">
        <v>84244.111999999994</v>
      </c>
      <c r="X369" s="28">
        <v>5.52894E-5</v>
      </c>
    </row>
    <row r="370" spans="1:24" x14ac:dyDescent="0.2">
      <c r="A370" s="1">
        <v>42615</v>
      </c>
      <c r="B370" s="2">
        <v>23.52</v>
      </c>
      <c r="C370" s="2">
        <v>32.439999</v>
      </c>
      <c r="D370" s="2">
        <v>41.240001999999997</v>
      </c>
      <c r="E370" s="11">
        <v>369</v>
      </c>
      <c r="F370">
        <f t="shared" si="36"/>
        <v>25.831947375425127</v>
      </c>
      <c r="G370">
        <f t="shared" si="37"/>
        <v>31.218045424107441</v>
      </c>
      <c r="H370">
        <f t="shared" si="35"/>
        <v>50.299455593382376</v>
      </c>
      <c r="I370">
        <f t="shared" si="32"/>
        <v>99829103.02976042</v>
      </c>
      <c r="J370">
        <f t="shared" si="33"/>
        <v>170896.97023957968</v>
      </c>
      <c r="K370" s="2">
        <v>83282.877935394645</v>
      </c>
      <c r="R370" s="15">
        <v>2.6547099999999998E-4</v>
      </c>
      <c r="S370">
        <f t="shared" si="34"/>
        <v>0.3281561042999997</v>
      </c>
      <c r="W370" s="15">
        <v>83282.877999999997</v>
      </c>
      <c r="X370" s="15">
        <v>2.6547099999999998E-4</v>
      </c>
    </row>
    <row r="371" spans="1:24" x14ac:dyDescent="0.2">
      <c r="A371" s="1">
        <v>42619</v>
      </c>
      <c r="B371" s="2">
        <v>23.540001</v>
      </c>
      <c r="C371" s="2">
        <v>32.490001999999997</v>
      </c>
      <c r="D371" s="2">
        <v>40.889999000000003</v>
      </c>
      <c r="E371" s="11">
        <v>370</v>
      </c>
      <c r="F371" s="2">
        <f t="shared" si="36"/>
        <v>25.799034684832808</v>
      </c>
      <c r="G371">
        <f t="shared" si="37"/>
        <v>31.227559445210257</v>
      </c>
      <c r="H371">
        <f t="shared" si="35"/>
        <v>51.040161416242633</v>
      </c>
      <c r="I371">
        <f t="shared" si="32"/>
        <v>100233182.66133922</v>
      </c>
      <c r="J371">
        <f t="shared" si="33"/>
        <v>-233182.66133922338</v>
      </c>
      <c r="K371" s="2">
        <v>82818.981676250696</v>
      </c>
      <c r="R371" s="28">
        <v>7.7744999999999995E-5</v>
      </c>
      <c r="S371">
        <f t="shared" si="34"/>
        <v>0.32823384929999971</v>
      </c>
      <c r="W371" s="15">
        <v>82818.982000000004</v>
      </c>
      <c r="X371" s="28">
        <v>7.7744999999999995E-5</v>
      </c>
    </row>
    <row r="372" spans="1:24" x14ac:dyDescent="0.2">
      <c r="A372" s="1">
        <v>42620</v>
      </c>
      <c r="B372" s="2">
        <v>23.530000999999999</v>
      </c>
      <c r="C372" s="2">
        <v>32.549999</v>
      </c>
      <c r="D372" s="2">
        <v>41.139999000000003</v>
      </c>
      <c r="E372" s="11">
        <v>371</v>
      </c>
      <c r="F372">
        <f t="shared" si="36"/>
        <v>25.831934755973919</v>
      </c>
      <c r="G372">
        <f t="shared" si="37"/>
        <v>31.016783405431138</v>
      </c>
      <c r="H372">
        <f t="shared" si="35"/>
        <v>50.742334764276485</v>
      </c>
      <c r="I372">
        <f t="shared" si="32"/>
        <v>99864997.624937385</v>
      </c>
      <c r="J372">
        <f t="shared" si="33"/>
        <v>135002.37506261468</v>
      </c>
      <c r="K372" s="2">
        <v>81435.019349455833</v>
      </c>
      <c r="R372" s="15">
        <v>3.3370449999999999E-3</v>
      </c>
      <c r="S372">
        <f t="shared" si="34"/>
        <v>0.3315708942999997</v>
      </c>
      <c r="W372" s="15">
        <v>81435.019</v>
      </c>
      <c r="X372" s="15">
        <v>3.3370449999999999E-3</v>
      </c>
    </row>
    <row r="373" spans="1:24" x14ac:dyDescent="0.2">
      <c r="A373" s="1">
        <v>42621</v>
      </c>
      <c r="B373" s="2">
        <v>23.549999</v>
      </c>
      <c r="C373" s="2">
        <v>32.389999000000003</v>
      </c>
      <c r="D373" s="2">
        <v>41.150002000000001</v>
      </c>
      <c r="E373" s="11">
        <v>372</v>
      </c>
      <c r="F373" s="2">
        <f t="shared" si="36"/>
        <v>25.338735797398506</v>
      </c>
      <c r="G373">
        <f t="shared" si="37"/>
        <v>31.016027508985101</v>
      </c>
      <c r="H373">
        <f t="shared" si="35"/>
        <v>50.16290519912976</v>
      </c>
      <c r="I373">
        <f t="shared" si="32"/>
        <v>98852684.719391033</v>
      </c>
      <c r="J373">
        <f t="shared" si="33"/>
        <v>1147315.2806089669</v>
      </c>
      <c r="K373" s="2">
        <v>80913.084663912654</v>
      </c>
      <c r="R373" s="15">
        <v>2.37753E-4</v>
      </c>
      <c r="S373">
        <f t="shared" si="34"/>
        <v>0.3318086472999997</v>
      </c>
      <c r="W373" s="15">
        <v>80913.085000000006</v>
      </c>
      <c r="X373" s="15">
        <v>2.37753E-4</v>
      </c>
    </row>
    <row r="374" spans="1:24" x14ac:dyDescent="0.2">
      <c r="A374" s="1">
        <v>42622</v>
      </c>
      <c r="B374" s="2">
        <v>23.120000999999998</v>
      </c>
      <c r="C374" s="2">
        <v>32.229999999999997</v>
      </c>
      <c r="D374" s="2">
        <v>40.689999</v>
      </c>
      <c r="E374" s="11">
        <v>373</v>
      </c>
      <c r="F374">
        <f t="shared" si="36"/>
        <v>25.921631706244352</v>
      </c>
      <c r="G374">
        <f t="shared" si="37"/>
        <v>31.140987625504192</v>
      </c>
      <c r="H374">
        <f t="shared" si="35"/>
        <v>51.191297663339824</v>
      </c>
      <c r="I374">
        <f t="shared" si="32"/>
        <v>100391599.57122335</v>
      </c>
      <c r="J374">
        <f t="shared" si="33"/>
        <v>-391599.57122334838</v>
      </c>
      <c r="K374" s="2">
        <v>80171.364357978106</v>
      </c>
      <c r="R374" s="15">
        <v>7.6828900000000002E-4</v>
      </c>
      <c r="S374">
        <f t="shared" si="34"/>
        <v>0.33257693629999968</v>
      </c>
      <c r="W374" s="15">
        <v>80171.364000000001</v>
      </c>
      <c r="X374" s="15">
        <v>7.6828900000000002E-4</v>
      </c>
    </row>
    <row r="375" spans="1:24" x14ac:dyDescent="0.2">
      <c r="A375" s="1">
        <v>42625</v>
      </c>
      <c r="B375" s="2">
        <v>23.219999000000001</v>
      </c>
      <c r="C375" s="2">
        <v>32.200001</v>
      </c>
      <c r="D375" s="2">
        <v>41.060001</v>
      </c>
      <c r="E375" s="11">
        <v>374</v>
      </c>
      <c r="F375" s="2">
        <f t="shared" si="36"/>
        <v>25.387614235470032</v>
      </c>
      <c r="G375">
        <f t="shared" si="37"/>
        <v>31.015118017232361</v>
      </c>
      <c r="H375">
        <f t="shared" si="35"/>
        <v>50.29756938559256</v>
      </c>
      <c r="I375">
        <f t="shared" si="32"/>
        <v>98997581.573408693</v>
      </c>
      <c r="J375">
        <f t="shared" si="33"/>
        <v>1002418.4265913069</v>
      </c>
      <c r="K375" s="2">
        <v>79765.851251110435</v>
      </c>
      <c r="R375" s="15">
        <v>4.0984130000000004E-3</v>
      </c>
      <c r="S375">
        <f t="shared" si="34"/>
        <v>0.3366753492999997</v>
      </c>
      <c r="W375" s="15">
        <v>79765.850999999995</v>
      </c>
      <c r="X375" s="15">
        <v>4.0984130000000004E-3</v>
      </c>
    </row>
    <row r="376" spans="1:24" x14ac:dyDescent="0.2">
      <c r="A376" s="1">
        <v>42626</v>
      </c>
      <c r="B376" s="2">
        <v>22.84</v>
      </c>
      <c r="C376" s="2">
        <v>32.040000999999997</v>
      </c>
      <c r="D376" s="2">
        <v>40.709999000000003</v>
      </c>
      <c r="E376" s="11">
        <v>375</v>
      </c>
      <c r="F376">
        <f t="shared" si="36"/>
        <v>25.651795232486823</v>
      </c>
      <c r="G376">
        <f t="shared" si="37"/>
        <v>31.17</v>
      </c>
      <c r="H376">
        <f t="shared" si="35"/>
        <v>50.817229184161839</v>
      </c>
      <c r="I376">
        <f t="shared" si="32"/>
        <v>99837050.009042829</v>
      </c>
      <c r="J376">
        <f t="shared" si="33"/>
        <v>162949.99095717072</v>
      </c>
      <c r="K376" s="2">
        <v>79758.092431291938</v>
      </c>
      <c r="R376" s="15">
        <v>4.6307999999999999E-4</v>
      </c>
      <c r="S376">
        <f t="shared" si="34"/>
        <v>0.33713842929999971</v>
      </c>
      <c r="W376" s="15">
        <v>79758.092000000004</v>
      </c>
      <c r="X376" s="15">
        <v>4.6307999999999999E-4</v>
      </c>
    </row>
    <row r="377" spans="1:24" x14ac:dyDescent="0.2">
      <c r="A377" s="1">
        <v>42627</v>
      </c>
      <c r="B377" s="2">
        <v>22.700001</v>
      </c>
      <c r="C377" s="2">
        <v>32.040000999999997</v>
      </c>
      <c r="D377" s="2">
        <v>40.779998999999997</v>
      </c>
      <c r="E377" s="11">
        <v>376</v>
      </c>
      <c r="F377" s="2">
        <f t="shared" si="36"/>
        <v>26.060138811447633</v>
      </c>
      <c r="G377">
        <f t="shared" si="37"/>
        <v>31.140811689113249</v>
      </c>
      <c r="H377">
        <f t="shared" si="35"/>
        <v>51.090758977213319</v>
      </c>
      <c r="I377">
        <f t="shared" si="32"/>
        <v>100519771.29332656</v>
      </c>
      <c r="J377">
        <f t="shared" si="33"/>
        <v>-519771.29332655668</v>
      </c>
      <c r="K377" s="2">
        <v>78715.446145996451</v>
      </c>
      <c r="R377" s="15">
        <v>2.9791099999999999E-4</v>
      </c>
      <c r="S377">
        <f t="shared" si="34"/>
        <v>0.33743634029999969</v>
      </c>
      <c r="W377" s="15">
        <v>78715.445999999996</v>
      </c>
      <c r="X377" s="15">
        <v>2.9791099999999999E-4</v>
      </c>
    </row>
    <row r="378" spans="1:24" x14ac:dyDescent="0.2">
      <c r="A378" s="1">
        <v>42628</v>
      </c>
      <c r="B378" s="2">
        <v>22.92</v>
      </c>
      <c r="C378" s="2">
        <v>32.009998000000003</v>
      </c>
      <c r="D378" s="2">
        <v>41.07</v>
      </c>
      <c r="E378" s="11">
        <v>377</v>
      </c>
      <c r="F378">
        <f t="shared" si="36"/>
        <v>25.697389929319375</v>
      </c>
      <c r="G378">
        <f t="shared" si="37"/>
        <v>31.179739530130554</v>
      </c>
      <c r="H378">
        <f t="shared" si="35"/>
        <v>50.470607517165803</v>
      </c>
      <c r="I378">
        <f t="shared" si="32"/>
        <v>99704835.300094008</v>
      </c>
      <c r="J378">
        <f t="shared" si="33"/>
        <v>295164.69990599155</v>
      </c>
      <c r="K378" s="2">
        <v>77019.639632791281</v>
      </c>
      <c r="R378" s="15">
        <v>1.2329600000000001E-4</v>
      </c>
      <c r="S378">
        <f t="shared" si="34"/>
        <v>0.33755963629999969</v>
      </c>
      <c r="W378" s="15">
        <v>77019.64</v>
      </c>
      <c r="X378" s="15">
        <v>1.2329600000000001E-4</v>
      </c>
    </row>
    <row r="379" spans="1:24" x14ac:dyDescent="0.2">
      <c r="A379" s="1">
        <v>42629</v>
      </c>
      <c r="B379" s="2">
        <v>22.82</v>
      </c>
      <c r="C379" s="2">
        <v>32.020000000000003</v>
      </c>
      <c r="D379" s="2">
        <v>40.860000999999997</v>
      </c>
      <c r="E379" s="11">
        <v>378</v>
      </c>
      <c r="F379" s="2">
        <f t="shared" si="36"/>
        <v>25.911791283523225</v>
      </c>
      <c r="G379">
        <f t="shared" si="37"/>
        <v>31.208939137101812</v>
      </c>
      <c r="H379">
        <f t="shared" si="35"/>
        <v>50.928647799103089</v>
      </c>
      <c r="I379">
        <f t="shared" si="32"/>
        <v>100299234.14161888</v>
      </c>
      <c r="J379">
        <f t="shared" si="33"/>
        <v>-299234.14161887765</v>
      </c>
      <c r="K379" s="2">
        <v>76603.935834765434</v>
      </c>
      <c r="R379" s="15">
        <v>1.3004729999999999E-3</v>
      </c>
      <c r="S379">
        <f t="shared" si="34"/>
        <v>0.33886010929999971</v>
      </c>
      <c r="W379" s="15">
        <v>76603.936000000002</v>
      </c>
      <c r="X379" s="15">
        <v>1.3004729999999999E-3</v>
      </c>
    </row>
    <row r="380" spans="1:24" x14ac:dyDescent="0.2">
      <c r="A380" s="1">
        <v>42632</v>
      </c>
      <c r="B380" s="2">
        <v>22.91</v>
      </c>
      <c r="C380" s="2">
        <v>32.060001</v>
      </c>
      <c r="D380" s="2">
        <v>41.02</v>
      </c>
      <c r="E380" s="11">
        <v>379</v>
      </c>
      <c r="F380">
        <f t="shared" si="36"/>
        <v>25.866326985159365</v>
      </c>
      <c r="G380">
        <f t="shared" si="37"/>
        <v>31.247777217162287</v>
      </c>
      <c r="H380">
        <f t="shared" si="35"/>
        <v>50.890775267186733</v>
      </c>
      <c r="I380">
        <f t="shared" si="32"/>
        <v>100258795.42399059</v>
      </c>
      <c r="J380">
        <f t="shared" si="33"/>
        <v>-258795.42399059236</v>
      </c>
      <c r="K380" s="2">
        <v>75653.392888695002</v>
      </c>
      <c r="R380" s="15">
        <v>3.508579E-3</v>
      </c>
      <c r="S380">
        <f t="shared" si="34"/>
        <v>0.34236868829999972</v>
      </c>
      <c r="W380" s="15">
        <v>75653.392999999996</v>
      </c>
      <c r="X380" s="15">
        <v>3.508579E-3</v>
      </c>
    </row>
    <row r="381" spans="1:24" x14ac:dyDescent="0.2">
      <c r="A381" s="1">
        <v>42633</v>
      </c>
      <c r="B381" s="2">
        <v>22.959999</v>
      </c>
      <c r="C381" s="2">
        <v>32.139999000000003</v>
      </c>
      <c r="D381" s="2">
        <v>41.150002000000001</v>
      </c>
      <c r="E381" s="11">
        <v>380</v>
      </c>
      <c r="F381" s="2">
        <f t="shared" si="36"/>
        <v>26.135997512456342</v>
      </c>
      <c r="G381">
        <f t="shared" si="37"/>
        <v>31.199093617271114</v>
      </c>
      <c r="H381">
        <f t="shared" si="35"/>
        <v>50.951905214002174</v>
      </c>
      <c r="I381">
        <f t="shared" si="32"/>
        <v>100605970.40815431</v>
      </c>
      <c r="J381">
        <f t="shared" si="33"/>
        <v>-605970.4081543088</v>
      </c>
      <c r="K381" s="2">
        <v>75557.653658390045</v>
      </c>
      <c r="R381" s="15">
        <v>4.14728E-4</v>
      </c>
      <c r="S381">
        <f t="shared" si="34"/>
        <v>0.3427834162999997</v>
      </c>
      <c r="W381" s="15">
        <v>75557.653999999995</v>
      </c>
      <c r="X381" s="15">
        <v>4.14728E-4</v>
      </c>
    </row>
    <row r="382" spans="1:24" x14ac:dyDescent="0.2">
      <c r="A382" s="1">
        <v>42634</v>
      </c>
      <c r="B382" s="2">
        <v>23.25</v>
      </c>
      <c r="C382" s="2">
        <v>32.169998</v>
      </c>
      <c r="D382" s="2">
        <v>41.330002</v>
      </c>
      <c r="E382" s="11">
        <v>381</v>
      </c>
      <c r="F382">
        <f t="shared" si="36"/>
        <v>25.943213008172002</v>
      </c>
      <c r="G382">
        <f t="shared" si="37"/>
        <v>31.276581640757328</v>
      </c>
      <c r="H382">
        <f t="shared" si="35"/>
        <v>50.963210696191112</v>
      </c>
      <c r="I382">
        <f t="shared" si="32"/>
        <v>100438237.36904332</v>
      </c>
      <c r="J382">
        <f t="shared" si="33"/>
        <v>-438237.36904332042</v>
      </c>
      <c r="K382" s="2">
        <v>74853.602964788675</v>
      </c>
      <c r="R382" s="28">
        <v>8.0926000000000004E-5</v>
      </c>
      <c r="S382">
        <f t="shared" si="34"/>
        <v>0.34286434229999968</v>
      </c>
      <c r="W382" s="15">
        <v>74853.603000000003</v>
      </c>
      <c r="X382" s="28">
        <v>8.0926000000000004E-5</v>
      </c>
    </row>
    <row r="383" spans="1:24" x14ac:dyDescent="0.2">
      <c r="A383" s="1">
        <v>42635</v>
      </c>
      <c r="B383" s="2">
        <v>23.370000999999998</v>
      </c>
      <c r="C383" s="2">
        <v>32.279998999999997</v>
      </c>
      <c r="D383" s="2">
        <v>41.52</v>
      </c>
      <c r="E383" s="11">
        <v>382</v>
      </c>
      <c r="F383" s="2">
        <f t="shared" si="36"/>
        <v>25.644335700713111</v>
      </c>
      <c r="G383">
        <f t="shared" si="37"/>
        <v>31.305184912180454</v>
      </c>
      <c r="H383">
        <f t="shared" si="35"/>
        <v>50.815527456647402</v>
      </c>
      <c r="I383">
        <f t="shared" si="32"/>
        <v>99977723.764320403</v>
      </c>
      <c r="J383">
        <f t="shared" si="33"/>
        <v>22276.235679596663</v>
      </c>
      <c r="K383" s="2">
        <v>74817.199797123671</v>
      </c>
      <c r="R383" s="15">
        <v>2.1041929999999999E-3</v>
      </c>
      <c r="S383">
        <f t="shared" si="34"/>
        <v>0.34496853529999966</v>
      </c>
      <c r="W383" s="15">
        <v>74817.2</v>
      </c>
      <c r="X383" s="15">
        <v>2.1041929999999999E-3</v>
      </c>
    </row>
    <row r="384" spans="1:24" x14ac:dyDescent="0.2">
      <c r="A384" s="1">
        <v>42636</v>
      </c>
      <c r="B384" s="2">
        <v>23.219999000000001</v>
      </c>
      <c r="C384" s="2">
        <v>32.419998</v>
      </c>
      <c r="D384" s="2">
        <v>41.59</v>
      </c>
      <c r="E384" s="11">
        <v>383</v>
      </c>
      <c r="F384">
        <f t="shared" si="36"/>
        <v>25.698847045169941</v>
      </c>
      <c r="G384">
        <f t="shared" si="37"/>
        <v>31.256529925140654</v>
      </c>
      <c r="H384">
        <f t="shared" si="35"/>
        <v>50.498247209906225</v>
      </c>
      <c r="I384">
        <f t="shared" si="32"/>
        <v>99809382.398846954</v>
      </c>
      <c r="J384">
        <f t="shared" si="33"/>
        <v>190617.60115304589</v>
      </c>
      <c r="K384" s="2">
        <v>74123.942537471652</v>
      </c>
      <c r="R384" s="15">
        <v>2.3186800000000001E-4</v>
      </c>
      <c r="S384">
        <f t="shared" si="34"/>
        <v>0.34520040329999968</v>
      </c>
      <c r="W384" s="15">
        <v>74123.942999999999</v>
      </c>
      <c r="X384" s="15">
        <v>2.3186800000000001E-4</v>
      </c>
    </row>
    <row r="385" spans="1:24" x14ac:dyDescent="0.2">
      <c r="A385" s="1">
        <v>42639</v>
      </c>
      <c r="B385" s="2">
        <v>23.120000999999998</v>
      </c>
      <c r="C385" s="2">
        <v>32.509998000000003</v>
      </c>
      <c r="D385" s="2">
        <v>41.400002000000001</v>
      </c>
      <c r="E385" s="11">
        <v>384</v>
      </c>
      <c r="F385" s="2">
        <f t="shared" si="36"/>
        <v>25.69836294470749</v>
      </c>
      <c r="G385">
        <f t="shared" si="37"/>
        <v>31.189176598226794</v>
      </c>
      <c r="H385">
        <f t="shared" si="35"/>
        <v>50.877041020432799</v>
      </c>
      <c r="I385">
        <f t="shared" si="32"/>
        <v>99957102.392199591</v>
      </c>
      <c r="J385">
        <f t="shared" si="33"/>
        <v>42897.607800409198</v>
      </c>
      <c r="K385" s="2">
        <v>74009.77588737011</v>
      </c>
      <c r="R385" s="15">
        <v>1.44024E-4</v>
      </c>
      <c r="S385">
        <f t="shared" si="34"/>
        <v>0.3453444272999997</v>
      </c>
      <c r="W385" s="15">
        <v>74009.775999999998</v>
      </c>
      <c r="X385" s="15">
        <v>1.44024E-4</v>
      </c>
    </row>
    <row r="386" spans="1:24" x14ac:dyDescent="0.2">
      <c r="A386" s="1">
        <v>42640</v>
      </c>
      <c r="B386" s="2">
        <v>23.02</v>
      </c>
      <c r="C386" s="2">
        <v>32.529998999999997</v>
      </c>
      <c r="D386" s="2">
        <v>41.52</v>
      </c>
      <c r="E386" s="11">
        <v>385</v>
      </c>
      <c r="F386">
        <f t="shared" si="36"/>
        <v>26.135145563857563</v>
      </c>
      <c r="G386">
        <f t="shared" si="37"/>
        <v>31.160419033520419</v>
      </c>
      <c r="H386">
        <f t="shared" si="35"/>
        <v>50.693347819364149</v>
      </c>
      <c r="I386">
        <f t="shared" si="32"/>
        <v>100408486.33889684</v>
      </c>
      <c r="J386">
        <f t="shared" si="33"/>
        <v>-408486.33889684081</v>
      </c>
      <c r="K386" s="2">
        <v>71582.115539759398</v>
      </c>
      <c r="R386" s="15">
        <v>3.6704860000000001E-3</v>
      </c>
      <c r="S386">
        <f t="shared" si="34"/>
        <v>0.34901491329999967</v>
      </c>
      <c r="W386" s="15">
        <v>71582.115999999995</v>
      </c>
      <c r="X386" s="15">
        <v>3.6704860000000001E-3</v>
      </c>
    </row>
    <row r="387" spans="1:24" x14ac:dyDescent="0.2">
      <c r="A387" s="1">
        <v>42641</v>
      </c>
      <c r="B387" s="2">
        <v>23.309999000000001</v>
      </c>
      <c r="C387" s="2">
        <v>32.520000000000003</v>
      </c>
      <c r="D387" s="2">
        <v>41.490001999999997</v>
      </c>
      <c r="E387" s="11">
        <v>386</v>
      </c>
      <c r="F387" s="2">
        <f t="shared" si="36"/>
        <v>25.854290111724161</v>
      </c>
      <c r="G387">
        <f t="shared" si="37"/>
        <v>31.217924354243539</v>
      </c>
      <c r="H387">
        <f t="shared" si="35"/>
        <v>50.412094460732973</v>
      </c>
      <c r="I387">
        <f t="shared" ref="I387:I450" si="38">$M$3*F387/$B$1002+$N$3*G387/$C$1002+$O$3*H387/$D$1002</f>
        <v>99925876.057462528</v>
      </c>
      <c r="J387">
        <f t="shared" ref="J387:J450" si="39">100000000-I387</f>
        <v>74123.942537471652</v>
      </c>
      <c r="K387" s="2">
        <v>71384.797842085361</v>
      </c>
      <c r="R387" s="15">
        <v>3.898042E-3</v>
      </c>
      <c r="S387">
        <f t="shared" ref="S387:S450" si="40">S386+R387</f>
        <v>0.35291295529999966</v>
      </c>
      <c r="W387" s="15">
        <v>71384.797999999995</v>
      </c>
      <c r="X387" s="15">
        <v>3.898042E-3</v>
      </c>
    </row>
    <row r="388" spans="1:24" x14ac:dyDescent="0.2">
      <c r="A388" s="1">
        <v>42642</v>
      </c>
      <c r="B388" s="2">
        <v>23.35</v>
      </c>
      <c r="C388" s="2">
        <v>32.57</v>
      </c>
      <c r="D388" s="2">
        <v>41.23</v>
      </c>
      <c r="E388" s="11">
        <v>387</v>
      </c>
      <c r="F388">
        <f t="shared" si="36"/>
        <v>25.787891934475372</v>
      </c>
      <c r="G388">
        <f t="shared" si="37"/>
        <v>31.064727320540378</v>
      </c>
      <c r="H388">
        <f t="shared" si="35"/>
        <v>51.000692474654379</v>
      </c>
      <c r="I388">
        <f t="shared" si="38"/>
        <v>100011891.74078068</v>
      </c>
      <c r="J388">
        <f t="shared" si="39"/>
        <v>-11891.740780681372</v>
      </c>
      <c r="K388" s="2">
        <v>70902.325601741672</v>
      </c>
      <c r="R388" s="15">
        <v>9.1562299999999996E-4</v>
      </c>
      <c r="S388">
        <f t="shared" si="40"/>
        <v>0.35382857829999964</v>
      </c>
      <c r="W388" s="15">
        <v>70902.326000000001</v>
      </c>
      <c r="X388" s="15">
        <v>9.1562299999999996E-4</v>
      </c>
    </row>
    <row r="389" spans="1:24" x14ac:dyDescent="0.2">
      <c r="A389" s="1">
        <v>42643</v>
      </c>
      <c r="B389" s="2">
        <v>23.33</v>
      </c>
      <c r="C389" s="2">
        <v>32.459999000000003</v>
      </c>
      <c r="D389" s="2">
        <v>41.450001</v>
      </c>
      <c r="E389" s="11">
        <v>388</v>
      </c>
      <c r="F389" s="2">
        <f t="shared" si="36"/>
        <v>25.732557939991434</v>
      </c>
      <c r="G389">
        <f t="shared" si="37"/>
        <v>31.179604508613817</v>
      </c>
      <c r="H389">
        <f t="shared" ref="H389:H452" si="41">$D$1002*D390/D389</f>
        <v>50.509699625821483</v>
      </c>
      <c r="I389">
        <f t="shared" si="38"/>
        <v>99775491.492907152</v>
      </c>
      <c r="J389">
        <f t="shared" si="39"/>
        <v>224508.50709284842</v>
      </c>
      <c r="K389" s="2">
        <v>69997.932536736131</v>
      </c>
      <c r="R389" s="28">
        <v>6.8245300000000002E-5</v>
      </c>
      <c r="S389">
        <f t="shared" si="40"/>
        <v>0.35389682359999963</v>
      </c>
      <c r="W389" s="15">
        <v>69997.933000000005</v>
      </c>
      <c r="X389" s="28">
        <v>6.8245300000000002E-5</v>
      </c>
    </row>
    <row r="390" spans="1:24" x14ac:dyDescent="0.2">
      <c r="A390" s="1">
        <v>42646</v>
      </c>
      <c r="B390" s="2">
        <v>23.26</v>
      </c>
      <c r="C390" s="2">
        <v>32.470001000000003</v>
      </c>
      <c r="D390" s="2">
        <v>41.27</v>
      </c>
      <c r="E390" s="11">
        <v>389</v>
      </c>
      <c r="F390">
        <f t="shared" si="36"/>
        <v>25.499302537403267</v>
      </c>
      <c r="G390">
        <f t="shared" si="37"/>
        <v>31.04520384831525</v>
      </c>
      <c r="H390">
        <f t="shared" si="41"/>
        <v>50.779170117034155</v>
      </c>
      <c r="I390">
        <f t="shared" si="38"/>
        <v>99467622.952740639</v>
      </c>
      <c r="J390">
        <f t="shared" si="39"/>
        <v>532377.04725936055</v>
      </c>
      <c r="K390" s="2">
        <v>69631.30825214088</v>
      </c>
      <c r="R390" s="15">
        <v>2.7633300000000003E-4</v>
      </c>
      <c r="S390">
        <f t="shared" si="40"/>
        <v>0.35417315659999965</v>
      </c>
      <c r="W390" s="15">
        <v>69631.308000000005</v>
      </c>
      <c r="X390" s="15">
        <v>2.7633300000000003E-4</v>
      </c>
    </row>
    <row r="391" spans="1:24" x14ac:dyDescent="0.2">
      <c r="A391" s="1">
        <v>42647</v>
      </c>
      <c r="B391" s="2">
        <v>22.98</v>
      </c>
      <c r="C391" s="2">
        <v>32.340000000000003</v>
      </c>
      <c r="D391" s="2">
        <v>41.310001</v>
      </c>
      <c r="E391" s="11">
        <v>390</v>
      </c>
      <c r="F391" s="2">
        <f t="shared" si="36"/>
        <v>25.989701960400392</v>
      </c>
      <c r="G391">
        <f t="shared" si="37"/>
        <v>31.092892320964751</v>
      </c>
      <c r="H391">
        <f t="shared" si="41"/>
        <v>50.987885475965008</v>
      </c>
      <c r="I391">
        <f t="shared" si="38"/>
        <v>100309611.10793036</v>
      </c>
      <c r="J391">
        <f t="shared" si="39"/>
        <v>-309611.10793036222</v>
      </c>
      <c r="K391" s="2">
        <v>69090.804060071707</v>
      </c>
      <c r="R391" s="15">
        <v>4.7483300000000003E-4</v>
      </c>
      <c r="S391">
        <f t="shared" si="40"/>
        <v>0.35464798959999966</v>
      </c>
      <c r="W391" s="15">
        <v>69090.804000000004</v>
      </c>
      <c r="X391" s="15">
        <v>4.7483300000000003E-4</v>
      </c>
    </row>
    <row r="392" spans="1:24" x14ac:dyDescent="0.2">
      <c r="A392" s="1">
        <v>42648</v>
      </c>
      <c r="B392" s="2">
        <v>23.139999</v>
      </c>
      <c r="C392" s="2">
        <v>32.259998000000003</v>
      </c>
      <c r="D392" s="2">
        <v>41.52</v>
      </c>
      <c r="E392" s="11">
        <v>391</v>
      </c>
      <c r="F392">
        <f t="shared" ref="F392:F455" si="42">$B$1002*B393/B392</f>
        <v>25.787693538361822</v>
      </c>
      <c r="G392">
        <f t="shared" ref="G392:G455" si="43">$C$1002*C393/C392</f>
        <v>31.09270496544978</v>
      </c>
      <c r="H392">
        <f t="shared" si="41"/>
        <v>50.791091040462419</v>
      </c>
      <c r="I392">
        <f t="shared" si="38"/>
        <v>99919086.915336087</v>
      </c>
      <c r="J392">
        <f t="shared" si="39"/>
        <v>80913.084663912654</v>
      </c>
      <c r="K392" s="2">
        <v>68880.56815174222</v>
      </c>
      <c r="R392" s="15">
        <v>1.30285E-4</v>
      </c>
      <c r="S392">
        <f t="shared" si="40"/>
        <v>0.35477827459999967</v>
      </c>
      <c r="W392" s="15">
        <v>68880.567999999999</v>
      </c>
      <c r="X392" s="15">
        <v>1.30285E-4</v>
      </c>
    </row>
    <row r="393" spans="1:24" x14ac:dyDescent="0.2">
      <c r="A393" s="1">
        <v>42649</v>
      </c>
      <c r="B393" s="2">
        <v>23.120000999999998</v>
      </c>
      <c r="C393" s="2">
        <v>32.18</v>
      </c>
      <c r="D393" s="2">
        <v>41.57</v>
      </c>
      <c r="E393" s="11">
        <v>392</v>
      </c>
      <c r="F393" s="2">
        <f t="shared" si="42"/>
        <v>25.754180414179054</v>
      </c>
      <c r="G393">
        <f t="shared" si="43"/>
        <v>31.140943515848356</v>
      </c>
      <c r="H393">
        <f t="shared" si="41"/>
        <v>50.595760146018762</v>
      </c>
      <c r="I393">
        <f t="shared" si="38"/>
        <v>99812294.768134862</v>
      </c>
      <c r="J393">
        <f t="shared" si="39"/>
        <v>187705.23186513782</v>
      </c>
      <c r="K393" s="2">
        <v>64287.905532822013</v>
      </c>
      <c r="R393" s="15">
        <v>2.6765640000000002E-3</v>
      </c>
      <c r="S393">
        <f t="shared" si="40"/>
        <v>0.35745483859999966</v>
      </c>
      <c r="W393" s="15">
        <v>64287.906000000003</v>
      </c>
      <c r="X393" s="15">
        <v>2.6765640000000002E-3</v>
      </c>
    </row>
    <row r="394" spans="1:24" x14ac:dyDescent="0.2">
      <c r="A394" s="1">
        <v>42650</v>
      </c>
      <c r="B394" s="2">
        <v>23.07</v>
      </c>
      <c r="C394" s="2">
        <v>32.150002000000001</v>
      </c>
      <c r="D394" s="2">
        <v>41.459999000000003</v>
      </c>
      <c r="E394" s="11">
        <v>393</v>
      </c>
      <c r="F394">
        <f t="shared" si="42"/>
        <v>25.787622502817555</v>
      </c>
      <c r="G394">
        <f t="shared" si="43"/>
        <v>31.111826991488215</v>
      </c>
      <c r="H394">
        <f t="shared" si="41"/>
        <v>50.313979729473701</v>
      </c>
      <c r="I394">
        <f t="shared" si="38"/>
        <v>99658314.789117232</v>
      </c>
      <c r="J394">
        <f t="shared" si="39"/>
        <v>341685.21088276803</v>
      </c>
      <c r="K394" s="2">
        <v>62520.455459997058</v>
      </c>
      <c r="R394" s="15">
        <v>2.8141469999999999E-3</v>
      </c>
      <c r="S394">
        <f t="shared" si="40"/>
        <v>0.36026898559999965</v>
      </c>
      <c r="W394" s="15">
        <v>62520.455000000002</v>
      </c>
      <c r="X394" s="15">
        <v>2.8141469999999999E-3</v>
      </c>
    </row>
    <row r="395" spans="1:24" x14ac:dyDescent="0.2">
      <c r="A395" s="1">
        <v>42654</v>
      </c>
      <c r="B395" s="2">
        <v>23.049999</v>
      </c>
      <c r="C395" s="2">
        <v>32.090000000000003</v>
      </c>
      <c r="D395" s="2">
        <v>41.119999</v>
      </c>
      <c r="E395" s="11">
        <v>394</v>
      </c>
      <c r="F395" s="2">
        <f t="shared" si="42"/>
        <v>25.93317148690549</v>
      </c>
      <c r="G395">
        <f t="shared" si="43"/>
        <v>31.150573387348082</v>
      </c>
      <c r="H395">
        <f t="shared" si="41"/>
        <v>50.767014888789276</v>
      </c>
      <c r="I395">
        <f t="shared" si="38"/>
        <v>100167105.42492023</v>
      </c>
      <c r="J395">
        <f t="shared" si="39"/>
        <v>-167105.4249202311</v>
      </c>
      <c r="K395" s="2">
        <v>62124.255981385708</v>
      </c>
      <c r="R395" s="15">
        <v>1.2391600000000001E-4</v>
      </c>
      <c r="S395">
        <f t="shared" si="40"/>
        <v>0.36039290159999965</v>
      </c>
      <c r="W395" s="15">
        <v>62124.256000000001</v>
      </c>
      <c r="X395" s="15">
        <v>1.2391600000000001E-4</v>
      </c>
    </row>
    <row r="396" spans="1:24" x14ac:dyDescent="0.2">
      <c r="A396" s="1">
        <v>42655</v>
      </c>
      <c r="B396" s="2">
        <v>23.16</v>
      </c>
      <c r="C396" s="2">
        <v>32.07</v>
      </c>
      <c r="D396" s="2">
        <v>41.150002000000001</v>
      </c>
      <c r="E396" s="11">
        <v>395</v>
      </c>
      <c r="F396">
        <f t="shared" si="42"/>
        <v>25.854576969343654</v>
      </c>
      <c r="G396">
        <f t="shared" si="43"/>
        <v>31.228317155285318</v>
      </c>
      <c r="H396">
        <f t="shared" si="41"/>
        <v>50.224549234772809</v>
      </c>
      <c r="I396">
        <f t="shared" si="38"/>
        <v>99827026.986001655</v>
      </c>
      <c r="J396">
        <f t="shared" si="39"/>
        <v>172973.01399834454</v>
      </c>
      <c r="K396" s="2">
        <v>59550.194524541497</v>
      </c>
      <c r="R396" s="28">
        <v>7.4315700000000004E-5</v>
      </c>
      <c r="S396">
        <f t="shared" si="40"/>
        <v>0.36046721729999964</v>
      </c>
      <c r="W396" s="15">
        <v>59550.195</v>
      </c>
      <c r="X396" s="28">
        <v>7.4315700000000004E-5</v>
      </c>
    </row>
    <row r="397" spans="1:24" x14ac:dyDescent="0.2">
      <c r="A397" s="1">
        <v>42656</v>
      </c>
      <c r="B397" s="2">
        <v>23.200001</v>
      </c>
      <c r="C397" s="2">
        <v>32.130001</v>
      </c>
      <c r="D397" s="2">
        <v>40.740001999999997</v>
      </c>
      <c r="E397" s="11">
        <v>396</v>
      </c>
      <c r="F397" s="2">
        <f t="shared" si="42"/>
        <v>25.720999007284483</v>
      </c>
      <c r="G397">
        <f t="shared" si="43"/>
        <v>31.053582527432855</v>
      </c>
      <c r="H397">
        <f t="shared" si="41"/>
        <v>50.754899288910202</v>
      </c>
      <c r="I397">
        <f t="shared" si="38"/>
        <v>99763312.726145834</v>
      </c>
      <c r="J397">
        <f t="shared" si="39"/>
        <v>236687.27385416627</v>
      </c>
      <c r="K397" s="2">
        <v>59206.151167184114</v>
      </c>
      <c r="R397" s="15">
        <v>1.34938E-4</v>
      </c>
      <c r="S397">
        <f t="shared" si="40"/>
        <v>0.36060215529999962</v>
      </c>
      <c r="W397" s="15">
        <v>59206.150999999998</v>
      </c>
      <c r="X397" s="15">
        <v>1.34938E-4</v>
      </c>
    </row>
    <row r="398" spans="1:24" x14ac:dyDescent="0.2">
      <c r="A398" s="1">
        <v>42657</v>
      </c>
      <c r="B398" s="2">
        <v>23.120000999999998</v>
      </c>
      <c r="C398" s="2">
        <v>32.009998000000003</v>
      </c>
      <c r="D398" s="2">
        <v>40.759998000000003</v>
      </c>
      <c r="E398" s="11">
        <v>397</v>
      </c>
      <c r="F398">
        <f t="shared" si="42"/>
        <v>25.798835506105689</v>
      </c>
      <c r="G398">
        <f t="shared" si="43"/>
        <v>31.218690834344944</v>
      </c>
      <c r="H398">
        <f t="shared" si="41"/>
        <v>50.468634695958514</v>
      </c>
      <c r="I398">
        <f t="shared" si="38"/>
        <v>99884972.722567722</v>
      </c>
      <c r="J398">
        <f t="shared" si="39"/>
        <v>115027.2774322778</v>
      </c>
      <c r="K398" s="2">
        <v>59007.261743813753</v>
      </c>
      <c r="R398" s="28">
        <v>6.5562799999999995E-5</v>
      </c>
      <c r="S398">
        <f t="shared" si="40"/>
        <v>0.36066771809999959</v>
      </c>
      <c r="W398" s="15">
        <v>59007.262000000002</v>
      </c>
      <c r="X398" s="28">
        <v>6.5562799999999995E-5</v>
      </c>
    </row>
    <row r="399" spans="1:24" x14ac:dyDescent="0.2">
      <c r="A399" s="1">
        <v>42660</v>
      </c>
      <c r="B399" s="2">
        <v>23.110001</v>
      </c>
      <c r="C399" s="2">
        <v>32.060001</v>
      </c>
      <c r="D399" s="2">
        <v>40.549999</v>
      </c>
      <c r="E399" s="11">
        <v>398</v>
      </c>
      <c r="F399" s="2">
        <f t="shared" si="42"/>
        <v>26.100375436591239</v>
      </c>
      <c r="G399">
        <f t="shared" si="43"/>
        <v>31.208886664102103</v>
      </c>
      <c r="H399">
        <f t="shared" si="41"/>
        <v>51.105313184841265</v>
      </c>
      <c r="I399">
        <f t="shared" si="38"/>
        <v>100659381.23768921</v>
      </c>
      <c r="J399">
        <f t="shared" si="39"/>
        <v>-659381.23768921196</v>
      </c>
      <c r="K399" s="2">
        <v>57774.138419151306</v>
      </c>
      <c r="R399" s="15">
        <v>3.5682599999999997E-4</v>
      </c>
      <c r="S399">
        <f t="shared" si="40"/>
        <v>0.36102454409999957</v>
      </c>
      <c r="W399" s="15">
        <v>57774.137999999999</v>
      </c>
      <c r="X399" s="15">
        <v>3.5682599999999997E-4</v>
      </c>
    </row>
    <row r="400" spans="1:24" x14ac:dyDescent="0.2">
      <c r="A400" s="1">
        <v>42661</v>
      </c>
      <c r="B400" s="2">
        <v>23.370000999999998</v>
      </c>
      <c r="C400" s="2">
        <v>32.099997999999999</v>
      </c>
      <c r="D400" s="2">
        <v>40.849997999999999</v>
      </c>
      <c r="E400" s="11">
        <v>399</v>
      </c>
      <c r="F400">
        <f t="shared" si="42"/>
        <v>25.975658986065085</v>
      </c>
      <c r="G400">
        <f t="shared" si="43"/>
        <v>31.179713194063126</v>
      </c>
      <c r="H400">
        <f t="shared" si="41"/>
        <v>50.928697684146762</v>
      </c>
      <c r="I400">
        <f t="shared" si="38"/>
        <v>100353055.24028009</v>
      </c>
      <c r="J400">
        <f t="shared" si="39"/>
        <v>-353055.24028009176</v>
      </c>
      <c r="K400" s="2">
        <v>57730.111264139414</v>
      </c>
      <c r="R400" s="15">
        <v>4.692374E-3</v>
      </c>
      <c r="S400">
        <f t="shared" si="40"/>
        <v>0.36571691809999957</v>
      </c>
      <c r="W400" s="15">
        <v>57730.110999999997</v>
      </c>
      <c r="X400" s="15">
        <v>4.692374E-3</v>
      </c>
    </row>
    <row r="401" spans="1:24" x14ac:dyDescent="0.2">
      <c r="A401" s="1">
        <v>42662</v>
      </c>
      <c r="B401" s="2">
        <v>23.52</v>
      </c>
      <c r="C401" s="2">
        <v>32.110000999999997</v>
      </c>
      <c r="D401" s="2">
        <v>41.009998000000003</v>
      </c>
      <c r="E401" s="11">
        <v>400</v>
      </c>
      <c r="F401" s="2">
        <f t="shared" si="42"/>
        <v>25.820973736394514</v>
      </c>
      <c r="G401">
        <f t="shared" si="43"/>
        <v>31.228240623848009</v>
      </c>
      <c r="H401">
        <f t="shared" si="41"/>
        <v>51.026886175415065</v>
      </c>
      <c r="I401">
        <f t="shared" si="38"/>
        <v>100255847.76180181</v>
      </c>
      <c r="J401">
        <f t="shared" si="39"/>
        <v>-255847.76180180907</v>
      </c>
      <c r="K401" s="2">
        <v>57425.28518743813</v>
      </c>
      <c r="R401" s="15">
        <v>1.8691000000000001E-4</v>
      </c>
      <c r="S401">
        <f t="shared" si="40"/>
        <v>0.36590382809999955</v>
      </c>
      <c r="W401" s="15">
        <v>57425.285000000003</v>
      </c>
      <c r="X401" s="15">
        <v>1.8691000000000001E-4</v>
      </c>
    </row>
    <row r="402" spans="1:24" x14ac:dyDescent="0.2">
      <c r="A402" s="1">
        <v>42663</v>
      </c>
      <c r="B402" s="2">
        <v>23.530000999999999</v>
      </c>
      <c r="C402" s="2">
        <v>32.169998</v>
      </c>
      <c r="D402" s="2">
        <v>41.25</v>
      </c>
      <c r="E402" s="11">
        <v>401</v>
      </c>
      <c r="F402">
        <f t="shared" si="42"/>
        <v>25.963563551484764</v>
      </c>
      <c r="G402">
        <f t="shared" si="43"/>
        <v>31.286272730573373</v>
      </c>
      <c r="H402">
        <f t="shared" si="41"/>
        <v>51.074347861090899</v>
      </c>
      <c r="I402">
        <f t="shared" si="38"/>
        <v>100542438.62498212</v>
      </c>
      <c r="J402">
        <f t="shared" si="39"/>
        <v>-542438.62498211861</v>
      </c>
      <c r="K402" s="2">
        <v>56945.680163472891</v>
      </c>
      <c r="R402" s="28">
        <v>5.6409200000000002E-5</v>
      </c>
      <c r="S402">
        <f t="shared" si="40"/>
        <v>0.36596023729999955</v>
      </c>
      <c r="W402" s="15">
        <v>56945.68</v>
      </c>
      <c r="X402" s="28">
        <v>5.6409200000000002E-5</v>
      </c>
    </row>
    <row r="403" spans="1:24" x14ac:dyDescent="0.2">
      <c r="A403" s="1">
        <v>42664</v>
      </c>
      <c r="B403" s="2">
        <v>23.67</v>
      </c>
      <c r="C403" s="2">
        <v>32.290000999999997</v>
      </c>
      <c r="D403" s="2">
        <v>41.529998999999997</v>
      </c>
      <c r="E403" s="11">
        <v>402</v>
      </c>
      <c r="F403" s="2">
        <f t="shared" si="42"/>
        <v>25.788190804816224</v>
      </c>
      <c r="G403">
        <f t="shared" si="43"/>
        <v>31.054159386987948</v>
      </c>
      <c r="H403">
        <f t="shared" si="41"/>
        <v>51.08424394616528</v>
      </c>
      <c r="I403">
        <f t="shared" si="38"/>
        <v>100049840.06838934</v>
      </c>
      <c r="J403">
        <f t="shared" si="39"/>
        <v>-49840.068389341235</v>
      </c>
      <c r="K403" s="2">
        <v>55181.064839154482</v>
      </c>
      <c r="R403" s="15">
        <v>3.46254E-4</v>
      </c>
      <c r="S403">
        <f t="shared" si="40"/>
        <v>0.36630649129999954</v>
      </c>
      <c r="W403" s="15">
        <v>55181.065000000002</v>
      </c>
      <c r="X403" s="15">
        <v>3.46254E-4</v>
      </c>
    </row>
    <row r="404" spans="1:24" x14ac:dyDescent="0.2">
      <c r="A404" s="1">
        <v>42667</v>
      </c>
      <c r="B404" s="2">
        <v>23.65</v>
      </c>
      <c r="C404" s="2">
        <v>32.169998</v>
      </c>
      <c r="D404" s="2">
        <v>41.82</v>
      </c>
      <c r="E404" s="11">
        <v>403</v>
      </c>
      <c r="F404">
        <f t="shared" si="42"/>
        <v>25.733605768287529</v>
      </c>
      <c r="G404">
        <f t="shared" si="43"/>
        <v>31.189379272886498</v>
      </c>
      <c r="H404">
        <f t="shared" si="41"/>
        <v>50.475259462697267</v>
      </c>
      <c r="I404">
        <f t="shared" si="38"/>
        <v>99767521.505412221</v>
      </c>
      <c r="J404">
        <f t="shared" si="39"/>
        <v>232478.49458777905</v>
      </c>
      <c r="K404" s="2">
        <v>55060.02016915381</v>
      </c>
      <c r="R404" s="15">
        <v>9.2022499999999999E-4</v>
      </c>
      <c r="S404">
        <f t="shared" si="40"/>
        <v>0.36722671629999953</v>
      </c>
      <c r="W404" s="15">
        <v>55060.02</v>
      </c>
      <c r="X404" s="15">
        <v>9.2022499999999999E-4</v>
      </c>
    </row>
    <row r="405" spans="1:24" x14ac:dyDescent="0.2">
      <c r="A405" s="1">
        <v>42668</v>
      </c>
      <c r="B405" s="2">
        <v>23.58</v>
      </c>
      <c r="C405" s="2">
        <v>32.189999</v>
      </c>
      <c r="D405" s="2">
        <v>41.610000999999997</v>
      </c>
      <c r="E405" s="11">
        <v>404</v>
      </c>
      <c r="F405" s="2">
        <f t="shared" si="42"/>
        <v>25.711487553435116</v>
      </c>
      <c r="G405">
        <f t="shared" si="43"/>
        <v>31.121584341459599</v>
      </c>
      <c r="H405">
        <f t="shared" si="41"/>
        <v>50.70561521976412</v>
      </c>
      <c r="I405">
        <f t="shared" si="38"/>
        <v>99797627.171210006</v>
      </c>
      <c r="J405">
        <f t="shared" si="39"/>
        <v>202372.82878999412</v>
      </c>
      <c r="K405" s="2">
        <v>54992.271130234003</v>
      </c>
      <c r="R405" s="15">
        <v>4.7159530000000002E-3</v>
      </c>
      <c r="S405">
        <f t="shared" si="40"/>
        <v>0.37194266929999953</v>
      </c>
      <c r="W405" s="15">
        <v>54992.271000000001</v>
      </c>
      <c r="X405" s="15">
        <v>4.7159530000000002E-3</v>
      </c>
    </row>
    <row r="406" spans="1:24" x14ac:dyDescent="0.2">
      <c r="A406" s="1">
        <v>42669</v>
      </c>
      <c r="B406" s="2">
        <v>23.49</v>
      </c>
      <c r="C406" s="2">
        <v>32.139999000000003</v>
      </c>
      <c r="D406" s="2">
        <v>41.59</v>
      </c>
      <c r="E406" s="11">
        <v>405</v>
      </c>
      <c r="F406">
        <f t="shared" si="42"/>
        <v>25.864938368241763</v>
      </c>
      <c r="G406">
        <f t="shared" si="43"/>
        <v>31.043922486120799</v>
      </c>
      <c r="H406">
        <f t="shared" si="41"/>
        <v>50.69340828877133</v>
      </c>
      <c r="I406">
        <f t="shared" si="38"/>
        <v>99911292.948422045</v>
      </c>
      <c r="J406">
        <f t="shared" si="39"/>
        <v>88707.051577955484</v>
      </c>
      <c r="K406" s="2">
        <v>54678.279882907867</v>
      </c>
      <c r="R406" s="15">
        <v>2.011376E-3</v>
      </c>
      <c r="S406">
        <f t="shared" si="40"/>
        <v>0.37395404529999954</v>
      </c>
      <c r="W406" s="15">
        <v>54678.28</v>
      </c>
      <c r="X406" s="15">
        <v>2.011376E-3</v>
      </c>
    </row>
    <row r="407" spans="1:24" x14ac:dyDescent="0.2">
      <c r="A407" s="1">
        <v>42670</v>
      </c>
      <c r="B407" s="2">
        <v>23.540001</v>
      </c>
      <c r="C407" s="2">
        <v>32.009998000000003</v>
      </c>
      <c r="D407" s="2">
        <v>41.560001</v>
      </c>
      <c r="E407" s="11">
        <v>406</v>
      </c>
      <c r="F407" s="2">
        <f t="shared" si="42"/>
        <v>25.700355848328087</v>
      </c>
      <c r="G407">
        <f t="shared" si="43"/>
        <v>31.17</v>
      </c>
      <c r="H407">
        <f t="shared" si="41"/>
        <v>50.534698049213233</v>
      </c>
      <c r="I407">
        <f t="shared" si="38"/>
        <v>99735821.96942237</v>
      </c>
      <c r="J407">
        <f t="shared" si="39"/>
        <v>264178.0305776298</v>
      </c>
      <c r="K407" s="2">
        <v>52143.117454692721</v>
      </c>
      <c r="R407" s="15">
        <v>1.113312E-3</v>
      </c>
      <c r="S407">
        <f t="shared" si="40"/>
        <v>0.37506735729999952</v>
      </c>
      <c r="W407" s="15">
        <v>52143.116999999998</v>
      </c>
      <c r="X407" s="15">
        <v>1.113312E-3</v>
      </c>
    </row>
    <row r="408" spans="1:24" x14ac:dyDescent="0.2">
      <c r="A408" s="1">
        <v>42671</v>
      </c>
      <c r="B408" s="2">
        <v>23.440000999999999</v>
      </c>
      <c r="C408" s="2">
        <v>32.009998000000003</v>
      </c>
      <c r="D408" s="2">
        <v>41.400002000000001</v>
      </c>
      <c r="E408" s="11">
        <v>407</v>
      </c>
      <c r="F408">
        <f t="shared" si="42"/>
        <v>25.821010091253797</v>
      </c>
      <c r="G408">
        <f t="shared" si="43"/>
        <v>31.228427443200715</v>
      </c>
      <c r="H408">
        <f t="shared" si="41"/>
        <v>50.889293417666977</v>
      </c>
      <c r="I408">
        <f t="shared" si="38"/>
        <v>100174739.14957419</v>
      </c>
      <c r="J408">
        <f t="shared" si="39"/>
        <v>-174739.14957419038</v>
      </c>
      <c r="K408" s="2">
        <v>51716.206667914987</v>
      </c>
      <c r="R408" s="15">
        <v>1.32924E-4</v>
      </c>
      <c r="S408">
        <f t="shared" si="40"/>
        <v>0.37520028129999949</v>
      </c>
      <c r="W408" s="15">
        <v>51716.207000000002</v>
      </c>
      <c r="X408" s="15">
        <v>1.32924E-4</v>
      </c>
    </row>
    <row r="409" spans="1:24" x14ac:dyDescent="0.2">
      <c r="A409" s="1">
        <v>42674</v>
      </c>
      <c r="B409" s="2">
        <v>23.450001</v>
      </c>
      <c r="C409" s="2">
        <v>32.07</v>
      </c>
      <c r="D409" s="2">
        <v>41.529998999999997</v>
      </c>
      <c r="E409" s="11">
        <v>408</v>
      </c>
      <c r="F409" s="2">
        <f t="shared" si="42"/>
        <v>25.798992604307312</v>
      </c>
      <c r="G409">
        <f t="shared" si="43"/>
        <v>31.179721307764268</v>
      </c>
      <c r="H409">
        <f t="shared" si="41"/>
        <v>50.339111476260818</v>
      </c>
      <c r="I409">
        <f t="shared" si="38"/>
        <v>99764832.232211187</v>
      </c>
      <c r="J409">
        <f t="shared" si="39"/>
        <v>235167.76778881252</v>
      </c>
      <c r="K409" s="2">
        <v>51546.628406643867</v>
      </c>
      <c r="R409" s="15">
        <v>1.9949599999999999E-4</v>
      </c>
      <c r="S409">
        <f t="shared" si="40"/>
        <v>0.37539977729999952</v>
      </c>
      <c r="W409" s="15">
        <v>51546.627999999997</v>
      </c>
      <c r="X409" s="15">
        <v>1.9949599999999999E-4</v>
      </c>
    </row>
    <row r="410" spans="1:24" x14ac:dyDescent="0.2">
      <c r="A410" s="1">
        <v>42675</v>
      </c>
      <c r="B410" s="2">
        <v>23.440000999999999</v>
      </c>
      <c r="C410" s="2">
        <v>32.080002</v>
      </c>
      <c r="D410" s="2">
        <v>41.209999000000003</v>
      </c>
      <c r="E410" s="11">
        <v>409</v>
      </c>
      <c r="F410">
        <f t="shared" si="42"/>
        <v>25.490676252530879</v>
      </c>
      <c r="G410">
        <f t="shared" si="43"/>
        <v>31.208862419335262</v>
      </c>
      <c r="H410">
        <f t="shared" si="41"/>
        <v>50.483796384950161</v>
      </c>
      <c r="I410">
        <f t="shared" si="38"/>
        <v>99465019.208747968</v>
      </c>
      <c r="J410">
        <f t="shared" si="39"/>
        <v>534980.79125203192</v>
      </c>
      <c r="K410" s="2">
        <v>49558.973269313574</v>
      </c>
      <c r="R410" s="15">
        <v>7.0907800000000003E-4</v>
      </c>
      <c r="S410">
        <f t="shared" si="40"/>
        <v>0.37610885529999949</v>
      </c>
      <c r="W410" s="15">
        <v>49558.972999999998</v>
      </c>
      <c r="X410" s="15">
        <v>7.0907800000000003E-4</v>
      </c>
    </row>
    <row r="411" spans="1:24" x14ac:dyDescent="0.2">
      <c r="A411" s="1">
        <v>42676</v>
      </c>
      <c r="B411" s="2">
        <v>23.15</v>
      </c>
      <c r="C411" s="2">
        <v>32.119999</v>
      </c>
      <c r="D411" s="2">
        <v>41.009998000000003</v>
      </c>
      <c r="E411" s="11">
        <v>410</v>
      </c>
      <c r="F411" s="2">
        <f t="shared" si="42"/>
        <v>25.787699829805661</v>
      </c>
      <c r="G411">
        <f t="shared" si="43"/>
        <v>31.140888267150949</v>
      </c>
      <c r="H411">
        <f t="shared" si="41"/>
        <v>50.470227998304217</v>
      </c>
      <c r="I411">
        <f t="shared" si="38"/>
        <v>99783451.73895146</v>
      </c>
      <c r="J411">
        <f t="shared" si="39"/>
        <v>216548.26104854047</v>
      </c>
      <c r="K411" s="2">
        <v>48614.632029294968</v>
      </c>
      <c r="R411" s="15">
        <v>1.942025E-3</v>
      </c>
      <c r="S411">
        <f t="shared" si="40"/>
        <v>0.3780508802999995</v>
      </c>
      <c r="W411" s="15">
        <v>48614.631999999998</v>
      </c>
      <c r="X411" s="15">
        <v>1.942025E-3</v>
      </c>
    </row>
    <row r="412" spans="1:24" x14ac:dyDescent="0.2">
      <c r="A412" s="1">
        <v>42677</v>
      </c>
      <c r="B412" s="2">
        <v>23.129999000000002</v>
      </c>
      <c r="C412" s="2">
        <v>32.090000000000003</v>
      </c>
      <c r="D412" s="2">
        <v>40.799999</v>
      </c>
      <c r="E412" s="11">
        <v>411</v>
      </c>
      <c r="F412">
        <f t="shared" si="42"/>
        <v>25.676096094513451</v>
      </c>
      <c r="G412">
        <f t="shared" si="43"/>
        <v>31.247704507946398</v>
      </c>
      <c r="H412">
        <f t="shared" si="41"/>
        <v>50.59322793782421</v>
      </c>
      <c r="I412">
        <f t="shared" si="38"/>
        <v>99824789.204924181</v>
      </c>
      <c r="J412">
        <f t="shared" si="39"/>
        <v>175210.7950758189</v>
      </c>
      <c r="K412" s="2">
        <v>48582.486163467169</v>
      </c>
      <c r="R412" s="15">
        <v>1.3975700000000001E-4</v>
      </c>
      <c r="S412">
        <f t="shared" si="40"/>
        <v>0.37819063729999952</v>
      </c>
      <c r="W412" s="15">
        <v>48582.485999999997</v>
      </c>
      <c r="X412" s="15">
        <v>1.3975700000000001E-4</v>
      </c>
    </row>
    <row r="413" spans="1:24" x14ac:dyDescent="0.2">
      <c r="A413" s="1">
        <v>42678</v>
      </c>
      <c r="B413" s="2">
        <v>23.01</v>
      </c>
      <c r="C413" s="2">
        <v>32.169998</v>
      </c>
      <c r="D413" s="2">
        <v>40.689999</v>
      </c>
      <c r="E413" s="11">
        <v>412</v>
      </c>
      <c r="F413" s="2">
        <f t="shared" si="42"/>
        <v>26.067986821382004</v>
      </c>
      <c r="G413">
        <f t="shared" si="43"/>
        <v>31.034352841116121</v>
      </c>
      <c r="H413">
        <f t="shared" si="41"/>
        <v>51.527919709705564</v>
      </c>
      <c r="I413">
        <f t="shared" si="38"/>
        <v>100669395.7799318</v>
      </c>
      <c r="J413">
        <f t="shared" si="39"/>
        <v>-669395.77993179858</v>
      </c>
      <c r="K413" s="2">
        <v>47041.629324257374</v>
      </c>
      <c r="R413" s="15">
        <v>7.2343899999999998E-4</v>
      </c>
      <c r="S413">
        <f t="shared" si="40"/>
        <v>0.37891407629999951</v>
      </c>
      <c r="W413" s="15">
        <v>47041.629000000001</v>
      </c>
      <c r="X413" s="15">
        <v>7.2343899999999998E-4</v>
      </c>
    </row>
    <row r="414" spans="1:24" x14ac:dyDescent="0.2">
      <c r="A414" s="1">
        <v>42681</v>
      </c>
      <c r="B414" s="2">
        <v>23.24</v>
      </c>
      <c r="C414" s="2">
        <v>32.029998999999997</v>
      </c>
      <c r="D414" s="2">
        <v>41.330002</v>
      </c>
      <c r="E414" s="11">
        <v>413</v>
      </c>
      <c r="F414">
        <f t="shared" si="42"/>
        <v>25.821104851549059</v>
      </c>
      <c r="G414">
        <f t="shared" si="43"/>
        <v>31.082418428111726</v>
      </c>
      <c r="H414">
        <f t="shared" si="41"/>
        <v>50.73</v>
      </c>
      <c r="I414">
        <f t="shared" si="38"/>
        <v>99916717.122064605</v>
      </c>
      <c r="J414">
        <f t="shared" si="39"/>
        <v>83282.877935394645</v>
      </c>
      <c r="K414" s="2">
        <v>45481.954547345638</v>
      </c>
      <c r="R414" s="15">
        <v>1.1022060000000001E-3</v>
      </c>
      <c r="S414">
        <f t="shared" si="40"/>
        <v>0.38001628229999951</v>
      </c>
      <c r="W414" s="15">
        <v>45481.955000000002</v>
      </c>
      <c r="X414" s="15">
        <v>1.1022060000000001E-3</v>
      </c>
    </row>
    <row r="415" spans="1:24" x14ac:dyDescent="0.2">
      <c r="A415" s="1">
        <v>42682</v>
      </c>
      <c r="B415" s="2">
        <v>23.25</v>
      </c>
      <c r="C415" s="2">
        <v>31.940000999999999</v>
      </c>
      <c r="D415" s="2">
        <v>41.330002</v>
      </c>
      <c r="E415" s="11">
        <v>414</v>
      </c>
      <c r="F415" s="2">
        <f t="shared" si="42"/>
        <v>25.976515122580647</v>
      </c>
      <c r="G415">
        <f t="shared" si="43"/>
        <v>30.974820570606745</v>
      </c>
      <c r="H415">
        <f t="shared" si="41"/>
        <v>51.319168838414285</v>
      </c>
      <c r="I415">
        <f t="shared" si="38"/>
        <v>100355058.88798097</v>
      </c>
      <c r="J415">
        <f t="shared" si="39"/>
        <v>-355058.88798096776</v>
      </c>
      <c r="K415" s="2">
        <v>45118.892778515816</v>
      </c>
      <c r="R415" s="15">
        <v>2.8193000000000001E-4</v>
      </c>
      <c r="S415">
        <f t="shared" si="40"/>
        <v>0.38029821229999949</v>
      </c>
      <c r="W415" s="15">
        <v>45118.892999999996</v>
      </c>
      <c r="X415" s="15">
        <v>2.8193000000000001E-4</v>
      </c>
    </row>
    <row r="416" spans="1:24" x14ac:dyDescent="0.2">
      <c r="A416" s="1">
        <v>42683</v>
      </c>
      <c r="B416" s="2">
        <v>23.4</v>
      </c>
      <c r="C416" s="2">
        <v>31.74</v>
      </c>
      <c r="D416" s="2">
        <v>41.810001</v>
      </c>
      <c r="E416" s="11">
        <v>415</v>
      </c>
      <c r="F416">
        <f t="shared" si="42"/>
        <v>25.798967982906028</v>
      </c>
      <c r="G416">
        <f t="shared" si="43"/>
        <v>31.042335575614374</v>
      </c>
      <c r="H416">
        <f t="shared" si="41"/>
        <v>51.106134852041741</v>
      </c>
      <c r="I416">
        <f t="shared" si="38"/>
        <v>100064123.488922</v>
      </c>
      <c r="J416">
        <f t="shared" si="39"/>
        <v>-64123.488921999931</v>
      </c>
      <c r="K416" s="2">
        <v>44740.909640416503</v>
      </c>
      <c r="R416" s="15">
        <v>4.8599409999999996E-3</v>
      </c>
      <c r="S416">
        <f t="shared" si="40"/>
        <v>0.38515815329999947</v>
      </c>
      <c r="W416" s="15">
        <v>44740.91</v>
      </c>
      <c r="X416" s="15">
        <v>4.8599409999999996E-3</v>
      </c>
    </row>
    <row r="417" spans="1:24" x14ac:dyDescent="0.2">
      <c r="A417" s="1">
        <v>42684</v>
      </c>
      <c r="B417" s="2">
        <v>23.389999</v>
      </c>
      <c r="C417" s="2">
        <v>31.610001</v>
      </c>
      <c r="D417" s="2">
        <v>42.119999</v>
      </c>
      <c r="E417" s="11">
        <v>416</v>
      </c>
      <c r="F417" s="2">
        <f t="shared" si="42"/>
        <v>25.47896119662083</v>
      </c>
      <c r="G417">
        <f t="shared" si="43"/>
        <v>31.229163833307062</v>
      </c>
      <c r="H417">
        <f t="shared" si="41"/>
        <v>50.778177843736408</v>
      </c>
      <c r="I417">
        <f t="shared" si="38"/>
        <v>99646015.99130781</v>
      </c>
      <c r="J417">
        <f t="shared" si="39"/>
        <v>353984.00869219005</v>
      </c>
      <c r="K417" s="2">
        <v>44728.377397179604</v>
      </c>
      <c r="R417" s="15">
        <v>4.3090840000000004E-3</v>
      </c>
      <c r="S417">
        <f t="shared" si="40"/>
        <v>0.38946723729999949</v>
      </c>
      <c r="W417" s="15">
        <v>44728.377</v>
      </c>
      <c r="X417" s="15">
        <v>4.3090840000000004E-3</v>
      </c>
    </row>
    <row r="418" spans="1:24" x14ac:dyDescent="0.2">
      <c r="A418" s="1">
        <v>42685</v>
      </c>
      <c r="B418" s="2">
        <v>23.09</v>
      </c>
      <c r="C418" s="2">
        <v>31.67</v>
      </c>
      <c r="D418" s="2">
        <v>42.16</v>
      </c>
      <c r="E418" s="11">
        <v>417</v>
      </c>
      <c r="F418">
        <f t="shared" si="42"/>
        <v>25.888244990905154</v>
      </c>
      <c r="G418">
        <f t="shared" si="43"/>
        <v>30.864895205873069</v>
      </c>
      <c r="H418">
        <f t="shared" si="41"/>
        <v>50.609673878795071</v>
      </c>
      <c r="I418">
        <f t="shared" si="38"/>
        <v>99692355.344831705</v>
      </c>
      <c r="J418">
        <f t="shared" si="39"/>
        <v>307644.65516829491</v>
      </c>
      <c r="K418" s="2">
        <v>43049.289364695549</v>
      </c>
      <c r="R418" s="15">
        <v>2.3851100000000002E-3</v>
      </c>
      <c r="S418">
        <f t="shared" si="40"/>
        <v>0.39185234729999951</v>
      </c>
      <c r="W418" s="15">
        <v>43049.288999999997</v>
      </c>
      <c r="X418" s="15">
        <v>2.3851100000000002E-3</v>
      </c>
    </row>
    <row r="419" spans="1:24" x14ac:dyDescent="0.2">
      <c r="A419" s="1">
        <v>42688</v>
      </c>
      <c r="B419" s="2">
        <v>23.16</v>
      </c>
      <c r="C419" s="2">
        <v>31.360001</v>
      </c>
      <c r="D419" s="2">
        <v>42.060001</v>
      </c>
      <c r="E419" s="11">
        <v>418</v>
      </c>
      <c r="F419" s="2">
        <f t="shared" si="42"/>
        <v>26.099748556994822</v>
      </c>
      <c r="G419">
        <f t="shared" si="43"/>
        <v>31.20975665785215</v>
      </c>
      <c r="H419">
        <f t="shared" si="41"/>
        <v>50.742060134520685</v>
      </c>
      <c r="I419">
        <f t="shared" si="38"/>
        <v>100444692.51939058</v>
      </c>
      <c r="J419">
        <f t="shared" si="39"/>
        <v>-444692.51939058304</v>
      </c>
      <c r="K419" s="2">
        <v>42897.607800409198</v>
      </c>
      <c r="R419" s="15">
        <v>2.2955499999999999E-4</v>
      </c>
      <c r="S419">
        <f t="shared" si="40"/>
        <v>0.39208190229999951</v>
      </c>
      <c r="W419" s="15">
        <v>42897.608</v>
      </c>
      <c r="X419" s="15">
        <v>2.2955499999999999E-4</v>
      </c>
    </row>
    <row r="420" spans="1:24" x14ac:dyDescent="0.2">
      <c r="A420" s="1">
        <v>42689</v>
      </c>
      <c r="B420" s="2">
        <v>23.42</v>
      </c>
      <c r="C420" s="2">
        <v>31.4</v>
      </c>
      <c r="D420" s="2">
        <v>42.07</v>
      </c>
      <c r="E420" s="11">
        <v>419</v>
      </c>
      <c r="F420">
        <f t="shared" si="42"/>
        <v>25.754897627668615</v>
      </c>
      <c r="G420">
        <f t="shared" si="43"/>
        <v>31.249414012738857</v>
      </c>
      <c r="H420">
        <f t="shared" si="41"/>
        <v>50.404419996909915</v>
      </c>
      <c r="I420">
        <f t="shared" si="38"/>
        <v>99821914.047329262</v>
      </c>
      <c r="J420">
        <f t="shared" si="39"/>
        <v>178085.9526707381</v>
      </c>
      <c r="K420" s="2">
        <v>42865.95996683836</v>
      </c>
      <c r="R420" s="15">
        <v>1.6162300000000001E-4</v>
      </c>
      <c r="S420">
        <f t="shared" si="40"/>
        <v>0.39224352529999951</v>
      </c>
      <c r="W420" s="15">
        <v>42865.96</v>
      </c>
      <c r="X420" s="15">
        <v>1.6162300000000001E-4</v>
      </c>
    </row>
    <row r="421" spans="1:24" x14ac:dyDescent="0.2">
      <c r="A421" s="1">
        <v>42690</v>
      </c>
      <c r="B421" s="2">
        <v>23.370000999999998</v>
      </c>
      <c r="C421" s="2">
        <v>31.48</v>
      </c>
      <c r="D421" s="2">
        <v>41.799999</v>
      </c>
      <c r="E421" s="11">
        <v>420</v>
      </c>
      <c r="F421" s="2">
        <f t="shared" si="42"/>
        <v>26.008790099752286</v>
      </c>
      <c r="G421">
        <f t="shared" si="43"/>
        <v>31.110590851334184</v>
      </c>
      <c r="H421">
        <f t="shared" si="41"/>
        <v>51.288271526992148</v>
      </c>
      <c r="I421">
        <f t="shared" si="38"/>
        <v>100533007.18240985</v>
      </c>
      <c r="J421">
        <f t="shared" si="39"/>
        <v>-533007.18240985274</v>
      </c>
      <c r="K421" s="2">
        <v>39098.406830072403</v>
      </c>
      <c r="R421" s="15">
        <v>6.8120599999999996E-4</v>
      </c>
      <c r="S421">
        <f t="shared" si="40"/>
        <v>0.3929247312999995</v>
      </c>
      <c r="W421" s="15">
        <v>39098.406999999999</v>
      </c>
      <c r="X421" s="15">
        <v>6.8120599999999996E-4</v>
      </c>
    </row>
    <row r="422" spans="1:24" x14ac:dyDescent="0.2">
      <c r="A422" s="1">
        <v>42691</v>
      </c>
      <c r="B422" s="2">
        <v>23.549999</v>
      </c>
      <c r="C422" s="2">
        <v>31.42</v>
      </c>
      <c r="D422" s="2">
        <v>42.259998000000003</v>
      </c>
      <c r="E422" s="11">
        <v>421</v>
      </c>
      <c r="F422">
        <f t="shared" si="42"/>
        <v>25.864798397655985</v>
      </c>
      <c r="G422">
        <f t="shared" si="43"/>
        <v>31.130317276575429</v>
      </c>
      <c r="H422">
        <f t="shared" si="41"/>
        <v>50.561941561615782</v>
      </c>
      <c r="I422">
        <f t="shared" si="38"/>
        <v>99930368.691747859</v>
      </c>
      <c r="J422">
        <f t="shared" si="39"/>
        <v>69631.30825214088</v>
      </c>
      <c r="K422" s="2">
        <v>38629.90402328968</v>
      </c>
      <c r="R422" s="15">
        <v>1.2746579999999999E-3</v>
      </c>
      <c r="S422">
        <f t="shared" si="40"/>
        <v>0.39419938929999948</v>
      </c>
      <c r="W422" s="15">
        <v>38629.904000000002</v>
      </c>
      <c r="X422" s="15">
        <v>1.2746579999999999E-3</v>
      </c>
    </row>
    <row r="423" spans="1:24" x14ac:dyDescent="0.2">
      <c r="A423" s="1">
        <v>42692</v>
      </c>
      <c r="B423" s="2">
        <v>23.6</v>
      </c>
      <c r="C423" s="2">
        <v>31.379999000000002</v>
      </c>
      <c r="D423" s="2">
        <v>42.119999</v>
      </c>
      <c r="E423" s="11">
        <v>422</v>
      </c>
      <c r="F423" s="2">
        <f t="shared" si="42"/>
        <v>26.116218233474619</v>
      </c>
      <c r="G423">
        <f t="shared" si="43"/>
        <v>31.189867150728716</v>
      </c>
      <c r="H423">
        <f t="shared" si="41"/>
        <v>50.669780405265442</v>
      </c>
      <c r="I423">
        <f t="shared" si="38"/>
        <v>100401949.24814051</v>
      </c>
      <c r="J423">
        <f t="shared" si="39"/>
        <v>-401949.2481405139</v>
      </c>
      <c r="K423" s="2">
        <v>36597.190783515573</v>
      </c>
      <c r="R423" s="15">
        <v>1.096695E-3</v>
      </c>
      <c r="S423">
        <f t="shared" si="40"/>
        <v>0.39529608429999946</v>
      </c>
      <c r="W423" s="15">
        <v>36597.190999999999</v>
      </c>
      <c r="X423" s="15">
        <v>1.096695E-3</v>
      </c>
    </row>
    <row r="424" spans="1:24" x14ac:dyDescent="0.2">
      <c r="A424" s="1">
        <v>42695</v>
      </c>
      <c r="B424" s="2">
        <v>23.879999000000002</v>
      </c>
      <c r="C424" s="2">
        <v>31.4</v>
      </c>
      <c r="D424" s="2">
        <v>42.07</v>
      </c>
      <c r="E424" s="11">
        <v>423</v>
      </c>
      <c r="F424">
        <f t="shared" si="42"/>
        <v>25.907272869651337</v>
      </c>
      <c r="G424">
        <f t="shared" si="43"/>
        <v>31.209707999044589</v>
      </c>
      <c r="H424">
        <f t="shared" si="41"/>
        <v>51.043522734965528</v>
      </c>
      <c r="I424">
        <f t="shared" si="38"/>
        <v>100361903.35828723</v>
      </c>
      <c r="J424">
        <f t="shared" si="39"/>
        <v>-361903.35828723013</v>
      </c>
      <c r="K424" s="2">
        <v>36156.672936961055</v>
      </c>
      <c r="R424" s="15">
        <v>7.7603000000000004E-4</v>
      </c>
      <c r="S424">
        <f t="shared" si="40"/>
        <v>0.39607211429999944</v>
      </c>
      <c r="W424" s="15">
        <v>36156.673000000003</v>
      </c>
      <c r="X424" s="15">
        <v>7.7603000000000004E-4</v>
      </c>
    </row>
    <row r="425" spans="1:24" x14ac:dyDescent="0.2">
      <c r="A425" s="1">
        <v>42696</v>
      </c>
      <c r="B425" s="2">
        <v>23.969999000000001</v>
      </c>
      <c r="C425" s="2">
        <v>31.440000999999999</v>
      </c>
      <c r="D425" s="2">
        <v>42.330002</v>
      </c>
      <c r="E425" s="11">
        <v>424</v>
      </c>
      <c r="F425" s="2">
        <f t="shared" si="42"/>
        <v>25.799231373768556</v>
      </c>
      <c r="G425">
        <f t="shared" si="43"/>
        <v>31.070857790367125</v>
      </c>
      <c r="H425">
        <f t="shared" si="41"/>
        <v>50.789920839833648</v>
      </c>
      <c r="I425">
        <f t="shared" si="38"/>
        <v>99909509.299868852</v>
      </c>
      <c r="J425">
        <f t="shared" si="39"/>
        <v>90490.7001311481</v>
      </c>
      <c r="K425" s="2">
        <v>34846.572638943791</v>
      </c>
      <c r="R425" s="28">
        <v>8.0118700000000003E-5</v>
      </c>
      <c r="S425">
        <f t="shared" si="40"/>
        <v>0.39615223299999947</v>
      </c>
      <c r="W425" s="15">
        <v>34846.572999999997</v>
      </c>
      <c r="X425" s="28">
        <v>8.0118700000000003E-5</v>
      </c>
    </row>
    <row r="426" spans="1:24" x14ac:dyDescent="0.2">
      <c r="A426" s="1">
        <v>42697</v>
      </c>
      <c r="B426" s="2">
        <v>23.959999</v>
      </c>
      <c r="C426" s="2">
        <v>31.34</v>
      </c>
      <c r="D426" s="2">
        <v>42.380001</v>
      </c>
      <c r="E426" s="11">
        <v>425</v>
      </c>
      <c r="F426">
        <f t="shared" si="42"/>
        <v>25.799229034191491</v>
      </c>
      <c r="G426">
        <f t="shared" si="43"/>
        <v>31.130215980536057</v>
      </c>
      <c r="H426">
        <f t="shared" si="41"/>
        <v>50.753941734451587</v>
      </c>
      <c r="I426">
        <f t="shared" si="38"/>
        <v>99954881.107221484</v>
      </c>
      <c r="J426">
        <f t="shared" si="39"/>
        <v>45118.892778515816</v>
      </c>
      <c r="K426" s="2">
        <v>33538.084591835737</v>
      </c>
      <c r="R426" s="15">
        <v>1.792355E-3</v>
      </c>
      <c r="S426">
        <f t="shared" si="40"/>
        <v>0.39794458799999949</v>
      </c>
      <c r="W426" s="15">
        <v>33538.084999999999</v>
      </c>
      <c r="X426" s="15">
        <v>1.792355E-3</v>
      </c>
    </row>
    <row r="427" spans="1:24" x14ac:dyDescent="0.2">
      <c r="A427" s="1">
        <v>42698</v>
      </c>
      <c r="B427" s="2">
        <v>23.950001</v>
      </c>
      <c r="C427" s="2">
        <v>31.299999</v>
      </c>
      <c r="D427" s="2">
        <v>42.400002000000001</v>
      </c>
      <c r="E427" s="11">
        <v>426</v>
      </c>
      <c r="F427" s="2">
        <f t="shared" si="42"/>
        <v>25.809999000000001</v>
      </c>
      <c r="G427">
        <f t="shared" si="43"/>
        <v>31.209834862934024</v>
      </c>
      <c r="H427">
        <f t="shared" si="41"/>
        <v>51.053040010233957</v>
      </c>
      <c r="I427">
        <f t="shared" si="38"/>
        <v>100235764.45079401</v>
      </c>
      <c r="J427">
        <f t="shared" si="39"/>
        <v>-235764.45079401135</v>
      </c>
      <c r="K427" s="2">
        <v>32735.168678507209</v>
      </c>
      <c r="R427" s="15">
        <v>1.8563609999999999E-3</v>
      </c>
      <c r="S427">
        <f t="shared" si="40"/>
        <v>0.39980094899999946</v>
      </c>
      <c r="W427" s="15">
        <v>32735.169000000002</v>
      </c>
      <c r="X427" s="15">
        <v>1.8563609999999999E-3</v>
      </c>
    </row>
    <row r="428" spans="1:24" x14ac:dyDescent="0.2">
      <c r="A428" s="1">
        <v>42699</v>
      </c>
      <c r="B428" s="2">
        <v>23.950001</v>
      </c>
      <c r="C428" s="2">
        <v>31.34</v>
      </c>
      <c r="D428" s="2">
        <v>42.669998</v>
      </c>
      <c r="E428" s="11">
        <v>427</v>
      </c>
      <c r="F428">
        <f t="shared" si="42"/>
        <v>25.680678517299437</v>
      </c>
      <c r="G428">
        <f t="shared" si="43"/>
        <v>31.249566049776647</v>
      </c>
      <c r="H428">
        <f t="shared" si="41"/>
        <v>50.135554225711459</v>
      </c>
      <c r="I428">
        <f t="shared" si="38"/>
        <v>99562440.841718525</v>
      </c>
      <c r="J428">
        <f t="shared" si="39"/>
        <v>437559.15828147531</v>
      </c>
      <c r="K428" s="2">
        <v>32407.789545357227</v>
      </c>
      <c r="R428" s="15">
        <v>9.5787599999999997E-4</v>
      </c>
      <c r="S428">
        <f t="shared" si="40"/>
        <v>0.40075882499999949</v>
      </c>
      <c r="W428" s="15">
        <v>32407.79</v>
      </c>
      <c r="X428" s="15">
        <v>9.5787599999999997E-4</v>
      </c>
    </row>
    <row r="429" spans="1:24" x14ac:dyDescent="0.2">
      <c r="A429" s="1">
        <v>42702</v>
      </c>
      <c r="B429" s="2">
        <v>23.83</v>
      </c>
      <c r="C429" s="2">
        <v>31.42</v>
      </c>
      <c r="D429" s="2">
        <v>42.169998</v>
      </c>
      <c r="E429" s="11">
        <v>428</v>
      </c>
      <c r="F429" s="2">
        <f t="shared" si="42"/>
        <v>25.820829885018888</v>
      </c>
      <c r="G429">
        <f t="shared" si="43"/>
        <v>31.229522597071931</v>
      </c>
      <c r="H429">
        <f t="shared" si="41"/>
        <v>50.886389638197272</v>
      </c>
      <c r="I429">
        <f t="shared" si="38"/>
        <v>100174007.30226839</v>
      </c>
      <c r="J429">
        <f t="shared" si="39"/>
        <v>-174007.30226838589</v>
      </c>
      <c r="K429" s="2">
        <v>31584.953109532595</v>
      </c>
      <c r="R429" s="15">
        <v>5.5188399999999999E-4</v>
      </c>
      <c r="S429">
        <f t="shared" si="40"/>
        <v>0.40131070899999949</v>
      </c>
      <c r="W429" s="15">
        <v>31584.953000000001</v>
      </c>
      <c r="X429" s="15">
        <v>5.5188399999999999E-4</v>
      </c>
    </row>
    <row r="430" spans="1:24" x14ac:dyDescent="0.2">
      <c r="A430" s="1">
        <v>42703</v>
      </c>
      <c r="B430" s="2">
        <v>23.84</v>
      </c>
      <c r="C430" s="2">
        <v>31.48</v>
      </c>
      <c r="D430" s="2">
        <v>42.299999</v>
      </c>
      <c r="E430" s="11">
        <v>429</v>
      </c>
      <c r="F430">
        <f t="shared" si="42"/>
        <v>25.961567786073825</v>
      </c>
      <c r="G430">
        <f t="shared" si="43"/>
        <v>31.031378653113091</v>
      </c>
      <c r="H430">
        <f t="shared" si="41"/>
        <v>50.73</v>
      </c>
      <c r="I430">
        <f t="shared" si="38"/>
        <v>100049882.52901597</v>
      </c>
      <c r="J430">
        <f t="shared" si="39"/>
        <v>-49882.52901597321</v>
      </c>
      <c r="K430" s="2">
        <v>31170.139781594276</v>
      </c>
      <c r="R430" s="15">
        <v>2.2571599999999998E-3</v>
      </c>
      <c r="S430">
        <f t="shared" si="40"/>
        <v>0.40356786899999947</v>
      </c>
      <c r="W430" s="15">
        <v>31170.14</v>
      </c>
      <c r="X430" s="15">
        <v>2.2571599999999998E-3</v>
      </c>
    </row>
    <row r="431" spans="1:24" x14ac:dyDescent="0.2">
      <c r="A431" s="1">
        <v>42704</v>
      </c>
      <c r="B431" s="2">
        <v>23.98</v>
      </c>
      <c r="C431" s="2">
        <v>31.34</v>
      </c>
      <c r="D431" s="2">
        <v>42.299999</v>
      </c>
      <c r="E431" s="11">
        <v>430</v>
      </c>
      <c r="F431" s="2">
        <f t="shared" si="42"/>
        <v>25.713129703919979</v>
      </c>
      <c r="G431">
        <f t="shared" si="43"/>
        <v>31.000922144224635</v>
      </c>
      <c r="H431">
        <f t="shared" si="41"/>
        <v>50.034413729655171</v>
      </c>
      <c r="I431">
        <f t="shared" si="38"/>
        <v>99267439.742494687</v>
      </c>
      <c r="J431">
        <f t="shared" si="39"/>
        <v>732560.25750531256</v>
      </c>
      <c r="K431" s="2">
        <v>29553.590151354671</v>
      </c>
      <c r="R431" s="15">
        <v>1.141567E-3</v>
      </c>
      <c r="S431">
        <f t="shared" si="40"/>
        <v>0.40470943599999948</v>
      </c>
      <c r="W431" s="15">
        <v>29553.59</v>
      </c>
      <c r="X431" s="15">
        <v>1.141567E-3</v>
      </c>
    </row>
    <row r="432" spans="1:24" x14ac:dyDescent="0.2">
      <c r="A432" s="1">
        <v>42705</v>
      </c>
      <c r="B432" s="2">
        <v>23.889999</v>
      </c>
      <c r="C432" s="2">
        <v>31.17</v>
      </c>
      <c r="D432" s="2">
        <v>41.720001000000003</v>
      </c>
      <c r="E432" s="11">
        <v>431</v>
      </c>
      <c r="F432">
        <f t="shared" si="42"/>
        <v>25.842411131118091</v>
      </c>
      <c r="G432">
        <f t="shared" si="43"/>
        <v>31.23</v>
      </c>
      <c r="H432">
        <f t="shared" si="41"/>
        <v>50.72999999999999</v>
      </c>
      <c r="I432">
        <f t="shared" si="38"/>
        <v>100111325.38453907</v>
      </c>
      <c r="J432">
        <f t="shared" si="39"/>
        <v>-111325.38453906775</v>
      </c>
      <c r="K432" s="2">
        <v>28810.303902685642</v>
      </c>
      <c r="R432" s="15">
        <v>5.4912500000000003E-4</v>
      </c>
      <c r="S432">
        <f t="shared" si="40"/>
        <v>0.40525856099999946</v>
      </c>
      <c r="W432" s="15">
        <v>28810.304</v>
      </c>
      <c r="X432" s="15">
        <v>5.4912500000000003E-4</v>
      </c>
    </row>
    <row r="433" spans="1:24" x14ac:dyDescent="0.2">
      <c r="A433" s="1">
        <v>42706</v>
      </c>
      <c r="B433" s="2">
        <v>23.92</v>
      </c>
      <c r="C433" s="2">
        <v>31.23</v>
      </c>
      <c r="D433" s="2">
        <v>41.720001000000003</v>
      </c>
      <c r="E433" s="11">
        <v>432</v>
      </c>
      <c r="F433" s="2">
        <f t="shared" si="42"/>
        <v>25.885529933528424</v>
      </c>
      <c r="G433">
        <f t="shared" si="43"/>
        <v>31.189961575408262</v>
      </c>
      <c r="H433">
        <f t="shared" si="41"/>
        <v>51.009671613622437</v>
      </c>
      <c r="I433">
        <f t="shared" si="38"/>
        <v>100290227.39335275</v>
      </c>
      <c r="J433">
        <f t="shared" si="39"/>
        <v>-290227.39335274696</v>
      </c>
      <c r="K433" s="2">
        <v>27172.452520132065</v>
      </c>
      <c r="R433" s="15">
        <v>9.9208200000000003E-4</v>
      </c>
      <c r="S433">
        <f t="shared" si="40"/>
        <v>0.40625064299999947</v>
      </c>
      <c r="W433" s="15">
        <v>27172.453000000001</v>
      </c>
      <c r="X433" s="15">
        <v>9.9208200000000003E-4</v>
      </c>
    </row>
    <row r="434" spans="1:24" x14ac:dyDescent="0.2">
      <c r="A434" s="1">
        <v>42709</v>
      </c>
      <c r="B434" s="2">
        <v>23.99</v>
      </c>
      <c r="C434" s="2">
        <v>31.25</v>
      </c>
      <c r="D434" s="2">
        <v>41.950001</v>
      </c>
      <c r="E434" s="11">
        <v>433</v>
      </c>
      <c r="F434">
        <f t="shared" si="42"/>
        <v>25.86379332096703</v>
      </c>
      <c r="G434">
        <f t="shared" si="43"/>
        <v>31.140075802560006</v>
      </c>
      <c r="H434">
        <f t="shared" si="41"/>
        <v>51.032324188264013</v>
      </c>
      <c r="I434">
        <f t="shared" si="38"/>
        <v>100218131.66293941</v>
      </c>
      <c r="J434">
        <f t="shared" si="39"/>
        <v>-218131.66293941438</v>
      </c>
      <c r="K434" s="2">
        <v>22276.235679596663</v>
      </c>
      <c r="R434" s="15">
        <v>2.2726499999999999E-4</v>
      </c>
      <c r="S434">
        <f t="shared" si="40"/>
        <v>0.40647790799999944</v>
      </c>
      <c r="W434" s="15">
        <v>22276.236000000001</v>
      </c>
      <c r="X434" s="15">
        <v>2.2726499999999999E-4</v>
      </c>
    </row>
    <row r="435" spans="1:24" x14ac:dyDescent="0.2">
      <c r="A435" s="1">
        <v>42710</v>
      </c>
      <c r="B435" s="2">
        <v>24.040001</v>
      </c>
      <c r="C435" s="2">
        <v>31.219999000000001</v>
      </c>
      <c r="D435" s="2">
        <v>42.200001</v>
      </c>
      <c r="E435" s="11">
        <v>434</v>
      </c>
      <c r="F435" s="2">
        <f t="shared" si="42"/>
        <v>26.013987094676079</v>
      </c>
      <c r="G435">
        <f t="shared" si="43"/>
        <v>31.229905906467195</v>
      </c>
      <c r="H435">
        <f t="shared" si="41"/>
        <v>51.198830540312073</v>
      </c>
      <c r="I435">
        <f t="shared" si="38"/>
        <v>100621138.11442137</v>
      </c>
      <c r="J435">
        <f t="shared" si="39"/>
        <v>-621138.11442136765</v>
      </c>
      <c r="K435" s="2">
        <v>21512.208666548133</v>
      </c>
      <c r="R435" s="15">
        <v>1.4991599999999999E-4</v>
      </c>
      <c r="S435">
        <f t="shared" si="40"/>
        <v>0.40662782399999947</v>
      </c>
      <c r="W435" s="15">
        <v>21512.208999999999</v>
      </c>
      <c r="X435" s="15">
        <v>1.4991599999999999E-4</v>
      </c>
    </row>
    <row r="436" spans="1:24" x14ac:dyDescent="0.2">
      <c r="A436" s="1">
        <v>42711</v>
      </c>
      <c r="B436" s="2">
        <v>24.23</v>
      </c>
      <c r="C436" s="2">
        <v>31.280000999999999</v>
      </c>
      <c r="D436" s="2">
        <v>42.59</v>
      </c>
      <c r="E436" s="11">
        <v>435</v>
      </c>
      <c r="F436">
        <f t="shared" si="42"/>
        <v>25.905867754023937</v>
      </c>
      <c r="G436">
        <f t="shared" si="43"/>
        <v>31.080316499030804</v>
      </c>
      <c r="H436">
        <f t="shared" si="41"/>
        <v>50.741908864522181</v>
      </c>
      <c r="I436">
        <f t="shared" si="38"/>
        <v>100036343.30376539</v>
      </c>
      <c r="J436">
        <f t="shared" si="39"/>
        <v>-36343.303765386343</v>
      </c>
      <c r="K436" s="2">
        <v>21398.776938199997</v>
      </c>
      <c r="R436" s="15">
        <v>3.49742E-4</v>
      </c>
      <c r="S436">
        <f t="shared" si="40"/>
        <v>0.40697756599999946</v>
      </c>
      <c r="W436" s="15">
        <v>21398.776999999998</v>
      </c>
      <c r="X436" s="15">
        <v>3.49742E-4</v>
      </c>
    </row>
    <row r="437" spans="1:24" x14ac:dyDescent="0.2">
      <c r="A437" s="1">
        <v>42712</v>
      </c>
      <c r="B437" s="2">
        <v>24.32</v>
      </c>
      <c r="C437" s="2">
        <v>31.190000999999999</v>
      </c>
      <c r="D437" s="2">
        <v>42.599997999999999</v>
      </c>
      <c r="E437" s="11">
        <v>436</v>
      </c>
      <c r="F437" s="2">
        <f t="shared" si="42"/>
        <v>25.841836992187503</v>
      </c>
      <c r="G437">
        <f t="shared" si="43"/>
        <v>31.030087778131204</v>
      </c>
      <c r="H437">
        <f t="shared" si="41"/>
        <v>50.789547019697039</v>
      </c>
      <c r="I437">
        <f t="shared" si="38"/>
        <v>99921284.553854004</v>
      </c>
      <c r="J437">
        <f t="shared" si="39"/>
        <v>78715.446145996451</v>
      </c>
      <c r="K437" s="2">
        <v>20449.688632637262</v>
      </c>
      <c r="R437" s="15">
        <v>3.033895E-3</v>
      </c>
      <c r="S437">
        <f t="shared" si="40"/>
        <v>0.41001146099999947</v>
      </c>
      <c r="W437" s="15">
        <v>20449.688999999998</v>
      </c>
      <c r="X437" s="15">
        <v>3.033895E-3</v>
      </c>
    </row>
    <row r="438" spans="1:24" x14ac:dyDescent="0.2">
      <c r="A438" s="1">
        <v>42713</v>
      </c>
      <c r="B438" s="2">
        <v>24.35</v>
      </c>
      <c r="C438" s="2">
        <v>31.049999</v>
      </c>
      <c r="D438" s="2">
        <v>42.650002000000001</v>
      </c>
      <c r="E438" s="11">
        <v>437</v>
      </c>
      <c r="F438">
        <f t="shared" si="42"/>
        <v>25.767599584394294</v>
      </c>
      <c r="G438">
        <f t="shared" si="43"/>
        <v>31.089690818669595</v>
      </c>
      <c r="H438">
        <f t="shared" si="41"/>
        <v>50.504001131582598</v>
      </c>
      <c r="I438">
        <f t="shared" si="38"/>
        <v>99718678.500155479</v>
      </c>
      <c r="J438">
        <f t="shared" si="39"/>
        <v>281321.49984452128</v>
      </c>
      <c r="K438" s="2">
        <v>18304.952973544598</v>
      </c>
      <c r="R438" s="15">
        <v>1.2516400000000001E-4</v>
      </c>
      <c r="S438">
        <f t="shared" si="40"/>
        <v>0.41013662499999948</v>
      </c>
      <c r="W438" s="15">
        <v>18304.953000000001</v>
      </c>
      <c r="X438" s="15">
        <v>1.2516400000000001E-4</v>
      </c>
    </row>
    <row r="439" spans="1:24" x14ac:dyDescent="0.2">
      <c r="A439" s="1">
        <v>42716</v>
      </c>
      <c r="B439" s="2">
        <v>24.309999000000001</v>
      </c>
      <c r="C439" s="2">
        <v>30.969999000000001</v>
      </c>
      <c r="D439" s="2">
        <v>42.459999000000003</v>
      </c>
      <c r="E439" s="11">
        <v>438</v>
      </c>
      <c r="F439" s="2">
        <f t="shared" si="42"/>
        <v>25.990489572624004</v>
      </c>
      <c r="G439">
        <f t="shared" si="43"/>
        <v>31.210259322255709</v>
      </c>
      <c r="H439">
        <f t="shared" si="41"/>
        <v>51.160118962791294</v>
      </c>
      <c r="I439">
        <f t="shared" si="38"/>
        <v>100544320.61773808</v>
      </c>
      <c r="J439">
        <f t="shared" si="39"/>
        <v>-544320.617738083</v>
      </c>
      <c r="K439" s="2">
        <v>18006.775340735912</v>
      </c>
      <c r="R439" s="15">
        <v>3.3538140000000001E-3</v>
      </c>
      <c r="S439">
        <f t="shared" si="40"/>
        <v>0.41349043899999949</v>
      </c>
      <c r="W439" s="15">
        <v>18006.775000000001</v>
      </c>
      <c r="X439" s="15">
        <v>3.3538140000000001E-3</v>
      </c>
    </row>
    <row r="440" spans="1:24" x14ac:dyDescent="0.2">
      <c r="A440" s="1">
        <v>42717</v>
      </c>
      <c r="B440" s="2">
        <v>24.48</v>
      </c>
      <c r="C440" s="2">
        <v>31.01</v>
      </c>
      <c r="D440" s="2">
        <v>42.82</v>
      </c>
      <c r="E440" s="11">
        <v>439</v>
      </c>
      <c r="F440">
        <f t="shared" si="42"/>
        <v>25.493699992647059</v>
      </c>
      <c r="G440">
        <f t="shared" si="43"/>
        <v>31.139845211222188</v>
      </c>
      <c r="H440">
        <f t="shared" si="41"/>
        <v>50.895860562120497</v>
      </c>
      <c r="I440">
        <f t="shared" si="38"/>
        <v>99635302.692624688</v>
      </c>
      <c r="J440">
        <f t="shared" si="39"/>
        <v>364697.30737531185</v>
      </c>
      <c r="K440" s="2">
        <v>17941.961563453078</v>
      </c>
      <c r="R440" s="28">
        <v>7.0682399999999999E-5</v>
      </c>
      <c r="S440">
        <f t="shared" si="40"/>
        <v>0.41356112139999951</v>
      </c>
      <c r="W440" s="15">
        <v>17941.962</v>
      </c>
      <c r="X440" s="28">
        <v>7.0682399999999999E-5</v>
      </c>
    </row>
    <row r="441" spans="1:24" x14ac:dyDescent="0.2">
      <c r="A441" s="1">
        <v>42718</v>
      </c>
      <c r="B441" s="2">
        <v>24.18</v>
      </c>
      <c r="C441" s="2">
        <v>30.98</v>
      </c>
      <c r="D441" s="2">
        <v>42.959999000000003</v>
      </c>
      <c r="E441" s="11">
        <v>440</v>
      </c>
      <c r="F441" s="2">
        <f t="shared" si="42"/>
        <v>25.852694374276304</v>
      </c>
      <c r="G441">
        <f t="shared" si="43"/>
        <v>31.089509360877987</v>
      </c>
      <c r="H441">
        <f t="shared" si="41"/>
        <v>50.871707456510876</v>
      </c>
      <c r="I441">
        <f t="shared" si="38"/>
        <v>100051317.73138684</v>
      </c>
      <c r="J441">
        <f t="shared" si="39"/>
        <v>-51317.731386840343</v>
      </c>
      <c r="K441" s="2">
        <v>17349.008637234569</v>
      </c>
      <c r="R441" s="15">
        <v>1.6489599999999999E-4</v>
      </c>
      <c r="S441">
        <f t="shared" si="40"/>
        <v>0.41372601739999953</v>
      </c>
      <c r="W441" s="15">
        <v>17349.008999999998</v>
      </c>
      <c r="X441" s="15">
        <v>1.6489599999999999E-4</v>
      </c>
    </row>
    <row r="442" spans="1:24" x14ac:dyDescent="0.2">
      <c r="A442" s="1">
        <v>42719</v>
      </c>
      <c r="B442" s="2">
        <v>24.219999000000001</v>
      </c>
      <c r="C442" s="2">
        <v>30.9</v>
      </c>
      <c r="D442" s="2">
        <v>43.080002</v>
      </c>
      <c r="E442" s="11">
        <v>441</v>
      </c>
      <c r="F442">
        <f t="shared" si="42"/>
        <v>25.863282477014138</v>
      </c>
      <c r="G442">
        <f t="shared" si="43"/>
        <v>31.159911612621361</v>
      </c>
      <c r="H442">
        <f t="shared" si="41"/>
        <v>50.671117639920247</v>
      </c>
      <c r="I442">
        <f t="shared" si="38"/>
        <v>100026106.76077852</v>
      </c>
      <c r="J442">
        <f t="shared" si="39"/>
        <v>-26106.760778516531</v>
      </c>
      <c r="K442" s="2">
        <v>16978.137296065688</v>
      </c>
      <c r="R442" s="15">
        <v>4.0446299999999998E-4</v>
      </c>
      <c r="S442">
        <f t="shared" si="40"/>
        <v>0.41413048039999956</v>
      </c>
      <c r="W442" s="15">
        <v>16978.136999999999</v>
      </c>
      <c r="X442" s="15">
        <v>4.0446299999999998E-4</v>
      </c>
    </row>
    <row r="443" spans="1:24" x14ac:dyDescent="0.2">
      <c r="A443" s="1">
        <v>42720</v>
      </c>
      <c r="B443" s="2">
        <v>24.27</v>
      </c>
      <c r="C443" s="2">
        <v>30.889999</v>
      </c>
      <c r="D443" s="2">
        <v>43.029998999999997</v>
      </c>
      <c r="E443" s="11">
        <v>442</v>
      </c>
      <c r="F443" s="2">
        <f t="shared" si="42"/>
        <v>25.841901519983562</v>
      </c>
      <c r="G443">
        <f t="shared" si="43"/>
        <v>31.260816809997308</v>
      </c>
      <c r="H443">
        <f t="shared" si="41"/>
        <v>51.024736237386385</v>
      </c>
      <c r="I443">
        <f t="shared" si="38"/>
        <v>100319534.73750621</v>
      </c>
      <c r="J443">
        <f t="shared" si="39"/>
        <v>-319534.7375062108</v>
      </c>
      <c r="K443" s="2">
        <v>16542.091014146805</v>
      </c>
      <c r="R443" s="15">
        <v>4.485391E-3</v>
      </c>
      <c r="S443">
        <f t="shared" si="40"/>
        <v>0.41861587139999956</v>
      </c>
      <c r="W443" s="15">
        <v>16542.091</v>
      </c>
      <c r="X443" s="15">
        <v>4.485391E-3</v>
      </c>
    </row>
    <row r="444" spans="1:24" x14ac:dyDescent="0.2">
      <c r="A444" s="1">
        <v>42723</v>
      </c>
      <c r="B444" s="2">
        <v>24.299999</v>
      </c>
      <c r="C444" s="2">
        <v>30.98</v>
      </c>
      <c r="D444" s="2">
        <v>43.279998999999997</v>
      </c>
      <c r="E444" s="11">
        <v>443</v>
      </c>
      <c r="F444">
        <f t="shared" si="42"/>
        <v>25.85248565895003</v>
      </c>
      <c r="G444">
        <f t="shared" si="43"/>
        <v>31.159937663976763</v>
      </c>
      <c r="H444">
        <f t="shared" si="41"/>
        <v>50.73</v>
      </c>
      <c r="I444">
        <f t="shared" si="38"/>
        <v>100046315.87030116</v>
      </c>
      <c r="J444">
        <f t="shared" si="39"/>
        <v>-46315.870301157236</v>
      </c>
      <c r="K444" s="2">
        <v>16225.355474963784</v>
      </c>
      <c r="R444" s="28">
        <v>4.5471800000000001E-5</v>
      </c>
      <c r="S444">
        <f t="shared" si="40"/>
        <v>0.41866134319999954</v>
      </c>
      <c r="W444" s="15">
        <v>16225.355</v>
      </c>
      <c r="X444" s="28">
        <v>4.5471800000000001E-5</v>
      </c>
    </row>
    <row r="445" spans="1:24" x14ac:dyDescent="0.2">
      <c r="A445" s="1">
        <v>42724</v>
      </c>
      <c r="B445" s="2">
        <v>24.34</v>
      </c>
      <c r="C445" s="2">
        <v>30.969999000000001</v>
      </c>
      <c r="D445" s="2">
        <v>43.279998999999997</v>
      </c>
      <c r="E445" s="11">
        <v>444</v>
      </c>
      <c r="F445" s="2">
        <f t="shared" si="42"/>
        <v>25.831207947822477</v>
      </c>
      <c r="G445">
        <f t="shared" si="43"/>
        <v>31.17</v>
      </c>
      <c r="H445">
        <f t="shared" si="41"/>
        <v>50.765166393141548</v>
      </c>
      <c r="I445">
        <f t="shared" si="38"/>
        <v>100049556.89320633</v>
      </c>
      <c r="J445">
        <f t="shared" si="39"/>
        <v>-49556.893206328154</v>
      </c>
      <c r="K445" s="2">
        <v>14673.786254972219</v>
      </c>
      <c r="R445" s="15">
        <v>7.2707399999999997E-4</v>
      </c>
      <c r="S445">
        <f t="shared" si="40"/>
        <v>0.41938841719999953</v>
      </c>
      <c r="W445" s="15">
        <v>14673.786</v>
      </c>
      <c r="X445" s="15">
        <v>7.2707399999999997E-4</v>
      </c>
    </row>
    <row r="446" spans="1:24" x14ac:dyDescent="0.2">
      <c r="A446" s="1">
        <v>42725</v>
      </c>
      <c r="B446" s="2">
        <v>24.360001</v>
      </c>
      <c r="C446" s="2">
        <v>30.969999000000001</v>
      </c>
      <c r="D446" s="2">
        <v>43.310001</v>
      </c>
      <c r="E446" s="11">
        <v>445</v>
      </c>
      <c r="F446">
        <f t="shared" si="42"/>
        <v>25.852378889475414</v>
      </c>
      <c r="G446">
        <f t="shared" si="43"/>
        <v>31.159935421050545</v>
      </c>
      <c r="H446">
        <f t="shared" si="41"/>
        <v>50.964261084639553</v>
      </c>
      <c r="I446">
        <f t="shared" si="38"/>
        <v>100184702.61918008</v>
      </c>
      <c r="J446">
        <f t="shared" si="39"/>
        <v>-184702.61918008327</v>
      </c>
      <c r="K446" s="2">
        <v>14224.045778363943</v>
      </c>
      <c r="R446" s="15">
        <v>8.8849600000000001E-4</v>
      </c>
      <c r="S446">
        <f t="shared" si="40"/>
        <v>0.42027691319999955</v>
      </c>
      <c r="W446" s="15">
        <v>14224.046</v>
      </c>
      <c r="X446" s="15">
        <v>8.8849600000000001E-4</v>
      </c>
    </row>
    <row r="447" spans="1:24" x14ac:dyDescent="0.2">
      <c r="A447" s="1">
        <v>42726</v>
      </c>
      <c r="B447" s="2">
        <v>24.4</v>
      </c>
      <c r="C447" s="2">
        <v>30.959999</v>
      </c>
      <c r="D447" s="2">
        <v>43.509998000000003</v>
      </c>
      <c r="E447" s="11">
        <v>446</v>
      </c>
      <c r="F447" s="2">
        <f t="shared" si="42"/>
        <v>25.820576868442625</v>
      </c>
      <c r="G447">
        <f t="shared" si="43"/>
        <v>31.200204496130638</v>
      </c>
      <c r="H447">
        <f t="shared" si="41"/>
        <v>50.9515318922791</v>
      </c>
      <c r="I447">
        <f t="shared" si="38"/>
        <v>100179266.56388782</v>
      </c>
      <c r="J447">
        <f t="shared" si="39"/>
        <v>-179266.56388781965</v>
      </c>
      <c r="K447" s="2">
        <v>14195.34242901206</v>
      </c>
      <c r="R447" s="15">
        <v>1.5218799999999999E-4</v>
      </c>
      <c r="S447">
        <f t="shared" si="40"/>
        <v>0.42042910119999954</v>
      </c>
      <c r="W447" s="15">
        <v>14195.342000000001</v>
      </c>
      <c r="X447" s="15">
        <v>1.5218799999999999E-4</v>
      </c>
    </row>
    <row r="448" spans="1:24" x14ac:dyDescent="0.2">
      <c r="A448" s="1">
        <v>42727</v>
      </c>
      <c r="B448" s="2">
        <v>24.41</v>
      </c>
      <c r="C448" s="2">
        <v>30.99</v>
      </c>
      <c r="D448" s="2">
        <v>43.700001</v>
      </c>
      <c r="E448" s="11">
        <v>447</v>
      </c>
      <c r="F448">
        <f t="shared" si="42"/>
        <v>25.704262592380214</v>
      </c>
      <c r="G448">
        <f t="shared" si="43"/>
        <v>31.250464666021301</v>
      </c>
      <c r="H448">
        <f t="shared" si="41"/>
        <v>50.161171604321019</v>
      </c>
      <c r="I448">
        <f t="shared" si="38"/>
        <v>99610580.628791243</v>
      </c>
      <c r="J448">
        <f t="shared" si="39"/>
        <v>389419.37120875716</v>
      </c>
      <c r="K448" s="2">
        <v>14022.26241466403</v>
      </c>
      <c r="R448" s="15">
        <v>6.2870700000000005E-4</v>
      </c>
      <c r="S448">
        <f t="shared" si="40"/>
        <v>0.42105780819999955</v>
      </c>
      <c r="W448" s="15">
        <v>14022.262000000001</v>
      </c>
      <c r="X448" s="15">
        <v>6.2870700000000005E-4</v>
      </c>
    </row>
    <row r="449" spans="1:24" x14ac:dyDescent="0.2">
      <c r="A449" s="1">
        <v>42732</v>
      </c>
      <c r="B449" s="2">
        <v>24.309999000000001</v>
      </c>
      <c r="C449" s="2">
        <v>31.07</v>
      </c>
      <c r="D449" s="2">
        <v>43.209999000000003</v>
      </c>
      <c r="E449" s="11">
        <v>448</v>
      </c>
      <c r="F449" s="2">
        <f t="shared" si="42"/>
        <v>25.905553332190593</v>
      </c>
      <c r="G449">
        <f t="shared" si="43"/>
        <v>31.17</v>
      </c>
      <c r="H449">
        <f t="shared" si="41"/>
        <v>50.577379126067555</v>
      </c>
      <c r="I449">
        <f t="shared" si="38"/>
        <v>100039322.94689596</v>
      </c>
      <c r="J449">
        <f t="shared" si="39"/>
        <v>-39322.946895956993</v>
      </c>
      <c r="K449" s="2">
        <v>13600.848164021969</v>
      </c>
      <c r="R449" s="28">
        <v>6.9279300000000006E-5</v>
      </c>
      <c r="S449">
        <f t="shared" si="40"/>
        <v>0.42112708749999955</v>
      </c>
      <c r="W449" s="15">
        <v>13600.848</v>
      </c>
      <c r="X449" s="28">
        <v>6.9279300000000006E-5</v>
      </c>
    </row>
    <row r="450" spans="1:24" x14ac:dyDescent="0.2">
      <c r="A450" s="1">
        <v>42733</v>
      </c>
      <c r="B450" s="2">
        <v>24.4</v>
      </c>
      <c r="C450" s="2">
        <v>31.07</v>
      </c>
      <c r="D450" s="2">
        <v>43.080002</v>
      </c>
      <c r="E450" s="11">
        <v>449</v>
      </c>
      <c r="F450">
        <f t="shared" si="42"/>
        <v>25.609018441803322</v>
      </c>
      <c r="G450">
        <f t="shared" si="43"/>
        <v>31.220161930157712</v>
      </c>
      <c r="H450">
        <f t="shared" si="41"/>
        <v>50.306071265502723</v>
      </c>
      <c r="I450">
        <f t="shared" si="38"/>
        <v>99533086.073594928</v>
      </c>
      <c r="J450">
        <f t="shared" si="39"/>
        <v>466913.92640507221</v>
      </c>
      <c r="K450" s="2">
        <v>13464.082134261727</v>
      </c>
      <c r="R450" s="15">
        <v>6.47902E-4</v>
      </c>
      <c r="S450">
        <f t="shared" si="40"/>
        <v>0.42177498949999953</v>
      </c>
      <c r="W450" s="15">
        <v>13464.082</v>
      </c>
      <c r="X450" s="15">
        <v>6.47902E-4</v>
      </c>
    </row>
    <row r="451" spans="1:24" x14ac:dyDescent="0.2">
      <c r="A451" s="1">
        <v>42734</v>
      </c>
      <c r="B451" s="2">
        <v>24.209999</v>
      </c>
      <c r="C451" s="2">
        <v>31.120000999999998</v>
      </c>
      <c r="D451" s="2">
        <v>42.720001000000003</v>
      </c>
      <c r="E451" s="11">
        <v>450</v>
      </c>
      <c r="F451" s="2">
        <f t="shared" si="42"/>
        <v>26.012556861319986</v>
      </c>
      <c r="G451">
        <f t="shared" si="43"/>
        <v>31.119918665812385</v>
      </c>
      <c r="H451">
        <f t="shared" si="41"/>
        <v>51.038748805272725</v>
      </c>
      <c r="I451">
        <f t="shared" ref="I451:I514" si="44">$M$3*F451/$B$1002+$N$3*G451/$C$1002+$O$3*H451/$D$1002</f>
        <v>100401029.84848288</v>
      </c>
      <c r="J451">
        <f t="shared" ref="J451:J514" si="45">100000000-I451</f>
        <v>-401029.84848287702</v>
      </c>
      <c r="K451" s="2">
        <v>10899.752872794867</v>
      </c>
      <c r="R451" s="15">
        <v>5.8025299999999998E-4</v>
      </c>
      <c r="S451">
        <f t="shared" ref="S451:S514" si="46">S450+R451</f>
        <v>0.42235524249999951</v>
      </c>
      <c r="W451" s="15">
        <v>10899.753000000001</v>
      </c>
      <c r="X451" s="15">
        <v>5.8025299999999998E-4</v>
      </c>
    </row>
    <row r="452" spans="1:24" x14ac:dyDescent="0.2">
      <c r="A452" s="1">
        <v>42738</v>
      </c>
      <c r="B452" s="2">
        <v>24.4</v>
      </c>
      <c r="C452" s="2">
        <v>31.07</v>
      </c>
      <c r="D452" s="2">
        <v>42.98</v>
      </c>
      <c r="E452" s="11">
        <v>451</v>
      </c>
      <c r="F452">
        <f t="shared" si="42"/>
        <v>25.989822763524593</v>
      </c>
      <c r="G452">
        <f t="shared" si="43"/>
        <v>31.260289668490504</v>
      </c>
      <c r="H452">
        <f t="shared" si="41"/>
        <v>50.800820165891103</v>
      </c>
      <c r="I452">
        <f t="shared" si="44"/>
        <v>100387117.0728524</v>
      </c>
      <c r="J452">
        <f t="shared" si="45"/>
        <v>-387117.07285240293</v>
      </c>
      <c r="K452" s="2">
        <v>9300.0731110423803</v>
      </c>
      <c r="R452" s="15">
        <v>1.52953E-4</v>
      </c>
      <c r="S452">
        <f t="shared" si="46"/>
        <v>0.42250819549999952</v>
      </c>
      <c r="W452" s="15">
        <v>9300.0730999999996</v>
      </c>
      <c r="X452" s="15">
        <v>1.52953E-4</v>
      </c>
    </row>
    <row r="453" spans="1:24" x14ac:dyDescent="0.2">
      <c r="A453" s="1">
        <v>42739</v>
      </c>
      <c r="B453" s="2">
        <v>24.57</v>
      </c>
      <c r="C453" s="2">
        <v>31.16</v>
      </c>
      <c r="D453" s="2">
        <v>43.040000999999997</v>
      </c>
      <c r="E453" s="11">
        <v>452</v>
      </c>
      <c r="F453" s="2">
        <f t="shared" si="42"/>
        <v>25.915045800976806</v>
      </c>
      <c r="G453">
        <f t="shared" si="43"/>
        <v>31.240022464698331</v>
      </c>
      <c r="H453">
        <f t="shared" ref="H453:H516" si="47">$D$1002*D454/D453</f>
        <v>50.635703964551489</v>
      </c>
      <c r="I453">
        <f t="shared" si="44"/>
        <v>100165313.1120685</v>
      </c>
      <c r="J453">
        <f t="shared" si="45"/>
        <v>-165313.1120685041</v>
      </c>
      <c r="K453" s="2">
        <v>8763.348718509078</v>
      </c>
      <c r="R453" s="15">
        <v>1.1530690000000001E-3</v>
      </c>
      <c r="S453">
        <f t="shared" si="46"/>
        <v>0.42366126449999952</v>
      </c>
      <c r="W453" s="15">
        <v>8763.3487000000005</v>
      </c>
      <c r="X453" s="15">
        <v>1.1530690000000001E-3</v>
      </c>
    </row>
    <row r="454" spans="1:24" x14ac:dyDescent="0.2">
      <c r="A454" s="1">
        <v>42740</v>
      </c>
      <c r="B454" s="2">
        <v>24.67</v>
      </c>
      <c r="C454" s="2">
        <v>31.23</v>
      </c>
      <c r="D454" s="2">
        <v>42.959999000000003</v>
      </c>
      <c r="E454" s="11">
        <v>453</v>
      </c>
      <c r="F454">
        <f t="shared" si="42"/>
        <v>25.684452762059223</v>
      </c>
      <c r="G454">
        <f t="shared" si="43"/>
        <v>31.090153698366954</v>
      </c>
      <c r="H454">
        <f t="shared" si="47"/>
        <v>50.777235818836957</v>
      </c>
      <c r="I454">
        <f t="shared" si="44"/>
        <v>99768027.596533984</v>
      </c>
      <c r="J454">
        <f t="shared" si="45"/>
        <v>231972.40346601605</v>
      </c>
      <c r="K454" s="2">
        <v>8532.7759739309549</v>
      </c>
      <c r="R454" s="15">
        <v>4.5305830000000004E-3</v>
      </c>
      <c r="S454">
        <f t="shared" si="46"/>
        <v>0.4281918474999995</v>
      </c>
      <c r="W454" s="15">
        <v>8532.7759999999998</v>
      </c>
      <c r="X454" s="15">
        <v>4.5305830000000004E-3</v>
      </c>
    </row>
    <row r="455" spans="1:24" x14ac:dyDescent="0.2">
      <c r="A455" s="1">
        <v>42741</v>
      </c>
      <c r="B455" s="2">
        <v>24.549999</v>
      </c>
      <c r="C455" s="2">
        <v>31.15</v>
      </c>
      <c r="D455" s="2">
        <v>43</v>
      </c>
      <c r="E455" s="11">
        <v>454</v>
      </c>
      <c r="F455" s="2">
        <f t="shared" si="42"/>
        <v>25.641787187038215</v>
      </c>
      <c r="G455">
        <f t="shared" si="43"/>
        <v>31.210026682825042</v>
      </c>
      <c r="H455">
        <f t="shared" si="47"/>
        <v>50.553032524186037</v>
      </c>
      <c r="I455">
        <f t="shared" si="44"/>
        <v>99712186.470075548</v>
      </c>
      <c r="J455">
        <f t="shared" si="45"/>
        <v>287813.5299244523</v>
      </c>
      <c r="K455" s="2">
        <v>8213.4280107468367</v>
      </c>
      <c r="R455" s="15">
        <v>4.67746E-4</v>
      </c>
      <c r="S455">
        <f t="shared" si="46"/>
        <v>0.42865959349999949</v>
      </c>
      <c r="W455" s="15">
        <v>8213.4279999999999</v>
      </c>
      <c r="X455" s="15">
        <v>4.67746E-4</v>
      </c>
    </row>
    <row r="456" spans="1:24" x14ac:dyDescent="0.2">
      <c r="A456" s="1">
        <v>42744</v>
      </c>
      <c r="B456" s="2">
        <v>24.389999</v>
      </c>
      <c r="C456" s="2">
        <v>31.190000999999999</v>
      </c>
      <c r="D456" s="2">
        <v>42.849997999999999</v>
      </c>
      <c r="E456" s="11">
        <v>455</v>
      </c>
      <c r="F456">
        <f t="shared" ref="F456:F519" si="48">$B$1002*B457/B456</f>
        <v>25.862912145670812</v>
      </c>
      <c r="G456">
        <f t="shared" ref="G456:G519" si="49">$C$1002*C457/C456</f>
        <v>31.189985176018432</v>
      </c>
      <c r="H456">
        <f t="shared" si="47"/>
        <v>50.741842525406881</v>
      </c>
      <c r="I456">
        <f t="shared" si="44"/>
        <v>100101197.70372152</v>
      </c>
      <c r="J456">
        <f t="shared" si="45"/>
        <v>-101197.70372152328</v>
      </c>
      <c r="K456" s="2">
        <v>7105.3182956427336</v>
      </c>
      <c r="R456" s="15">
        <v>3.4452300000000001E-4</v>
      </c>
      <c r="S456">
        <f t="shared" si="46"/>
        <v>0.42900411649999948</v>
      </c>
      <c r="W456" s="15">
        <v>7105.3182999999999</v>
      </c>
      <c r="X456" s="15">
        <v>3.4452300000000001E-4</v>
      </c>
    </row>
    <row r="457" spans="1:24" x14ac:dyDescent="0.2">
      <c r="A457" s="1">
        <v>42745</v>
      </c>
      <c r="B457" s="2">
        <v>24.440000999999999</v>
      </c>
      <c r="C457" s="2">
        <v>31.209999</v>
      </c>
      <c r="D457" s="2">
        <v>42.860000999999997</v>
      </c>
      <c r="E457" s="11">
        <v>456</v>
      </c>
      <c r="F457" s="2">
        <f t="shared" si="48"/>
        <v>25.905044000611909</v>
      </c>
      <c r="G457">
        <f t="shared" si="49"/>
        <v>31.179987183915006</v>
      </c>
      <c r="H457">
        <f t="shared" si="47"/>
        <v>50.670818946784443</v>
      </c>
      <c r="I457">
        <f t="shared" si="44"/>
        <v>100105103.75383009</v>
      </c>
      <c r="J457">
        <f t="shared" si="45"/>
        <v>-105103.75383009017</v>
      </c>
      <c r="K457" s="2">
        <v>7074.6352007091045</v>
      </c>
      <c r="R457" s="28">
        <v>3.5391300000000001E-5</v>
      </c>
      <c r="S457">
        <f t="shared" si="46"/>
        <v>0.4290395077999995</v>
      </c>
      <c r="W457" s="15">
        <v>7074.6351999999997</v>
      </c>
      <c r="X457" s="28">
        <v>3.5391300000000001E-5</v>
      </c>
    </row>
    <row r="458" spans="1:24" x14ac:dyDescent="0.2">
      <c r="A458" s="1">
        <v>42746</v>
      </c>
      <c r="B458" s="2">
        <v>24.530000999999999</v>
      </c>
      <c r="C458" s="2">
        <v>31.219999000000001</v>
      </c>
      <c r="D458" s="2">
        <v>42.810001</v>
      </c>
      <c r="E458" s="11">
        <v>457</v>
      </c>
      <c r="F458">
        <f t="shared" si="48"/>
        <v>25.715302717272575</v>
      </c>
      <c r="G458">
        <f t="shared" si="49"/>
        <v>31.21992092312367</v>
      </c>
      <c r="H458">
        <f t="shared" si="47"/>
        <v>50.528547039043524</v>
      </c>
      <c r="I458">
        <f t="shared" si="44"/>
        <v>99808508.310148314</v>
      </c>
      <c r="J458">
        <f t="shared" si="45"/>
        <v>191491.68985168636</v>
      </c>
      <c r="K458" s="2">
        <v>5902.0621196478605</v>
      </c>
      <c r="R458" s="15">
        <v>4.4265299999999999E-4</v>
      </c>
      <c r="S458">
        <f t="shared" si="46"/>
        <v>0.42948216079999951</v>
      </c>
      <c r="W458" s="15">
        <v>5902.0621000000001</v>
      </c>
      <c r="X458" s="15">
        <v>4.4265299999999999E-4</v>
      </c>
    </row>
    <row r="459" spans="1:24" x14ac:dyDescent="0.2">
      <c r="A459" s="1">
        <v>42747</v>
      </c>
      <c r="B459" s="2">
        <v>24.440000999999999</v>
      </c>
      <c r="C459" s="2">
        <v>31.27</v>
      </c>
      <c r="D459" s="2">
        <v>42.639999000000003</v>
      </c>
      <c r="E459" s="11">
        <v>458</v>
      </c>
      <c r="F459" s="2">
        <f t="shared" si="48"/>
        <v>25.915604556235454</v>
      </c>
      <c r="G459">
        <f t="shared" si="49"/>
        <v>31.040414737128238</v>
      </c>
      <c r="H459">
        <f t="shared" si="47"/>
        <v>50.872766168216842</v>
      </c>
      <c r="I459">
        <f t="shared" si="44"/>
        <v>100082126.92100084</v>
      </c>
      <c r="J459">
        <f t="shared" si="45"/>
        <v>-82126.92100083828</v>
      </c>
      <c r="K459" s="2">
        <v>5546.5240770280361</v>
      </c>
      <c r="R459" s="15">
        <v>8.2828299999999997E-4</v>
      </c>
      <c r="S459">
        <f t="shared" si="46"/>
        <v>0.4303104437999995</v>
      </c>
      <c r="W459" s="15">
        <v>5546.5240999999996</v>
      </c>
      <c r="X459" s="15">
        <v>8.2828299999999997E-4</v>
      </c>
    </row>
    <row r="460" spans="1:24" x14ac:dyDescent="0.2">
      <c r="A460" s="1">
        <v>42748</v>
      </c>
      <c r="B460" s="2">
        <v>24.540001</v>
      </c>
      <c r="C460" s="2">
        <v>31.139999</v>
      </c>
      <c r="D460" s="2">
        <v>42.759998000000003</v>
      </c>
      <c r="E460" s="11">
        <v>459</v>
      </c>
      <c r="F460">
        <f t="shared" si="48"/>
        <v>25.778445383518935</v>
      </c>
      <c r="G460">
        <f t="shared" si="49"/>
        <v>31.220050173090886</v>
      </c>
      <c r="H460">
        <f t="shared" si="47"/>
        <v>51.026597301056931</v>
      </c>
      <c r="I460">
        <f t="shared" si="44"/>
        <v>100188808.93149222</v>
      </c>
      <c r="J460">
        <f t="shared" si="45"/>
        <v>-188808.93149222434</v>
      </c>
      <c r="K460" s="2">
        <v>5460.2731912136078</v>
      </c>
      <c r="R460" s="15">
        <v>1.3698200000000001E-4</v>
      </c>
      <c r="S460">
        <f t="shared" si="46"/>
        <v>0.43044742579999951</v>
      </c>
      <c r="W460" s="15">
        <v>5460.2731999999996</v>
      </c>
      <c r="X460" s="15">
        <v>1.3698200000000001E-4</v>
      </c>
    </row>
    <row r="461" spans="1:24" x14ac:dyDescent="0.2">
      <c r="A461" s="1">
        <v>42751</v>
      </c>
      <c r="B461" s="2">
        <v>24.51</v>
      </c>
      <c r="C461" s="2">
        <v>31.190000999999999</v>
      </c>
      <c r="D461" s="2">
        <v>43.009998000000003</v>
      </c>
      <c r="E461" s="11">
        <v>460</v>
      </c>
      <c r="F461" s="2">
        <f t="shared" si="48"/>
        <v>25.757345970216278</v>
      </c>
      <c r="G461">
        <f t="shared" si="49"/>
        <v>31.189985176018432</v>
      </c>
      <c r="H461">
        <f t="shared" si="47"/>
        <v>49.963332961094295</v>
      </c>
      <c r="I461">
        <f t="shared" si="44"/>
        <v>99497659.126165181</v>
      </c>
      <c r="J461">
        <f t="shared" si="45"/>
        <v>502340.8738348186</v>
      </c>
      <c r="K461" s="2">
        <v>4203.3810136169195</v>
      </c>
      <c r="R461" s="15">
        <v>8.79633E-4</v>
      </c>
      <c r="S461">
        <f t="shared" si="46"/>
        <v>0.4313270587999995</v>
      </c>
      <c r="W461" s="15">
        <v>4203.3810000000003</v>
      </c>
      <c r="X461" s="15">
        <v>8.79633E-4</v>
      </c>
    </row>
    <row r="462" spans="1:24" x14ac:dyDescent="0.2">
      <c r="A462" s="1">
        <v>42752</v>
      </c>
      <c r="B462" s="2">
        <v>24.459999</v>
      </c>
      <c r="C462" s="2">
        <v>31.209999</v>
      </c>
      <c r="D462" s="2">
        <v>42.360000999999997</v>
      </c>
      <c r="E462" s="11">
        <v>461</v>
      </c>
      <c r="F462">
        <f t="shared" si="48"/>
        <v>25.757240447556846</v>
      </c>
      <c r="G462">
        <f t="shared" si="49"/>
        <v>31.100089712594993</v>
      </c>
      <c r="H462">
        <f t="shared" si="47"/>
        <v>51.472505867032439</v>
      </c>
      <c r="I462">
        <f t="shared" si="44"/>
        <v>100289048.33047789</v>
      </c>
      <c r="J462">
        <f t="shared" si="45"/>
        <v>-289048.33047789335</v>
      </c>
      <c r="K462" s="2">
        <v>4101.6614524424076</v>
      </c>
      <c r="R462" s="15">
        <v>2.6631810000000001E-3</v>
      </c>
      <c r="S462">
        <f t="shared" si="46"/>
        <v>0.43399023979999951</v>
      </c>
      <c r="W462" s="15">
        <v>4101.6615000000002</v>
      </c>
      <c r="X462" s="15">
        <v>2.6631810000000001E-3</v>
      </c>
    </row>
    <row r="463" spans="1:24" x14ac:dyDescent="0.2">
      <c r="A463" s="1">
        <v>42753</v>
      </c>
      <c r="B463" s="2">
        <v>24.41</v>
      </c>
      <c r="C463" s="2">
        <v>31.139999</v>
      </c>
      <c r="D463" s="2">
        <v>42.98</v>
      </c>
      <c r="E463" s="11">
        <v>462</v>
      </c>
      <c r="F463" s="2">
        <f t="shared" si="48"/>
        <v>25.820572535026631</v>
      </c>
      <c r="G463">
        <f t="shared" si="49"/>
        <v>31.099933561333771</v>
      </c>
      <c r="H463">
        <f t="shared" si="47"/>
        <v>50.848034003257332</v>
      </c>
      <c r="I463">
        <f t="shared" si="44"/>
        <v>100005463.86743003</v>
      </c>
      <c r="J463">
        <f t="shared" si="45"/>
        <v>-5463.8674300312996</v>
      </c>
      <c r="K463" s="2">
        <v>2946.0259581059217</v>
      </c>
      <c r="R463" s="15">
        <v>9.9706699999999992E-4</v>
      </c>
      <c r="S463">
        <f t="shared" si="46"/>
        <v>0.43498730679999953</v>
      </c>
      <c r="W463" s="15">
        <v>2946.0259999999998</v>
      </c>
      <c r="X463" s="15">
        <v>9.9706699999999992E-4</v>
      </c>
    </row>
    <row r="464" spans="1:24" x14ac:dyDescent="0.2">
      <c r="A464" s="1">
        <v>42754</v>
      </c>
      <c r="B464" s="2">
        <v>24.42</v>
      </c>
      <c r="C464" s="2">
        <v>31.07</v>
      </c>
      <c r="D464" s="2">
        <v>43.080002</v>
      </c>
      <c r="E464" s="11">
        <v>463</v>
      </c>
      <c r="F464">
        <f t="shared" si="48"/>
        <v>26.031951251433295</v>
      </c>
      <c r="G464">
        <f t="shared" si="49"/>
        <v>31.17</v>
      </c>
      <c r="H464">
        <f t="shared" si="47"/>
        <v>51.000841428233912</v>
      </c>
      <c r="I464">
        <f t="shared" si="44"/>
        <v>100461147.79483598</v>
      </c>
      <c r="J464">
        <f t="shared" si="45"/>
        <v>-461147.79483598471</v>
      </c>
      <c r="K464" s="2">
        <v>1758.5090681761503</v>
      </c>
      <c r="R464" s="15">
        <v>3.88565E-4</v>
      </c>
      <c r="S464">
        <f t="shared" si="46"/>
        <v>0.43537587179999954</v>
      </c>
      <c r="W464" s="15">
        <v>1758.5091</v>
      </c>
      <c r="X464" s="15">
        <v>3.88565E-4</v>
      </c>
    </row>
    <row r="465" spans="1:24" x14ac:dyDescent="0.2">
      <c r="A465" s="1">
        <v>42755</v>
      </c>
      <c r="B465" s="2">
        <v>24.629999000000002</v>
      </c>
      <c r="C465" s="2">
        <v>31.07</v>
      </c>
      <c r="D465" s="2">
        <v>43.310001</v>
      </c>
      <c r="E465" s="11">
        <v>464</v>
      </c>
      <c r="F465" s="2">
        <f t="shared" si="48"/>
        <v>25.715689280783121</v>
      </c>
      <c r="G465">
        <f t="shared" si="49"/>
        <v>31.320481777598975</v>
      </c>
      <c r="H465">
        <f t="shared" si="47"/>
        <v>50.437169251739334</v>
      </c>
      <c r="I465">
        <f t="shared" si="44"/>
        <v>99867912.018313795</v>
      </c>
      <c r="J465">
        <f t="shared" si="45"/>
        <v>132087.98168620467</v>
      </c>
      <c r="K465" s="2">
        <v>1045.1669854819775</v>
      </c>
      <c r="R465" s="15">
        <v>1.0588819999999999E-3</v>
      </c>
      <c r="S465">
        <f t="shared" si="46"/>
        <v>0.43643475379999952</v>
      </c>
      <c r="W465" s="15">
        <v>1045.1669999999999</v>
      </c>
      <c r="X465" s="15">
        <v>1.0588819999999999E-3</v>
      </c>
    </row>
    <row r="466" spans="1:24" x14ac:dyDescent="0.2">
      <c r="A466" s="1">
        <v>42758</v>
      </c>
      <c r="B466" s="2">
        <v>24.540001</v>
      </c>
      <c r="C466" s="2">
        <v>31.219999000000001</v>
      </c>
      <c r="D466" s="2">
        <v>43.060001</v>
      </c>
      <c r="E466" s="11">
        <v>465</v>
      </c>
      <c r="F466">
        <f t="shared" si="48"/>
        <v>26.030865901350211</v>
      </c>
      <c r="G466">
        <f t="shared" si="49"/>
        <v>30.940369344662695</v>
      </c>
      <c r="H466">
        <f t="shared" si="47"/>
        <v>50.64753253164114</v>
      </c>
      <c r="I466">
        <f t="shared" si="44"/>
        <v>99992894.681704357</v>
      </c>
      <c r="J466">
        <f t="shared" si="45"/>
        <v>7105.3182956427336</v>
      </c>
      <c r="K466" s="2">
        <v>595.73184478282928</v>
      </c>
      <c r="R466" s="15">
        <v>1.903475E-3</v>
      </c>
      <c r="S466">
        <f t="shared" si="46"/>
        <v>0.43833822879999951</v>
      </c>
      <c r="W466" s="15">
        <v>595.73184000000003</v>
      </c>
      <c r="X466" s="15">
        <v>1.903475E-3</v>
      </c>
    </row>
    <row r="467" spans="1:24" x14ac:dyDescent="0.2">
      <c r="A467" s="1">
        <v>42759</v>
      </c>
      <c r="B467" s="2">
        <v>24.75</v>
      </c>
      <c r="C467" s="2">
        <v>30.99</v>
      </c>
      <c r="D467" s="2">
        <v>42.990001999999997</v>
      </c>
      <c r="E467" s="11">
        <v>466</v>
      </c>
      <c r="F467" s="2">
        <f t="shared" si="48"/>
        <v>25.862139369292969</v>
      </c>
      <c r="G467">
        <f t="shared" si="49"/>
        <v>31.039245923523723</v>
      </c>
      <c r="H467">
        <f t="shared" si="47"/>
        <v>50.765398894375487</v>
      </c>
      <c r="I467">
        <f t="shared" si="44"/>
        <v>99944818.935160846</v>
      </c>
      <c r="J467">
        <f t="shared" si="45"/>
        <v>55181.064839154482</v>
      </c>
      <c r="K467" s="2">
        <v>0</v>
      </c>
      <c r="R467" s="28">
        <v>4.1134299999999997E-5</v>
      </c>
      <c r="S467">
        <f t="shared" si="46"/>
        <v>0.43837936309999953</v>
      </c>
      <c r="W467" s="15">
        <v>0</v>
      </c>
      <c r="X467" s="28">
        <v>4.1134299999999997E-5</v>
      </c>
    </row>
    <row r="468" spans="1:24" x14ac:dyDescent="0.2">
      <c r="A468" s="1">
        <v>42760</v>
      </c>
      <c r="B468" s="2">
        <v>24.799999</v>
      </c>
      <c r="C468" s="2">
        <v>30.860001</v>
      </c>
      <c r="D468" s="2">
        <v>43.02</v>
      </c>
      <c r="E468" s="11">
        <v>467</v>
      </c>
      <c r="F468">
        <f t="shared" si="48"/>
        <v>25.76837100840206</v>
      </c>
      <c r="G468">
        <f t="shared" si="49"/>
        <v>31.200299339912529</v>
      </c>
      <c r="H468">
        <f t="shared" si="47"/>
        <v>50.788960948396088</v>
      </c>
      <c r="I468">
        <f t="shared" si="44"/>
        <v>100012439.65753599</v>
      </c>
      <c r="J468">
        <f t="shared" si="45"/>
        <v>-12439.657535985112</v>
      </c>
      <c r="K468" s="2">
        <v>-1292.0292989611626</v>
      </c>
      <c r="R468" s="28">
        <v>7.0328999999999997E-5</v>
      </c>
      <c r="S468">
        <f t="shared" si="46"/>
        <v>0.43844969209999951</v>
      </c>
      <c r="W468" s="15">
        <v>-1292.029</v>
      </c>
      <c r="X468" s="28">
        <v>7.0328999999999997E-5</v>
      </c>
    </row>
    <row r="469" spans="1:24" x14ac:dyDescent="0.2">
      <c r="A469" s="1">
        <v>42761</v>
      </c>
      <c r="B469" s="2">
        <v>24.76</v>
      </c>
      <c r="C469" s="2">
        <v>30.889999</v>
      </c>
      <c r="D469" s="2">
        <v>43.07</v>
      </c>
      <c r="E469" s="11">
        <v>468</v>
      </c>
      <c r="F469" s="2">
        <f t="shared" si="48"/>
        <v>25.73703154765747</v>
      </c>
      <c r="G469">
        <f t="shared" si="49"/>
        <v>31.220455240869381</v>
      </c>
      <c r="H469">
        <f t="shared" si="47"/>
        <v>50.765333144648245</v>
      </c>
      <c r="I469">
        <f t="shared" si="44"/>
        <v>99978601.2230618</v>
      </c>
      <c r="J469">
        <f t="shared" si="45"/>
        <v>21398.776938199997</v>
      </c>
      <c r="K469" s="2">
        <v>-1899.8335383832455</v>
      </c>
      <c r="R469" s="15">
        <v>1.6625329999999999E-3</v>
      </c>
      <c r="S469">
        <f t="shared" si="46"/>
        <v>0.44011222509999953</v>
      </c>
      <c r="W469" s="15">
        <v>-1899.8340000000001</v>
      </c>
      <c r="X469" s="15">
        <v>1.6625329999999999E-3</v>
      </c>
    </row>
    <row r="470" spans="1:24" x14ac:dyDescent="0.2">
      <c r="A470" s="1">
        <v>42762</v>
      </c>
      <c r="B470" s="2">
        <v>24.690000999999999</v>
      </c>
      <c r="C470" s="2">
        <v>30.940000999999999</v>
      </c>
      <c r="D470" s="2">
        <v>43.099997999999999</v>
      </c>
      <c r="E470" s="11">
        <v>469</v>
      </c>
      <c r="F470">
        <f t="shared" si="48"/>
        <v>25.54865839697613</v>
      </c>
      <c r="G470">
        <f t="shared" si="49"/>
        <v>31.159924655464621</v>
      </c>
      <c r="H470">
        <f t="shared" si="47"/>
        <v>50.3886647681515</v>
      </c>
      <c r="I470">
        <f t="shared" si="44"/>
        <v>99432438.104914486</v>
      </c>
      <c r="J470">
        <f t="shared" si="45"/>
        <v>567561.89508551359</v>
      </c>
      <c r="K470" s="2">
        <v>-2037.3433854579926</v>
      </c>
      <c r="R470" s="28">
        <v>7.5064399999999999E-5</v>
      </c>
      <c r="S470">
        <f t="shared" si="46"/>
        <v>0.44018728949999952</v>
      </c>
      <c r="W470" s="15">
        <v>-2037.3430000000001</v>
      </c>
      <c r="X470" s="28">
        <v>7.5064399999999999E-5</v>
      </c>
    </row>
    <row r="471" spans="1:24" x14ac:dyDescent="0.2">
      <c r="A471" s="1">
        <v>42765</v>
      </c>
      <c r="B471" s="2">
        <v>24.440000999999999</v>
      </c>
      <c r="C471" s="2">
        <v>30.93</v>
      </c>
      <c r="D471" s="2">
        <v>42.810001</v>
      </c>
      <c r="E471" s="11">
        <v>470</v>
      </c>
      <c r="F471" s="2">
        <f t="shared" si="48"/>
        <v>25.767755721450257</v>
      </c>
      <c r="G471">
        <f t="shared" si="49"/>
        <v>31.240543161978664</v>
      </c>
      <c r="H471">
        <f t="shared" si="47"/>
        <v>50.338947667859195</v>
      </c>
      <c r="I471">
        <f t="shared" si="44"/>
        <v>99790671.474577188</v>
      </c>
      <c r="J471">
        <f t="shared" si="45"/>
        <v>209328.52542281151</v>
      </c>
      <c r="K471" s="2">
        <v>-2041.1563215255737</v>
      </c>
      <c r="R471" s="15">
        <v>1.713294E-3</v>
      </c>
      <c r="S471">
        <f t="shared" si="46"/>
        <v>0.4419005834999995</v>
      </c>
      <c r="W471" s="15">
        <v>-2041.1559999999999</v>
      </c>
      <c r="X471" s="15">
        <v>1.713294E-3</v>
      </c>
    </row>
    <row r="472" spans="1:24" x14ac:dyDescent="0.2">
      <c r="A472" s="1">
        <v>42766</v>
      </c>
      <c r="B472" s="2">
        <v>24.4</v>
      </c>
      <c r="C472" s="2">
        <v>31</v>
      </c>
      <c r="D472" s="2">
        <v>42.48</v>
      </c>
      <c r="E472" s="11">
        <v>471</v>
      </c>
      <c r="F472">
        <f t="shared" si="48"/>
        <v>25.84173260532787</v>
      </c>
      <c r="G472">
        <f t="shared" si="49"/>
        <v>31.17</v>
      </c>
      <c r="H472">
        <f t="shared" si="47"/>
        <v>50.968841807909605</v>
      </c>
      <c r="I472">
        <f t="shared" si="44"/>
        <v>100184275.72473836</v>
      </c>
      <c r="J472">
        <f t="shared" si="45"/>
        <v>-184275.72473835945</v>
      </c>
      <c r="K472" s="2">
        <v>-4399.4113046973944</v>
      </c>
      <c r="R472" s="28">
        <v>3.6471899999999999E-5</v>
      </c>
      <c r="S472">
        <f t="shared" si="46"/>
        <v>0.4419370553999995</v>
      </c>
      <c r="W472" s="15">
        <v>-4399.4110000000001</v>
      </c>
      <c r="X472" s="28">
        <v>3.6471899999999999E-5</v>
      </c>
    </row>
    <row r="473" spans="1:24" x14ac:dyDescent="0.2">
      <c r="A473" s="1">
        <v>42767</v>
      </c>
      <c r="B473" s="2">
        <v>24.43</v>
      </c>
      <c r="C473" s="2">
        <v>31</v>
      </c>
      <c r="D473" s="2">
        <v>42.68</v>
      </c>
      <c r="E473" s="11">
        <v>472</v>
      </c>
      <c r="F473" s="2">
        <f t="shared" si="48"/>
        <v>25.799434121162509</v>
      </c>
      <c r="G473">
        <f t="shared" si="49"/>
        <v>31.200165521612902</v>
      </c>
      <c r="H473">
        <f t="shared" si="47"/>
        <v>50.599252577319582</v>
      </c>
      <c r="I473">
        <f t="shared" si="44"/>
        <v>99942225.861580849</v>
      </c>
      <c r="J473">
        <f t="shared" si="45"/>
        <v>57774.138419151306</v>
      </c>
      <c r="K473" s="2">
        <v>-4668.2891764044762</v>
      </c>
      <c r="R473" s="28">
        <v>8.1332600000000001E-5</v>
      </c>
      <c r="S473">
        <f t="shared" si="46"/>
        <v>0.44201838799999948</v>
      </c>
      <c r="W473" s="15">
        <v>-4668.2889999999998</v>
      </c>
      <c r="X473" s="28">
        <v>8.1332600000000001E-5</v>
      </c>
    </row>
    <row r="474" spans="1:24" x14ac:dyDescent="0.2">
      <c r="A474" s="1">
        <v>42768</v>
      </c>
      <c r="B474" s="2">
        <v>24.42</v>
      </c>
      <c r="C474" s="2">
        <v>31.030000999999999</v>
      </c>
      <c r="D474" s="2">
        <v>42.57</v>
      </c>
      <c r="E474" s="11">
        <v>473</v>
      </c>
      <c r="F474">
        <f t="shared" si="48"/>
        <v>25.936830518836977</v>
      </c>
      <c r="G474">
        <f t="shared" si="49"/>
        <v>31.139863643575136</v>
      </c>
      <c r="H474">
        <f t="shared" si="47"/>
        <v>51.051754756871034</v>
      </c>
      <c r="I474">
        <f t="shared" si="44"/>
        <v>100328427.09875271</v>
      </c>
      <c r="J474">
        <f t="shared" si="45"/>
        <v>-328427.09875270724</v>
      </c>
      <c r="K474" s="2">
        <v>-5463.8674300312996</v>
      </c>
      <c r="R474" s="15">
        <v>3.3938000000000002E-4</v>
      </c>
      <c r="S474">
        <f t="shared" si="46"/>
        <v>0.44235776799999948</v>
      </c>
      <c r="W474" s="15">
        <v>-5463.8670000000002</v>
      </c>
      <c r="X474" s="15">
        <v>3.3938000000000002E-4</v>
      </c>
    </row>
    <row r="475" spans="1:24" x14ac:dyDescent="0.2">
      <c r="A475" s="1">
        <v>42769</v>
      </c>
      <c r="B475" s="2">
        <v>24.540001</v>
      </c>
      <c r="C475" s="2">
        <v>31</v>
      </c>
      <c r="D475" s="2">
        <v>42.84</v>
      </c>
      <c r="E475" s="11">
        <v>474</v>
      </c>
      <c r="F475" s="2">
        <f t="shared" si="48"/>
        <v>25.799481478423697</v>
      </c>
      <c r="G475">
        <f t="shared" si="49"/>
        <v>31.29065907</v>
      </c>
      <c r="H475">
        <f t="shared" si="47"/>
        <v>50.741839368347328</v>
      </c>
      <c r="I475">
        <f t="shared" si="44"/>
        <v>100128223.97245355</v>
      </c>
      <c r="J475">
        <f t="shared" si="45"/>
        <v>-128223.9724535495</v>
      </c>
      <c r="K475" s="2">
        <v>-5496.5905100554228</v>
      </c>
      <c r="R475" s="15">
        <v>1.3401789999999999E-3</v>
      </c>
      <c r="S475">
        <f t="shared" si="46"/>
        <v>0.44369794699999948</v>
      </c>
      <c r="W475" s="15">
        <v>-5496.5910000000003</v>
      </c>
      <c r="X475" s="15">
        <v>1.3401789999999999E-3</v>
      </c>
    </row>
    <row r="476" spans="1:24" x14ac:dyDescent="0.2">
      <c r="A476" s="1">
        <v>42772</v>
      </c>
      <c r="B476" s="2">
        <v>24.530000999999999</v>
      </c>
      <c r="C476" s="2">
        <v>31.120000999999998</v>
      </c>
      <c r="D476" s="2">
        <v>42.849997999999999</v>
      </c>
      <c r="E476" s="11">
        <v>475</v>
      </c>
      <c r="F476">
        <f t="shared" si="48"/>
        <v>25.862606993778762</v>
      </c>
      <c r="G476">
        <f t="shared" si="49"/>
        <v>31.220079330974318</v>
      </c>
      <c r="H476">
        <f t="shared" si="47"/>
        <v>51.03781686827616</v>
      </c>
      <c r="I476">
        <f t="shared" si="44"/>
        <v>100309605.03901879</v>
      </c>
      <c r="J476">
        <f t="shared" si="45"/>
        <v>-309605.03901879489</v>
      </c>
      <c r="K476" s="2">
        <v>-5790.7573176622391</v>
      </c>
      <c r="R476" s="28">
        <v>6.1735400000000005E-5</v>
      </c>
      <c r="S476">
        <f t="shared" si="46"/>
        <v>0.44375968239999947</v>
      </c>
      <c r="W476" s="15">
        <v>-5790.7569999999996</v>
      </c>
      <c r="X476" s="28">
        <v>6.1735400000000005E-5</v>
      </c>
    </row>
    <row r="477" spans="1:24" x14ac:dyDescent="0.2">
      <c r="A477" s="1">
        <v>42773</v>
      </c>
      <c r="B477" s="2">
        <v>24.58</v>
      </c>
      <c r="C477" s="2">
        <v>31.17</v>
      </c>
      <c r="D477" s="2">
        <v>43.110000999999997</v>
      </c>
      <c r="E477" s="11">
        <v>476</v>
      </c>
      <c r="F477" s="2">
        <f t="shared" si="48"/>
        <v>25.904502657851918</v>
      </c>
      <c r="G477">
        <f t="shared" si="49"/>
        <v>31.27</v>
      </c>
      <c r="H477">
        <f t="shared" si="47"/>
        <v>50.78883667852385</v>
      </c>
      <c r="I477">
        <f t="shared" si="44"/>
        <v>100275234.44028388</v>
      </c>
      <c r="J477">
        <f t="shared" si="45"/>
        <v>-275234.44028387964</v>
      </c>
      <c r="K477" s="2">
        <v>-7493.1220018863678</v>
      </c>
      <c r="R477" s="15">
        <v>1.20244E-4</v>
      </c>
      <c r="S477">
        <f t="shared" si="46"/>
        <v>0.44387992639999946</v>
      </c>
      <c r="W477" s="15">
        <v>-7493.1220000000003</v>
      </c>
      <c r="X477" s="15">
        <v>1.20244E-4</v>
      </c>
    </row>
    <row r="478" spans="1:24" x14ac:dyDescent="0.2">
      <c r="A478" s="1">
        <v>42774</v>
      </c>
      <c r="B478" s="2">
        <v>24.67</v>
      </c>
      <c r="C478" s="2">
        <v>31.27</v>
      </c>
      <c r="D478" s="2">
        <v>43.16</v>
      </c>
      <c r="E478" s="11">
        <v>477</v>
      </c>
      <c r="F478">
        <f t="shared" si="48"/>
        <v>25.914619993109039</v>
      </c>
      <c r="G478">
        <f t="shared" si="49"/>
        <v>31.070319795330992</v>
      </c>
      <c r="H478">
        <f t="shared" si="47"/>
        <v>50.941570898980537</v>
      </c>
      <c r="I478">
        <f t="shared" si="44"/>
        <v>100155060.20206428</v>
      </c>
      <c r="J478">
        <f t="shared" si="45"/>
        <v>-155060.20206427574</v>
      </c>
      <c r="K478" s="2">
        <v>-7764.5905304849148</v>
      </c>
      <c r="R478" s="15">
        <v>4.2875379999999996E-3</v>
      </c>
      <c r="S478">
        <f t="shared" si="46"/>
        <v>0.44816746439999944</v>
      </c>
      <c r="W478" s="15">
        <v>-7764.5910000000003</v>
      </c>
      <c r="X478" s="15">
        <v>4.2875379999999996E-3</v>
      </c>
    </row>
    <row r="479" spans="1:24" x14ac:dyDescent="0.2">
      <c r="A479" s="1">
        <v>42775</v>
      </c>
      <c r="B479" s="2">
        <v>24.77</v>
      </c>
      <c r="C479" s="2">
        <v>31.17</v>
      </c>
      <c r="D479" s="2">
        <v>43.34</v>
      </c>
      <c r="E479" s="11">
        <v>478</v>
      </c>
      <c r="F479" s="2">
        <f t="shared" si="48"/>
        <v>25.997557563988657</v>
      </c>
      <c r="G479">
        <f t="shared" si="49"/>
        <v>31.139999</v>
      </c>
      <c r="H479">
        <f t="shared" si="47"/>
        <v>50.683178340332248</v>
      </c>
      <c r="I479">
        <f t="shared" si="44"/>
        <v>100192965.24049655</v>
      </c>
      <c r="J479">
        <f t="shared" si="45"/>
        <v>-192965.24049654603</v>
      </c>
      <c r="K479" s="2">
        <v>-7990.1855982542038</v>
      </c>
      <c r="R479" s="15">
        <v>1.2431079999999999E-3</v>
      </c>
      <c r="S479">
        <f t="shared" si="46"/>
        <v>0.44941057239999943</v>
      </c>
      <c r="W479" s="15">
        <v>-7990.1859999999997</v>
      </c>
      <c r="X479" s="15">
        <v>1.2431079999999999E-3</v>
      </c>
    </row>
    <row r="480" spans="1:24" x14ac:dyDescent="0.2">
      <c r="A480" s="1">
        <v>42776</v>
      </c>
      <c r="B480" s="2">
        <v>24.950001</v>
      </c>
      <c r="C480" s="2">
        <v>31.139999</v>
      </c>
      <c r="D480" s="2">
        <v>43.299999</v>
      </c>
      <c r="E480" s="11">
        <v>479</v>
      </c>
      <c r="F480">
        <f t="shared" si="48"/>
        <v>25.851376719784497</v>
      </c>
      <c r="G480">
        <f t="shared" si="49"/>
        <v>31.099933561333771</v>
      </c>
      <c r="H480">
        <f t="shared" si="47"/>
        <v>50.917454969687185</v>
      </c>
      <c r="I480">
        <f t="shared" si="44"/>
        <v>100088289.50400972</v>
      </c>
      <c r="J480">
        <f t="shared" si="45"/>
        <v>-88289.504009723663</v>
      </c>
      <c r="K480" s="2">
        <v>-9509.687607973814</v>
      </c>
      <c r="R480" s="15">
        <v>8.1184099999999999E-4</v>
      </c>
      <c r="S480">
        <f t="shared" si="46"/>
        <v>0.45022241339999941</v>
      </c>
      <c r="W480" s="15">
        <v>-9509.6880000000001</v>
      </c>
      <c r="X480" s="15">
        <v>8.1184099999999999E-4</v>
      </c>
    </row>
    <row r="481" spans="1:24" x14ac:dyDescent="0.2">
      <c r="A481" s="1">
        <v>42779</v>
      </c>
      <c r="B481" s="2">
        <v>24.99</v>
      </c>
      <c r="C481" s="2">
        <v>31.07</v>
      </c>
      <c r="D481" s="2">
        <v>43.459999000000003</v>
      </c>
      <c r="E481" s="11">
        <v>480</v>
      </c>
      <c r="F481" s="2">
        <f t="shared" si="48"/>
        <v>25.87196675230096</v>
      </c>
      <c r="G481">
        <f t="shared" si="49"/>
        <v>31.099774702285167</v>
      </c>
      <c r="H481">
        <f t="shared" si="47"/>
        <v>50.800037984354297</v>
      </c>
      <c r="I481">
        <f t="shared" si="44"/>
        <v>100046596.09924102</v>
      </c>
      <c r="J481">
        <f t="shared" si="45"/>
        <v>-46596.099241018295</v>
      </c>
      <c r="K481" s="2">
        <v>-10929.70570923388</v>
      </c>
      <c r="R481" s="15">
        <v>5.1448300000000004E-4</v>
      </c>
      <c r="S481">
        <f t="shared" si="46"/>
        <v>0.45073689639999942</v>
      </c>
      <c r="W481" s="15">
        <v>-10929.71</v>
      </c>
      <c r="X481" s="15">
        <v>5.1448300000000004E-4</v>
      </c>
    </row>
    <row r="482" spans="1:24" x14ac:dyDescent="0.2">
      <c r="A482" s="1">
        <v>42780</v>
      </c>
      <c r="B482" s="2">
        <v>25.049999</v>
      </c>
      <c r="C482" s="2">
        <v>31</v>
      </c>
      <c r="D482" s="2">
        <v>43.52</v>
      </c>
      <c r="E482" s="11">
        <v>481</v>
      </c>
      <c r="F482">
        <f t="shared" si="48"/>
        <v>25.90272953903116</v>
      </c>
      <c r="G482">
        <f t="shared" si="49"/>
        <v>31.149890322580646</v>
      </c>
      <c r="H482">
        <f t="shared" si="47"/>
        <v>51.009758698069852</v>
      </c>
      <c r="I482">
        <f t="shared" si="44"/>
        <v>100268607.66064674</v>
      </c>
      <c r="J482">
        <f t="shared" si="45"/>
        <v>-268607.66064673662</v>
      </c>
      <c r="K482" s="2">
        <v>-10951.862191081047</v>
      </c>
      <c r="R482" s="15">
        <v>4.2447700000000001E-3</v>
      </c>
      <c r="S482">
        <f t="shared" si="46"/>
        <v>0.45498166639999943</v>
      </c>
      <c r="W482" s="15">
        <v>-10951.86</v>
      </c>
      <c r="X482" s="15">
        <v>4.2447700000000001E-3</v>
      </c>
    </row>
    <row r="483" spans="1:24" x14ac:dyDescent="0.2">
      <c r="A483" s="1">
        <v>42781</v>
      </c>
      <c r="B483" s="2">
        <v>25.139999</v>
      </c>
      <c r="C483" s="2">
        <v>30.98</v>
      </c>
      <c r="D483" s="2">
        <v>43.759998000000003</v>
      </c>
      <c r="E483" s="11">
        <v>482</v>
      </c>
      <c r="F483" s="2">
        <f t="shared" si="48"/>
        <v>25.840799549355591</v>
      </c>
      <c r="G483">
        <f t="shared" si="49"/>
        <v>31.240428303098774</v>
      </c>
      <c r="H483">
        <f t="shared" si="47"/>
        <v>50.648851704015158</v>
      </c>
      <c r="I483">
        <f t="shared" si="44"/>
        <v>100072861.30571002</v>
      </c>
      <c r="J483">
        <f t="shared" si="45"/>
        <v>-72861.305710017681</v>
      </c>
      <c r="K483" s="2">
        <v>-11583.590957209468</v>
      </c>
      <c r="R483" s="15">
        <v>2.7860760000000002E-3</v>
      </c>
      <c r="S483">
        <f t="shared" si="46"/>
        <v>0.45776774239999946</v>
      </c>
      <c r="W483" s="15">
        <v>-11583.59</v>
      </c>
      <c r="X483" s="15">
        <v>2.7860760000000002E-3</v>
      </c>
    </row>
    <row r="484" spans="1:24" x14ac:dyDescent="0.2">
      <c r="A484" s="1">
        <v>42782</v>
      </c>
      <c r="B484" s="2">
        <v>25.17</v>
      </c>
      <c r="C484" s="2">
        <v>31.049999</v>
      </c>
      <c r="D484" s="2">
        <v>43.689999</v>
      </c>
      <c r="E484" s="11">
        <v>483</v>
      </c>
      <c r="F484">
        <f t="shared" si="48"/>
        <v>25.789490458879619</v>
      </c>
      <c r="G484">
        <f t="shared" si="49"/>
        <v>31.20011694686367</v>
      </c>
      <c r="H484">
        <f t="shared" si="47"/>
        <v>50.869338558007293</v>
      </c>
      <c r="I484">
        <f t="shared" si="44"/>
        <v>100088406.76088884</v>
      </c>
      <c r="J484">
        <f t="shared" si="45"/>
        <v>-88406.760888844728</v>
      </c>
      <c r="K484" s="2">
        <v>-11882.52499806881</v>
      </c>
      <c r="R484" s="15">
        <v>4.4935999999999999E-4</v>
      </c>
      <c r="S484">
        <f t="shared" si="46"/>
        <v>0.45821710239999947</v>
      </c>
      <c r="W484" s="15">
        <v>-11882.52</v>
      </c>
      <c r="X484" s="15">
        <v>4.4935999999999999E-4</v>
      </c>
    </row>
    <row r="485" spans="1:24" x14ac:dyDescent="0.2">
      <c r="A485" s="1">
        <v>42783</v>
      </c>
      <c r="B485" s="2">
        <v>25.15</v>
      </c>
      <c r="C485" s="2">
        <v>31.08</v>
      </c>
      <c r="D485" s="2">
        <v>43.810001</v>
      </c>
      <c r="E485" s="11">
        <v>484</v>
      </c>
      <c r="F485" s="2">
        <f t="shared" si="48"/>
        <v>25.902360825447317</v>
      </c>
      <c r="G485">
        <f t="shared" si="49"/>
        <v>31.10982625482626</v>
      </c>
      <c r="H485">
        <f t="shared" si="47"/>
        <v>51.170020499885396</v>
      </c>
      <c r="I485">
        <f t="shared" si="44"/>
        <v>100317894.12877403</v>
      </c>
      <c r="J485">
        <f t="shared" si="45"/>
        <v>-317894.128774032</v>
      </c>
      <c r="K485" s="2">
        <v>-11891.740780681372</v>
      </c>
      <c r="R485" s="15">
        <v>2.33033E-4</v>
      </c>
      <c r="S485">
        <f t="shared" si="46"/>
        <v>0.45845013539999946</v>
      </c>
      <c r="W485" s="15">
        <v>-11891.74</v>
      </c>
      <c r="X485" s="15">
        <v>2.33033E-4</v>
      </c>
    </row>
    <row r="486" spans="1:24" x14ac:dyDescent="0.2">
      <c r="A486" s="1">
        <v>42787</v>
      </c>
      <c r="B486" s="2">
        <v>25.24</v>
      </c>
      <c r="C486" s="2">
        <v>31.02</v>
      </c>
      <c r="D486" s="2">
        <v>44.189999</v>
      </c>
      <c r="E486" s="11">
        <v>485</v>
      </c>
      <c r="F486">
        <f t="shared" si="48"/>
        <v>25.707739661252024</v>
      </c>
      <c r="G486">
        <f t="shared" si="49"/>
        <v>31.19009771663443</v>
      </c>
      <c r="H486">
        <f t="shared" si="47"/>
        <v>50.718521174892977</v>
      </c>
      <c r="I486">
        <f t="shared" si="44"/>
        <v>99877108.860771328</v>
      </c>
      <c r="J486">
        <f t="shared" si="45"/>
        <v>122891.13922867179</v>
      </c>
      <c r="K486" s="2">
        <v>-12381.299725696445</v>
      </c>
      <c r="R486" s="15">
        <v>2.4951729999999998E-3</v>
      </c>
      <c r="S486">
        <f t="shared" si="46"/>
        <v>0.46094530839999948</v>
      </c>
      <c r="W486" s="15">
        <v>-12381.3</v>
      </c>
      <c r="X486" s="15">
        <v>2.4951729999999998E-3</v>
      </c>
    </row>
    <row r="487" spans="1:24" x14ac:dyDescent="0.2">
      <c r="A487" s="1">
        <v>42788</v>
      </c>
      <c r="B487" s="2">
        <v>25.139999</v>
      </c>
      <c r="C487" s="2">
        <v>31.040001</v>
      </c>
      <c r="D487" s="2">
        <v>44.18</v>
      </c>
      <c r="E487" s="11">
        <v>486</v>
      </c>
      <c r="F487" s="2">
        <f t="shared" si="48"/>
        <v>25.717600431885497</v>
      </c>
      <c r="G487">
        <f t="shared" si="49"/>
        <v>31.240293167838495</v>
      </c>
      <c r="H487">
        <f t="shared" si="47"/>
        <v>50.626656858306923</v>
      </c>
      <c r="I487">
        <f t="shared" si="44"/>
        <v>99892518.449413478</v>
      </c>
      <c r="J487">
        <f t="shared" si="45"/>
        <v>107481.55058652163</v>
      </c>
      <c r="K487" s="2">
        <v>-12439.657535985112</v>
      </c>
      <c r="R487" s="15">
        <v>3.4799400000000002E-4</v>
      </c>
      <c r="S487">
        <f t="shared" si="46"/>
        <v>0.46129330239999949</v>
      </c>
      <c r="W487" s="15">
        <v>-12439.66</v>
      </c>
      <c r="X487" s="15">
        <v>3.4799400000000002E-4</v>
      </c>
    </row>
    <row r="488" spans="1:24" x14ac:dyDescent="0.2">
      <c r="A488" s="1">
        <v>42789</v>
      </c>
      <c r="B488" s="2">
        <v>25.049999</v>
      </c>
      <c r="C488" s="2">
        <v>31.110001</v>
      </c>
      <c r="D488" s="2">
        <v>44.09</v>
      </c>
      <c r="E488" s="11">
        <v>487</v>
      </c>
      <c r="F488">
        <f t="shared" si="48"/>
        <v>25.428774480989002</v>
      </c>
      <c r="G488">
        <f t="shared" si="49"/>
        <v>31.320288289286783</v>
      </c>
      <c r="H488">
        <f t="shared" si="47"/>
        <v>50.499878640734863</v>
      </c>
      <c r="I488">
        <f t="shared" si="44"/>
        <v>99515704.244705081</v>
      </c>
      <c r="J488">
        <f t="shared" si="45"/>
        <v>484295.75529491901</v>
      </c>
      <c r="K488" s="2">
        <v>-13329.423485279083</v>
      </c>
      <c r="R488" s="28">
        <v>7.9718199999999999E-5</v>
      </c>
      <c r="S488">
        <f t="shared" si="46"/>
        <v>0.46137302059999952</v>
      </c>
      <c r="W488" s="15">
        <v>-13329.42</v>
      </c>
      <c r="X488" s="28">
        <v>7.9718199999999999E-5</v>
      </c>
    </row>
    <row r="489" spans="1:24" x14ac:dyDescent="0.2">
      <c r="A489" s="1">
        <v>42790</v>
      </c>
      <c r="B489" s="2">
        <v>24.68</v>
      </c>
      <c r="C489" s="2">
        <v>31.26</v>
      </c>
      <c r="D489" s="2">
        <v>43.889999000000003</v>
      </c>
      <c r="E489" s="11">
        <v>488</v>
      </c>
      <c r="F489" s="2">
        <f t="shared" si="48"/>
        <v>25.799541139789309</v>
      </c>
      <c r="G489">
        <f t="shared" si="49"/>
        <v>31.090230326295586</v>
      </c>
      <c r="H489">
        <f t="shared" si="47"/>
        <v>51.076753254653745</v>
      </c>
      <c r="I489">
        <f t="shared" si="44"/>
        <v>100101305.24379411</v>
      </c>
      <c r="J489">
        <f t="shared" si="45"/>
        <v>-101305.2437941134</v>
      </c>
      <c r="K489" s="2">
        <v>-17091.488076776266</v>
      </c>
      <c r="R489" s="15">
        <v>5.4637900000000005E-4</v>
      </c>
      <c r="S489">
        <f t="shared" si="46"/>
        <v>0.4619193995999995</v>
      </c>
      <c r="W489" s="15">
        <v>-17091.490000000002</v>
      </c>
      <c r="X489" s="15">
        <v>5.4637900000000005E-4</v>
      </c>
    </row>
    <row r="490" spans="1:24" x14ac:dyDescent="0.2">
      <c r="A490" s="1">
        <v>42793</v>
      </c>
      <c r="B490" s="2">
        <v>24.67</v>
      </c>
      <c r="C490" s="2">
        <v>31.18</v>
      </c>
      <c r="D490" s="2">
        <v>44.189999</v>
      </c>
      <c r="E490" s="11">
        <v>489</v>
      </c>
      <c r="F490">
        <f t="shared" si="48"/>
        <v>25.632143311714632</v>
      </c>
      <c r="G490">
        <f t="shared" si="49"/>
        <v>31.219983964079539</v>
      </c>
      <c r="H490">
        <f t="shared" si="47"/>
        <v>51.039959273816685</v>
      </c>
      <c r="I490">
        <f t="shared" si="44"/>
        <v>99998241.490931824</v>
      </c>
      <c r="J490">
        <f t="shared" si="45"/>
        <v>1758.5090681761503</v>
      </c>
      <c r="K490" s="2">
        <v>-20387.02437402308</v>
      </c>
      <c r="R490" s="15">
        <v>3.4735809999999999E-3</v>
      </c>
      <c r="S490">
        <f t="shared" si="46"/>
        <v>0.46539298059999951</v>
      </c>
      <c r="W490" s="15">
        <v>-20387.02</v>
      </c>
      <c r="X490" s="15">
        <v>3.4735809999999999E-3</v>
      </c>
    </row>
    <row r="491" spans="1:24" x14ac:dyDescent="0.2">
      <c r="A491" s="1">
        <v>42794</v>
      </c>
      <c r="B491" s="2">
        <v>24.5</v>
      </c>
      <c r="C491" s="2">
        <v>31.23</v>
      </c>
      <c r="D491" s="2">
        <v>44.459999000000003</v>
      </c>
      <c r="E491" s="11">
        <v>490</v>
      </c>
      <c r="F491" s="2">
        <f t="shared" si="48"/>
        <v>26.126038750612285</v>
      </c>
      <c r="G491">
        <f t="shared" si="49"/>
        <v>31.040249759846304</v>
      </c>
      <c r="H491">
        <f t="shared" si="47"/>
        <v>51.631411417710552</v>
      </c>
      <c r="I491">
        <f t="shared" si="44"/>
        <v>100815940.87087789</v>
      </c>
      <c r="J491">
        <f t="shared" si="45"/>
        <v>-815940.87087789178</v>
      </c>
      <c r="K491" s="2">
        <v>-20400.717058286071</v>
      </c>
      <c r="R491" s="15">
        <v>2.0662E-4</v>
      </c>
      <c r="S491">
        <f t="shared" si="46"/>
        <v>0.4655996005999995</v>
      </c>
      <c r="W491" s="15">
        <v>-20400.72</v>
      </c>
      <c r="X491" s="15">
        <v>2.0662E-4</v>
      </c>
    </row>
    <row r="492" spans="1:24" x14ac:dyDescent="0.2">
      <c r="A492" s="1">
        <v>42795</v>
      </c>
      <c r="B492" s="2">
        <v>24.799999</v>
      </c>
      <c r="C492" s="2">
        <v>31.1</v>
      </c>
      <c r="D492" s="2">
        <v>45.25</v>
      </c>
      <c r="E492" s="11">
        <v>491</v>
      </c>
      <c r="F492">
        <f t="shared" si="48"/>
        <v>25.705928500642237</v>
      </c>
      <c r="G492">
        <f t="shared" si="49"/>
        <v>31.200066521864954</v>
      </c>
      <c r="H492">
        <f t="shared" si="47"/>
        <v>50.673945872486179</v>
      </c>
      <c r="I492">
        <f t="shared" si="44"/>
        <v>99859486.208820596</v>
      </c>
      <c r="J492">
        <f t="shared" si="45"/>
        <v>140513.79117940366</v>
      </c>
      <c r="K492" s="2">
        <v>-20522.919406294823</v>
      </c>
      <c r="R492" s="15">
        <v>1.6377200000000001E-3</v>
      </c>
      <c r="S492">
        <f t="shared" si="46"/>
        <v>0.46723732059999951</v>
      </c>
      <c r="W492" s="15">
        <v>-20522.919999999998</v>
      </c>
      <c r="X492" s="15">
        <v>1.6377200000000001E-3</v>
      </c>
    </row>
    <row r="493" spans="1:24" x14ac:dyDescent="0.2">
      <c r="A493" s="1">
        <v>42796</v>
      </c>
      <c r="B493" s="2">
        <v>24.700001</v>
      </c>
      <c r="C493" s="2">
        <v>31.129999000000002</v>
      </c>
      <c r="D493" s="2">
        <v>45.200001</v>
      </c>
      <c r="E493" s="11">
        <v>492</v>
      </c>
      <c r="F493" s="2">
        <f t="shared" si="48"/>
        <v>25.91449082896802</v>
      </c>
      <c r="G493">
        <f t="shared" si="49"/>
        <v>31.17</v>
      </c>
      <c r="H493">
        <f t="shared" si="47"/>
        <v>50.797337339439437</v>
      </c>
      <c r="I493">
        <f t="shared" si="44"/>
        <v>100181518.58193158</v>
      </c>
      <c r="J493">
        <f t="shared" si="45"/>
        <v>-181518.58193157613</v>
      </c>
      <c r="K493" s="2">
        <v>-21686.402713760734</v>
      </c>
      <c r="R493" s="15">
        <v>5.9200400000000003E-4</v>
      </c>
      <c r="S493">
        <f t="shared" si="46"/>
        <v>0.46782932459999949</v>
      </c>
      <c r="W493" s="15">
        <v>-21686.400000000001</v>
      </c>
      <c r="X493" s="15">
        <v>5.9200400000000003E-4</v>
      </c>
    </row>
    <row r="494" spans="1:24" x14ac:dyDescent="0.2">
      <c r="A494" s="1">
        <v>42797</v>
      </c>
      <c r="B494" s="2">
        <v>24.799999</v>
      </c>
      <c r="C494" s="2">
        <v>31.129999000000002</v>
      </c>
      <c r="D494" s="2">
        <v>45.259998000000003</v>
      </c>
      <c r="E494" s="11">
        <v>493</v>
      </c>
      <c r="F494">
        <f t="shared" si="48"/>
        <v>25.851629073049558</v>
      </c>
      <c r="G494">
        <f t="shared" si="49"/>
        <v>31.180012849663115</v>
      </c>
      <c r="H494">
        <f t="shared" si="47"/>
        <v>50.673958254925246</v>
      </c>
      <c r="I494">
        <f t="shared" si="44"/>
        <v>100034555.01488525</v>
      </c>
      <c r="J494">
        <f t="shared" si="45"/>
        <v>-34555.014885246754</v>
      </c>
      <c r="K494" s="2">
        <v>-22159.642596572638</v>
      </c>
      <c r="R494" s="28">
        <v>4.1967400000000001E-5</v>
      </c>
      <c r="S494">
        <f t="shared" si="46"/>
        <v>0.46787129199999949</v>
      </c>
      <c r="W494" s="15">
        <v>-22159.64</v>
      </c>
      <c r="X494" s="28">
        <v>4.1967400000000001E-5</v>
      </c>
    </row>
    <row r="495" spans="1:24" x14ac:dyDescent="0.2">
      <c r="A495" s="1">
        <v>42800</v>
      </c>
      <c r="B495" s="2">
        <v>24.84</v>
      </c>
      <c r="C495" s="2">
        <v>31.139999</v>
      </c>
      <c r="D495" s="2">
        <v>45.209999000000003</v>
      </c>
      <c r="E495" s="11">
        <v>494</v>
      </c>
      <c r="F495" s="2">
        <f t="shared" si="48"/>
        <v>25.778826464573314</v>
      </c>
      <c r="G495">
        <f t="shared" si="49"/>
        <v>31.099933561333771</v>
      </c>
      <c r="H495">
        <f t="shared" si="47"/>
        <v>50.606568218238621</v>
      </c>
      <c r="I495">
        <f t="shared" si="44"/>
        <v>99806058.872257859</v>
      </c>
      <c r="J495">
        <f t="shared" si="45"/>
        <v>193941.12774214149</v>
      </c>
      <c r="K495" s="2">
        <v>-22769.096671700478</v>
      </c>
      <c r="R495" s="15">
        <v>9.1104499999999998E-4</v>
      </c>
      <c r="S495">
        <f t="shared" si="46"/>
        <v>0.46878233699999949</v>
      </c>
      <c r="W495" s="15">
        <v>-22769.1</v>
      </c>
      <c r="X495" s="15">
        <v>9.1104499999999998E-4</v>
      </c>
    </row>
    <row r="496" spans="1:24" x14ac:dyDescent="0.2">
      <c r="A496" s="1">
        <v>42801</v>
      </c>
      <c r="B496" s="2">
        <v>24.809999000000001</v>
      </c>
      <c r="C496" s="2">
        <v>31.07</v>
      </c>
      <c r="D496" s="2">
        <v>45.099997999999999</v>
      </c>
      <c r="E496" s="11">
        <v>495</v>
      </c>
      <c r="F496">
        <f t="shared" si="48"/>
        <v>25.633146923947919</v>
      </c>
      <c r="G496">
        <f t="shared" si="49"/>
        <v>31.069677142903124</v>
      </c>
      <c r="H496">
        <f t="shared" si="47"/>
        <v>50.864983424832971</v>
      </c>
      <c r="I496">
        <f t="shared" si="44"/>
        <v>99727351.969783217</v>
      </c>
      <c r="J496">
        <f t="shared" si="45"/>
        <v>272648.03021678329</v>
      </c>
      <c r="K496" s="2">
        <v>-23173.853191494942</v>
      </c>
      <c r="R496" s="15">
        <v>4.576231E-3</v>
      </c>
      <c r="S496">
        <f t="shared" si="46"/>
        <v>0.47335856799999948</v>
      </c>
      <c r="W496" s="15">
        <v>-23173.85</v>
      </c>
      <c r="X496" s="15">
        <v>4.576231E-3</v>
      </c>
    </row>
    <row r="497" spans="1:24" x14ac:dyDescent="0.2">
      <c r="A497" s="1">
        <v>42802</v>
      </c>
      <c r="B497" s="2">
        <v>24.639999</v>
      </c>
      <c r="C497" s="2">
        <v>30.969999000000001</v>
      </c>
      <c r="D497" s="2">
        <v>45.220001000000003</v>
      </c>
      <c r="E497" s="11">
        <v>496</v>
      </c>
      <c r="F497" s="2">
        <f t="shared" si="48"/>
        <v>25.820474885165378</v>
      </c>
      <c r="G497">
        <f t="shared" si="49"/>
        <v>31.139808276067427</v>
      </c>
      <c r="H497">
        <f t="shared" si="47"/>
        <v>50.875836967363178</v>
      </c>
      <c r="I497">
        <f t="shared" si="44"/>
        <v>100066547.47994184</v>
      </c>
      <c r="J497">
        <f t="shared" si="45"/>
        <v>-66547.47994184494</v>
      </c>
      <c r="K497" s="2">
        <v>-26106.760778516531</v>
      </c>
      <c r="R497" s="15">
        <v>3.0547199999999999E-4</v>
      </c>
      <c r="S497">
        <f t="shared" si="46"/>
        <v>0.47366403999999945</v>
      </c>
      <c r="W497" s="15">
        <v>-26106.76</v>
      </c>
      <c r="X497" s="15">
        <v>3.0547199999999999E-4</v>
      </c>
    </row>
    <row r="498" spans="1:24" x14ac:dyDescent="0.2">
      <c r="A498" s="1">
        <v>42803</v>
      </c>
      <c r="B498" s="2">
        <v>24.65</v>
      </c>
      <c r="C498" s="2">
        <v>30.940000999999999</v>
      </c>
      <c r="D498" s="2">
        <v>45.349997999999999</v>
      </c>
      <c r="E498" s="11">
        <v>497</v>
      </c>
      <c r="F498">
        <f t="shared" si="48"/>
        <v>25.799527365111604</v>
      </c>
      <c r="G498">
        <f t="shared" si="49"/>
        <v>31.149850318362954</v>
      </c>
      <c r="H498">
        <f t="shared" si="47"/>
        <v>50.763562343045749</v>
      </c>
      <c r="I498">
        <f t="shared" si="44"/>
        <v>99983021.862703934</v>
      </c>
      <c r="J498">
        <f t="shared" si="45"/>
        <v>16978.137296065688</v>
      </c>
      <c r="K498" s="2">
        <v>-27083.486771479249</v>
      </c>
      <c r="R498" s="15">
        <v>1.8013619999999999E-3</v>
      </c>
      <c r="S498">
        <f t="shared" si="46"/>
        <v>0.47546540199999943</v>
      </c>
      <c r="W498" s="15">
        <v>-27083.49</v>
      </c>
      <c r="X498" s="15">
        <v>1.8013619999999999E-3</v>
      </c>
    </row>
    <row r="499" spans="1:24" x14ac:dyDescent="0.2">
      <c r="A499" s="3">
        <v>42804</v>
      </c>
      <c r="B499" s="4">
        <v>24.639999</v>
      </c>
      <c r="C499" s="4">
        <v>30.92</v>
      </c>
      <c r="D499" s="2">
        <v>45.380001</v>
      </c>
      <c r="E499" s="11">
        <v>498</v>
      </c>
      <c r="F499" s="2">
        <f t="shared" si="48"/>
        <v>25.883322863771262</v>
      </c>
      <c r="G499">
        <f t="shared" si="49"/>
        <v>31.079272315653295</v>
      </c>
      <c r="H499">
        <f t="shared" si="47"/>
        <v>50.785893548129273</v>
      </c>
      <c r="I499">
        <f t="shared" si="44"/>
        <v>100030609.56076908</v>
      </c>
      <c r="J499">
        <f t="shared" si="45"/>
        <v>-30609.560769081116</v>
      </c>
      <c r="K499" s="2">
        <v>-27963.142469257116</v>
      </c>
      <c r="R499" s="15">
        <v>2.5972640000000002E-3</v>
      </c>
      <c r="S499">
        <f t="shared" si="46"/>
        <v>0.47806266599999941</v>
      </c>
      <c r="W499" s="15">
        <v>-27963.14</v>
      </c>
      <c r="X499" s="15">
        <v>2.5972640000000002E-3</v>
      </c>
    </row>
    <row r="500" spans="1:24" x14ac:dyDescent="0.2">
      <c r="A500" s="1">
        <v>42807</v>
      </c>
      <c r="B500" s="2">
        <v>24.709999</v>
      </c>
      <c r="C500" s="2">
        <v>30.83</v>
      </c>
      <c r="D500" s="2">
        <v>45.43</v>
      </c>
      <c r="E500" s="11">
        <v>499</v>
      </c>
      <c r="F500">
        <f t="shared" si="48"/>
        <v>25.569761274373182</v>
      </c>
      <c r="G500">
        <f t="shared" si="49"/>
        <v>31.240771975348689</v>
      </c>
      <c r="H500">
        <f t="shared" si="47"/>
        <v>50.674167966762049</v>
      </c>
      <c r="I500">
        <f t="shared" si="44"/>
        <v>99720673.247748017</v>
      </c>
      <c r="J500">
        <f t="shared" si="45"/>
        <v>279326.75225198269</v>
      </c>
      <c r="K500" s="2">
        <v>-28130.317264974117</v>
      </c>
      <c r="R500" s="28">
        <v>6.9977300000000005E-5</v>
      </c>
      <c r="S500">
        <f t="shared" si="46"/>
        <v>0.47813264329999944</v>
      </c>
      <c r="W500" s="15">
        <v>-28130.32</v>
      </c>
      <c r="X500" s="28">
        <v>6.9977300000000005E-5</v>
      </c>
    </row>
    <row r="501" spans="1:24" x14ac:dyDescent="0.2">
      <c r="A501" s="1">
        <v>42808</v>
      </c>
      <c r="B501" s="2">
        <v>24.48</v>
      </c>
      <c r="C501" s="2">
        <v>30.9</v>
      </c>
      <c r="D501" s="2">
        <v>45.380001</v>
      </c>
      <c r="E501" s="11">
        <v>500</v>
      </c>
      <c r="F501" s="2">
        <f t="shared" si="48"/>
        <v>26.031409359477085</v>
      </c>
      <c r="G501">
        <f t="shared" si="49"/>
        <v>31.291048543689325</v>
      </c>
      <c r="H501">
        <f t="shared" si="47"/>
        <v>50.640566298577205</v>
      </c>
      <c r="I501">
        <f t="shared" si="44"/>
        <v>100383280.8026278</v>
      </c>
      <c r="J501">
        <f t="shared" si="45"/>
        <v>-383280.8026278019</v>
      </c>
      <c r="K501" s="2">
        <v>-29608.103531628847</v>
      </c>
      <c r="R501" s="15">
        <v>1.8974199999999999E-4</v>
      </c>
      <c r="S501">
        <f t="shared" si="46"/>
        <v>0.47832238529999943</v>
      </c>
      <c r="W501" s="15">
        <v>-29608.1</v>
      </c>
      <c r="X501" s="15">
        <v>1.8974199999999999E-4</v>
      </c>
    </row>
    <row r="502" spans="1:24" x14ac:dyDescent="0.2">
      <c r="A502" s="1">
        <v>42809</v>
      </c>
      <c r="B502" s="2">
        <v>24.690000999999999</v>
      </c>
      <c r="C502" s="2">
        <v>31.02</v>
      </c>
      <c r="D502" s="2">
        <v>45.299999</v>
      </c>
      <c r="E502" s="11">
        <v>501</v>
      </c>
      <c r="F502">
        <f t="shared" si="48"/>
        <v>25.883173323484275</v>
      </c>
      <c r="G502">
        <f t="shared" si="49"/>
        <v>31.159951644100584</v>
      </c>
      <c r="H502">
        <f t="shared" si="47"/>
        <v>50.86438298905923</v>
      </c>
      <c r="I502">
        <f t="shared" si="44"/>
        <v>100167415.53105842</v>
      </c>
      <c r="J502">
        <f t="shared" si="45"/>
        <v>-167415.53105841577</v>
      </c>
      <c r="K502" s="2">
        <v>-30609.560769081116</v>
      </c>
      <c r="R502" s="15">
        <v>4.0649600000000001E-4</v>
      </c>
      <c r="S502">
        <f t="shared" si="46"/>
        <v>0.47872888129999941</v>
      </c>
      <c r="W502" s="15">
        <v>-30609.56</v>
      </c>
      <c r="X502" s="15">
        <v>4.0649600000000001E-4</v>
      </c>
    </row>
    <row r="503" spans="1:24" x14ac:dyDescent="0.2">
      <c r="A503" s="1">
        <v>42810</v>
      </c>
      <c r="B503" s="2">
        <v>24.76</v>
      </c>
      <c r="C503" s="2">
        <v>31.01</v>
      </c>
      <c r="D503" s="2">
        <v>45.419998</v>
      </c>
      <c r="E503" s="11">
        <v>502</v>
      </c>
      <c r="F503" s="2">
        <f t="shared" si="48"/>
        <v>25.70575829321486</v>
      </c>
      <c r="G503">
        <f t="shared" si="49"/>
        <v>31.240361173814897</v>
      </c>
      <c r="H503">
        <f t="shared" si="47"/>
        <v>50.707666289637444</v>
      </c>
      <c r="I503">
        <f t="shared" si="44"/>
        <v>99924442.34634161</v>
      </c>
      <c r="J503">
        <f t="shared" si="45"/>
        <v>75557.653658390045</v>
      </c>
      <c r="K503" s="2">
        <v>-31876.357948437333</v>
      </c>
      <c r="R503" s="15">
        <v>1.0932100000000001E-4</v>
      </c>
      <c r="S503">
        <f t="shared" si="46"/>
        <v>0.4788382022999994</v>
      </c>
      <c r="W503" s="15">
        <v>-31876.36</v>
      </c>
      <c r="X503" s="15">
        <v>1.0932100000000001E-4</v>
      </c>
    </row>
    <row r="504" spans="1:24" x14ac:dyDescent="0.2">
      <c r="A504" s="1">
        <v>42811</v>
      </c>
      <c r="B504" s="2">
        <v>24.66</v>
      </c>
      <c r="C504" s="2">
        <v>31.08</v>
      </c>
      <c r="D504" s="2">
        <v>45.400002000000001</v>
      </c>
      <c r="E504" s="11">
        <v>503</v>
      </c>
      <c r="F504">
        <f t="shared" si="48"/>
        <v>25.726268265206812</v>
      </c>
      <c r="G504">
        <f t="shared" si="49"/>
        <v>31.180028957528961</v>
      </c>
      <c r="H504">
        <f t="shared" si="47"/>
        <v>50.685302849325858</v>
      </c>
      <c r="I504">
        <f t="shared" si="44"/>
        <v>99871284.682435617</v>
      </c>
      <c r="J504">
        <f t="shared" si="45"/>
        <v>128715.31756438315</v>
      </c>
      <c r="K504" s="2">
        <v>-32067.042283907533</v>
      </c>
      <c r="R504" s="15">
        <v>1.9069599999999999E-4</v>
      </c>
      <c r="S504">
        <f t="shared" si="46"/>
        <v>0.47902889829999939</v>
      </c>
      <c r="W504" s="15">
        <v>-32067.040000000001</v>
      </c>
      <c r="X504" s="15">
        <v>1.9069599999999999E-4</v>
      </c>
    </row>
    <row r="505" spans="1:24" x14ac:dyDescent="0.2">
      <c r="A505" s="1">
        <v>42814</v>
      </c>
      <c r="B505" s="2">
        <v>24.58</v>
      </c>
      <c r="C505" s="2">
        <v>31.09</v>
      </c>
      <c r="D505" s="2">
        <v>45.360000999999997</v>
      </c>
      <c r="E505" s="11">
        <v>504</v>
      </c>
      <c r="F505" s="2">
        <f t="shared" si="48"/>
        <v>25.599989821399557</v>
      </c>
      <c r="G505">
        <f t="shared" si="49"/>
        <v>31.240180122225798</v>
      </c>
      <c r="H505">
        <f t="shared" si="47"/>
        <v>50.215543457770202</v>
      </c>
      <c r="I505">
        <f t="shared" si="44"/>
        <v>99489785.536171079</v>
      </c>
      <c r="J505">
        <f t="shared" si="45"/>
        <v>510214.46382892132</v>
      </c>
      <c r="K505" s="2">
        <v>-32709.148750066757</v>
      </c>
      <c r="R505" s="15">
        <v>4.9923999999999997E-4</v>
      </c>
      <c r="S505">
        <f t="shared" si="46"/>
        <v>0.47952813829999941</v>
      </c>
      <c r="W505" s="15">
        <v>-32709.15</v>
      </c>
      <c r="X505" s="15">
        <v>4.9923999999999997E-4</v>
      </c>
    </row>
    <row r="506" spans="1:24" x14ac:dyDescent="0.2">
      <c r="A506" s="1">
        <v>42815</v>
      </c>
      <c r="B506" s="2">
        <v>24.379999000000002</v>
      </c>
      <c r="C506" s="2">
        <v>31.16</v>
      </c>
      <c r="D506" s="2">
        <v>44.900002000000001</v>
      </c>
      <c r="E506" s="11">
        <v>505</v>
      </c>
      <c r="F506">
        <f t="shared" si="48"/>
        <v>25.84175969777521</v>
      </c>
      <c r="G506">
        <f t="shared" si="49"/>
        <v>31.25002567394095</v>
      </c>
      <c r="H506">
        <f t="shared" si="47"/>
        <v>50.752592361577172</v>
      </c>
      <c r="I506">
        <f t="shared" si="44"/>
        <v>100146288.67504385</v>
      </c>
      <c r="J506">
        <f t="shared" si="45"/>
        <v>-146288.67504385114</v>
      </c>
      <c r="K506" s="2">
        <v>-33200.633869215846</v>
      </c>
      <c r="R506" s="28">
        <v>4.2178200000000002E-5</v>
      </c>
      <c r="S506">
        <f t="shared" si="46"/>
        <v>0.47957031649999943</v>
      </c>
      <c r="W506" s="15">
        <v>-33200.629999999997</v>
      </c>
      <c r="X506" s="28">
        <v>4.2178200000000002E-5</v>
      </c>
    </row>
    <row r="507" spans="1:24" x14ac:dyDescent="0.2">
      <c r="A507" s="1">
        <v>42816</v>
      </c>
      <c r="B507" s="2">
        <v>24.41</v>
      </c>
      <c r="C507" s="2">
        <v>31.24</v>
      </c>
      <c r="D507" s="2">
        <v>44.919998</v>
      </c>
      <c r="E507" s="11">
        <v>506</v>
      </c>
      <c r="F507" s="2">
        <f t="shared" si="48"/>
        <v>25.968600968045926</v>
      </c>
      <c r="G507">
        <f t="shared" si="49"/>
        <v>31.179977592829708</v>
      </c>
      <c r="H507">
        <f t="shared" si="47"/>
        <v>50.809058394437152</v>
      </c>
      <c r="I507">
        <f t="shared" si="44"/>
        <v>100273030.39079934</v>
      </c>
      <c r="J507">
        <f t="shared" si="45"/>
        <v>-273030.39079934359</v>
      </c>
      <c r="K507" s="2">
        <v>-34197.100560322404</v>
      </c>
      <c r="R507" s="28">
        <v>8.7683700000000002E-5</v>
      </c>
      <c r="S507">
        <f t="shared" si="46"/>
        <v>0.47965800019999943</v>
      </c>
      <c r="W507" s="15">
        <v>-34197.1</v>
      </c>
      <c r="X507" s="28">
        <v>8.7683700000000002E-5</v>
      </c>
    </row>
    <row r="508" spans="1:24" x14ac:dyDescent="0.2">
      <c r="A508" s="1">
        <v>42817</v>
      </c>
      <c r="B508" s="2">
        <v>24.559999000000001</v>
      </c>
      <c r="C508" s="2">
        <v>31.25</v>
      </c>
      <c r="D508" s="2">
        <v>44.990001999999997</v>
      </c>
      <c r="E508" s="11">
        <v>507</v>
      </c>
      <c r="F508">
        <f t="shared" si="48"/>
        <v>25.662874643439523</v>
      </c>
      <c r="G508">
        <f t="shared" si="49"/>
        <v>31.189948800000003</v>
      </c>
      <c r="H508">
        <f t="shared" si="47"/>
        <v>50.876582518711594</v>
      </c>
      <c r="I508">
        <f t="shared" si="44"/>
        <v>99909573.942215279</v>
      </c>
      <c r="J508">
        <f t="shared" si="45"/>
        <v>90426.057784721255</v>
      </c>
      <c r="K508" s="2">
        <v>-34403.77459962666</v>
      </c>
      <c r="R508" s="15">
        <v>1.9750599999999999E-4</v>
      </c>
      <c r="S508">
        <f t="shared" si="46"/>
        <v>0.47985550619999945</v>
      </c>
      <c r="W508" s="15">
        <v>-34403.769999999997</v>
      </c>
      <c r="X508" s="15">
        <v>1.9750599999999999E-4</v>
      </c>
    </row>
    <row r="509" spans="1:24" x14ac:dyDescent="0.2">
      <c r="A509" s="1">
        <v>42818</v>
      </c>
      <c r="B509" s="2">
        <v>24.42</v>
      </c>
      <c r="C509" s="2">
        <v>31.27</v>
      </c>
      <c r="D509" s="2">
        <v>45.119999</v>
      </c>
      <c r="E509" s="11">
        <v>508</v>
      </c>
      <c r="F509" s="2">
        <f t="shared" si="48"/>
        <v>25.915691051597051</v>
      </c>
      <c r="G509">
        <f t="shared" si="49"/>
        <v>31.209871085065561</v>
      </c>
      <c r="H509">
        <f t="shared" si="47"/>
        <v>50.71875889735724</v>
      </c>
      <c r="I509">
        <f t="shared" si="44"/>
        <v>100181447.76384953</v>
      </c>
      <c r="J509">
        <f t="shared" si="45"/>
        <v>-181447.76384952664</v>
      </c>
      <c r="K509" s="2">
        <v>-34555.014885246754</v>
      </c>
      <c r="R509" s="15">
        <v>3.9643399999999998E-4</v>
      </c>
      <c r="S509">
        <f t="shared" si="46"/>
        <v>0.48025194019999945</v>
      </c>
      <c r="W509" s="15">
        <v>-34555.01</v>
      </c>
      <c r="X509" s="15">
        <v>3.9643399999999998E-4</v>
      </c>
    </row>
    <row r="510" spans="1:24" x14ac:dyDescent="0.2">
      <c r="A510" s="1">
        <v>42821</v>
      </c>
      <c r="B510" s="2">
        <v>24.52</v>
      </c>
      <c r="C510" s="2">
        <v>31.309999000000001</v>
      </c>
      <c r="D510" s="2">
        <v>45.110000999999997</v>
      </c>
      <c r="E510" s="11">
        <v>509</v>
      </c>
      <c r="F510">
        <f t="shared" si="48"/>
        <v>25.957364410277325</v>
      </c>
      <c r="G510">
        <f t="shared" si="49"/>
        <v>31.120224564682996</v>
      </c>
      <c r="H510">
        <f t="shared" si="47"/>
        <v>51.089865859235964</v>
      </c>
      <c r="I510">
        <f t="shared" si="44"/>
        <v>100356757.75160609</v>
      </c>
      <c r="J510">
        <f t="shared" si="45"/>
        <v>-356757.75160609186</v>
      </c>
      <c r="K510" s="2">
        <v>-35466.94193173945</v>
      </c>
      <c r="R510" s="15">
        <v>1.9553600000000001E-4</v>
      </c>
      <c r="S510">
        <f t="shared" si="46"/>
        <v>0.48044747619999945</v>
      </c>
      <c r="W510" s="15">
        <v>-35466.94</v>
      </c>
      <c r="X510" s="15">
        <v>1.9553600000000001E-4</v>
      </c>
    </row>
    <row r="511" spans="1:24" x14ac:dyDescent="0.2">
      <c r="A511" s="1">
        <v>42822</v>
      </c>
      <c r="B511" s="2">
        <v>24.66</v>
      </c>
      <c r="C511" s="2">
        <v>31.26</v>
      </c>
      <c r="D511" s="2">
        <v>45.43</v>
      </c>
      <c r="E511" s="11">
        <v>510</v>
      </c>
      <c r="F511" s="2">
        <f t="shared" si="48"/>
        <v>25.925128760340634</v>
      </c>
      <c r="G511">
        <f t="shared" si="49"/>
        <v>31.229827255278309</v>
      </c>
      <c r="H511">
        <f t="shared" si="47"/>
        <v>50.573668296940347</v>
      </c>
      <c r="I511">
        <f t="shared" si="44"/>
        <v>100130852.51683852</v>
      </c>
      <c r="J511">
        <f t="shared" si="45"/>
        <v>-130852.51683852077</v>
      </c>
      <c r="K511" s="2">
        <v>-36340.799296021461</v>
      </c>
      <c r="R511" s="15">
        <v>2.5842780000000002E-3</v>
      </c>
      <c r="S511">
        <f t="shared" si="46"/>
        <v>0.48303175419999944</v>
      </c>
      <c r="W511" s="15">
        <v>-36340.800000000003</v>
      </c>
      <c r="X511" s="15">
        <v>2.5842780000000002E-3</v>
      </c>
    </row>
    <row r="512" spans="1:24" x14ac:dyDescent="0.2">
      <c r="A512" s="1">
        <v>42823</v>
      </c>
      <c r="B512" s="2">
        <v>24.77</v>
      </c>
      <c r="C512" s="2">
        <v>31.32</v>
      </c>
      <c r="D512" s="2">
        <v>45.290000999999997</v>
      </c>
      <c r="E512" s="11">
        <v>511</v>
      </c>
      <c r="F512">
        <f t="shared" si="48"/>
        <v>25.695380514331852</v>
      </c>
      <c r="G512">
        <f t="shared" si="49"/>
        <v>31.120239463601536</v>
      </c>
      <c r="H512">
        <f t="shared" si="47"/>
        <v>50.741198907679426</v>
      </c>
      <c r="I512">
        <f t="shared" si="44"/>
        <v>99795317.857912242</v>
      </c>
      <c r="J512">
        <f t="shared" si="45"/>
        <v>204682.14208775759</v>
      </c>
      <c r="K512" s="2">
        <v>-36343.303765386343</v>
      </c>
      <c r="R512" s="15">
        <v>2.9642200000000002E-4</v>
      </c>
      <c r="S512">
        <f t="shared" si="46"/>
        <v>0.48332817619999946</v>
      </c>
      <c r="W512" s="15">
        <v>-36343.300000000003</v>
      </c>
      <c r="X512" s="15">
        <v>2.9642200000000002E-4</v>
      </c>
    </row>
    <row r="513" spans="1:24" x14ac:dyDescent="0.2">
      <c r="A513" s="1">
        <v>42824</v>
      </c>
      <c r="B513" s="2">
        <v>24.66</v>
      </c>
      <c r="C513" s="2">
        <v>31.27</v>
      </c>
      <c r="D513" s="2">
        <v>45.299999</v>
      </c>
      <c r="E513" s="11">
        <v>512</v>
      </c>
      <c r="F513" s="2">
        <f t="shared" si="48"/>
        <v>25.778598927818376</v>
      </c>
      <c r="G513">
        <f t="shared" si="49"/>
        <v>31.140095938599298</v>
      </c>
      <c r="H513">
        <f t="shared" si="47"/>
        <v>50.52842383660979</v>
      </c>
      <c r="I513">
        <f t="shared" si="44"/>
        <v>99804635.694873229</v>
      </c>
      <c r="J513">
        <f t="shared" si="45"/>
        <v>195364.30512677133</v>
      </c>
      <c r="K513" s="2">
        <v>-36677.568743258715</v>
      </c>
      <c r="R513" s="15">
        <v>2.5203140000000001E-3</v>
      </c>
      <c r="S513">
        <f t="shared" si="46"/>
        <v>0.48584849019999948</v>
      </c>
      <c r="W513" s="15">
        <v>-36677.57</v>
      </c>
      <c r="X513" s="15">
        <v>2.5203140000000001E-3</v>
      </c>
    </row>
    <row r="514" spans="1:24" x14ac:dyDescent="0.2">
      <c r="A514" s="1">
        <v>42825</v>
      </c>
      <c r="B514" s="2">
        <v>24.629999000000002</v>
      </c>
      <c r="C514" s="2">
        <v>31.24</v>
      </c>
      <c r="D514" s="2">
        <v>45.119999</v>
      </c>
      <c r="E514" s="11">
        <v>513</v>
      </c>
      <c r="F514">
        <f t="shared" si="48"/>
        <v>25.86239550070627</v>
      </c>
      <c r="G514">
        <f t="shared" si="49"/>
        <v>31.309685301856597</v>
      </c>
      <c r="H514">
        <f t="shared" si="47"/>
        <v>50.977354853221513</v>
      </c>
      <c r="I514">
        <f t="shared" si="44"/>
        <v>100374179.32263365</v>
      </c>
      <c r="J514">
        <f t="shared" si="45"/>
        <v>-374179.32263365388</v>
      </c>
      <c r="K514" s="2">
        <v>-39322.946895956993</v>
      </c>
      <c r="R514" s="15">
        <v>3.1638100000000002E-4</v>
      </c>
      <c r="S514">
        <f t="shared" si="46"/>
        <v>0.48616487119999946</v>
      </c>
      <c r="W514" s="15">
        <v>-39322.949999999997</v>
      </c>
      <c r="X514" s="15">
        <v>3.1638100000000002E-4</v>
      </c>
    </row>
    <row r="515" spans="1:24" x14ac:dyDescent="0.2">
      <c r="A515" s="1">
        <v>42828</v>
      </c>
      <c r="B515" s="2">
        <v>24.68</v>
      </c>
      <c r="C515" s="2">
        <v>31.379999000000002</v>
      </c>
      <c r="D515" s="2">
        <v>45.34</v>
      </c>
      <c r="E515" s="11">
        <v>514</v>
      </c>
      <c r="F515" s="2">
        <f t="shared" si="48"/>
        <v>25.935492276742341</v>
      </c>
      <c r="G515">
        <f t="shared" si="49"/>
        <v>31.150135829194898</v>
      </c>
      <c r="H515">
        <f t="shared" si="47"/>
        <v>50.808321570357286</v>
      </c>
      <c r="I515">
        <f t="shared" ref="I515:I578" si="50">$M$3*F515/$B$1002+$N$3*G515/$C$1002+$O$3*H515/$D$1002</f>
        <v>100194188.60995694</v>
      </c>
      <c r="J515">
        <f t="shared" ref="J515:J578" si="51">100000000-I515</f>
        <v>-194188.60995693505</v>
      </c>
      <c r="K515" s="2">
        <v>-44524.404126033187</v>
      </c>
      <c r="R515" s="28">
        <v>3.50383E-5</v>
      </c>
      <c r="S515">
        <f t="shared" ref="S515:S578" si="52">S514+R515</f>
        <v>0.48619990949999947</v>
      </c>
      <c r="W515" s="15">
        <v>-44524.4</v>
      </c>
      <c r="X515" s="28">
        <v>3.50383E-5</v>
      </c>
    </row>
    <row r="516" spans="1:24" x14ac:dyDescent="0.2">
      <c r="A516" s="1">
        <v>42829</v>
      </c>
      <c r="B516" s="2">
        <v>24.799999</v>
      </c>
      <c r="C516" s="2">
        <v>31.360001</v>
      </c>
      <c r="D516" s="2">
        <v>45.41</v>
      </c>
      <c r="E516" s="11">
        <v>515</v>
      </c>
      <c r="F516">
        <f t="shared" si="48"/>
        <v>25.778778266482998</v>
      </c>
      <c r="G516">
        <f t="shared" si="49"/>
        <v>31.249515303586882</v>
      </c>
      <c r="H516">
        <f t="shared" si="47"/>
        <v>50.640629849372388</v>
      </c>
      <c r="I516">
        <f t="shared" si="50"/>
        <v>99994097.937880352</v>
      </c>
      <c r="J516">
        <f t="shared" si="51"/>
        <v>5902.0621196478605</v>
      </c>
      <c r="K516" s="2">
        <v>-45034.037403583527</v>
      </c>
      <c r="R516" s="15">
        <v>1.21456E-4</v>
      </c>
      <c r="S516">
        <f t="shared" si="52"/>
        <v>0.48632136549999949</v>
      </c>
      <c r="W516" s="15">
        <v>-45034.04</v>
      </c>
      <c r="X516" s="15">
        <v>1.21456E-4</v>
      </c>
    </row>
    <row r="517" spans="1:24" x14ac:dyDescent="0.2">
      <c r="A517" s="1">
        <v>42830</v>
      </c>
      <c r="B517" s="2">
        <v>24.77</v>
      </c>
      <c r="C517" s="2">
        <v>31.440000999999999</v>
      </c>
      <c r="D517" s="2">
        <v>45.330002</v>
      </c>
      <c r="E517" s="11">
        <v>516</v>
      </c>
      <c r="F517" s="2">
        <f t="shared" si="48"/>
        <v>25.90377880298745</v>
      </c>
      <c r="G517">
        <f t="shared" si="49"/>
        <v>31.179914121822073</v>
      </c>
      <c r="H517">
        <f t="shared" ref="H517:H580" si="53">$D$1002*D518/D517</f>
        <v>50.741189025317048</v>
      </c>
      <c r="I517">
        <f t="shared" si="50"/>
        <v>100144920.50160049</v>
      </c>
      <c r="J517">
        <f t="shared" si="51"/>
        <v>-144920.50160048902</v>
      </c>
      <c r="K517" s="2">
        <v>-45896.119702488184</v>
      </c>
      <c r="R517" s="15">
        <v>1.77772E-4</v>
      </c>
      <c r="S517">
        <f t="shared" si="52"/>
        <v>0.48649913749999951</v>
      </c>
      <c r="W517" s="15">
        <v>-45896.12</v>
      </c>
      <c r="X517" s="15">
        <v>1.77772E-4</v>
      </c>
    </row>
    <row r="518" spans="1:24" x14ac:dyDescent="0.2">
      <c r="A518" s="1">
        <v>42831</v>
      </c>
      <c r="B518" s="2">
        <v>24.860001</v>
      </c>
      <c r="C518" s="2">
        <v>31.450001</v>
      </c>
      <c r="D518" s="2">
        <v>45.34</v>
      </c>
      <c r="E518" s="11">
        <v>517</v>
      </c>
      <c r="F518">
        <f t="shared" si="48"/>
        <v>25.758086227752006</v>
      </c>
      <c r="G518">
        <f t="shared" si="49"/>
        <v>31.110532200936973</v>
      </c>
      <c r="H518">
        <f t="shared" si="53"/>
        <v>50.674057140052923</v>
      </c>
      <c r="I518">
        <f t="shared" si="50"/>
        <v>99829745.392435938</v>
      </c>
      <c r="J518">
        <f t="shared" si="51"/>
        <v>170254.60756406188</v>
      </c>
      <c r="K518" s="2">
        <v>-45906.892362490296</v>
      </c>
      <c r="R518" s="15">
        <v>5.8609899999999997E-4</v>
      </c>
      <c r="S518">
        <f t="shared" si="52"/>
        <v>0.48708523649999952</v>
      </c>
      <c r="W518" s="15">
        <v>-45906.89</v>
      </c>
      <c r="X518" s="15">
        <v>5.8609899999999997E-4</v>
      </c>
    </row>
    <row r="519" spans="1:24" x14ac:dyDescent="0.2">
      <c r="A519" s="1">
        <v>42832</v>
      </c>
      <c r="B519" s="2">
        <v>24.809999000000001</v>
      </c>
      <c r="C519" s="2">
        <v>31.389999</v>
      </c>
      <c r="D519" s="2">
        <v>45.290000999999997</v>
      </c>
      <c r="E519" s="11">
        <v>518</v>
      </c>
      <c r="F519" s="2">
        <f t="shared" si="48"/>
        <v>25.92443373657532</v>
      </c>
      <c r="G519">
        <f t="shared" si="49"/>
        <v>31.189860821594802</v>
      </c>
      <c r="H519">
        <f t="shared" si="53"/>
        <v>50.449971302274861</v>
      </c>
      <c r="I519">
        <f t="shared" si="50"/>
        <v>100011882.52499807</v>
      </c>
      <c r="J519">
        <f t="shared" si="51"/>
        <v>-11882.52499806881</v>
      </c>
      <c r="K519" s="2">
        <v>-46143.181497618556</v>
      </c>
      <c r="R519" s="28">
        <v>6.4908799999999998E-5</v>
      </c>
      <c r="S519">
        <f t="shared" si="52"/>
        <v>0.4871501452999995</v>
      </c>
      <c r="W519" s="15">
        <v>-46143.18</v>
      </c>
      <c r="X519" s="28">
        <v>6.4908799999999998E-5</v>
      </c>
    </row>
    <row r="520" spans="1:24" x14ac:dyDescent="0.2">
      <c r="A520" s="1">
        <v>42835</v>
      </c>
      <c r="B520" s="2">
        <v>24.92</v>
      </c>
      <c r="C520" s="2">
        <v>31.41</v>
      </c>
      <c r="D520" s="2">
        <v>45.040000999999997</v>
      </c>
      <c r="E520" s="11">
        <v>519</v>
      </c>
      <c r="F520">
        <f t="shared" ref="F520:F583" si="54">$B$1002*B521/B520</f>
        <v>25.789284715088282</v>
      </c>
      <c r="G520">
        <f t="shared" ref="G520:G583" si="55">$C$1002*C521/C520</f>
        <v>31.279159503342886</v>
      </c>
      <c r="H520">
        <f t="shared" si="53"/>
        <v>50.763788837393683</v>
      </c>
      <c r="I520">
        <f t="shared" si="50"/>
        <v>100114464.11301465</v>
      </c>
      <c r="J520">
        <f t="shared" si="51"/>
        <v>-114464.11301465333</v>
      </c>
      <c r="K520" s="2">
        <v>-46315.870301157236</v>
      </c>
      <c r="R520" s="15">
        <v>3.0854999999999999E-4</v>
      </c>
      <c r="S520">
        <f t="shared" si="52"/>
        <v>0.48745869529999952</v>
      </c>
      <c r="W520" s="15">
        <v>-46315.87</v>
      </c>
      <c r="X520" s="15">
        <v>3.0854999999999999E-4</v>
      </c>
    </row>
    <row r="521" spans="1:24" x14ac:dyDescent="0.2">
      <c r="A521" s="1">
        <v>42836</v>
      </c>
      <c r="B521" s="2">
        <v>24.9</v>
      </c>
      <c r="C521" s="2">
        <v>31.52</v>
      </c>
      <c r="D521" s="2">
        <v>45.07</v>
      </c>
      <c r="E521" s="11">
        <v>520</v>
      </c>
      <c r="F521" s="2">
        <f t="shared" si="54"/>
        <v>25.706343348996025</v>
      </c>
      <c r="G521">
        <f t="shared" si="55"/>
        <v>31.219444796954317</v>
      </c>
      <c r="H521">
        <f t="shared" si="53"/>
        <v>50.358560050144213</v>
      </c>
      <c r="I521">
        <f t="shared" si="50"/>
        <v>99695299.671915889</v>
      </c>
      <c r="J521">
        <f t="shared" si="51"/>
        <v>304700.32808411121</v>
      </c>
      <c r="K521" s="2">
        <v>-46480.388451218605</v>
      </c>
      <c r="R521" s="15">
        <v>1.573346E-3</v>
      </c>
      <c r="S521">
        <f t="shared" si="52"/>
        <v>0.4890320412999995</v>
      </c>
      <c r="W521" s="15">
        <v>-46480.39</v>
      </c>
      <c r="X521" s="15">
        <v>1.573346E-3</v>
      </c>
    </row>
    <row r="522" spans="1:24" x14ac:dyDescent="0.2">
      <c r="A522" s="1">
        <v>42837</v>
      </c>
      <c r="B522" s="2">
        <v>24.799999</v>
      </c>
      <c r="C522" s="2">
        <v>31.57</v>
      </c>
      <c r="D522" s="2">
        <v>44.740001999999997</v>
      </c>
      <c r="E522" s="11">
        <v>521</v>
      </c>
      <c r="F522">
        <f t="shared" si="54"/>
        <v>25.6122631779138</v>
      </c>
      <c r="G522">
        <f t="shared" si="55"/>
        <v>31.219367474501109</v>
      </c>
      <c r="H522">
        <f t="shared" si="53"/>
        <v>50.673302367532308</v>
      </c>
      <c r="I522">
        <f t="shared" si="50"/>
        <v>99753762.076357499</v>
      </c>
      <c r="J522">
        <f t="shared" si="51"/>
        <v>246237.92364250124</v>
      </c>
      <c r="K522" s="2">
        <v>-46596.099241018295</v>
      </c>
      <c r="R522" s="15">
        <v>3.7142499999999999E-4</v>
      </c>
      <c r="S522">
        <f t="shared" si="52"/>
        <v>0.48940346629999948</v>
      </c>
      <c r="W522" s="15">
        <v>-46596.1</v>
      </c>
      <c r="X522" s="15">
        <v>3.7142499999999999E-4</v>
      </c>
    </row>
    <row r="523" spans="1:24" x14ac:dyDescent="0.2">
      <c r="A523" s="1">
        <v>42838</v>
      </c>
      <c r="B523" s="2">
        <v>24.610001</v>
      </c>
      <c r="C523" s="2">
        <v>31.620000999999998</v>
      </c>
      <c r="D523" s="2">
        <v>44.689999</v>
      </c>
      <c r="E523" s="11">
        <v>522</v>
      </c>
      <c r="F523" s="2">
        <f t="shared" si="54"/>
        <v>26.051212885363149</v>
      </c>
      <c r="G523">
        <f t="shared" si="55"/>
        <v>31.140425960138334</v>
      </c>
      <c r="H523">
        <f t="shared" si="53"/>
        <v>51.013788325884718</v>
      </c>
      <c r="I523">
        <f t="shared" si="50"/>
        <v>100461716.21419761</v>
      </c>
      <c r="J523">
        <f t="shared" si="51"/>
        <v>-461716.21419760585</v>
      </c>
      <c r="K523" s="2">
        <v>-46828.686218783259</v>
      </c>
      <c r="R523" s="15">
        <v>2.9000689999999999E-3</v>
      </c>
      <c r="S523">
        <f t="shared" si="52"/>
        <v>0.49230353529999948</v>
      </c>
      <c r="W523" s="15">
        <v>-46828.69</v>
      </c>
      <c r="X523" s="15">
        <v>2.9000689999999999E-3</v>
      </c>
    </row>
    <row r="524" spans="1:24" x14ac:dyDescent="0.2">
      <c r="A524" s="1">
        <v>42842</v>
      </c>
      <c r="B524" s="2">
        <v>24.84</v>
      </c>
      <c r="C524" s="2">
        <v>31.59</v>
      </c>
      <c r="D524" s="2">
        <v>44.939999</v>
      </c>
      <c r="E524" s="11">
        <v>523</v>
      </c>
      <c r="F524">
        <f t="shared" si="54"/>
        <v>25.716484510869567</v>
      </c>
      <c r="G524">
        <f t="shared" si="55"/>
        <v>31.308138651471989</v>
      </c>
      <c r="H524">
        <f t="shared" si="53"/>
        <v>50.83159546287483</v>
      </c>
      <c r="I524">
        <f t="shared" si="50"/>
        <v>100088380.89127767</v>
      </c>
      <c r="J524">
        <f t="shared" si="51"/>
        <v>-88380.89127767086</v>
      </c>
      <c r="K524" s="2">
        <v>-48282.878720968962</v>
      </c>
      <c r="R524" s="15">
        <v>2.3613190000000002E-3</v>
      </c>
      <c r="S524">
        <f t="shared" si="52"/>
        <v>0.49466485429999946</v>
      </c>
      <c r="W524" s="15">
        <v>-48282.879999999997</v>
      </c>
      <c r="X524" s="15">
        <v>2.3613190000000002E-3</v>
      </c>
    </row>
    <row r="525" spans="1:24" x14ac:dyDescent="0.2">
      <c r="A525" s="1">
        <v>42843</v>
      </c>
      <c r="B525" s="2">
        <v>24.75</v>
      </c>
      <c r="C525" s="2">
        <v>31.73</v>
      </c>
      <c r="D525" s="2">
        <v>45.029998999999997</v>
      </c>
      <c r="E525" s="11">
        <v>524</v>
      </c>
      <c r="F525" s="2">
        <f t="shared" si="54"/>
        <v>25.695286850505092</v>
      </c>
      <c r="G525">
        <f t="shared" si="55"/>
        <v>31.130706938859124</v>
      </c>
      <c r="H525">
        <f t="shared" si="53"/>
        <v>50.932784814629919</v>
      </c>
      <c r="I525">
        <f t="shared" si="50"/>
        <v>99920241.907568708</v>
      </c>
      <c r="J525">
        <f t="shared" si="51"/>
        <v>79758.092431291938</v>
      </c>
      <c r="K525" s="2">
        <v>-48711.598242789507</v>
      </c>
      <c r="R525" s="15">
        <v>1.7479920000000001E-3</v>
      </c>
      <c r="S525">
        <f t="shared" si="52"/>
        <v>0.49641284629999943</v>
      </c>
      <c r="W525" s="15">
        <v>-48711.6</v>
      </c>
      <c r="X525" s="15">
        <v>1.7479920000000001E-3</v>
      </c>
    </row>
    <row r="526" spans="1:24" x14ac:dyDescent="0.2">
      <c r="A526" s="1">
        <v>42844</v>
      </c>
      <c r="B526" s="2">
        <v>24.639999</v>
      </c>
      <c r="C526" s="2">
        <v>31.690000999999999</v>
      </c>
      <c r="D526" s="2">
        <v>45.209999000000003</v>
      </c>
      <c r="E526" s="11">
        <v>525</v>
      </c>
      <c r="F526">
        <f t="shared" si="54"/>
        <v>25.925223261981465</v>
      </c>
      <c r="G526">
        <f t="shared" si="55"/>
        <v>31.130655376123212</v>
      </c>
      <c r="H526">
        <f t="shared" si="53"/>
        <v>51.100294223187213</v>
      </c>
      <c r="I526">
        <f t="shared" si="50"/>
        <v>100331051.78378972</v>
      </c>
      <c r="J526">
        <f t="shared" si="51"/>
        <v>-331051.78378972411</v>
      </c>
      <c r="K526" s="2">
        <v>-49497.049979388714</v>
      </c>
      <c r="R526" s="15">
        <v>2.7307709999999999E-3</v>
      </c>
      <c r="S526">
        <f t="shared" si="52"/>
        <v>0.49914361729999945</v>
      </c>
      <c r="W526" s="15">
        <v>-49497.05</v>
      </c>
      <c r="X526" s="15">
        <v>2.7307709999999999E-3</v>
      </c>
    </row>
    <row r="527" spans="1:24" x14ac:dyDescent="0.2">
      <c r="A527" s="1">
        <v>42845</v>
      </c>
      <c r="B527" s="2">
        <v>24.75</v>
      </c>
      <c r="C527" s="2">
        <v>31.65</v>
      </c>
      <c r="D527" s="2">
        <v>45.540000999999997</v>
      </c>
      <c r="E527" s="11">
        <v>526</v>
      </c>
      <c r="F527" s="2">
        <f t="shared" si="54"/>
        <v>25.820427282424244</v>
      </c>
      <c r="G527">
        <f t="shared" si="55"/>
        <v>31.120758293838868</v>
      </c>
      <c r="H527">
        <f t="shared" si="53"/>
        <v>50.785697172031256</v>
      </c>
      <c r="I527">
        <f t="shared" si="50"/>
        <v>99991786.571989253</v>
      </c>
      <c r="J527">
        <f t="shared" si="51"/>
        <v>8213.4280107468367</v>
      </c>
      <c r="K527" s="2">
        <v>-49556.893206328154</v>
      </c>
      <c r="R527" s="15">
        <v>3.101E-4</v>
      </c>
      <c r="S527">
        <f t="shared" si="52"/>
        <v>0.49945371729999943</v>
      </c>
      <c r="W527" s="15">
        <v>-49556.89</v>
      </c>
      <c r="X527" s="15">
        <v>3.101E-4</v>
      </c>
    </row>
    <row r="528" spans="1:24" x14ac:dyDescent="0.2">
      <c r="A528" s="1">
        <v>42846</v>
      </c>
      <c r="B528" s="2">
        <v>24.76</v>
      </c>
      <c r="C528" s="2">
        <v>31.6</v>
      </c>
      <c r="D528" s="2">
        <v>45.59</v>
      </c>
      <c r="E528" s="11">
        <v>527</v>
      </c>
      <c r="F528">
        <f t="shared" si="54"/>
        <v>25.987208201534735</v>
      </c>
      <c r="G528">
        <f t="shared" si="55"/>
        <v>31.130543317405067</v>
      </c>
      <c r="H528">
        <f t="shared" si="53"/>
        <v>51.586814010309261</v>
      </c>
      <c r="I528">
        <f t="shared" si="50"/>
        <v>100702692.7632744</v>
      </c>
      <c r="J528">
        <f t="shared" si="51"/>
        <v>-702692.76327440143</v>
      </c>
      <c r="K528" s="2">
        <v>-49576.276514559984</v>
      </c>
      <c r="R528" s="15">
        <v>6.9500200000000001E-4</v>
      </c>
      <c r="S528">
        <f t="shared" si="52"/>
        <v>0.50014871929999938</v>
      </c>
      <c r="W528" s="15">
        <v>-49576.28</v>
      </c>
      <c r="X528" s="15">
        <v>6.9500200000000001E-4</v>
      </c>
    </row>
    <row r="529" spans="1:24" x14ac:dyDescent="0.2">
      <c r="A529" s="1">
        <v>42849</v>
      </c>
      <c r="B529" s="2">
        <v>24.93</v>
      </c>
      <c r="C529" s="2">
        <v>31.559999000000001</v>
      </c>
      <c r="D529" s="2">
        <v>46.360000999999997</v>
      </c>
      <c r="E529" s="11">
        <v>528</v>
      </c>
      <c r="F529" s="2">
        <f t="shared" si="54"/>
        <v>25.841056928600121</v>
      </c>
      <c r="G529">
        <f t="shared" si="55"/>
        <v>31.150249122948328</v>
      </c>
      <c r="H529">
        <f t="shared" si="53"/>
        <v>51.233359550617784</v>
      </c>
      <c r="I529">
        <f t="shared" si="50"/>
        <v>100317608.52090845</v>
      </c>
      <c r="J529">
        <f t="shared" si="51"/>
        <v>-317608.52090844512</v>
      </c>
      <c r="K529" s="2">
        <v>-49840.068389341235</v>
      </c>
      <c r="R529" s="15">
        <v>2.5123000000000002E-4</v>
      </c>
      <c r="S529">
        <f t="shared" si="52"/>
        <v>0.50039994929999942</v>
      </c>
      <c r="W529" s="15">
        <v>-49840.07</v>
      </c>
      <c r="X529" s="15">
        <v>2.5123000000000002E-4</v>
      </c>
    </row>
    <row r="530" spans="1:24" x14ac:dyDescent="0.2">
      <c r="A530" s="1">
        <v>42850</v>
      </c>
      <c r="B530" s="2">
        <v>24.959999</v>
      </c>
      <c r="C530" s="2">
        <v>31.540001</v>
      </c>
      <c r="D530" s="2">
        <v>46.82</v>
      </c>
      <c r="E530" s="11">
        <v>529</v>
      </c>
      <c r="F530">
        <f t="shared" si="54"/>
        <v>25.665232405658355</v>
      </c>
      <c r="G530">
        <f t="shared" si="55"/>
        <v>31.249061506687966</v>
      </c>
      <c r="H530">
        <f t="shared" si="53"/>
        <v>50.795011762708242</v>
      </c>
      <c r="I530">
        <f t="shared" si="50"/>
        <v>99930909.195939928</v>
      </c>
      <c r="J530">
        <f t="shared" si="51"/>
        <v>69090.804060071707</v>
      </c>
      <c r="K530" s="2">
        <v>-49882.52901597321</v>
      </c>
      <c r="R530" s="15">
        <v>2.8763999999999998E-4</v>
      </c>
      <c r="S530">
        <f t="shared" si="52"/>
        <v>0.50068758929999946</v>
      </c>
      <c r="W530" s="15">
        <v>-49882.53</v>
      </c>
      <c r="X530" s="15">
        <v>2.8763999999999998E-4</v>
      </c>
    </row>
    <row r="531" spans="1:24" x14ac:dyDescent="0.2">
      <c r="A531" s="1">
        <v>42851</v>
      </c>
      <c r="B531" s="2">
        <v>24.82</v>
      </c>
      <c r="C531" s="2">
        <v>31.620000999999998</v>
      </c>
      <c r="D531" s="2">
        <v>46.880001</v>
      </c>
      <c r="E531" s="11">
        <v>530</v>
      </c>
      <c r="F531" s="2">
        <f t="shared" si="54"/>
        <v>25.591623738920187</v>
      </c>
      <c r="G531">
        <f t="shared" si="55"/>
        <v>31.130568275440602</v>
      </c>
      <c r="H531">
        <f t="shared" si="53"/>
        <v>50.773281735638186</v>
      </c>
      <c r="I531">
        <f t="shared" si="50"/>
        <v>99685187.727625608</v>
      </c>
      <c r="J531">
        <f t="shared" si="51"/>
        <v>314812.27237439156</v>
      </c>
      <c r="K531" s="2">
        <v>-50097.574024140835</v>
      </c>
      <c r="R531" s="15">
        <v>1.16098E-4</v>
      </c>
      <c r="S531">
        <f t="shared" si="52"/>
        <v>0.50080368729999947</v>
      </c>
      <c r="W531" s="15">
        <v>-50097.57</v>
      </c>
      <c r="X531" s="15">
        <v>1.16098E-4</v>
      </c>
    </row>
    <row r="532" spans="1:24" x14ac:dyDescent="0.2">
      <c r="A532" s="1">
        <v>42852</v>
      </c>
      <c r="B532" s="2">
        <v>24.610001</v>
      </c>
      <c r="C532" s="2">
        <v>31.58</v>
      </c>
      <c r="D532" s="2">
        <v>46.919998</v>
      </c>
      <c r="E532" s="11">
        <v>531</v>
      </c>
      <c r="F532">
        <f t="shared" si="54"/>
        <v>25.935849221217019</v>
      </c>
      <c r="G532">
        <f t="shared" si="55"/>
        <v>31.2094816709943</v>
      </c>
      <c r="H532">
        <f t="shared" si="53"/>
        <v>50.773249164887005</v>
      </c>
      <c r="I532">
        <f t="shared" si="50"/>
        <v>100240569.95521241</v>
      </c>
      <c r="J532">
        <f t="shared" si="51"/>
        <v>-240569.95521241426</v>
      </c>
      <c r="K532" s="2">
        <v>-51300.824014186859</v>
      </c>
      <c r="R532" s="15">
        <v>1.437605E-3</v>
      </c>
      <c r="S532">
        <f t="shared" si="52"/>
        <v>0.50224129229999948</v>
      </c>
      <c r="W532" s="15">
        <v>-51300.82</v>
      </c>
      <c r="X532" s="15">
        <v>1.437605E-3</v>
      </c>
    </row>
    <row r="533" spans="1:24" x14ac:dyDescent="0.2">
      <c r="A533" s="1">
        <v>42853</v>
      </c>
      <c r="B533" s="2">
        <v>24.73</v>
      </c>
      <c r="C533" s="2">
        <v>31.620000999999998</v>
      </c>
      <c r="D533" s="2">
        <v>46.959999000000003</v>
      </c>
      <c r="E533" s="11">
        <v>532</v>
      </c>
      <c r="F533" s="2">
        <f t="shared" si="54"/>
        <v>25.789124524059886</v>
      </c>
      <c r="G533">
        <f t="shared" si="55"/>
        <v>31.17</v>
      </c>
      <c r="H533">
        <f t="shared" si="53"/>
        <v>51.000070278323477</v>
      </c>
      <c r="I533">
        <f t="shared" si="50"/>
        <v>100131403.27836171</v>
      </c>
      <c r="J533">
        <f t="shared" si="51"/>
        <v>-131403.27836170793</v>
      </c>
      <c r="K533" s="2">
        <v>-51317.731386840343</v>
      </c>
      <c r="R533" s="15">
        <v>3.0394500000000002E-4</v>
      </c>
      <c r="S533">
        <f t="shared" si="52"/>
        <v>0.50254523729999945</v>
      </c>
      <c r="W533" s="15">
        <v>-51317.73</v>
      </c>
      <c r="X533" s="15">
        <v>3.0394500000000002E-4</v>
      </c>
    </row>
    <row r="534" spans="1:24" x14ac:dyDescent="0.2">
      <c r="A534" s="1">
        <v>42856</v>
      </c>
      <c r="B534" s="2">
        <v>24.709999</v>
      </c>
      <c r="C534" s="2">
        <v>31.620000999999998</v>
      </c>
      <c r="D534" s="2">
        <v>47.209999000000003</v>
      </c>
      <c r="E534" s="11">
        <v>533</v>
      </c>
      <c r="F534">
        <f t="shared" si="54"/>
        <v>25.862225864112744</v>
      </c>
      <c r="G534">
        <f t="shared" si="55"/>
        <v>31.268574875440393</v>
      </c>
      <c r="H534">
        <f t="shared" si="53"/>
        <v>50.923420889502665</v>
      </c>
      <c r="I534">
        <f t="shared" si="50"/>
        <v>100295892.71731126</v>
      </c>
      <c r="J534">
        <f t="shared" si="51"/>
        <v>-295892.71731126308</v>
      </c>
      <c r="K534" s="2">
        <v>-51342.679308176041</v>
      </c>
      <c r="R534" s="28">
        <v>5.4191899999999999E-5</v>
      </c>
      <c r="S534">
        <f t="shared" si="52"/>
        <v>0.50259942919999945</v>
      </c>
      <c r="W534" s="15">
        <v>-51342.68</v>
      </c>
      <c r="X534" s="28">
        <v>5.4191899999999999E-5</v>
      </c>
    </row>
    <row r="535" spans="1:24" x14ac:dyDescent="0.2">
      <c r="A535" s="1">
        <v>42857</v>
      </c>
      <c r="B535" s="2">
        <v>24.76</v>
      </c>
      <c r="C535" s="2">
        <v>31.719999000000001</v>
      </c>
      <c r="D535" s="2">
        <v>47.389999000000003</v>
      </c>
      <c r="E535" s="11">
        <v>534</v>
      </c>
      <c r="F535" s="2">
        <f t="shared" si="54"/>
        <v>25.716182363893381</v>
      </c>
      <c r="G535">
        <f t="shared" si="55"/>
        <v>31.17</v>
      </c>
      <c r="H535">
        <f t="shared" si="53"/>
        <v>50.65506753861716</v>
      </c>
      <c r="I535">
        <f t="shared" si="50"/>
        <v>99828466.161159217</v>
      </c>
      <c r="J535">
        <f t="shared" si="51"/>
        <v>171533.83884078264</v>
      </c>
      <c r="K535" s="2">
        <v>-51469.643910005689</v>
      </c>
      <c r="R535" s="15">
        <v>1.27699E-4</v>
      </c>
      <c r="S535">
        <f t="shared" si="52"/>
        <v>0.50272712819999943</v>
      </c>
      <c r="W535" s="15">
        <v>-51469.64</v>
      </c>
      <c r="X535" s="15">
        <v>1.27699E-4</v>
      </c>
    </row>
    <row r="536" spans="1:24" x14ac:dyDescent="0.2">
      <c r="A536" s="1">
        <v>42858</v>
      </c>
      <c r="B536" s="2">
        <v>24.67</v>
      </c>
      <c r="C536" s="2">
        <v>31.719999000000001</v>
      </c>
      <c r="D536" s="2">
        <v>47.32</v>
      </c>
      <c r="E536" s="11">
        <v>535</v>
      </c>
      <c r="F536">
        <f t="shared" si="54"/>
        <v>25.569371762059138</v>
      </c>
      <c r="G536">
        <f t="shared" si="55"/>
        <v>31.160173391871798</v>
      </c>
      <c r="H536">
        <f t="shared" si="53"/>
        <v>51.094501267962798</v>
      </c>
      <c r="I536">
        <f t="shared" si="50"/>
        <v>99878213.791775942</v>
      </c>
      <c r="J536">
        <f t="shared" si="51"/>
        <v>121786.20822405815</v>
      </c>
      <c r="K536" s="2">
        <v>-52003.974599152803</v>
      </c>
      <c r="R536" s="15">
        <v>1.8470800000000001E-3</v>
      </c>
      <c r="S536">
        <f t="shared" si="52"/>
        <v>0.50457420819999943</v>
      </c>
      <c r="W536" s="15">
        <v>-52003.97</v>
      </c>
      <c r="X536" s="15">
        <v>1.8470800000000001E-3</v>
      </c>
    </row>
    <row r="537" spans="1:24" x14ac:dyDescent="0.2">
      <c r="A537" s="1">
        <v>42859</v>
      </c>
      <c r="B537" s="2">
        <v>24.440000999999999</v>
      </c>
      <c r="C537" s="2">
        <v>31.709999</v>
      </c>
      <c r="D537" s="2">
        <v>47.66</v>
      </c>
      <c r="E537" s="11">
        <v>536</v>
      </c>
      <c r="F537" s="2">
        <f t="shared" si="54"/>
        <v>26.105692445348144</v>
      </c>
      <c r="G537">
        <f t="shared" si="55"/>
        <v>31.17</v>
      </c>
      <c r="H537">
        <f t="shared" si="53"/>
        <v>50.6235596040705</v>
      </c>
      <c r="I537">
        <f t="shared" si="50"/>
        <v>100338033.8790668</v>
      </c>
      <c r="J537">
        <f t="shared" si="51"/>
        <v>-338033.87906679511</v>
      </c>
      <c r="K537" s="2">
        <v>-52506.298275053501</v>
      </c>
      <c r="R537" s="15">
        <v>1.01403E-4</v>
      </c>
      <c r="S537">
        <f t="shared" si="52"/>
        <v>0.50467561119999949</v>
      </c>
      <c r="W537" s="15">
        <v>-52506.3</v>
      </c>
      <c r="X537" s="15">
        <v>1.01403E-4</v>
      </c>
    </row>
    <row r="538" spans="1:24" x14ac:dyDescent="0.2">
      <c r="A538" s="1">
        <v>42860</v>
      </c>
      <c r="B538" s="2">
        <v>24.719999000000001</v>
      </c>
      <c r="C538" s="2">
        <v>31.709999</v>
      </c>
      <c r="D538" s="2">
        <v>47.560001</v>
      </c>
      <c r="E538" s="11">
        <v>537</v>
      </c>
      <c r="F538">
        <f t="shared" si="54"/>
        <v>25.914409429385497</v>
      </c>
      <c r="G538">
        <f t="shared" si="55"/>
        <v>31.101192050810219</v>
      </c>
      <c r="H538">
        <f t="shared" si="53"/>
        <v>50.815330076843352</v>
      </c>
      <c r="I538">
        <f t="shared" si="50"/>
        <v>100114785.79747568</v>
      </c>
      <c r="J538">
        <f t="shared" si="51"/>
        <v>-114785.79747568071</v>
      </c>
      <c r="K538" s="2">
        <v>-53108.912057101727</v>
      </c>
      <c r="R538" s="15">
        <v>7.3808999999999995E-4</v>
      </c>
      <c r="S538">
        <f t="shared" si="52"/>
        <v>0.50541370119999951</v>
      </c>
      <c r="W538" s="15">
        <v>-53108.91</v>
      </c>
      <c r="X538" s="15">
        <v>7.3808999999999995E-4</v>
      </c>
    </row>
    <row r="539" spans="1:24" x14ac:dyDescent="0.2">
      <c r="A539" s="1">
        <v>42863</v>
      </c>
      <c r="B539" s="2">
        <v>24.82</v>
      </c>
      <c r="C539" s="2">
        <v>31.639999</v>
      </c>
      <c r="D539" s="2">
        <v>47.639999000000003</v>
      </c>
      <c r="E539" s="11">
        <v>538</v>
      </c>
      <c r="F539" s="2">
        <f t="shared" si="54"/>
        <v>25.685213582191739</v>
      </c>
      <c r="G539">
        <f t="shared" si="55"/>
        <v>31.071487428618443</v>
      </c>
      <c r="H539">
        <f t="shared" si="53"/>
        <v>50.676757990696004</v>
      </c>
      <c r="I539">
        <f t="shared" si="50"/>
        <v>99688680.260705709</v>
      </c>
      <c r="J539">
        <f t="shared" si="51"/>
        <v>311319.73929429054</v>
      </c>
      <c r="K539" s="2">
        <v>-54421.349101036787</v>
      </c>
      <c r="R539" s="15">
        <v>2.3731849999999999E-3</v>
      </c>
      <c r="S539">
        <f t="shared" si="52"/>
        <v>0.50778688619999945</v>
      </c>
      <c r="W539" s="15">
        <v>-54421.35</v>
      </c>
      <c r="X539" s="15">
        <v>2.3731849999999999E-3</v>
      </c>
    </row>
    <row r="540" spans="1:24" x14ac:dyDescent="0.2">
      <c r="A540" s="1">
        <v>42864</v>
      </c>
      <c r="B540" s="2">
        <v>24.700001</v>
      </c>
      <c r="C540" s="2">
        <v>31.540001</v>
      </c>
      <c r="D540" s="2">
        <v>47.59</v>
      </c>
      <c r="E540" s="11">
        <v>539</v>
      </c>
      <c r="F540">
        <f t="shared" si="54"/>
        <v>25.904043526961761</v>
      </c>
      <c r="G540">
        <f t="shared" si="55"/>
        <v>31.130468258387182</v>
      </c>
      <c r="H540">
        <f t="shared" si="53"/>
        <v>50.644719448203404</v>
      </c>
      <c r="I540">
        <f t="shared" si="50"/>
        <v>100032709.14875007</v>
      </c>
      <c r="J540">
        <f t="shared" si="51"/>
        <v>-32709.148750066757</v>
      </c>
      <c r="K540" s="2">
        <v>-57313.378540739417</v>
      </c>
      <c r="R540" s="15">
        <v>2.2913590000000002E-3</v>
      </c>
      <c r="S540">
        <f t="shared" si="52"/>
        <v>0.51007824519999945</v>
      </c>
      <c r="W540" s="15">
        <v>-57313.38</v>
      </c>
      <c r="X540" s="15">
        <v>2.2913590000000002E-3</v>
      </c>
    </row>
    <row r="541" spans="1:24" x14ac:dyDescent="0.2">
      <c r="A541" s="1">
        <v>42865</v>
      </c>
      <c r="B541" s="2">
        <v>24.790001</v>
      </c>
      <c r="C541" s="2">
        <v>31.5</v>
      </c>
      <c r="D541" s="2">
        <v>47.509998000000003</v>
      </c>
      <c r="E541" s="11">
        <v>540</v>
      </c>
      <c r="F541" s="2">
        <f t="shared" si="54"/>
        <v>25.685060493946736</v>
      </c>
      <c r="G541">
        <f t="shared" si="55"/>
        <v>31.209581941904766</v>
      </c>
      <c r="H541">
        <f t="shared" si="53"/>
        <v>50.73</v>
      </c>
      <c r="I541">
        <f t="shared" si="50"/>
        <v>99875020.996032536</v>
      </c>
      <c r="J541">
        <f t="shared" si="51"/>
        <v>124979.00396746397</v>
      </c>
      <c r="K541" s="2">
        <v>-57759.597534969449</v>
      </c>
      <c r="R541" s="15">
        <v>1.932315E-3</v>
      </c>
      <c r="S541">
        <f t="shared" si="52"/>
        <v>0.51201056019999946</v>
      </c>
      <c r="W541" s="15">
        <v>-57759.6</v>
      </c>
      <c r="X541" s="15">
        <v>1.932315E-3</v>
      </c>
    </row>
    <row r="542" spans="1:24" x14ac:dyDescent="0.2">
      <c r="A542" s="1">
        <v>42866</v>
      </c>
      <c r="B542" s="2">
        <v>24.67</v>
      </c>
      <c r="C542" s="2">
        <v>31.540001</v>
      </c>
      <c r="D542" s="2">
        <v>47.509998000000003</v>
      </c>
      <c r="E542" s="11">
        <v>541</v>
      </c>
      <c r="F542">
        <f t="shared" si="54"/>
        <v>25.799536900689095</v>
      </c>
      <c r="G542">
        <f t="shared" si="55"/>
        <v>31.199647076739154</v>
      </c>
      <c r="H542">
        <f t="shared" si="53"/>
        <v>50.836780728342688</v>
      </c>
      <c r="I542">
        <f t="shared" si="50"/>
        <v>100082249.17435789</v>
      </c>
      <c r="J542">
        <f t="shared" si="51"/>
        <v>-82249.174357891083</v>
      </c>
      <c r="K542" s="2">
        <v>-58393.109855219722</v>
      </c>
      <c r="R542" s="15">
        <v>1.2268000000000001E-4</v>
      </c>
      <c r="S542">
        <f t="shared" si="52"/>
        <v>0.51213324019999951</v>
      </c>
      <c r="W542" s="15">
        <v>-58393.11</v>
      </c>
      <c r="X542" s="15">
        <v>1.2268000000000001E-4</v>
      </c>
    </row>
    <row r="543" spans="1:24" x14ac:dyDescent="0.2">
      <c r="A543" s="1">
        <v>42867</v>
      </c>
      <c r="B543" s="2">
        <v>24.66</v>
      </c>
      <c r="C543" s="2">
        <v>31.57</v>
      </c>
      <c r="D543" s="2">
        <v>47.610000999999997</v>
      </c>
      <c r="E543" s="11">
        <v>542</v>
      </c>
      <c r="F543" s="2">
        <f t="shared" si="54"/>
        <v>25.966993081103045</v>
      </c>
      <c r="G543">
        <f t="shared" si="55"/>
        <v>31.120633512828636</v>
      </c>
      <c r="H543">
        <f t="shared" si="53"/>
        <v>50.77262236268384</v>
      </c>
      <c r="I543">
        <f t="shared" si="50"/>
        <v>100182667.00382109</v>
      </c>
      <c r="J543">
        <f t="shared" si="51"/>
        <v>-182667.00382108986</v>
      </c>
      <c r="K543" s="2">
        <v>-61032.413225054741</v>
      </c>
      <c r="R543" s="15">
        <v>1.170539E-3</v>
      </c>
      <c r="S543">
        <f t="shared" si="52"/>
        <v>0.51330377919999948</v>
      </c>
      <c r="W543" s="15">
        <v>-61032.41</v>
      </c>
      <c r="X543" s="15">
        <v>1.170539E-3</v>
      </c>
    </row>
    <row r="544" spans="1:24" x14ac:dyDescent="0.2">
      <c r="A544" s="1">
        <v>42870</v>
      </c>
      <c r="B544" s="2">
        <v>24.809999000000001</v>
      </c>
      <c r="C544" s="2">
        <v>31.52</v>
      </c>
      <c r="D544" s="2">
        <v>47.650002000000001</v>
      </c>
      <c r="E544" s="11">
        <v>543</v>
      </c>
      <c r="F544">
        <f t="shared" si="54"/>
        <v>25.685164321046486</v>
      </c>
      <c r="G544">
        <f t="shared" si="55"/>
        <v>31.209554848667519</v>
      </c>
      <c r="H544">
        <f t="shared" si="53"/>
        <v>50.612888761893437</v>
      </c>
      <c r="I544">
        <f t="shared" si="50"/>
        <v>99805875.758931607</v>
      </c>
      <c r="J544">
        <f t="shared" si="51"/>
        <v>194124.24106839299</v>
      </c>
      <c r="K544" s="2">
        <v>-61130.10555228591</v>
      </c>
      <c r="R544" s="15">
        <v>9.4832100000000002E-4</v>
      </c>
      <c r="S544">
        <f t="shared" si="52"/>
        <v>0.51425210019999945</v>
      </c>
      <c r="W544" s="15">
        <v>-61130.11</v>
      </c>
      <c r="X544" s="15">
        <v>9.4832100000000002E-4</v>
      </c>
    </row>
    <row r="545" spans="1:24" x14ac:dyDescent="0.2">
      <c r="A545" s="1">
        <v>42871</v>
      </c>
      <c r="B545" s="2">
        <v>24.690000999999999</v>
      </c>
      <c r="C545" s="2">
        <v>31.559999000000001</v>
      </c>
      <c r="D545" s="2">
        <v>47.540000999999997</v>
      </c>
      <c r="E545" s="11">
        <v>544</v>
      </c>
      <c r="F545" s="2">
        <f t="shared" si="54"/>
        <v>25.360492117436529</v>
      </c>
      <c r="G545">
        <f t="shared" si="55"/>
        <v>31.436664494190889</v>
      </c>
      <c r="H545">
        <f t="shared" si="53"/>
        <v>50.239134438806602</v>
      </c>
      <c r="I545">
        <f t="shared" si="50"/>
        <v>99399589.626925588</v>
      </c>
      <c r="J545">
        <f t="shared" si="51"/>
        <v>600410.37307441235</v>
      </c>
      <c r="K545" s="2">
        <v>-62306.963104665279</v>
      </c>
      <c r="R545" s="15">
        <v>1.4667199999999999E-3</v>
      </c>
      <c r="S545">
        <f t="shared" si="52"/>
        <v>0.51571882019999948</v>
      </c>
      <c r="W545" s="15">
        <v>-62306.96</v>
      </c>
      <c r="X545" s="15">
        <v>1.4667199999999999E-3</v>
      </c>
    </row>
    <row r="546" spans="1:24" x14ac:dyDescent="0.2">
      <c r="A546" s="1">
        <v>42872</v>
      </c>
      <c r="B546" s="2">
        <v>24.26</v>
      </c>
      <c r="C546" s="2">
        <v>31.83</v>
      </c>
      <c r="D546" s="2">
        <v>47.080002</v>
      </c>
      <c r="E546" s="11">
        <v>545</v>
      </c>
      <c r="F546">
        <f t="shared" si="54"/>
        <v>25.82063791137675</v>
      </c>
      <c r="G546">
        <f t="shared" si="55"/>
        <v>31.189585296889732</v>
      </c>
      <c r="H546">
        <f t="shared" si="53"/>
        <v>50.686897819800421</v>
      </c>
      <c r="I546">
        <f t="shared" si="50"/>
        <v>100010929.70570923</v>
      </c>
      <c r="J546">
        <f t="shared" si="51"/>
        <v>-10929.70570923388</v>
      </c>
      <c r="K546" s="2">
        <v>-63838.396324366331</v>
      </c>
      <c r="R546" s="15">
        <v>5.0083250000000001E-3</v>
      </c>
      <c r="S546">
        <f t="shared" si="52"/>
        <v>0.52072714519999952</v>
      </c>
      <c r="W546" s="15">
        <v>-63838.400000000001</v>
      </c>
      <c r="X546" s="15">
        <v>5.0083250000000001E-3</v>
      </c>
    </row>
    <row r="547" spans="1:24" x14ac:dyDescent="0.2">
      <c r="A547" s="1">
        <v>42873</v>
      </c>
      <c r="B547" s="2">
        <v>24.27</v>
      </c>
      <c r="C547" s="2">
        <v>31.85</v>
      </c>
      <c r="D547" s="2">
        <v>47.040000999999997</v>
      </c>
      <c r="E547" s="11">
        <v>546</v>
      </c>
      <c r="F547" s="2">
        <f t="shared" si="54"/>
        <v>26.08649778656774</v>
      </c>
      <c r="G547">
        <f t="shared" si="55"/>
        <v>31.160213500784927</v>
      </c>
      <c r="H547">
        <f t="shared" si="53"/>
        <v>50.880981061203634</v>
      </c>
      <c r="I547">
        <f t="shared" si="50"/>
        <v>100453246.00183883</v>
      </c>
      <c r="J547">
        <f t="shared" si="51"/>
        <v>-453246.00183883309</v>
      </c>
      <c r="K547" s="2">
        <v>-64123.488921999931</v>
      </c>
      <c r="R547" s="15">
        <v>2.6814599999999998E-4</v>
      </c>
      <c r="S547">
        <f t="shared" si="52"/>
        <v>0.52099529119999954</v>
      </c>
      <c r="W547" s="15">
        <v>-64123.49</v>
      </c>
      <c r="X547" s="15">
        <v>2.6814599999999998E-4</v>
      </c>
    </row>
    <row r="548" spans="1:24" x14ac:dyDescent="0.2">
      <c r="A548" s="1">
        <v>42874</v>
      </c>
      <c r="B548" s="2">
        <v>24.530000999999999</v>
      </c>
      <c r="C548" s="2">
        <v>31.84</v>
      </c>
      <c r="D548" s="2">
        <v>47.18</v>
      </c>
      <c r="E548" s="11">
        <v>547</v>
      </c>
      <c r="F548">
        <f t="shared" si="54"/>
        <v>25.873128802970701</v>
      </c>
      <c r="G548">
        <f t="shared" si="55"/>
        <v>31.081893844221106</v>
      </c>
      <c r="H548">
        <f t="shared" si="53"/>
        <v>50.902038999576092</v>
      </c>
      <c r="I548">
        <f t="shared" si="50"/>
        <v>100088413.89127521</v>
      </c>
      <c r="J548">
        <f t="shared" si="51"/>
        <v>-88413.891275212169</v>
      </c>
      <c r="K548" s="2">
        <v>-65339.022480979562</v>
      </c>
      <c r="R548" s="15">
        <v>1.64072E-4</v>
      </c>
      <c r="S548">
        <f t="shared" si="52"/>
        <v>0.52115936319999956</v>
      </c>
      <c r="W548" s="15">
        <v>-65339.02</v>
      </c>
      <c r="X548" s="15">
        <v>1.64072E-4</v>
      </c>
    </row>
    <row r="549" spans="1:24" x14ac:dyDescent="0.2">
      <c r="A549" s="1">
        <v>42878</v>
      </c>
      <c r="B549" s="2">
        <v>24.59</v>
      </c>
      <c r="C549" s="2">
        <v>31.75</v>
      </c>
      <c r="D549" s="2">
        <v>47.34</v>
      </c>
      <c r="E549" s="11">
        <v>548</v>
      </c>
      <c r="F549" s="2">
        <f t="shared" si="54"/>
        <v>25.694541501423345</v>
      </c>
      <c r="G549">
        <f t="shared" si="55"/>
        <v>31.160182677165352</v>
      </c>
      <c r="H549">
        <f t="shared" si="53"/>
        <v>50.472811544993661</v>
      </c>
      <c r="I549">
        <f t="shared" si="50"/>
        <v>99680316.145321384</v>
      </c>
      <c r="J549">
        <f t="shared" si="51"/>
        <v>319683.85467861593</v>
      </c>
      <c r="K549" s="2">
        <v>-66547.47994184494</v>
      </c>
      <c r="R549" s="15">
        <v>4.0244100000000002E-4</v>
      </c>
      <c r="S549">
        <f t="shared" si="52"/>
        <v>0.52156180419999953</v>
      </c>
      <c r="W549" s="15">
        <v>-66547.48</v>
      </c>
      <c r="X549" s="15">
        <v>4.0244100000000002E-4</v>
      </c>
    </row>
    <row r="550" spans="1:24" x14ac:dyDescent="0.2">
      <c r="A550" s="1">
        <v>42879</v>
      </c>
      <c r="B550" s="2">
        <v>24.48</v>
      </c>
      <c r="C550" s="2">
        <v>31.74</v>
      </c>
      <c r="D550" s="2">
        <v>47.099997999999999</v>
      </c>
      <c r="E550" s="11">
        <v>549</v>
      </c>
      <c r="F550">
        <f t="shared" si="54"/>
        <v>25.820542300245098</v>
      </c>
      <c r="G550">
        <f t="shared" si="55"/>
        <v>31.219103061436677</v>
      </c>
      <c r="H550">
        <f t="shared" si="53"/>
        <v>51.106977769510728</v>
      </c>
      <c r="I550">
        <f t="shared" si="50"/>
        <v>100292365.8206709</v>
      </c>
      <c r="J550">
        <f t="shared" si="51"/>
        <v>-292365.82067090273</v>
      </c>
      <c r="K550" s="2">
        <v>-66737.991982698441</v>
      </c>
      <c r="R550" s="15">
        <v>7.9572499999999995E-4</v>
      </c>
      <c r="S550">
        <f t="shared" si="52"/>
        <v>0.52235752919999956</v>
      </c>
      <c r="W550" s="15">
        <v>-66737.990000000005</v>
      </c>
      <c r="X550" s="15">
        <v>7.9572499999999995E-4</v>
      </c>
    </row>
    <row r="551" spans="1:24" x14ac:dyDescent="0.2">
      <c r="A551" s="1">
        <v>42880</v>
      </c>
      <c r="B551" s="2">
        <v>24.49</v>
      </c>
      <c r="C551" s="2">
        <v>31.790001</v>
      </c>
      <c r="D551" s="2">
        <v>47.450001</v>
      </c>
      <c r="E551" s="11">
        <v>550</v>
      </c>
      <c r="F551" s="2">
        <f t="shared" si="54"/>
        <v>25.799460004899963</v>
      </c>
      <c r="G551">
        <f t="shared" si="55"/>
        <v>31.179803008814002</v>
      </c>
      <c r="H551">
        <f t="shared" si="53"/>
        <v>50.526862971825857</v>
      </c>
      <c r="I551">
        <f t="shared" si="50"/>
        <v>99876587.658531874</v>
      </c>
      <c r="J551">
        <f t="shared" si="51"/>
        <v>123412.34146812558</v>
      </c>
      <c r="K551" s="2">
        <v>-68647.004743680358</v>
      </c>
      <c r="R551" s="15">
        <v>1.200247E-3</v>
      </c>
      <c r="S551">
        <f t="shared" si="52"/>
        <v>0.52355777619999955</v>
      </c>
      <c r="W551" s="15">
        <v>-68647</v>
      </c>
      <c r="X551" s="15">
        <v>1.200247E-3</v>
      </c>
    </row>
    <row r="552" spans="1:24" x14ac:dyDescent="0.2">
      <c r="A552" s="1">
        <v>42881</v>
      </c>
      <c r="B552" s="2">
        <v>24.48</v>
      </c>
      <c r="C552" s="2">
        <v>31.799999</v>
      </c>
      <c r="D552" s="2">
        <v>47.259998000000003</v>
      </c>
      <c r="E552" s="11">
        <v>551</v>
      </c>
      <c r="F552">
        <f t="shared" si="54"/>
        <v>25.831085600490198</v>
      </c>
      <c r="G552">
        <f t="shared" si="55"/>
        <v>31.209208528591464</v>
      </c>
      <c r="H552">
        <f t="shared" si="53"/>
        <v>50.794407566415892</v>
      </c>
      <c r="I552">
        <f t="shared" si="50"/>
        <v>100110709.47898933</v>
      </c>
      <c r="J552">
        <f t="shared" si="51"/>
        <v>-110709.47898933291</v>
      </c>
      <c r="K552" s="2">
        <v>-69919.695154726505</v>
      </c>
      <c r="R552" s="15">
        <v>4.2024289999999997E-3</v>
      </c>
      <c r="S552">
        <f t="shared" si="52"/>
        <v>0.52776020519999955</v>
      </c>
      <c r="W552" s="15">
        <v>-69919.7</v>
      </c>
      <c r="X552" s="15">
        <v>4.2024289999999997E-3</v>
      </c>
    </row>
    <row r="553" spans="1:24" x14ac:dyDescent="0.2">
      <c r="A553" s="1">
        <v>42884</v>
      </c>
      <c r="B553" s="2">
        <v>24.5</v>
      </c>
      <c r="C553" s="2">
        <v>31.84</v>
      </c>
      <c r="D553" s="2">
        <v>47.32</v>
      </c>
      <c r="E553" s="11">
        <v>552</v>
      </c>
      <c r="F553" s="2">
        <f t="shared" si="54"/>
        <v>25.736256145714286</v>
      </c>
      <c r="G553">
        <f t="shared" si="55"/>
        <v>31.17</v>
      </c>
      <c r="H553">
        <f t="shared" si="53"/>
        <v>50.67639687235841</v>
      </c>
      <c r="I553">
        <f t="shared" si="50"/>
        <v>99868300.929839388</v>
      </c>
      <c r="J553">
        <f t="shared" si="51"/>
        <v>131699.07016061246</v>
      </c>
      <c r="K553" s="2">
        <v>-71258.051806271076</v>
      </c>
      <c r="R553" s="15">
        <v>5.3553300000000004E-4</v>
      </c>
      <c r="S553">
        <f t="shared" si="52"/>
        <v>0.52829573819999953</v>
      </c>
      <c r="W553" s="15">
        <v>-71258.05</v>
      </c>
      <c r="X553" s="15">
        <v>5.3553300000000004E-4</v>
      </c>
    </row>
    <row r="554" spans="1:24" x14ac:dyDescent="0.2">
      <c r="A554" s="1">
        <v>42885</v>
      </c>
      <c r="B554" s="2">
        <v>24.43</v>
      </c>
      <c r="C554" s="2">
        <v>31.84</v>
      </c>
      <c r="D554" s="2">
        <v>47.27</v>
      </c>
      <c r="E554" s="11">
        <v>553</v>
      </c>
      <c r="F554">
        <f t="shared" si="54"/>
        <v>25.778304363487514</v>
      </c>
      <c r="G554">
        <f t="shared" si="55"/>
        <v>31.17</v>
      </c>
      <c r="H554">
        <f t="shared" si="53"/>
        <v>50.923176448698953</v>
      </c>
      <c r="I554">
        <f t="shared" si="50"/>
        <v>100071258.05180627</v>
      </c>
      <c r="J554">
        <f t="shared" si="51"/>
        <v>-71258.051806271076</v>
      </c>
      <c r="K554" s="2">
        <v>-71437.18128913641</v>
      </c>
      <c r="R554" s="15">
        <v>2.093672E-3</v>
      </c>
      <c r="S554">
        <f t="shared" si="52"/>
        <v>0.53038941019999952</v>
      </c>
      <c r="W554" s="15">
        <v>-71437.179999999993</v>
      </c>
      <c r="X554" s="15">
        <v>2.093672E-3</v>
      </c>
    </row>
    <row r="555" spans="1:24" x14ac:dyDescent="0.2">
      <c r="A555" s="1">
        <v>42886</v>
      </c>
      <c r="B555" s="2">
        <v>24.4</v>
      </c>
      <c r="C555" s="2">
        <v>31.84</v>
      </c>
      <c r="D555" s="2">
        <v>47.450001</v>
      </c>
      <c r="E555" s="11">
        <v>554</v>
      </c>
      <c r="F555" s="2">
        <f t="shared" si="54"/>
        <v>26.021556368852465</v>
      </c>
      <c r="G555">
        <f t="shared" si="55"/>
        <v>31.160210427135681</v>
      </c>
      <c r="H555">
        <f t="shared" si="53"/>
        <v>51.104191742166655</v>
      </c>
      <c r="I555">
        <f t="shared" si="50"/>
        <v>100497177.07818893</v>
      </c>
      <c r="J555">
        <f t="shared" si="51"/>
        <v>-497177.07818892598</v>
      </c>
      <c r="K555" s="2">
        <v>-72353.543104454875</v>
      </c>
      <c r="R555" s="15">
        <v>1.828655E-3</v>
      </c>
      <c r="S555">
        <f t="shared" si="52"/>
        <v>0.53221806519999948</v>
      </c>
      <c r="W555" s="15">
        <v>-72353.539999999994</v>
      </c>
      <c r="X555" s="15">
        <v>1.828655E-3</v>
      </c>
    </row>
    <row r="556" spans="1:24" x14ac:dyDescent="0.2">
      <c r="A556" s="1">
        <v>42887</v>
      </c>
      <c r="B556" s="2">
        <v>24.6</v>
      </c>
      <c r="C556" s="2">
        <v>31.83</v>
      </c>
      <c r="D556" s="2">
        <v>47.799999</v>
      </c>
      <c r="E556" s="11">
        <v>555</v>
      </c>
      <c r="F556">
        <f t="shared" si="54"/>
        <v>25.757538603252076</v>
      </c>
      <c r="G556">
        <f t="shared" si="55"/>
        <v>31.277720112158345</v>
      </c>
      <c r="H556">
        <f t="shared" si="53"/>
        <v>50.984713424993998</v>
      </c>
      <c r="I556">
        <f t="shared" si="50"/>
        <v>100200445.41271907</v>
      </c>
      <c r="J556">
        <f t="shared" si="51"/>
        <v>-200445.41271907091</v>
      </c>
      <c r="K556" s="2">
        <v>-72861.305710017681</v>
      </c>
      <c r="R556" s="15">
        <v>3.75168E-4</v>
      </c>
      <c r="S556">
        <f t="shared" si="52"/>
        <v>0.53259323319999952</v>
      </c>
      <c r="W556" s="15">
        <v>-72861.31</v>
      </c>
      <c r="X556" s="15">
        <v>3.75168E-4</v>
      </c>
    </row>
    <row r="557" spans="1:24" x14ac:dyDescent="0.2">
      <c r="A557" s="1">
        <v>42888</v>
      </c>
      <c r="B557" s="2">
        <v>24.549999</v>
      </c>
      <c r="C557" s="2">
        <v>31.940000999999999</v>
      </c>
      <c r="D557" s="2">
        <v>48.040000999999997</v>
      </c>
      <c r="E557" s="11">
        <v>556</v>
      </c>
      <c r="F557" s="2">
        <f t="shared" si="54"/>
        <v>25.767947098083386</v>
      </c>
      <c r="G557">
        <f t="shared" si="55"/>
        <v>31.130963333407536</v>
      </c>
      <c r="H557">
        <f t="shared" si="53"/>
        <v>50.53992090320731</v>
      </c>
      <c r="I557">
        <f t="shared" si="50"/>
        <v>99786735.341260791</v>
      </c>
      <c r="J557">
        <f t="shared" si="51"/>
        <v>213264.65873920918</v>
      </c>
      <c r="K557" s="2">
        <v>-74536.113027721643</v>
      </c>
      <c r="R557" s="15">
        <v>4.7634690000000002E-3</v>
      </c>
      <c r="S557">
        <f t="shared" si="52"/>
        <v>0.53735670219999954</v>
      </c>
      <c r="W557" s="15">
        <v>-74536.11</v>
      </c>
      <c r="X557" s="15">
        <v>4.7634690000000002E-3</v>
      </c>
    </row>
    <row r="558" spans="1:24" x14ac:dyDescent="0.2">
      <c r="A558" s="1">
        <v>42891</v>
      </c>
      <c r="B558" s="2">
        <v>24.51</v>
      </c>
      <c r="C558" s="2">
        <v>31.9</v>
      </c>
      <c r="D558" s="2">
        <v>47.860000999999997</v>
      </c>
      <c r="E558" s="11">
        <v>557</v>
      </c>
      <c r="F558">
        <f t="shared" si="54"/>
        <v>25.8942421627907</v>
      </c>
      <c r="G558">
        <f t="shared" si="55"/>
        <v>31.228625982131668</v>
      </c>
      <c r="H558">
        <f t="shared" si="53"/>
        <v>50.454405517877028</v>
      </c>
      <c r="I558">
        <f t="shared" si="50"/>
        <v>100017091.48807678</v>
      </c>
      <c r="J558">
        <f t="shared" si="51"/>
        <v>-17091.488076776266</v>
      </c>
      <c r="K558" s="2">
        <v>-75503.436368852854</v>
      </c>
      <c r="R558" s="15">
        <v>8.4505699999999997E-4</v>
      </c>
      <c r="S558">
        <f t="shared" si="52"/>
        <v>0.53820175919999957</v>
      </c>
      <c r="W558" s="15">
        <v>-75503.44</v>
      </c>
      <c r="X558" s="15">
        <v>8.4505699999999997E-4</v>
      </c>
    </row>
    <row r="559" spans="1:24" x14ac:dyDescent="0.2">
      <c r="A559" s="1">
        <v>42892</v>
      </c>
      <c r="B559" s="2">
        <v>24.59</v>
      </c>
      <c r="C559" s="2">
        <v>31.959999</v>
      </c>
      <c r="D559" s="2">
        <v>47.599997999999999</v>
      </c>
      <c r="E559" s="11">
        <v>558</v>
      </c>
      <c r="F559" s="2">
        <f t="shared" si="54"/>
        <v>25.673548179341239</v>
      </c>
      <c r="G559">
        <f t="shared" si="55"/>
        <v>31.140742526306088</v>
      </c>
      <c r="H559">
        <f t="shared" si="53"/>
        <v>51.04973116721559</v>
      </c>
      <c r="I559">
        <f t="shared" si="50"/>
        <v>99971189.696097314</v>
      </c>
      <c r="J559">
        <f t="shared" si="51"/>
        <v>28810.303902685642</v>
      </c>
      <c r="K559" s="2">
        <v>-76757.12953132391</v>
      </c>
      <c r="R559" s="28">
        <v>9.8892800000000003E-5</v>
      </c>
      <c r="S559">
        <f t="shared" si="52"/>
        <v>0.53830065199999955</v>
      </c>
      <c r="W559" s="15">
        <v>-76757.13</v>
      </c>
      <c r="X559" s="28">
        <v>9.8892800000000003E-5</v>
      </c>
    </row>
    <row r="560" spans="1:24" x14ac:dyDescent="0.2">
      <c r="A560" s="1">
        <v>42893</v>
      </c>
      <c r="B560" s="2">
        <v>24.459999</v>
      </c>
      <c r="C560" s="2">
        <v>31.93</v>
      </c>
      <c r="D560" s="2">
        <v>47.900002000000001</v>
      </c>
      <c r="E560" s="11">
        <v>559</v>
      </c>
      <c r="F560">
        <f t="shared" si="54"/>
        <v>25.873311584354521</v>
      </c>
      <c r="G560">
        <f t="shared" si="55"/>
        <v>31.121189127153151</v>
      </c>
      <c r="H560">
        <f t="shared" si="53"/>
        <v>50.624088685215497</v>
      </c>
      <c r="I560">
        <f t="shared" si="50"/>
        <v>99968415.046890467</v>
      </c>
      <c r="J560">
        <f t="shared" si="51"/>
        <v>31584.953109532595</v>
      </c>
      <c r="K560" s="2">
        <v>-76790.117684289813</v>
      </c>
      <c r="R560" s="28">
        <v>3.7397500000000002E-5</v>
      </c>
      <c r="S560">
        <f t="shared" si="52"/>
        <v>0.53833804949999953</v>
      </c>
      <c r="W560" s="15">
        <v>-76790.12</v>
      </c>
      <c r="X560" s="28">
        <v>3.7397500000000002E-5</v>
      </c>
    </row>
    <row r="561" spans="1:24" x14ac:dyDescent="0.2">
      <c r="A561" s="1">
        <v>42894</v>
      </c>
      <c r="B561" s="2">
        <v>24.52</v>
      </c>
      <c r="C561" s="2">
        <v>31.879999000000002</v>
      </c>
      <c r="D561" s="2">
        <v>47.799999</v>
      </c>
      <c r="E561" s="11">
        <v>560</v>
      </c>
      <c r="F561" s="2">
        <f t="shared" si="54"/>
        <v>25.89420780587276</v>
      </c>
      <c r="G561">
        <f t="shared" si="55"/>
        <v>31.160224665314448</v>
      </c>
      <c r="H561">
        <f t="shared" si="53"/>
        <v>50.252415246703244</v>
      </c>
      <c r="I561">
        <f t="shared" si="50"/>
        <v>99820788.609532595</v>
      </c>
      <c r="J561">
        <f t="shared" si="51"/>
        <v>179211.39046740532</v>
      </c>
      <c r="K561" s="2">
        <v>-76897.226705133915</v>
      </c>
      <c r="R561" s="15">
        <v>1.80466E-4</v>
      </c>
      <c r="S561">
        <f t="shared" si="52"/>
        <v>0.53851851549999952</v>
      </c>
      <c r="W561" s="15">
        <v>-76897.23</v>
      </c>
      <c r="X561" s="15">
        <v>1.80466E-4</v>
      </c>
    </row>
    <row r="562" spans="1:24" x14ac:dyDescent="0.2">
      <c r="A562" s="1">
        <v>42895</v>
      </c>
      <c r="B562" s="2">
        <v>24.6</v>
      </c>
      <c r="C562" s="2">
        <v>31.870000999999998</v>
      </c>
      <c r="D562" s="2">
        <v>47.349997999999999</v>
      </c>
      <c r="E562" s="11">
        <v>561</v>
      </c>
      <c r="F562">
        <f t="shared" si="54"/>
        <v>25.673603647154511</v>
      </c>
      <c r="G562">
        <f t="shared" si="55"/>
        <v>31.052634733208826</v>
      </c>
      <c r="H562">
        <f t="shared" si="53"/>
        <v>50.36572965726419</v>
      </c>
      <c r="I562">
        <f t="shared" si="50"/>
        <v>99467835.63971588</v>
      </c>
      <c r="J562">
        <f t="shared" si="51"/>
        <v>532164.36028411984</v>
      </c>
      <c r="K562" s="2">
        <v>-77162.360497638583</v>
      </c>
      <c r="R562" s="15">
        <v>2.507712E-3</v>
      </c>
      <c r="S562">
        <f t="shared" si="52"/>
        <v>0.54102622749999951</v>
      </c>
      <c r="W562" s="15">
        <v>-77162.36</v>
      </c>
      <c r="X562" s="15">
        <v>2.507712E-3</v>
      </c>
    </row>
    <row r="563" spans="1:24" x14ac:dyDescent="0.2">
      <c r="A563" s="1">
        <v>42898</v>
      </c>
      <c r="B563" s="2">
        <v>24.469999000000001</v>
      </c>
      <c r="C563" s="2">
        <v>31.75</v>
      </c>
      <c r="D563" s="2">
        <v>47.009998000000003</v>
      </c>
      <c r="E563" s="11">
        <v>562</v>
      </c>
      <c r="F563" s="2">
        <f t="shared" si="54"/>
        <v>25.809999000000001</v>
      </c>
      <c r="G563">
        <f t="shared" si="55"/>
        <v>31.003105511811025</v>
      </c>
      <c r="H563">
        <f t="shared" si="53"/>
        <v>50.697628193900357</v>
      </c>
      <c r="I563">
        <f t="shared" si="50"/>
        <v>99793454.837911442</v>
      </c>
      <c r="J563">
        <f t="shared" si="51"/>
        <v>206545.16208855808</v>
      </c>
      <c r="K563" s="2">
        <v>-77464.296583503485</v>
      </c>
      <c r="R563" s="15">
        <v>1.8378439999999999E-3</v>
      </c>
      <c r="S563">
        <f t="shared" si="52"/>
        <v>0.54286407149999949</v>
      </c>
      <c r="W563" s="15">
        <v>-77464.3</v>
      </c>
      <c r="X563" s="15">
        <v>1.8378439999999999E-3</v>
      </c>
    </row>
    <row r="564" spans="1:24" x14ac:dyDescent="0.2">
      <c r="A564" s="1">
        <v>42899</v>
      </c>
      <c r="B564" s="2">
        <v>24.469999000000001</v>
      </c>
      <c r="C564" s="2">
        <v>31.58</v>
      </c>
      <c r="D564" s="2">
        <v>46.98</v>
      </c>
      <c r="E564" s="11">
        <v>563</v>
      </c>
      <c r="F564">
        <f t="shared" si="54"/>
        <v>25.472476555883794</v>
      </c>
      <c r="G564">
        <f t="shared" si="55"/>
        <v>31.357533248891709</v>
      </c>
      <c r="H564">
        <f t="shared" si="53"/>
        <v>50.665208568326946</v>
      </c>
      <c r="I564">
        <f t="shared" si="50"/>
        <v>99714558.962180957</v>
      </c>
      <c r="J564">
        <f t="shared" si="51"/>
        <v>285441.0378190428</v>
      </c>
      <c r="K564" s="2">
        <v>-78060.991550058126</v>
      </c>
      <c r="R564" s="15">
        <v>1.8228400000000001E-4</v>
      </c>
      <c r="S564">
        <f t="shared" si="52"/>
        <v>0.54304635549999947</v>
      </c>
      <c r="W564" s="15">
        <v>-78060.990000000005</v>
      </c>
      <c r="X564" s="15">
        <v>1.8228400000000001E-4</v>
      </c>
    </row>
    <row r="565" spans="1:24" x14ac:dyDescent="0.2">
      <c r="A565" s="1">
        <v>42900</v>
      </c>
      <c r="B565" s="2">
        <v>24.15</v>
      </c>
      <c r="C565" s="2">
        <v>31.77</v>
      </c>
      <c r="D565" s="2">
        <v>46.919998</v>
      </c>
      <c r="E565" s="11">
        <v>564</v>
      </c>
      <c r="F565" s="2">
        <f t="shared" si="54"/>
        <v>25.809999000000001</v>
      </c>
      <c r="G565">
        <f t="shared" si="55"/>
        <v>31.120943305949012</v>
      </c>
      <c r="H565">
        <f t="shared" si="53"/>
        <v>50.600256830147345</v>
      </c>
      <c r="I565">
        <f t="shared" si="50"/>
        <v>99868189.779712543</v>
      </c>
      <c r="J565">
        <f t="shared" si="51"/>
        <v>131810.22028745711</v>
      </c>
      <c r="K565" s="2">
        <v>-79235.314613088965</v>
      </c>
      <c r="R565" s="15">
        <v>2.01506E-4</v>
      </c>
      <c r="S565">
        <f t="shared" si="52"/>
        <v>0.54324786149999948</v>
      </c>
      <c r="W565" s="15">
        <v>-79235.31</v>
      </c>
      <c r="X565" s="15">
        <v>2.01506E-4</v>
      </c>
    </row>
    <row r="566" spans="1:24" x14ac:dyDescent="0.2">
      <c r="A566" s="1">
        <v>42901</v>
      </c>
      <c r="B566" s="2">
        <v>24.15</v>
      </c>
      <c r="C566" s="2">
        <v>31.719999000000001</v>
      </c>
      <c r="D566" s="2">
        <v>46.799999</v>
      </c>
      <c r="E566" s="11">
        <v>565</v>
      </c>
      <c r="F566">
        <f t="shared" si="54"/>
        <v>25.874122152380995</v>
      </c>
      <c r="G566">
        <f t="shared" si="55"/>
        <v>31.189654198917218</v>
      </c>
      <c r="H566">
        <f t="shared" si="53"/>
        <v>50.686639940740172</v>
      </c>
      <c r="I566">
        <f t="shared" si="50"/>
        <v>100083382.60518833</v>
      </c>
      <c r="J566">
        <f t="shared" si="51"/>
        <v>-83382.605188325047</v>
      </c>
      <c r="K566" s="2">
        <v>-82126.92100083828</v>
      </c>
      <c r="R566" s="15">
        <v>3.32644E-4</v>
      </c>
      <c r="S566">
        <f t="shared" si="52"/>
        <v>0.54358050549999948</v>
      </c>
      <c r="W566" s="15">
        <v>-82126.92</v>
      </c>
      <c r="X566" s="15">
        <v>3.32644E-4</v>
      </c>
    </row>
    <row r="567" spans="1:24" x14ac:dyDescent="0.2">
      <c r="A567" s="1">
        <v>42902</v>
      </c>
      <c r="B567" s="2">
        <v>24.209999</v>
      </c>
      <c r="C567" s="2">
        <v>31.74</v>
      </c>
      <c r="D567" s="2">
        <v>46.759998000000003</v>
      </c>
      <c r="E567" s="11">
        <v>566</v>
      </c>
      <c r="F567" s="2">
        <f t="shared" si="54"/>
        <v>25.916607839595578</v>
      </c>
      <c r="G567">
        <f t="shared" si="55"/>
        <v>31.130719318525525</v>
      </c>
      <c r="H567">
        <f t="shared" si="53"/>
        <v>51.077172874558293</v>
      </c>
      <c r="I567">
        <f t="shared" si="50"/>
        <v>100305767.34170522</v>
      </c>
      <c r="J567">
        <f t="shared" si="51"/>
        <v>-305767.34170521796</v>
      </c>
      <c r="K567" s="2">
        <v>-82249.174357891083</v>
      </c>
      <c r="R567" s="15">
        <v>5.0427000000000002E-4</v>
      </c>
      <c r="S567">
        <f t="shared" si="52"/>
        <v>0.54408477549999945</v>
      </c>
      <c r="W567" s="15">
        <v>-82249.17</v>
      </c>
      <c r="X567" s="15">
        <v>5.0427000000000002E-4</v>
      </c>
    </row>
    <row r="568" spans="1:24" x14ac:dyDescent="0.2">
      <c r="A568" s="1">
        <v>42905</v>
      </c>
      <c r="B568" s="2">
        <v>24.309999000000001</v>
      </c>
      <c r="C568" s="2">
        <v>31.700001</v>
      </c>
      <c r="D568" s="2">
        <v>47.080002</v>
      </c>
      <c r="E568" s="11">
        <v>567</v>
      </c>
      <c r="F568">
        <f t="shared" si="54"/>
        <v>25.608277552376656</v>
      </c>
      <c r="G568">
        <f t="shared" si="55"/>
        <v>31.278158913307291</v>
      </c>
      <c r="H568">
        <f t="shared" si="53"/>
        <v>50.492942857776427</v>
      </c>
      <c r="I568">
        <f t="shared" si="50"/>
        <v>99707714.233710721</v>
      </c>
      <c r="J568">
        <f t="shared" si="51"/>
        <v>292285.76628927886</v>
      </c>
      <c r="K568" s="2">
        <v>-83382.605188325047</v>
      </c>
      <c r="R568" s="15">
        <v>5.6873399999999999E-4</v>
      </c>
      <c r="S568">
        <f t="shared" si="52"/>
        <v>0.54465350949999947</v>
      </c>
      <c r="W568" s="15">
        <v>-83382.61</v>
      </c>
      <c r="X568" s="15">
        <v>5.6873399999999999E-4</v>
      </c>
    </row>
    <row r="569" spans="1:24" x14ac:dyDescent="0.2">
      <c r="A569" s="1">
        <v>42906</v>
      </c>
      <c r="B569" s="2">
        <v>24.120000999999998</v>
      </c>
      <c r="C569" s="2">
        <v>31.809999000000001</v>
      </c>
      <c r="D569" s="2">
        <v>46.860000999999997</v>
      </c>
      <c r="E569" s="11">
        <v>568</v>
      </c>
      <c r="F569" s="2">
        <f t="shared" si="54"/>
        <v>25.809998999999998</v>
      </c>
      <c r="G569">
        <f t="shared" si="55"/>
        <v>31.179799785595719</v>
      </c>
      <c r="H569">
        <f t="shared" si="53"/>
        <v>50.90321274214228</v>
      </c>
      <c r="I569">
        <f t="shared" si="50"/>
        <v>100113436.06602615</v>
      </c>
      <c r="J569">
        <f t="shared" si="51"/>
        <v>-113436.06602615118</v>
      </c>
      <c r="K569" s="2">
        <v>-83881.064255520701</v>
      </c>
      <c r="R569" s="15">
        <v>2.433415E-3</v>
      </c>
      <c r="S569">
        <f t="shared" si="52"/>
        <v>0.54708692449999952</v>
      </c>
      <c r="W569" s="15">
        <v>-83881.06</v>
      </c>
      <c r="X569" s="15">
        <v>2.433415E-3</v>
      </c>
    </row>
    <row r="570" spans="1:24" x14ac:dyDescent="0.2">
      <c r="A570" s="1">
        <v>42907</v>
      </c>
      <c r="B570" s="2">
        <v>24.120000999999998</v>
      </c>
      <c r="C570" s="2">
        <v>31.82</v>
      </c>
      <c r="D570" s="2">
        <v>47.02</v>
      </c>
      <c r="E570" s="11">
        <v>569</v>
      </c>
      <c r="F570">
        <f t="shared" si="54"/>
        <v>25.938405879833923</v>
      </c>
      <c r="G570">
        <f t="shared" si="55"/>
        <v>31.17</v>
      </c>
      <c r="H570">
        <f t="shared" si="53"/>
        <v>50.417118247554221</v>
      </c>
      <c r="I570">
        <f t="shared" si="50"/>
        <v>99989100.247127205</v>
      </c>
      <c r="J570">
        <f t="shared" si="51"/>
        <v>10899.752872794867</v>
      </c>
      <c r="K570" s="2">
        <v>-84202.899493351579</v>
      </c>
      <c r="R570" s="15">
        <v>2.1147660000000001E-3</v>
      </c>
      <c r="S570">
        <f t="shared" si="52"/>
        <v>0.54920169049999956</v>
      </c>
      <c r="W570" s="15">
        <v>-84202.9</v>
      </c>
      <c r="X570" s="15">
        <v>2.1147660000000001E-3</v>
      </c>
    </row>
    <row r="571" spans="1:24" x14ac:dyDescent="0.2">
      <c r="A571" s="1">
        <v>42908</v>
      </c>
      <c r="B571" s="2">
        <v>24.24</v>
      </c>
      <c r="C571" s="2">
        <v>31.82</v>
      </c>
      <c r="D571" s="2">
        <v>46.73</v>
      </c>
      <c r="E571" s="11">
        <v>570</v>
      </c>
      <c r="F571" s="2">
        <f t="shared" si="54"/>
        <v>25.77805486716176</v>
      </c>
      <c r="G571">
        <f t="shared" si="55"/>
        <v>31.17</v>
      </c>
      <c r="H571">
        <f t="shared" si="53"/>
        <v>50.458600470789641</v>
      </c>
      <c r="I571">
        <f t="shared" si="50"/>
        <v>99796185.255344778</v>
      </c>
      <c r="J571">
        <f t="shared" si="51"/>
        <v>203814.7446552217</v>
      </c>
      <c r="K571" s="2">
        <v>-85762.168622031808</v>
      </c>
      <c r="R571" s="28">
        <v>7.8923000000000003E-5</v>
      </c>
      <c r="S571">
        <f t="shared" si="52"/>
        <v>0.54928061349999957</v>
      </c>
      <c r="W571" s="15">
        <v>-85762.17</v>
      </c>
      <c r="X571" s="28">
        <v>7.8923000000000003E-5</v>
      </c>
    </row>
    <row r="572" spans="1:24" x14ac:dyDescent="0.2">
      <c r="A572" s="1">
        <v>42909</v>
      </c>
      <c r="B572" s="2">
        <v>24.209999</v>
      </c>
      <c r="C572" s="2">
        <v>31.82</v>
      </c>
      <c r="D572" s="2">
        <v>46.48</v>
      </c>
      <c r="E572" s="11">
        <v>571</v>
      </c>
      <c r="F572">
        <f t="shared" si="54"/>
        <v>25.809999000000001</v>
      </c>
      <c r="G572">
        <f t="shared" si="55"/>
        <v>31.199387177875554</v>
      </c>
      <c r="H572">
        <f t="shared" si="53"/>
        <v>50.751828743545609</v>
      </c>
      <c r="I572">
        <f t="shared" si="50"/>
        <v>100045906.89236249</v>
      </c>
      <c r="J572">
        <f t="shared" si="51"/>
        <v>-45906.892362490296</v>
      </c>
      <c r="K572" s="2">
        <v>-87467.548149645329</v>
      </c>
      <c r="R572" s="15">
        <v>8.6217200000000003E-4</v>
      </c>
      <c r="S572">
        <f t="shared" si="52"/>
        <v>0.55014278549999962</v>
      </c>
      <c r="W572" s="15">
        <v>-87467.55</v>
      </c>
      <c r="X572" s="15">
        <v>8.6217200000000003E-4</v>
      </c>
    </row>
    <row r="573" spans="1:24" x14ac:dyDescent="0.2">
      <c r="A573" s="1">
        <v>42912</v>
      </c>
      <c r="B573" s="2">
        <v>24.209999</v>
      </c>
      <c r="C573" s="2">
        <v>31.85</v>
      </c>
      <c r="D573" s="2">
        <v>46.5</v>
      </c>
      <c r="E573" s="11">
        <v>572</v>
      </c>
      <c r="F573" s="2">
        <f t="shared" si="54"/>
        <v>25.756695646290613</v>
      </c>
      <c r="G573">
        <f t="shared" si="55"/>
        <v>30.974270015698586</v>
      </c>
      <c r="H573">
        <f t="shared" si="53"/>
        <v>50.239063425161291</v>
      </c>
      <c r="I573">
        <f t="shared" si="50"/>
        <v>99417613.817020401</v>
      </c>
      <c r="J573">
        <f t="shared" si="51"/>
        <v>582386.18297959864</v>
      </c>
      <c r="K573" s="2">
        <v>-88289.504009723663</v>
      </c>
      <c r="R573" s="15">
        <v>3.6956800000000002E-4</v>
      </c>
      <c r="S573">
        <f t="shared" si="52"/>
        <v>0.55051235349999961</v>
      </c>
      <c r="W573" s="15">
        <v>-88289.5</v>
      </c>
      <c r="X573" s="15">
        <v>3.6956800000000002E-4</v>
      </c>
    </row>
    <row r="574" spans="1:24" x14ac:dyDescent="0.2">
      <c r="A574" s="1">
        <v>42913</v>
      </c>
      <c r="B574" s="2">
        <v>24.16</v>
      </c>
      <c r="C574" s="2">
        <v>31.65</v>
      </c>
      <c r="D574" s="2">
        <v>46.049999</v>
      </c>
      <c r="E574" s="11">
        <v>573</v>
      </c>
      <c r="F574">
        <f t="shared" si="54"/>
        <v>25.948878374172146</v>
      </c>
      <c r="G574">
        <f t="shared" si="55"/>
        <v>31.091213270142184</v>
      </c>
      <c r="H574">
        <f t="shared" si="53"/>
        <v>50.597805659018576</v>
      </c>
      <c r="I574">
        <f t="shared" si="50"/>
        <v>100021686.40271376</v>
      </c>
      <c r="J574">
        <f t="shared" si="51"/>
        <v>-21686.402713760734</v>
      </c>
      <c r="K574" s="2">
        <v>-88380.89127767086</v>
      </c>
      <c r="R574" s="15">
        <v>4.6076400000000001E-4</v>
      </c>
      <c r="S574">
        <f t="shared" si="52"/>
        <v>0.55097311749999955</v>
      </c>
      <c r="W574" s="15">
        <v>-88380.89</v>
      </c>
      <c r="X574" s="15">
        <v>4.6076400000000001E-4</v>
      </c>
    </row>
    <row r="575" spans="1:24" x14ac:dyDescent="0.2">
      <c r="A575" s="1">
        <v>42914</v>
      </c>
      <c r="B575" s="2">
        <v>24.290001</v>
      </c>
      <c r="C575" s="2">
        <v>31.57</v>
      </c>
      <c r="D575" s="2">
        <v>45.93</v>
      </c>
      <c r="E575" s="11">
        <v>574</v>
      </c>
      <c r="F575" s="2">
        <f t="shared" si="54"/>
        <v>25.586856744880333</v>
      </c>
      <c r="G575">
        <f t="shared" si="55"/>
        <v>31.021900538485909</v>
      </c>
      <c r="H575">
        <f t="shared" si="53"/>
        <v>50.166699293272373</v>
      </c>
      <c r="I575">
        <f t="shared" si="50"/>
        <v>99197990.877028733</v>
      </c>
      <c r="J575">
        <f t="shared" si="51"/>
        <v>802009.12297126651</v>
      </c>
      <c r="K575" s="2">
        <v>-88406.760888844728</v>
      </c>
      <c r="R575" s="15">
        <v>3.7705300000000002E-4</v>
      </c>
      <c r="S575">
        <f t="shared" si="52"/>
        <v>0.55135017049999957</v>
      </c>
      <c r="W575" s="15">
        <v>-88406.76</v>
      </c>
      <c r="X575" s="15">
        <v>3.7705300000000002E-4</v>
      </c>
    </row>
    <row r="576" spans="1:24" x14ac:dyDescent="0.2">
      <c r="A576" s="1">
        <v>42915</v>
      </c>
      <c r="B576" s="2">
        <v>24.08</v>
      </c>
      <c r="C576" s="2">
        <v>31.42</v>
      </c>
      <c r="D576" s="2">
        <v>45.419998</v>
      </c>
      <c r="E576" s="11">
        <v>575</v>
      </c>
      <c r="F576">
        <f t="shared" si="54"/>
        <v>25.74568837126246</v>
      </c>
      <c r="G576">
        <f t="shared" si="55"/>
        <v>31.120398827816675</v>
      </c>
      <c r="H576">
        <f t="shared" si="53"/>
        <v>50.65181637700644</v>
      </c>
      <c r="I576">
        <f t="shared" si="50"/>
        <v>99810859.662598297</v>
      </c>
      <c r="J576">
        <f t="shared" si="51"/>
        <v>189140.337401703</v>
      </c>
      <c r="K576" s="2">
        <v>-88413.891275212169</v>
      </c>
      <c r="R576" s="15">
        <v>5.1966700000000002E-4</v>
      </c>
      <c r="S576">
        <f t="shared" si="52"/>
        <v>0.55186983749999952</v>
      </c>
      <c r="W576" s="15">
        <v>-88413.89</v>
      </c>
      <c r="X576" s="15">
        <v>5.1966700000000002E-4</v>
      </c>
    </row>
    <row r="577" spans="1:24" x14ac:dyDescent="0.2">
      <c r="A577" s="1">
        <v>42916</v>
      </c>
      <c r="B577" s="2">
        <v>24.02</v>
      </c>
      <c r="C577" s="2">
        <v>31.370000999999998</v>
      </c>
      <c r="D577" s="2">
        <v>45.349997999999999</v>
      </c>
      <c r="E577" s="11">
        <v>576</v>
      </c>
      <c r="F577" s="2">
        <f t="shared" si="54"/>
        <v>25.745526654038343</v>
      </c>
      <c r="G577">
        <f t="shared" si="55"/>
        <v>31.070636561344074</v>
      </c>
      <c r="H577">
        <f t="shared" si="53"/>
        <v>50.741189684947713</v>
      </c>
      <c r="I577">
        <f t="shared" si="50"/>
        <v>99807615.921336457</v>
      </c>
      <c r="J577">
        <f t="shared" si="51"/>
        <v>192384.07866354287</v>
      </c>
      <c r="K577" s="2">
        <v>-89168.352571815252</v>
      </c>
      <c r="R577" s="15">
        <v>1.1301799999999999E-3</v>
      </c>
      <c r="S577">
        <f t="shared" si="52"/>
        <v>0.5530000174999995</v>
      </c>
      <c r="W577" s="15">
        <v>-89168.35</v>
      </c>
      <c r="X577" s="15">
        <v>1.1301799999999999E-3</v>
      </c>
    </row>
    <row r="578" spans="1:24" x14ac:dyDescent="0.2">
      <c r="A578" s="1">
        <v>42920</v>
      </c>
      <c r="B578" s="2">
        <v>23.959999</v>
      </c>
      <c r="C578" s="2">
        <v>31.27</v>
      </c>
      <c r="D578" s="2">
        <v>45.360000999999997</v>
      </c>
      <c r="E578" s="11">
        <v>577</v>
      </c>
      <c r="F578">
        <f t="shared" si="54"/>
        <v>25.853088558142261</v>
      </c>
      <c r="G578">
        <f t="shared" si="55"/>
        <v>31.199903064598658</v>
      </c>
      <c r="H578">
        <f t="shared" si="53"/>
        <v>50.841836385100613</v>
      </c>
      <c r="I578">
        <f t="shared" si="50"/>
        <v>100158145.8134681</v>
      </c>
      <c r="J578">
        <f t="shared" si="51"/>
        <v>-158145.81346809864</v>
      </c>
      <c r="K578" s="2">
        <v>-89416.961479723454</v>
      </c>
      <c r="R578" s="28">
        <v>4.8533599999999999E-5</v>
      </c>
      <c r="S578">
        <f t="shared" si="52"/>
        <v>0.55304855109999951</v>
      </c>
      <c r="W578" s="15">
        <v>-89416.960000000006</v>
      </c>
      <c r="X578" s="28">
        <v>4.8533599999999999E-5</v>
      </c>
    </row>
    <row r="579" spans="1:24" x14ac:dyDescent="0.2">
      <c r="A579" s="1">
        <v>42921</v>
      </c>
      <c r="B579" s="2">
        <v>24</v>
      </c>
      <c r="C579" s="2">
        <v>31.299999</v>
      </c>
      <c r="D579" s="2">
        <v>45.459999000000003</v>
      </c>
      <c r="E579" s="11">
        <v>578</v>
      </c>
      <c r="F579" s="2">
        <f t="shared" si="54"/>
        <v>25.680947929583379</v>
      </c>
      <c r="G579">
        <f t="shared" si="55"/>
        <v>31.130167128759336</v>
      </c>
      <c r="H579">
        <f t="shared" si="53"/>
        <v>50.305951424679968</v>
      </c>
      <c r="I579">
        <f t="shared" ref="I579:I642" si="56">$M$3*F579/$B$1002+$N$3*G579/$C$1002+$O$3*H579/$D$1002</f>
        <v>99529503.290578872</v>
      </c>
      <c r="J579">
        <f t="shared" ref="J579:J642" si="57">100000000-I579</f>
        <v>470496.70942112803</v>
      </c>
      <c r="K579" s="2">
        <v>-89932.503314435482</v>
      </c>
      <c r="R579" s="28">
        <v>4.57003E-5</v>
      </c>
      <c r="S579">
        <f t="shared" ref="S579:S642" si="58">S578+R579</f>
        <v>0.55309425139999946</v>
      </c>
      <c r="W579" s="15">
        <v>-89932.5</v>
      </c>
      <c r="X579" s="28">
        <v>4.57003E-5</v>
      </c>
    </row>
    <row r="580" spans="1:24" x14ac:dyDescent="0.2">
      <c r="A580" s="1">
        <v>42922</v>
      </c>
      <c r="B580" s="2">
        <v>23.879999000000002</v>
      </c>
      <c r="C580" s="2">
        <v>31.26</v>
      </c>
      <c r="D580" s="2">
        <v>45.080002</v>
      </c>
      <c r="E580" s="11">
        <v>579</v>
      </c>
      <c r="F580">
        <f t="shared" si="54"/>
        <v>25.701919084251173</v>
      </c>
      <c r="G580">
        <f t="shared" si="55"/>
        <v>31.080259117082534</v>
      </c>
      <c r="H580">
        <f t="shared" si="53"/>
        <v>50.606212278562005</v>
      </c>
      <c r="I580">
        <f t="shared" si="56"/>
        <v>99679465.150156006</v>
      </c>
      <c r="J580">
        <f t="shared" si="57"/>
        <v>320534.84984399378</v>
      </c>
      <c r="K580" s="2">
        <v>-90626.582957416773</v>
      </c>
      <c r="R580" s="28">
        <v>3.7774300000000002E-5</v>
      </c>
      <c r="S580">
        <f t="shared" si="58"/>
        <v>0.55313202569999942</v>
      </c>
      <c r="W580" s="15">
        <v>-90626.58</v>
      </c>
      <c r="X580" s="28">
        <v>3.7774300000000002E-5</v>
      </c>
    </row>
    <row r="581" spans="1:24" x14ac:dyDescent="0.2">
      <c r="A581" s="1">
        <v>42923</v>
      </c>
      <c r="B581" s="2">
        <v>23.780000999999999</v>
      </c>
      <c r="C581" s="2">
        <v>31.17</v>
      </c>
      <c r="D581" s="2">
        <v>44.970001000000003</v>
      </c>
      <c r="E581" s="11">
        <v>580</v>
      </c>
      <c r="F581" s="2">
        <f t="shared" si="54"/>
        <v>25.972802779528905</v>
      </c>
      <c r="G581">
        <f t="shared" si="55"/>
        <v>31.129999000000002</v>
      </c>
      <c r="H581">
        <f t="shared" ref="H581:H644" si="59">$D$1002*D582/D581</f>
        <v>50.854090518254601</v>
      </c>
      <c r="I581">
        <f t="shared" si="56"/>
        <v>100249239.09343947</v>
      </c>
      <c r="J581">
        <f t="shared" si="57"/>
        <v>-249239.0934394747</v>
      </c>
      <c r="K581" s="2">
        <v>-92203.719547048211</v>
      </c>
      <c r="R581" s="15">
        <v>4.3524999999999996E-3</v>
      </c>
      <c r="S581">
        <f t="shared" si="58"/>
        <v>0.5574845256999994</v>
      </c>
      <c r="W581" s="15">
        <v>-92203.72</v>
      </c>
      <c r="X581" s="15">
        <v>4.3524999999999996E-3</v>
      </c>
    </row>
    <row r="582" spans="1:24" x14ac:dyDescent="0.2">
      <c r="A582" s="1">
        <v>42926</v>
      </c>
      <c r="B582" s="2">
        <v>23.93</v>
      </c>
      <c r="C582" s="2">
        <v>31.129999000000002</v>
      </c>
      <c r="D582" s="2">
        <v>45.080002</v>
      </c>
      <c r="E582" s="11">
        <v>581</v>
      </c>
      <c r="F582">
        <f t="shared" si="54"/>
        <v>25.853140418721317</v>
      </c>
      <c r="G582">
        <f t="shared" si="55"/>
        <v>31.230079100548636</v>
      </c>
      <c r="H582">
        <f t="shared" si="59"/>
        <v>50.910053230698608</v>
      </c>
      <c r="I582">
        <f t="shared" si="56"/>
        <v>100232441.16967309</v>
      </c>
      <c r="J582">
        <f t="shared" si="57"/>
        <v>-232441.16967308521</v>
      </c>
      <c r="K582" s="2">
        <v>-93939.752362877131</v>
      </c>
      <c r="R582" s="15">
        <v>3.3876050000000001E-3</v>
      </c>
      <c r="S582">
        <f t="shared" si="58"/>
        <v>0.56087213069999942</v>
      </c>
      <c r="W582" s="15">
        <v>-93939.75</v>
      </c>
      <c r="X582" s="15">
        <v>3.3876050000000001E-3</v>
      </c>
    </row>
    <row r="583" spans="1:24" x14ac:dyDescent="0.2">
      <c r="A583" s="1">
        <v>42927</v>
      </c>
      <c r="B583" s="2">
        <v>23.969999000000001</v>
      </c>
      <c r="C583" s="2">
        <v>31.190000999999999</v>
      </c>
      <c r="D583" s="2">
        <v>45.240001999999997</v>
      </c>
      <c r="E583" s="11">
        <v>582</v>
      </c>
      <c r="F583" s="2">
        <f t="shared" si="54"/>
        <v>25.831535329225503</v>
      </c>
      <c r="G583">
        <f t="shared" si="55"/>
        <v>31.17</v>
      </c>
      <c r="H583">
        <f t="shared" si="59"/>
        <v>50.315096123780009</v>
      </c>
      <c r="I583">
        <f t="shared" si="56"/>
        <v>99783844.563278303</v>
      </c>
      <c r="J583">
        <f t="shared" si="57"/>
        <v>216155.43672169745</v>
      </c>
      <c r="K583" s="2">
        <v>-94126.318445891142</v>
      </c>
      <c r="R583" s="15">
        <v>1.0535880000000001E-3</v>
      </c>
      <c r="S583">
        <f t="shared" si="58"/>
        <v>0.56192571869999941</v>
      </c>
      <c r="W583" s="15">
        <v>-94126.32</v>
      </c>
      <c r="X583" s="15">
        <v>1.0535880000000001E-3</v>
      </c>
    </row>
    <row r="584" spans="1:24" x14ac:dyDescent="0.2">
      <c r="A584" s="1">
        <v>42928</v>
      </c>
      <c r="B584" s="2">
        <v>23.99</v>
      </c>
      <c r="C584" s="2">
        <v>31.190000999999999</v>
      </c>
      <c r="D584" s="2">
        <v>44.869999</v>
      </c>
      <c r="E584" s="11">
        <v>583</v>
      </c>
      <c r="F584">
        <f t="shared" ref="F584:F647" si="60">$B$1002*B585/B584</f>
        <v>25.777721977073824</v>
      </c>
      <c r="G584">
        <f t="shared" ref="G584:G647" si="61">$C$1002*C585/C584</f>
        <v>31.050075952225846</v>
      </c>
      <c r="H584">
        <f t="shared" si="59"/>
        <v>50.888282804285332</v>
      </c>
      <c r="I584">
        <f t="shared" si="56"/>
        <v>99915173.719688758</v>
      </c>
      <c r="J584">
        <f t="shared" si="57"/>
        <v>84826.280311241746</v>
      </c>
      <c r="K584" s="2">
        <v>-97139.607680916786</v>
      </c>
      <c r="R584" s="15">
        <v>1.7250499999999999E-4</v>
      </c>
      <c r="S584">
        <f t="shared" si="58"/>
        <v>0.5620982236999994</v>
      </c>
      <c r="W584" s="15">
        <v>-97139.61</v>
      </c>
      <c r="X584" s="15">
        <v>1.7250499999999999E-4</v>
      </c>
    </row>
    <row r="585" spans="1:24" x14ac:dyDescent="0.2">
      <c r="A585" s="1">
        <v>42929</v>
      </c>
      <c r="B585" s="2">
        <v>23.959999</v>
      </c>
      <c r="C585" s="2">
        <v>31.07</v>
      </c>
      <c r="D585" s="2">
        <v>45.009998000000003</v>
      </c>
      <c r="E585" s="11">
        <v>584</v>
      </c>
      <c r="F585" s="2">
        <f t="shared" si="60"/>
        <v>25.896178116284521</v>
      </c>
      <c r="G585">
        <f t="shared" si="61"/>
        <v>31.250257483102672</v>
      </c>
      <c r="H585">
        <f t="shared" si="59"/>
        <v>50.684920064426571</v>
      </c>
      <c r="I585">
        <f t="shared" si="56"/>
        <v>100180324.70438832</v>
      </c>
      <c r="J585">
        <f t="shared" si="57"/>
        <v>-180324.70438832045</v>
      </c>
      <c r="K585" s="2">
        <v>-98641.397438213229</v>
      </c>
      <c r="R585" s="15">
        <v>1.54494E-4</v>
      </c>
      <c r="S585">
        <f t="shared" si="58"/>
        <v>0.5622527176999994</v>
      </c>
      <c r="W585" s="15">
        <v>-98641.4</v>
      </c>
      <c r="X585" s="15">
        <v>1.54494E-4</v>
      </c>
    </row>
    <row r="586" spans="1:24" x14ac:dyDescent="0.2">
      <c r="A586" s="1">
        <v>42930</v>
      </c>
      <c r="B586" s="2">
        <v>24.040001</v>
      </c>
      <c r="C586" s="2">
        <v>31.15</v>
      </c>
      <c r="D586" s="2">
        <v>44.970001000000003</v>
      </c>
      <c r="E586" s="11">
        <v>585</v>
      </c>
      <c r="F586">
        <f t="shared" si="60"/>
        <v>25.788525382340875</v>
      </c>
      <c r="G586">
        <f t="shared" si="61"/>
        <v>31.129975318459074</v>
      </c>
      <c r="H586">
        <f t="shared" si="59"/>
        <v>50.831527682865733</v>
      </c>
      <c r="I586">
        <f t="shared" si="56"/>
        <v>99985977.737585336</v>
      </c>
      <c r="J586">
        <f t="shared" si="57"/>
        <v>14022.26241466403</v>
      </c>
      <c r="K586" s="2">
        <v>-98741.611229017377</v>
      </c>
      <c r="R586" s="15">
        <v>1.0483199999999999E-3</v>
      </c>
      <c r="S586">
        <f t="shared" si="58"/>
        <v>0.5633010376999994</v>
      </c>
      <c r="W586" s="15">
        <v>-98741.61</v>
      </c>
      <c r="X586" s="15">
        <v>1.0483199999999999E-3</v>
      </c>
    </row>
    <row r="587" spans="1:24" x14ac:dyDescent="0.2">
      <c r="A587" s="1">
        <v>42933</v>
      </c>
      <c r="B587" s="2">
        <v>24.02</v>
      </c>
      <c r="C587" s="2">
        <v>31.110001</v>
      </c>
      <c r="D587" s="2">
        <v>45.060001</v>
      </c>
      <c r="E587" s="11">
        <v>586</v>
      </c>
      <c r="F587" s="2">
        <f t="shared" si="60"/>
        <v>25.788508576186512</v>
      </c>
      <c r="G587">
        <f t="shared" si="61"/>
        <v>31.210076142395497</v>
      </c>
      <c r="H587">
        <f t="shared" si="59"/>
        <v>50.482315790450166</v>
      </c>
      <c r="I587">
        <f t="shared" si="56"/>
        <v>99869386.065331683</v>
      </c>
      <c r="J587">
        <f t="shared" si="57"/>
        <v>130613.93466831744</v>
      </c>
      <c r="K587" s="2">
        <v>-98917.596314519644</v>
      </c>
      <c r="R587" s="15">
        <v>8.2414100000000002E-4</v>
      </c>
      <c r="S587">
        <f t="shared" si="58"/>
        <v>0.56412517869999934</v>
      </c>
      <c r="W587" s="15">
        <v>-98917.6</v>
      </c>
      <c r="X587" s="15">
        <v>8.2414100000000002E-4</v>
      </c>
    </row>
    <row r="588" spans="1:24" x14ac:dyDescent="0.2">
      <c r="A588" s="1">
        <v>42934</v>
      </c>
      <c r="B588" s="2">
        <v>24</v>
      </c>
      <c r="C588" s="2">
        <v>31.15</v>
      </c>
      <c r="D588" s="2">
        <v>44.84</v>
      </c>
      <c r="E588" s="11">
        <v>587</v>
      </c>
      <c r="F588">
        <f t="shared" si="60"/>
        <v>25.960556252083375</v>
      </c>
      <c r="G588">
        <f t="shared" si="61"/>
        <v>31.180006420545748</v>
      </c>
      <c r="H588">
        <f t="shared" si="59"/>
        <v>50.899705652542366</v>
      </c>
      <c r="I588">
        <f t="shared" si="56"/>
        <v>100315759.32574455</v>
      </c>
      <c r="J588">
        <f t="shared" si="57"/>
        <v>-315759.3257445544</v>
      </c>
      <c r="K588" s="2">
        <v>-99764.273135170341</v>
      </c>
      <c r="R588" s="15">
        <v>1.542114E-3</v>
      </c>
      <c r="S588">
        <f t="shared" si="58"/>
        <v>0.56566729269999938</v>
      </c>
      <c r="W588" s="15">
        <v>-99764.27</v>
      </c>
      <c r="X588" s="15">
        <v>1.542114E-3</v>
      </c>
    </row>
    <row r="589" spans="1:24" x14ac:dyDescent="0.2">
      <c r="A589" s="1">
        <v>42935</v>
      </c>
      <c r="B589" s="2">
        <v>24.139999</v>
      </c>
      <c r="C589" s="2">
        <v>31.16</v>
      </c>
      <c r="D589" s="2">
        <v>44.990001999999997</v>
      </c>
      <c r="E589" s="11">
        <v>588</v>
      </c>
      <c r="F589" s="2">
        <f t="shared" si="60"/>
        <v>25.852767260678014</v>
      </c>
      <c r="G589">
        <f t="shared" si="61"/>
        <v>31.180003209242621</v>
      </c>
      <c r="H589">
        <f t="shared" si="59"/>
        <v>50.79765164869297</v>
      </c>
      <c r="I589">
        <f t="shared" si="56"/>
        <v>100109235.71908298</v>
      </c>
      <c r="J589">
        <f t="shared" si="57"/>
        <v>-109235.71908298135</v>
      </c>
      <c r="K589" s="2">
        <v>-99975.586793363094</v>
      </c>
      <c r="R589" s="15">
        <v>2.4702840000000001E-3</v>
      </c>
      <c r="S589">
        <f t="shared" si="58"/>
        <v>0.56813757669999942</v>
      </c>
      <c r="W589" s="15">
        <v>-99975.59</v>
      </c>
      <c r="X589" s="15">
        <v>2.4702840000000001E-3</v>
      </c>
    </row>
    <row r="590" spans="1:24" x14ac:dyDescent="0.2">
      <c r="A590" s="1">
        <v>42936</v>
      </c>
      <c r="B590" s="2">
        <v>24.18</v>
      </c>
      <c r="C590" s="2">
        <v>31.17</v>
      </c>
      <c r="D590" s="2">
        <v>45.049999</v>
      </c>
      <c r="E590" s="11">
        <v>589</v>
      </c>
      <c r="F590">
        <f t="shared" si="60"/>
        <v>25.660562521505337</v>
      </c>
      <c r="G590">
        <f t="shared" si="61"/>
        <v>31.219999000000001</v>
      </c>
      <c r="H590">
        <f t="shared" si="59"/>
        <v>50.335873497577658</v>
      </c>
      <c r="I590">
        <f t="shared" si="56"/>
        <v>99620424.201855838</v>
      </c>
      <c r="J590">
        <f t="shared" si="57"/>
        <v>379575.7981441617</v>
      </c>
      <c r="K590" s="2">
        <v>-100909.19163474441</v>
      </c>
      <c r="R590" s="15">
        <v>2.4826980000000002E-3</v>
      </c>
      <c r="S590">
        <f t="shared" si="58"/>
        <v>0.57062027469999943</v>
      </c>
      <c r="W590" s="15">
        <v>-100909.2</v>
      </c>
      <c r="X590" s="15">
        <v>2.4826980000000002E-3</v>
      </c>
    </row>
    <row r="591" spans="1:24" x14ac:dyDescent="0.2">
      <c r="A591" s="1">
        <v>42937</v>
      </c>
      <c r="B591" s="2">
        <v>24.040001</v>
      </c>
      <c r="C591" s="2">
        <v>31.219999000000001</v>
      </c>
      <c r="D591" s="2">
        <v>44.700001</v>
      </c>
      <c r="E591" s="11">
        <v>590</v>
      </c>
      <c r="F591" s="2">
        <f t="shared" si="60"/>
        <v>25.756316566292988</v>
      </c>
      <c r="G591">
        <f t="shared" si="61"/>
        <v>31.010256240879446</v>
      </c>
      <c r="H591">
        <f t="shared" si="59"/>
        <v>50.639205785923807</v>
      </c>
      <c r="I591">
        <f t="shared" si="56"/>
        <v>99694138.386719823</v>
      </c>
      <c r="J591">
        <f t="shared" si="57"/>
        <v>305861.61328017712</v>
      </c>
      <c r="K591" s="2">
        <v>-101197.70372152328</v>
      </c>
      <c r="R591" s="15">
        <v>3.2767899999999999E-4</v>
      </c>
      <c r="S591">
        <f t="shared" si="58"/>
        <v>0.5709479536999994</v>
      </c>
      <c r="W591" s="15">
        <v>-101197.7</v>
      </c>
      <c r="X591" s="15">
        <v>3.2767899999999999E-4</v>
      </c>
    </row>
    <row r="592" spans="1:24" x14ac:dyDescent="0.2">
      <c r="A592" s="1">
        <v>42940</v>
      </c>
      <c r="B592" s="2">
        <v>23.99</v>
      </c>
      <c r="C592" s="2">
        <v>31.059999000000001</v>
      </c>
      <c r="D592" s="2">
        <v>44.619999</v>
      </c>
      <c r="E592" s="11">
        <v>591</v>
      </c>
      <c r="F592">
        <f t="shared" si="60"/>
        <v>25.928344139224681</v>
      </c>
      <c r="G592">
        <f t="shared" si="61"/>
        <v>30.949221859279518</v>
      </c>
      <c r="H592">
        <f t="shared" si="59"/>
        <v>50.85506389186606</v>
      </c>
      <c r="I592">
        <f t="shared" si="56"/>
        <v>99986535.917865738</v>
      </c>
      <c r="J592">
        <f t="shared" si="57"/>
        <v>13464.082134261727</v>
      </c>
      <c r="K592" s="2">
        <v>-101305.2437941134</v>
      </c>
      <c r="R592" s="15">
        <v>3.8662199999999999E-4</v>
      </c>
      <c r="S592">
        <f t="shared" si="58"/>
        <v>0.57133457569999935</v>
      </c>
      <c r="W592" s="15">
        <v>-101305.2</v>
      </c>
      <c r="X592" s="15">
        <v>3.8662199999999999E-4</v>
      </c>
    </row>
    <row r="593" spans="1:24" x14ac:dyDescent="0.2">
      <c r="A593" s="1">
        <v>42941</v>
      </c>
      <c r="B593" s="2">
        <v>24.1</v>
      </c>
      <c r="C593" s="2">
        <v>30.84</v>
      </c>
      <c r="D593" s="2">
        <v>44.73</v>
      </c>
      <c r="E593" s="11">
        <v>592</v>
      </c>
      <c r="F593" s="2">
        <f t="shared" si="60"/>
        <v>25.767159756431578</v>
      </c>
      <c r="G593">
        <f t="shared" si="61"/>
        <v>31.220534008754864</v>
      </c>
      <c r="H593">
        <f t="shared" si="59"/>
        <v>50.548537894030851</v>
      </c>
      <c r="I593">
        <f t="shared" si="56"/>
        <v>99891340.084353626</v>
      </c>
      <c r="J593">
        <f t="shared" si="57"/>
        <v>108659.91564637423</v>
      </c>
      <c r="K593" s="2">
        <v>-103094.13219052553</v>
      </c>
      <c r="R593" s="15">
        <v>1.4694E-4</v>
      </c>
      <c r="S593">
        <f t="shared" si="58"/>
        <v>0.57148151569999939</v>
      </c>
      <c r="W593" s="15">
        <v>-103094.1</v>
      </c>
      <c r="X593" s="15">
        <v>1.4694E-4</v>
      </c>
    </row>
    <row r="594" spans="1:24" x14ac:dyDescent="0.2">
      <c r="A594" s="1">
        <v>42942</v>
      </c>
      <c r="B594" s="2">
        <v>24.059999000000001</v>
      </c>
      <c r="C594" s="2">
        <v>30.889999</v>
      </c>
      <c r="D594" s="2">
        <v>44.57</v>
      </c>
      <c r="E594" s="11">
        <v>593</v>
      </c>
      <c r="F594">
        <f t="shared" si="60"/>
        <v>25.831454769387147</v>
      </c>
      <c r="G594">
        <f t="shared" si="61"/>
        <v>31.119547786323984</v>
      </c>
      <c r="H594">
        <f t="shared" si="59"/>
        <v>51.11699124971954</v>
      </c>
      <c r="I594">
        <f t="shared" si="56"/>
        <v>100201297.3694613</v>
      </c>
      <c r="J594">
        <f t="shared" si="57"/>
        <v>-201297.36946129799</v>
      </c>
      <c r="K594" s="2">
        <v>-104323.92314645648</v>
      </c>
      <c r="R594" s="15">
        <v>1.6792840000000001E-3</v>
      </c>
      <c r="S594">
        <f t="shared" si="58"/>
        <v>0.57316079969999933</v>
      </c>
      <c r="W594" s="15">
        <v>-104323.9</v>
      </c>
      <c r="X594" s="15">
        <v>1.6792840000000001E-3</v>
      </c>
    </row>
    <row r="595" spans="1:24" x14ac:dyDescent="0.2">
      <c r="A595" s="1">
        <v>42943</v>
      </c>
      <c r="B595" s="2">
        <v>24.08</v>
      </c>
      <c r="C595" s="2">
        <v>30.84</v>
      </c>
      <c r="D595" s="2">
        <v>44.91</v>
      </c>
      <c r="E595" s="11">
        <v>594</v>
      </c>
      <c r="F595" s="2">
        <f t="shared" si="60"/>
        <v>25.692095108804036</v>
      </c>
      <c r="G595">
        <f t="shared" si="61"/>
        <v>31.058822957198444</v>
      </c>
      <c r="H595">
        <f t="shared" si="59"/>
        <v>50.266867067468269</v>
      </c>
      <c r="I595">
        <f t="shared" si="56"/>
        <v>99441395.857164666</v>
      </c>
      <c r="J595">
        <f t="shared" si="57"/>
        <v>558604.14283533394</v>
      </c>
      <c r="K595" s="2">
        <v>-104409.44926059246</v>
      </c>
      <c r="R595" s="15">
        <v>2.0013190000000001E-3</v>
      </c>
      <c r="S595">
        <f t="shared" si="58"/>
        <v>0.57516211869999934</v>
      </c>
      <c r="W595" s="15">
        <v>-104409.4</v>
      </c>
      <c r="X595" s="15">
        <v>2.0013190000000001E-3</v>
      </c>
    </row>
    <row r="596" spans="1:24" x14ac:dyDescent="0.2">
      <c r="A596" s="1">
        <v>42944</v>
      </c>
      <c r="B596" s="2">
        <v>23.969999000000001</v>
      </c>
      <c r="C596" s="2">
        <v>30.73</v>
      </c>
      <c r="D596" s="2">
        <v>44.5</v>
      </c>
      <c r="E596" s="11">
        <v>595</v>
      </c>
      <c r="F596">
        <f t="shared" si="60"/>
        <v>25.874606910913887</v>
      </c>
      <c r="G596">
        <f t="shared" si="61"/>
        <v>31.18014318255776</v>
      </c>
      <c r="H596">
        <f t="shared" si="59"/>
        <v>51.448201140000002</v>
      </c>
      <c r="I596">
        <f t="shared" si="56"/>
        <v>100523721.73278299</v>
      </c>
      <c r="J596">
        <f t="shared" si="57"/>
        <v>-523721.73278298974</v>
      </c>
      <c r="K596" s="2">
        <v>-105103.75383009017</v>
      </c>
      <c r="R596" s="15">
        <v>3.2932600000000001E-4</v>
      </c>
      <c r="S596">
        <f t="shared" si="58"/>
        <v>0.57549144469999935</v>
      </c>
      <c r="W596" s="15">
        <v>-105103.8</v>
      </c>
      <c r="X596" s="15">
        <v>3.2932600000000001E-4</v>
      </c>
    </row>
    <row r="597" spans="1:24" x14ac:dyDescent="0.2">
      <c r="A597" s="1">
        <v>42947</v>
      </c>
      <c r="B597" s="2">
        <v>24.030000999999999</v>
      </c>
      <c r="C597" s="2">
        <v>30.74</v>
      </c>
      <c r="D597" s="2">
        <v>45.130001</v>
      </c>
      <c r="E597" s="11">
        <v>596</v>
      </c>
      <c r="F597" s="2">
        <f t="shared" si="60"/>
        <v>25.9066656588986</v>
      </c>
      <c r="G597">
        <f t="shared" si="61"/>
        <v>31.322097229342877</v>
      </c>
      <c r="H597">
        <f t="shared" si="59"/>
        <v>50.606349421530034</v>
      </c>
      <c r="I597">
        <f t="shared" si="56"/>
        <v>100228749.49130982</v>
      </c>
      <c r="J597">
        <f t="shared" si="57"/>
        <v>-228749.49130982161</v>
      </c>
      <c r="K597" s="2">
        <v>-107039.83572852612</v>
      </c>
      <c r="R597" s="28">
        <v>6.0207400000000002E-5</v>
      </c>
      <c r="S597">
        <f t="shared" si="58"/>
        <v>0.57555165209999937</v>
      </c>
      <c r="W597" s="15">
        <v>-107039.8</v>
      </c>
      <c r="X597" s="28">
        <v>6.0207400000000002E-5</v>
      </c>
    </row>
    <row r="598" spans="1:24" x14ac:dyDescent="0.2">
      <c r="A598" s="1">
        <v>42948</v>
      </c>
      <c r="B598" s="2">
        <v>24.120000999999998</v>
      </c>
      <c r="C598" s="2">
        <v>30.889999</v>
      </c>
      <c r="D598" s="2">
        <v>45.02</v>
      </c>
      <c r="E598" s="11">
        <v>597</v>
      </c>
      <c r="F598">
        <f t="shared" si="60"/>
        <v>25.906302822292631</v>
      </c>
      <c r="G598">
        <f t="shared" si="61"/>
        <v>31.260816809997308</v>
      </c>
      <c r="H598">
        <f t="shared" si="59"/>
        <v>50.899022624167024</v>
      </c>
      <c r="I598">
        <f t="shared" si="56"/>
        <v>100332524.23537776</v>
      </c>
      <c r="J598">
        <f t="shared" si="57"/>
        <v>-332524.23537775874</v>
      </c>
      <c r="K598" s="2">
        <v>-107796.00469861925</v>
      </c>
      <c r="R598" s="15">
        <v>1.3905800000000001E-4</v>
      </c>
      <c r="S598">
        <f t="shared" si="58"/>
        <v>0.57569071009999939</v>
      </c>
      <c r="W598" s="15">
        <v>-107796</v>
      </c>
      <c r="X598" s="15">
        <v>1.3905800000000001E-4</v>
      </c>
    </row>
    <row r="599" spans="1:24" x14ac:dyDescent="0.2">
      <c r="A599" s="1">
        <v>42949</v>
      </c>
      <c r="B599" s="2">
        <v>24.209999</v>
      </c>
      <c r="C599" s="2">
        <v>30.98</v>
      </c>
      <c r="D599" s="2">
        <v>45.169998</v>
      </c>
      <c r="E599" s="11">
        <v>598</v>
      </c>
      <c r="F599" s="2">
        <f t="shared" si="60"/>
        <v>25.682069458573711</v>
      </c>
      <c r="G599">
        <f t="shared" si="61"/>
        <v>31.250489632989026</v>
      </c>
      <c r="H599">
        <f t="shared" si="59"/>
        <v>50.685079745409773</v>
      </c>
      <c r="I599">
        <f t="shared" si="56"/>
        <v>99890334.853663012</v>
      </c>
      <c r="J599">
        <f t="shared" si="57"/>
        <v>109665.14633698761</v>
      </c>
      <c r="K599" s="2">
        <v>-107810.80617456138</v>
      </c>
      <c r="R599" s="15">
        <v>1.29634E-4</v>
      </c>
      <c r="S599">
        <f t="shared" si="58"/>
        <v>0.57582034409999938</v>
      </c>
      <c r="W599" s="15">
        <v>-107810.8</v>
      </c>
      <c r="X599" s="15">
        <v>1.29634E-4</v>
      </c>
    </row>
    <row r="600" spans="1:24" x14ac:dyDescent="0.2">
      <c r="A600" s="1">
        <v>42950</v>
      </c>
      <c r="B600" s="2">
        <v>24.09</v>
      </c>
      <c r="C600" s="2">
        <v>31.059999000000001</v>
      </c>
      <c r="D600" s="2">
        <v>45.130001</v>
      </c>
      <c r="E600" s="11">
        <v>599</v>
      </c>
      <c r="F600">
        <f t="shared" si="60"/>
        <v>25.927853948111213</v>
      </c>
      <c r="G600">
        <f t="shared" si="61"/>
        <v>31.14993117578658</v>
      </c>
      <c r="H600">
        <f t="shared" si="59"/>
        <v>51.100946114980147</v>
      </c>
      <c r="I600">
        <f t="shared" si="56"/>
        <v>100356648.97319916</v>
      </c>
      <c r="J600">
        <f t="shared" si="57"/>
        <v>-356648.97319915891</v>
      </c>
      <c r="K600" s="2">
        <v>-108285.77275164425</v>
      </c>
      <c r="R600" s="15">
        <v>2.8282889999999999E-3</v>
      </c>
      <c r="S600">
        <f t="shared" si="58"/>
        <v>0.57864863309999937</v>
      </c>
      <c r="W600" s="15">
        <v>-108285.8</v>
      </c>
      <c r="X600" s="15">
        <v>2.8282889999999999E-3</v>
      </c>
    </row>
    <row r="601" spans="1:24" x14ac:dyDescent="0.2">
      <c r="A601" s="1">
        <v>42951</v>
      </c>
      <c r="B601" s="2">
        <v>24.200001</v>
      </c>
      <c r="C601" s="2">
        <v>31.040001</v>
      </c>
      <c r="D601" s="2">
        <v>45.459999000000003</v>
      </c>
      <c r="E601" s="11">
        <v>600</v>
      </c>
      <c r="F601" s="2">
        <f t="shared" si="60"/>
        <v>25.778002068264382</v>
      </c>
      <c r="G601">
        <f t="shared" si="61"/>
        <v>31.099704823785288</v>
      </c>
      <c r="H601">
        <f t="shared" si="59"/>
        <v>50.763481131180832</v>
      </c>
      <c r="I601">
        <f t="shared" si="56"/>
        <v>99897477.065260127</v>
      </c>
      <c r="J601">
        <f t="shared" si="57"/>
        <v>102522.93473987281</v>
      </c>
      <c r="K601" s="2">
        <v>-109235.71908298135</v>
      </c>
      <c r="R601" s="15">
        <v>6.3823199999999997E-4</v>
      </c>
      <c r="S601">
        <f t="shared" si="58"/>
        <v>0.57928686509999938</v>
      </c>
      <c r="W601" s="15">
        <v>-109235.7</v>
      </c>
      <c r="X601" s="15">
        <v>6.3823199999999997E-4</v>
      </c>
    </row>
    <row r="602" spans="1:24" x14ac:dyDescent="0.2">
      <c r="A602" s="1">
        <v>42955</v>
      </c>
      <c r="B602" s="2">
        <v>24.17</v>
      </c>
      <c r="C602" s="2">
        <v>30.969999000000001</v>
      </c>
      <c r="D602" s="2">
        <v>45.490001999999997</v>
      </c>
      <c r="E602" s="11">
        <v>601</v>
      </c>
      <c r="F602">
        <f t="shared" si="60"/>
        <v>25.767283825403435</v>
      </c>
      <c r="G602">
        <f t="shared" si="61"/>
        <v>31.210259322255709</v>
      </c>
      <c r="H602">
        <f t="shared" si="59"/>
        <v>50.68539128070384</v>
      </c>
      <c r="I602">
        <f t="shared" si="56"/>
        <v>99960901.593169928</v>
      </c>
      <c r="J602">
        <f t="shared" si="57"/>
        <v>39098.406830072403</v>
      </c>
      <c r="K602" s="2">
        <v>-109430.36535486579</v>
      </c>
      <c r="R602" s="28">
        <v>6.1426699999999999E-5</v>
      </c>
      <c r="S602">
        <f t="shared" si="58"/>
        <v>0.57934829179999936</v>
      </c>
      <c r="W602" s="15">
        <v>-109430.39999999999</v>
      </c>
      <c r="X602" s="28">
        <v>6.1426699999999999E-5</v>
      </c>
    </row>
    <row r="603" spans="1:24" x14ac:dyDescent="0.2">
      <c r="A603" s="1">
        <v>42956</v>
      </c>
      <c r="B603" s="2">
        <v>24.129999000000002</v>
      </c>
      <c r="C603" s="2">
        <v>31.01</v>
      </c>
      <c r="D603" s="2">
        <v>45.450001</v>
      </c>
      <c r="E603" s="11">
        <v>602</v>
      </c>
      <c r="F603" s="2">
        <f t="shared" si="60"/>
        <v>25.563986807459042</v>
      </c>
      <c r="G603">
        <f t="shared" si="61"/>
        <v>31.300669746210897</v>
      </c>
      <c r="H603">
        <f t="shared" si="59"/>
        <v>50.205398235304756</v>
      </c>
      <c r="I603">
        <f t="shared" si="56"/>
        <v>99502885.879355237</v>
      </c>
      <c r="J603">
        <f t="shared" si="57"/>
        <v>497114.12064476311</v>
      </c>
      <c r="K603" s="2">
        <v>-109775.5613617748</v>
      </c>
      <c r="R603" s="15">
        <v>1.13794E-4</v>
      </c>
      <c r="S603">
        <f t="shared" si="58"/>
        <v>0.57946208579999936</v>
      </c>
      <c r="W603" s="15">
        <v>-109775.6</v>
      </c>
      <c r="X603" s="15">
        <v>1.13794E-4</v>
      </c>
    </row>
    <row r="604" spans="1:24" x14ac:dyDescent="0.2">
      <c r="A604" s="1">
        <v>42957</v>
      </c>
      <c r="B604" s="2">
        <v>23.9</v>
      </c>
      <c r="C604" s="2">
        <v>31.139999</v>
      </c>
      <c r="D604" s="2">
        <v>44.98</v>
      </c>
      <c r="E604" s="11">
        <v>603</v>
      </c>
      <c r="F604">
        <f t="shared" si="60"/>
        <v>25.756003186192473</v>
      </c>
      <c r="G604">
        <f t="shared" si="61"/>
        <v>31.139973099228428</v>
      </c>
      <c r="H604">
        <f t="shared" si="59"/>
        <v>50.560827066696305</v>
      </c>
      <c r="I604">
        <f t="shared" si="56"/>
        <v>99793018.669439569</v>
      </c>
      <c r="J604">
        <f t="shared" si="57"/>
        <v>206981.33056043088</v>
      </c>
      <c r="K604" s="2">
        <v>-110138.7472730875</v>
      </c>
      <c r="R604" s="15">
        <v>1.9615919999999998E-3</v>
      </c>
      <c r="S604">
        <f t="shared" si="58"/>
        <v>0.58142367779999937</v>
      </c>
      <c r="W604" s="15">
        <v>-110138.7</v>
      </c>
      <c r="X604" s="15">
        <v>1.9615919999999998E-3</v>
      </c>
    </row>
    <row r="605" spans="1:24" x14ac:dyDescent="0.2">
      <c r="A605" s="1">
        <v>42958</v>
      </c>
      <c r="B605" s="2">
        <v>23.85</v>
      </c>
      <c r="C605" s="2">
        <v>31.110001</v>
      </c>
      <c r="D605" s="2">
        <v>44.830002</v>
      </c>
      <c r="E605" s="11">
        <v>604</v>
      </c>
      <c r="F605" s="2">
        <f t="shared" si="60"/>
        <v>25.950682432704401</v>
      </c>
      <c r="G605">
        <f t="shared" si="61"/>
        <v>31.099864997432821</v>
      </c>
      <c r="H605">
        <f t="shared" si="59"/>
        <v>51.341065058841622</v>
      </c>
      <c r="I605">
        <f t="shared" si="56"/>
        <v>100473386.00482775</v>
      </c>
      <c r="J605">
        <f t="shared" si="57"/>
        <v>-473386.00482775271</v>
      </c>
      <c r="K605" s="2">
        <v>-110709.47898933291</v>
      </c>
      <c r="R605" s="15">
        <v>5.3019099999999995E-4</v>
      </c>
      <c r="S605">
        <f t="shared" si="58"/>
        <v>0.58195386879999933</v>
      </c>
      <c r="W605" s="15">
        <v>-110709.5</v>
      </c>
      <c r="X605" s="15">
        <v>5.3019099999999995E-4</v>
      </c>
    </row>
    <row r="606" spans="1:24" x14ac:dyDescent="0.2">
      <c r="A606" s="1">
        <v>42961</v>
      </c>
      <c r="B606" s="2">
        <v>23.98</v>
      </c>
      <c r="C606" s="2">
        <v>31.040001</v>
      </c>
      <c r="D606" s="2">
        <v>45.369999</v>
      </c>
      <c r="E606" s="11">
        <v>605</v>
      </c>
      <c r="F606">
        <f t="shared" si="60"/>
        <v>25.799234788156845</v>
      </c>
      <c r="G606">
        <f t="shared" si="61"/>
        <v>31.18003987274356</v>
      </c>
      <c r="H606">
        <f t="shared" si="59"/>
        <v>50.819453417444421</v>
      </c>
      <c r="I606">
        <f t="shared" si="56"/>
        <v>100049576.27651456</v>
      </c>
      <c r="J606">
        <f t="shared" si="57"/>
        <v>-49576.276514559984</v>
      </c>
      <c r="K606" s="2">
        <v>-111063.31527484953</v>
      </c>
      <c r="R606" s="28">
        <v>5.9012199999999997E-5</v>
      </c>
      <c r="S606">
        <f t="shared" si="58"/>
        <v>0.58201288099999937</v>
      </c>
      <c r="W606" s="15">
        <v>-111063.3</v>
      </c>
      <c r="X606" s="28">
        <v>5.9012199999999997E-5</v>
      </c>
    </row>
    <row r="607" spans="1:24" x14ac:dyDescent="0.2">
      <c r="A607" s="1">
        <v>42962</v>
      </c>
      <c r="B607" s="2">
        <v>23.969999000000001</v>
      </c>
      <c r="C607" s="2">
        <v>31.049999</v>
      </c>
      <c r="D607" s="2">
        <v>45.450001</v>
      </c>
      <c r="E607" s="11">
        <v>606</v>
      </c>
      <c r="F607" s="2">
        <f t="shared" si="60"/>
        <v>25.777698274830922</v>
      </c>
      <c r="G607">
        <f t="shared" si="61"/>
        <v>31.210155594529972</v>
      </c>
      <c r="H607">
        <f t="shared" si="59"/>
        <v>50.48444113345564</v>
      </c>
      <c r="I607">
        <f t="shared" si="56"/>
        <v>99856072.679715693</v>
      </c>
      <c r="J607">
        <f t="shared" si="57"/>
        <v>143927.320284307</v>
      </c>
      <c r="K607" s="2">
        <v>-111325.38453906775</v>
      </c>
      <c r="R607" s="15">
        <v>2.9053800000000002E-4</v>
      </c>
      <c r="S607">
        <f t="shared" si="58"/>
        <v>0.58230341899999938</v>
      </c>
      <c r="W607" s="15">
        <v>-111325.4</v>
      </c>
      <c r="X607" s="15">
        <v>2.9053800000000002E-4</v>
      </c>
    </row>
    <row r="608" spans="1:24" x14ac:dyDescent="0.2">
      <c r="A608" s="1">
        <v>42963</v>
      </c>
      <c r="B608" s="2">
        <v>23.940000999999999</v>
      </c>
      <c r="C608" s="2">
        <v>31.09</v>
      </c>
      <c r="D608" s="2">
        <v>45.23</v>
      </c>
      <c r="E608" s="11">
        <v>607</v>
      </c>
      <c r="F608">
        <f t="shared" si="60"/>
        <v>25.723750051221764</v>
      </c>
      <c r="G608">
        <f t="shared" si="61"/>
        <v>31.210101924412999</v>
      </c>
      <c r="H608">
        <f t="shared" si="59"/>
        <v>50.146766510501884</v>
      </c>
      <c r="I608">
        <f t="shared" si="56"/>
        <v>99583165.883071572</v>
      </c>
      <c r="J608">
        <f t="shared" si="57"/>
        <v>416834.11692842841</v>
      </c>
      <c r="K608" s="2">
        <v>-111592.5792927891</v>
      </c>
      <c r="R608" s="15">
        <v>1.2706100000000001E-4</v>
      </c>
      <c r="S608">
        <f t="shared" si="58"/>
        <v>0.58243047999999942</v>
      </c>
      <c r="W608" s="15">
        <v>-111592.6</v>
      </c>
      <c r="X608" s="15">
        <v>1.2706100000000001E-4</v>
      </c>
    </row>
    <row r="609" spans="1:24" x14ac:dyDescent="0.2">
      <c r="A609" s="1">
        <v>42964</v>
      </c>
      <c r="B609" s="2">
        <v>23.860001</v>
      </c>
      <c r="C609" s="2">
        <v>31.129999000000002</v>
      </c>
      <c r="D609" s="2">
        <v>44.709999000000003</v>
      </c>
      <c r="E609" s="11">
        <v>608</v>
      </c>
      <c r="F609" s="2">
        <f t="shared" si="60"/>
        <v>25.680190720025536</v>
      </c>
      <c r="G609">
        <f t="shared" si="61"/>
        <v>31.159989152906814</v>
      </c>
      <c r="H609">
        <f t="shared" si="59"/>
        <v>50.310182292779736</v>
      </c>
      <c r="I609">
        <f t="shared" si="56"/>
        <v>99564464.850253701</v>
      </c>
      <c r="J609">
        <f t="shared" si="57"/>
        <v>435535.14974629879</v>
      </c>
      <c r="K609" s="2">
        <v>-113388.39609226584</v>
      </c>
      <c r="R609" s="28">
        <v>7.3944100000000002E-5</v>
      </c>
      <c r="S609">
        <f t="shared" si="58"/>
        <v>0.58250442409999936</v>
      </c>
      <c r="W609" s="15">
        <v>-113388.4</v>
      </c>
      <c r="X609" s="28">
        <v>7.3944100000000002E-5</v>
      </c>
    </row>
    <row r="610" spans="1:24" x14ac:dyDescent="0.2">
      <c r="A610" s="1">
        <v>42965</v>
      </c>
      <c r="B610" s="2">
        <v>23.74</v>
      </c>
      <c r="C610" s="2">
        <v>31.120000999999998</v>
      </c>
      <c r="D610" s="2">
        <v>44.34</v>
      </c>
      <c r="E610" s="11">
        <v>609</v>
      </c>
      <c r="F610">
        <f t="shared" si="60"/>
        <v>25.809999000000001</v>
      </c>
      <c r="G610">
        <f t="shared" si="61"/>
        <v>31.149966865360966</v>
      </c>
      <c r="H610">
        <f t="shared" si="59"/>
        <v>50.684234309201614</v>
      </c>
      <c r="I610">
        <f t="shared" si="56"/>
        <v>99950441.026730686</v>
      </c>
      <c r="J610">
        <f t="shared" si="57"/>
        <v>49558.973269313574</v>
      </c>
      <c r="K610" s="2">
        <v>-113436.06602615118</v>
      </c>
      <c r="R610" s="15">
        <v>5.7735200000000005E-4</v>
      </c>
      <c r="S610">
        <f t="shared" si="58"/>
        <v>0.58308177609999934</v>
      </c>
      <c r="W610" s="15">
        <v>-113436.1</v>
      </c>
      <c r="X610" s="15">
        <v>5.7735200000000005E-4</v>
      </c>
    </row>
    <row r="611" spans="1:24" x14ac:dyDescent="0.2">
      <c r="A611" s="1">
        <v>42968</v>
      </c>
      <c r="B611" s="2">
        <v>23.74</v>
      </c>
      <c r="C611" s="2">
        <v>31.1</v>
      </c>
      <c r="D611" s="2">
        <v>44.299999</v>
      </c>
      <c r="E611" s="11">
        <v>610</v>
      </c>
      <c r="F611" s="2">
        <f t="shared" si="60"/>
        <v>25.875229586773422</v>
      </c>
      <c r="G611">
        <f t="shared" si="61"/>
        <v>31.129908965594858</v>
      </c>
      <c r="H611">
        <f t="shared" si="59"/>
        <v>51.165156911177355</v>
      </c>
      <c r="I611">
        <f t="shared" si="56"/>
        <v>100300776.64747852</v>
      </c>
      <c r="J611">
        <f t="shared" si="57"/>
        <v>-300776.64747852087</v>
      </c>
      <c r="K611" s="2">
        <v>-113765.37050104141</v>
      </c>
      <c r="R611" s="15">
        <v>1.1493999999999999E-4</v>
      </c>
      <c r="S611">
        <f t="shared" si="58"/>
        <v>0.58319671609999935</v>
      </c>
      <c r="W611" s="15">
        <v>-113765.4</v>
      </c>
      <c r="X611" s="15">
        <v>1.1493999999999999E-4</v>
      </c>
    </row>
    <row r="612" spans="1:24" x14ac:dyDescent="0.2">
      <c r="A612" s="1">
        <v>42969</v>
      </c>
      <c r="B612" s="2">
        <v>23.799999</v>
      </c>
      <c r="C612" s="2">
        <v>31.059999000000001</v>
      </c>
      <c r="D612" s="2">
        <v>44.68</v>
      </c>
      <c r="E612" s="11">
        <v>611</v>
      </c>
      <c r="F612">
        <f t="shared" si="60"/>
        <v>25.94013453866112</v>
      </c>
      <c r="G612">
        <f t="shared" si="61"/>
        <v>31.210142666134665</v>
      </c>
      <c r="H612">
        <f t="shared" si="59"/>
        <v>50.571044107654423</v>
      </c>
      <c r="I612">
        <f t="shared" si="56"/>
        <v>100127546.12569724</v>
      </c>
      <c r="J612">
        <f t="shared" si="57"/>
        <v>-127546.12569724023</v>
      </c>
      <c r="K612" s="2">
        <v>-114464.11301465333</v>
      </c>
      <c r="R612" s="15">
        <v>4.5161799999999998E-4</v>
      </c>
      <c r="S612">
        <f t="shared" si="58"/>
        <v>0.58364833409999939</v>
      </c>
      <c r="W612" s="15">
        <v>-114464.1</v>
      </c>
      <c r="X612" s="15">
        <v>4.5161799999999998E-4</v>
      </c>
    </row>
    <row r="613" spans="1:24" x14ac:dyDescent="0.2">
      <c r="A613" s="1">
        <v>42970</v>
      </c>
      <c r="B613" s="2">
        <v>23.92</v>
      </c>
      <c r="C613" s="2">
        <v>31.1</v>
      </c>
      <c r="D613" s="2">
        <v>44.540000999999997</v>
      </c>
      <c r="E613" s="11">
        <v>612</v>
      </c>
      <c r="F613" s="2">
        <f t="shared" si="60"/>
        <v>25.84237047909695</v>
      </c>
      <c r="G613">
        <f t="shared" si="61"/>
        <v>31.049729903536978</v>
      </c>
      <c r="H613">
        <f t="shared" si="59"/>
        <v>50.5819319581964</v>
      </c>
      <c r="I613">
        <f t="shared" si="56"/>
        <v>99821287.138929605</v>
      </c>
      <c r="J613">
        <f t="shared" si="57"/>
        <v>178712.86107039452</v>
      </c>
      <c r="K613" s="2">
        <v>-114785.79747568071</v>
      </c>
      <c r="R613" s="15">
        <v>4.9425999999999995E-4</v>
      </c>
      <c r="S613">
        <f t="shared" si="58"/>
        <v>0.58414259409999936</v>
      </c>
      <c r="W613" s="15">
        <v>-114785.8</v>
      </c>
      <c r="X613" s="15">
        <v>4.9425999999999995E-4</v>
      </c>
    </row>
    <row r="614" spans="1:24" x14ac:dyDescent="0.2">
      <c r="A614" s="1">
        <v>42971</v>
      </c>
      <c r="B614" s="2">
        <v>23.950001</v>
      </c>
      <c r="C614" s="2">
        <v>30.98</v>
      </c>
      <c r="D614" s="2">
        <v>44.41</v>
      </c>
      <c r="E614" s="11">
        <v>613</v>
      </c>
      <c r="F614">
        <f t="shared" si="60"/>
        <v>25.76689145399201</v>
      </c>
      <c r="G614">
        <f t="shared" si="61"/>
        <v>31.210245319561007</v>
      </c>
      <c r="H614">
        <f t="shared" si="59"/>
        <v>50.672885627786528</v>
      </c>
      <c r="I614">
        <f t="shared" si="56"/>
        <v>99952958.370675743</v>
      </c>
      <c r="J614">
        <f t="shared" si="57"/>
        <v>47041.629324257374</v>
      </c>
      <c r="K614" s="2">
        <v>-115152.29867014289</v>
      </c>
      <c r="R614" s="15">
        <v>2.2685029999999998E-3</v>
      </c>
      <c r="S614">
        <f t="shared" si="58"/>
        <v>0.58641109709999939</v>
      </c>
      <c r="W614" s="15">
        <v>-115152.3</v>
      </c>
      <c r="X614" s="15">
        <v>2.2685029999999998E-3</v>
      </c>
    </row>
    <row r="615" spans="1:24" x14ac:dyDescent="0.2">
      <c r="A615" s="1">
        <v>42972</v>
      </c>
      <c r="B615" s="2">
        <v>23.91</v>
      </c>
      <c r="C615" s="2">
        <v>31.02</v>
      </c>
      <c r="D615" s="2">
        <v>44.360000999999997</v>
      </c>
      <c r="E615" s="11">
        <v>614</v>
      </c>
      <c r="F615" s="2">
        <f t="shared" si="60"/>
        <v>25.799204353826848</v>
      </c>
      <c r="G615">
        <f t="shared" si="61"/>
        <v>31.139854932301741</v>
      </c>
      <c r="H615">
        <f t="shared" si="59"/>
        <v>50.7871787469076</v>
      </c>
      <c r="I615">
        <f t="shared" si="56"/>
        <v>99985326.213745028</v>
      </c>
      <c r="J615">
        <f t="shared" si="57"/>
        <v>14673.786254972219</v>
      </c>
      <c r="K615" s="2">
        <v>-116972.31093174219</v>
      </c>
      <c r="R615" s="15">
        <v>1.597184E-3</v>
      </c>
      <c r="S615">
        <f t="shared" si="58"/>
        <v>0.58800828109999936</v>
      </c>
      <c r="W615" s="15">
        <v>-116972.3</v>
      </c>
      <c r="X615" s="15">
        <v>1.597184E-3</v>
      </c>
    </row>
    <row r="616" spans="1:24" x14ac:dyDescent="0.2">
      <c r="A616" s="1">
        <v>42975</v>
      </c>
      <c r="B616" s="2">
        <v>23.9</v>
      </c>
      <c r="C616" s="2">
        <v>30.99</v>
      </c>
      <c r="D616" s="2">
        <v>44.41</v>
      </c>
      <c r="E616" s="11">
        <v>615</v>
      </c>
      <c r="F616">
        <f t="shared" si="60"/>
        <v>25.863995893723811</v>
      </c>
      <c r="G616">
        <f t="shared" si="61"/>
        <v>31.240405576960313</v>
      </c>
      <c r="H616">
        <f t="shared" si="59"/>
        <v>50.798539759738802</v>
      </c>
      <c r="I616">
        <f t="shared" si="56"/>
        <v>100192811.94029638</v>
      </c>
      <c r="J616">
        <f t="shared" si="57"/>
        <v>-192811.94029638171</v>
      </c>
      <c r="K616" s="2">
        <v>-117053.68394455314</v>
      </c>
      <c r="R616" s="15">
        <v>1.8844879999999999E-3</v>
      </c>
      <c r="S616">
        <f t="shared" si="58"/>
        <v>0.58989276909999933</v>
      </c>
      <c r="W616" s="15">
        <v>-117053.7</v>
      </c>
      <c r="X616" s="15">
        <v>1.8844879999999999E-3</v>
      </c>
    </row>
    <row r="617" spans="1:24" x14ac:dyDescent="0.2">
      <c r="A617" s="1">
        <v>42976</v>
      </c>
      <c r="B617" s="2">
        <v>23.950001</v>
      </c>
      <c r="C617" s="2">
        <v>31.059999000000001</v>
      </c>
      <c r="D617" s="2">
        <v>44.470001000000003</v>
      </c>
      <c r="E617" s="11">
        <v>616</v>
      </c>
      <c r="F617" s="2">
        <f t="shared" si="60"/>
        <v>25.917763015542295</v>
      </c>
      <c r="G617">
        <f t="shared" si="61"/>
        <v>31.190071834838115</v>
      </c>
      <c r="H617">
        <f t="shared" si="59"/>
        <v>51.186305331317612</v>
      </c>
      <c r="I617">
        <f t="shared" si="56"/>
        <v>100438516.4948138</v>
      </c>
      <c r="J617">
        <f t="shared" si="57"/>
        <v>-438516.49481379986</v>
      </c>
      <c r="K617" s="2">
        <v>-117373.02311804891</v>
      </c>
      <c r="R617" s="15">
        <v>2.7171169999999998E-3</v>
      </c>
      <c r="S617">
        <f t="shared" si="58"/>
        <v>0.59260988609999932</v>
      </c>
      <c r="W617" s="15">
        <v>-117373</v>
      </c>
      <c r="X617" s="15">
        <v>2.7171169999999998E-3</v>
      </c>
    </row>
    <row r="618" spans="1:24" x14ac:dyDescent="0.2">
      <c r="A618" s="1">
        <v>42977</v>
      </c>
      <c r="B618" s="2">
        <v>24.049999</v>
      </c>
      <c r="C618" s="2">
        <v>31.08</v>
      </c>
      <c r="D618" s="2">
        <v>44.869999</v>
      </c>
      <c r="E618" s="11">
        <v>617</v>
      </c>
      <c r="F618">
        <f t="shared" si="60"/>
        <v>25.928049969565492</v>
      </c>
      <c r="G618">
        <f t="shared" si="61"/>
        <v>31.17</v>
      </c>
      <c r="H618">
        <f t="shared" si="59"/>
        <v>50.549104074417293</v>
      </c>
      <c r="I618">
        <f t="shared" si="56"/>
        <v>100053108.9120571</v>
      </c>
      <c r="J618">
        <f t="shared" si="57"/>
        <v>-53108.912057101727</v>
      </c>
      <c r="K618" s="2">
        <v>-118029.66573679447</v>
      </c>
      <c r="R618" s="15">
        <v>2.5329789999999999E-3</v>
      </c>
      <c r="S618">
        <f t="shared" si="58"/>
        <v>0.59514286509999936</v>
      </c>
      <c r="W618" s="15">
        <v>-118029.7</v>
      </c>
      <c r="X618" s="15">
        <v>2.5329789999999999E-3</v>
      </c>
    </row>
    <row r="619" spans="1:24" x14ac:dyDescent="0.2">
      <c r="A619" s="1">
        <v>42978</v>
      </c>
      <c r="B619" s="2">
        <v>24.16</v>
      </c>
      <c r="C619" s="2">
        <v>31.08</v>
      </c>
      <c r="D619" s="2">
        <v>44.709999000000003</v>
      </c>
      <c r="E619" s="11">
        <v>618</v>
      </c>
      <c r="F619" s="2">
        <f t="shared" si="60"/>
        <v>25.788632038493418</v>
      </c>
      <c r="G619">
        <f t="shared" si="61"/>
        <v>31.059680464285719</v>
      </c>
      <c r="H619">
        <f t="shared" si="59"/>
        <v>50.457687344837559</v>
      </c>
      <c r="I619">
        <f t="shared" si="56"/>
        <v>99686113.580620512</v>
      </c>
      <c r="J619">
        <f t="shared" si="57"/>
        <v>313886.41937948763</v>
      </c>
      <c r="K619" s="2">
        <v>-120176.5216551125</v>
      </c>
      <c r="R619" s="15">
        <v>5.033493E-3</v>
      </c>
      <c r="S619">
        <f t="shared" si="58"/>
        <v>0.60017635809999936</v>
      </c>
      <c r="W619" s="15">
        <v>-120176.5</v>
      </c>
      <c r="X619" s="15">
        <v>5.033493E-3</v>
      </c>
    </row>
    <row r="620" spans="1:24" x14ac:dyDescent="0.2">
      <c r="A620" s="1">
        <v>42979</v>
      </c>
      <c r="B620" s="2">
        <v>24.139999</v>
      </c>
      <c r="C620" s="2">
        <v>30.969999000000001</v>
      </c>
      <c r="D620" s="2">
        <v>44.470001000000003</v>
      </c>
      <c r="E620" s="11">
        <v>619</v>
      </c>
      <c r="F620">
        <f t="shared" si="60"/>
        <v>25.617546638257981</v>
      </c>
      <c r="G620">
        <f t="shared" si="61"/>
        <v>31.250516631595627</v>
      </c>
      <c r="H620">
        <f t="shared" si="59"/>
        <v>50.364955050484468</v>
      </c>
      <c r="I620">
        <f t="shared" si="56"/>
        <v>99613557.243977398</v>
      </c>
      <c r="J620">
        <f t="shared" si="57"/>
        <v>386442.75602260232</v>
      </c>
      <c r="K620" s="2">
        <v>-123392.50695848465</v>
      </c>
      <c r="R620" s="15">
        <v>1.6052099999999999E-3</v>
      </c>
      <c r="S620">
        <f t="shared" si="58"/>
        <v>0.60178156809999939</v>
      </c>
      <c r="W620" s="15">
        <v>-123392.5</v>
      </c>
      <c r="X620" s="15">
        <v>1.6052099999999999E-3</v>
      </c>
    </row>
    <row r="621" spans="1:24" x14ac:dyDescent="0.2">
      <c r="A621" s="1">
        <v>42983</v>
      </c>
      <c r="B621" s="2">
        <v>23.959999</v>
      </c>
      <c r="C621" s="2">
        <v>31.049999</v>
      </c>
      <c r="D621" s="2">
        <v>44.150002000000001</v>
      </c>
      <c r="E621" s="11">
        <v>620</v>
      </c>
      <c r="F621" s="2">
        <f t="shared" si="60"/>
        <v>25.788456913958928</v>
      </c>
      <c r="G621">
        <f t="shared" si="61"/>
        <v>30.959189402872447</v>
      </c>
      <c r="H621">
        <f t="shared" si="59"/>
        <v>50.327833490698367</v>
      </c>
      <c r="I621">
        <f t="shared" si="56"/>
        <v>99496246.08283478</v>
      </c>
      <c r="J621">
        <f t="shared" si="57"/>
        <v>503753.91716521978</v>
      </c>
      <c r="K621" s="2">
        <v>-124830.87840071321</v>
      </c>
      <c r="R621" s="15">
        <v>1.118906E-3</v>
      </c>
      <c r="S621">
        <f t="shared" si="58"/>
        <v>0.60290047409999936</v>
      </c>
      <c r="W621" s="15">
        <v>-124830.9</v>
      </c>
      <c r="X621" s="15">
        <v>1.118906E-3</v>
      </c>
    </row>
    <row r="622" spans="1:24" x14ac:dyDescent="0.2">
      <c r="A622" s="1">
        <v>42984</v>
      </c>
      <c r="B622" s="2">
        <v>23.940000999999999</v>
      </c>
      <c r="C622" s="2">
        <v>30.84</v>
      </c>
      <c r="D622" s="2">
        <v>43.799999</v>
      </c>
      <c r="E622" s="11">
        <v>621</v>
      </c>
      <c r="F622">
        <f t="shared" si="60"/>
        <v>25.756091250789886</v>
      </c>
      <c r="G622">
        <f t="shared" si="61"/>
        <v>31.17</v>
      </c>
      <c r="H622">
        <f t="shared" si="59"/>
        <v>50.452029707352267</v>
      </c>
      <c r="I622">
        <f t="shared" si="56"/>
        <v>99762515.468338445</v>
      </c>
      <c r="J622">
        <f t="shared" si="57"/>
        <v>237484.53166155517</v>
      </c>
      <c r="K622" s="2">
        <v>-127546.12569724023</v>
      </c>
      <c r="R622" s="15">
        <v>7.1622199999999997E-4</v>
      </c>
      <c r="S622">
        <f t="shared" si="58"/>
        <v>0.60361669609999935</v>
      </c>
      <c r="W622" s="15">
        <v>-127546.1</v>
      </c>
      <c r="X622" s="15">
        <v>7.1622199999999997E-4</v>
      </c>
    </row>
    <row r="623" spans="1:24" x14ac:dyDescent="0.2">
      <c r="A623" s="1">
        <v>42985</v>
      </c>
      <c r="B623" s="2">
        <v>23.889999</v>
      </c>
      <c r="C623" s="2">
        <v>30.84</v>
      </c>
      <c r="D623" s="2">
        <v>43.560001</v>
      </c>
      <c r="E623" s="11">
        <v>622</v>
      </c>
      <c r="F623" s="2">
        <f t="shared" si="60"/>
        <v>25.745177978868899</v>
      </c>
      <c r="G623">
        <f t="shared" si="61"/>
        <v>31.089143968871596</v>
      </c>
      <c r="H623">
        <f t="shared" si="59"/>
        <v>50.799873702252668</v>
      </c>
      <c r="I623">
        <f t="shared" si="56"/>
        <v>99862628.328536123</v>
      </c>
      <c r="J623">
        <f t="shared" si="57"/>
        <v>137371.67146387696</v>
      </c>
      <c r="K623" s="2">
        <v>-128223.9724535495</v>
      </c>
      <c r="R623" s="15">
        <v>3.6042099999999998E-4</v>
      </c>
      <c r="S623">
        <f t="shared" si="58"/>
        <v>0.60397711709999935</v>
      </c>
      <c r="W623" s="15">
        <v>-128224</v>
      </c>
      <c r="X623" s="15">
        <v>3.6042099999999998E-4</v>
      </c>
    </row>
    <row r="624" spans="1:24" x14ac:dyDescent="0.2">
      <c r="A624" s="1">
        <v>42986</v>
      </c>
      <c r="B624" s="2">
        <v>23.83</v>
      </c>
      <c r="C624" s="2">
        <v>30.76</v>
      </c>
      <c r="D624" s="2">
        <v>43.619999</v>
      </c>
      <c r="E624" s="11">
        <v>623</v>
      </c>
      <c r="F624">
        <f t="shared" si="60"/>
        <v>25.896646080151076</v>
      </c>
      <c r="G624">
        <f t="shared" si="61"/>
        <v>31.119332536736021</v>
      </c>
      <c r="H624">
        <f t="shared" si="59"/>
        <v>51.055643111316897</v>
      </c>
      <c r="I624">
        <f t="shared" si="56"/>
        <v>100253180.0277096</v>
      </c>
      <c r="J624">
        <f t="shared" si="57"/>
        <v>-253180.02770960331</v>
      </c>
      <c r="K624" s="2">
        <v>-128867.50152701139</v>
      </c>
      <c r="R624" s="15">
        <v>1.28341E-4</v>
      </c>
      <c r="S624">
        <f t="shared" si="58"/>
        <v>0.60410545809999938</v>
      </c>
      <c r="W624" s="15">
        <v>-128867.5</v>
      </c>
      <c r="X624" s="15">
        <v>1.28341E-4</v>
      </c>
    </row>
    <row r="625" spans="1:24" x14ac:dyDescent="0.2">
      <c r="A625" s="1">
        <v>42989</v>
      </c>
      <c r="B625" s="2">
        <v>23.91</v>
      </c>
      <c r="C625" s="2">
        <v>30.709999</v>
      </c>
      <c r="D625" s="2">
        <v>43.900002000000001</v>
      </c>
      <c r="E625" s="11">
        <v>624</v>
      </c>
      <c r="F625" s="2">
        <f t="shared" si="60"/>
        <v>25.982713338770392</v>
      </c>
      <c r="G625">
        <f t="shared" si="61"/>
        <v>31.119252071613552</v>
      </c>
      <c r="H625">
        <f t="shared" si="59"/>
        <v>51.15756258963269</v>
      </c>
      <c r="I625">
        <f t="shared" si="56"/>
        <v>100430074.07138205</v>
      </c>
      <c r="J625">
        <f t="shared" si="57"/>
        <v>-430074.07138204575</v>
      </c>
      <c r="K625" s="2">
        <v>-129031.66580806673</v>
      </c>
      <c r="R625" s="15">
        <v>3.9969719999999997E-3</v>
      </c>
      <c r="S625">
        <f t="shared" si="58"/>
        <v>0.60810243009999942</v>
      </c>
      <c r="W625" s="15">
        <v>-129031.7</v>
      </c>
      <c r="X625" s="15">
        <v>3.9969719999999997E-3</v>
      </c>
    </row>
    <row r="626" spans="1:24" x14ac:dyDescent="0.2">
      <c r="A626" s="1">
        <v>42990</v>
      </c>
      <c r="B626" s="2">
        <v>24.07</v>
      </c>
      <c r="C626" s="2">
        <v>30.66</v>
      </c>
      <c r="D626" s="2">
        <v>44.27</v>
      </c>
      <c r="E626" s="11">
        <v>625</v>
      </c>
      <c r="F626">
        <f t="shared" si="60"/>
        <v>25.799275036560076</v>
      </c>
      <c r="G626">
        <f t="shared" si="61"/>
        <v>31.159833659491195</v>
      </c>
      <c r="H626">
        <f t="shared" si="59"/>
        <v>50.638325034334756</v>
      </c>
      <c r="I626">
        <f t="shared" si="56"/>
        <v>99919828.635642022</v>
      </c>
      <c r="J626">
        <f t="shared" si="57"/>
        <v>80171.364357978106</v>
      </c>
      <c r="K626" s="2">
        <v>-129078.97879232466</v>
      </c>
      <c r="R626" s="15">
        <v>1.5142700000000001E-4</v>
      </c>
      <c r="S626">
        <f t="shared" si="58"/>
        <v>0.60825385709999946</v>
      </c>
      <c r="W626" s="15">
        <v>-129079</v>
      </c>
      <c r="X626" s="15">
        <v>1.5142700000000001E-4</v>
      </c>
    </row>
    <row r="627" spans="1:24" x14ac:dyDescent="0.2">
      <c r="A627" s="1">
        <v>42991</v>
      </c>
      <c r="B627" s="2">
        <v>24.059999000000001</v>
      </c>
      <c r="C627" s="2">
        <v>30.65</v>
      </c>
      <c r="D627" s="2">
        <v>44.189999</v>
      </c>
      <c r="E627" s="11">
        <v>626</v>
      </c>
      <c r="F627" s="2">
        <f t="shared" si="60"/>
        <v>25.906546207670246</v>
      </c>
      <c r="G627">
        <f t="shared" si="61"/>
        <v>31.139492044698208</v>
      </c>
      <c r="H627">
        <f t="shared" si="59"/>
        <v>50.787403309513536</v>
      </c>
      <c r="I627">
        <f t="shared" si="56"/>
        <v>100130613.91527817</v>
      </c>
      <c r="J627">
        <f t="shared" si="57"/>
        <v>-130613.91527816653</v>
      </c>
      <c r="K627" s="2">
        <v>-129089.85422602296</v>
      </c>
      <c r="R627" s="15">
        <v>3.9373170000000001E-3</v>
      </c>
      <c r="S627">
        <f t="shared" si="58"/>
        <v>0.61219117409999946</v>
      </c>
      <c r="W627" s="15">
        <v>-129089.9</v>
      </c>
      <c r="X627" s="15">
        <v>3.9373170000000001E-3</v>
      </c>
    </row>
    <row r="628" spans="1:24" x14ac:dyDescent="0.2">
      <c r="A628" s="1">
        <v>42992</v>
      </c>
      <c r="B628" s="2">
        <v>24.15</v>
      </c>
      <c r="C628" s="2">
        <v>30.620000999999998</v>
      </c>
      <c r="D628" s="2">
        <v>44.240001999999997</v>
      </c>
      <c r="E628" s="11">
        <v>627</v>
      </c>
      <c r="F628">
        <f t="shared" si="60"/>
        <v>25.788623190890316</v>
      </c>
      <c r="G628">
        <f t="shared" si="61"/>
        <v>31.139460119547355</v>
      </c>
      <c r="H628">
        <f t="shared" si="59"/>
        <v>50.77586455059383</v>
      </c>
      <c r="I628">
        <f t="shared" si="56"/>
        <v>99963843.327063039</v>
      </c>
      <c r="J628">
        <f t="shared" si="57"/>
        <v>36156.672936961055</v>
      </c>
      <c r="K628" s="2">
        <v>-129108.83588311076</v>
      </c>
      <c r="R628" s="15">
        <v>1.8504599999999999E-4</v>
      </c>
      <c r="S628">
        <f t="shared" si="58"/>
        <v>0.61237622009999948</v>
      </c>
      <c r="W628" s="15">
        <v>-129108.8</v>
      </c>
      <c r="X628" s="15">
        <v>1.8504599999999999E-4</v>
      </c>
    </row>
    <row r="629" spans="1:24" x14ac:dyDescent="0.2">
      <c r="A629" s="1">
        <v>42993</v>
      </c>
      <c r="B629" s="2">
        <v>24.129999000000002</v>
      </c>
      <c r="C629" s="2">
        <v>30.59</v>
      </c>
      <c r="D629" s="2">
        <v>44.279998999999997</v>
      </c>
      <c r="E629" s="11">
        <v>628</v>
      </c>
      <c r="F629" s="2">
        <f t="shared" si="60"/>
        <v>25.938354815099661</v>
      </c>
      <c r="G629">
        <f t="shared" si="61"/>
        <v>31.180189604445903</v>
      </c>
      <c r="H629">
        <f t="shared" si="59"/>
        <v>51.279917565942135</v>
      </c>
      <c r="I629">
        <f t="shared" si="56"/>
        <v>100510702.87737682</v>
      </c>
      <c r="J629">
        <f t="shared" si="57"/>
        <v>-510702.87737682462</v>
      </c>
      <c r="K629" s="2">
        <v>-129511.17691972852</v>
      </c>
      <c r="R629" s="15">
        <v>1.589198E-3</v>
      </c>
      <c r="S629">
        <f t="shared" si="58"/>
        <v>0.61396541809999949</v>
      </c>
      <c r="W629" s="15">
        <v>-129511.2</v>
      </c>
      <c r="X629" s="15">
        <v>1.589198E-3</v>
      </c>
    </row>
    <row r="630" spans="1:24" x14ac:dyDescent="0.2">
      <c r="A630" s="1">
        <v>42996</v>
      </c>
      <c r="B630" s="2">
        <v>24.25</v>
      </c>
      <c r="C630" s="2">
        <v>30.6</v>
      </c>
      <c r="D630" s="2">
        <v>44.759998000000003</v>
      </c>
      <c r="E630" s="11">
        <v>629</v>
      </c>
      <c r="F630">
        <f t="shared" si="60"/>
        <v>25.905788687010311</v>
      </c>
      <c r="G630">
        <f t="shared" si="61"/>
        <v>31.190373567647057</v>
      </c>
      <c r="H630">
        <f t="shared" si="59"/>
        <v>50.775336256047197</v>
      </c>
      <c r="I630">
        <f t="shared" si="56"/>
        <v>100179584.19091459</v>
      </c>
      <c r="J630">
        <f t="shared" si="57"/>
        <v>-179584.19091458619</v>
      </c>
      <c r="K630" s="2">
        <v>-130613.91527816653</v>
      </c>
      <c r="R630" s="15">
        <v>7.7214999999999998E-4</v>
      </c>
      <c r="S630">
        <f t="shared" si="58"/>
        <v>0.61473756809999947</v>
      </c>
      <c r="W630" s="15">
        <v>-130613.9</v>
      </c>
      <c r="X630" s="15">
        <v>7.7214999999999998E-4</v>
      </c>
    </row>
    <row r="631" spans="1:24" x14ac:dyDescent="0.2">
      <c r="A631" s="1">
        <v>42997</v>
      </c>
      <c r="B631" s="2">
        <v>24.34</v>
      </c>
      <c r="C631" s="2">
        <v>30.620000999999998</v>
      </c>
      <c r="D631" s="2">
        <v>44.799999</v>
      </c>
      <c r="E631" s="11">
        <v>630</v>
      </c>
      <c r="F631" s="2">
        <f t="shared" si="60"/>
        <v>25.958454211996713</v>
      </c>
      <c r="G631">
        <f t="shared" si="61"/>
        <v>31.119100877886979</v>
      </c>
      <c r="H631">
        <f t="shared" si="59"/>
        <v>50.865882799238449</v>
      </c>
      <c r="I631">
        <f t="shared" si="56"/>
        <v>100224517.85401747</v>
      </c>
      <c r="J631">
        <f t="shared" si="57"/>
        <v>-224517.85401746631</v>
      </c>
      <c r="K631" s="2">
        <v>-130852.51683852077</v>
      </c>
      <c r="R631" s="15">
        <v>4.3169699999999998E-4</v>
      </c>
      <c r="S631">
        <f t="shared" si="58"/>
        <v>0.61516926509999947</v>
      </c>
      <c r="W631" s="15">
        <v>-130852.5</v>
      </c>
      <c r="X631" s="15">
        <v>4.3169699999999998E-4</v>
      </c>
    </row>
    <row r="632" spans="1:24" x14ac:dyDescent="0.2">
      <c r="A632" s="1">
        <v>42998</v>
      </c>
      <c r="B632" s="2">
        <v>24.48</v>
      </c>
      <c r="C632" s="2">
        <v>30.57</v>
      </c>
      <c r="D632" s="2">
        <v>44.919998</v>
      </c>
      <c r="E632" s="11">
        <v>631</v>
      </c>
      <c r="F632">
        <f t="shared" si="60"/>
        <v>25.925975302696081</v>
      </c>
      <c r="G632">
        <f t="shared" si="61"/>
        <v>31.149606438665362</v>
      </c>
      <c r="H632">
        <f t="shared" si="59"/>
        <v>50.752587951361882</v>
      </c>
      <c r="I632">
        <f t="shared" si="56"/>
        <v>100147729.57834333</v>
      </c>
      <c r="J632">
        <f t="shared" si="57"/>
        <v>-147729.57834333181</v>
      </c>
      <c r="K632" s="2">
        <v>-131403.27836170793</v>
      </c>
      <c r="R632" s="15">
        <v>4.82027E-4</v>
      </c>
      <c r="S632">
        <f t="shared" si="58"/>
        <v>0.61565129209999947</v>
      </c>
      <c r="W632" s="15">
        <v>-131403.29999999999</v>
      </c>
      <c r="X632" s="15">
        <v>4.82027E-4</v>
      </c>
    </row>
    <row r="633" spans="1:24" x14ac:dyDescent="0.2">
      <c r="A633" s="1">
        <v>42999</v>
      </c>
      <c r="B633" s="2">
        <v>24.59</v>
      </c>
      <c r="C633" s="2">
        <v>30.549999</v>
      </c>
      <c r="D633" s="2">
        <v>44.939999</v>
      </c>
      <c r="E633" s="11">
        <v>632</v>
      </c>
      <c r="F633" s="2">
        <f t="shared" si="60"/>
        <v>25.820495136234246</v>
      </c>
      <c r="G633">
        <f t="shared" si="61"/>
        <v>31.210812805591257</v>
      </c>
      <c r="H633">
        <f t="shared" si="59"/>
        <v>50.741290642440823</v>
      </c>
      <c r="I633">
        <f t="shared" si="56"/>
        <v>100066737.9919827</v>
      </c>
      <c r="J633">
        <f t="shared" si="57"/>
        <v>-66737.991982698441</v>
      </c>
      <c r="K633" s="2">
        <v>-132633.8324932754</v>
      </c>
      <c r="R633" s="15">
        <v>2.7035319999999998E-3</v>
      </c>
      <c r="S633">
        <f t="shared" si="58"/>
        <v>0.61835482409999942</v>
      </c>
      <c r="W633" s="15">
        <v>-132633.79999999999</v>
      </c>
      <c r="X633" s="15">
        <v>2.7035319999999998E-3</v>
      </c>
    </row>
    <row r="634" spans="1:24" x14ac:dyDescent="0.2">
      <c r="A634" s="1">
        <v>43000</v>
      </c>
      <c r="B634" s="2">
        <v>24.6</v>
      </c>
      <c r="C634" s="2">
        <v>30.59</v>
      </c>
      <c r="D634" s="2">
        <v>44.950001</v>
      </c>
      <c r="E634" s="11">
        <v>633</v>
      </c>
      <c r="F634">
        <f t="shared" si="60"/>
        <v>25.705080304878049</v>
      </c>
      <c r="G634">
        <f t="shared" si="61"/>
        <v>31.149620791108209</v>
      </c>
      <c r="H634">
        <f t="shared" si="59"/>
        <v>50.73</v>
      </c>
      <c r="I634">
        <f t="shared" si="56"/>
        <v>99834840.282041252</v>
      </c>
      <c r="J634">
        <f t="shared" si="57"/>
        <v>165159.71795874834</v>
      </c>
      <c r="K634" s="2">
        <v>-133066.80068084598</v>
      </c>
      <c r="R634" s="15">
        <v>1.1473029999999999E-3</v>
      </c>
      <c r="S634">
        <f t="shared" si="58"/>
        <v>0.61950212709999941</v>
      </c>
      <c r="W634" s="15">
        <v>-133066.79999999999</v>
      </c>
      <c r="X634" s="15">
        <v>1.1473029999999999E-3</v>
      </c>
    </row>
    <row r="635" spans="1:24" x14ac:dyDescent="0.2">
      <c r="A635" s="1">
        <v>43003</v>
      </c>
      <c r="B635" s="2">
        <v>24.5</v>
      </c>
      <c r="C635" s="2">
        <v>30.57</v>
      </c>
      <c r="D635" s="2">
        <v>44.950001</v>
      </c>
      <c r="E635" s="11">
        <v>634</v>
      </c>
      <c r="F635" s="2">
        <f t="shared" si="60"/>
        <v>25.757326586122407</v>
      </c>
      <c r="G635">
        <f t="shared" si="61"/>
        <v>31.129215936211974</v>
      </c>
      <c r="H635">
        <f t="shared" si="59"/>
        <v>50.583282523175022</v>
      </c>
      <c r="I635">
        <f t="shared" si="56"/>
        <v>99796013.733952045</v>
      </c>
      <c r="J635">
        <f t="shared" si="57"/>
        <v>203986.26604795456</v>
      </c>
      <c r="K635" s="2">
        <v>-134630.66303853691</v>
      </c>
      <c r="R635" s="15">
        <v>1.8785000000000001E-4</v>
      </c>
      <c r="S635">
        <f t="shared" si="58"/>
        <v>0.6196899770999994</v>
      </c>
      <c r="W635" s="15">
        <v>-134630.70000000001</v>
      </c>
      <c r="X635" s="15">
        <v>1.8785000000000001E-4</v>
      </c>
    </row>
    <row r="636" spans="1:24" x14ac:dyDescent="0.2">
      <c r="A636" s="1">
        <v>43004</v>
      </c>
      <c r="B636" s="2">
        <v>24.450001</v>
      </c>
      <c r="C636" s="2">
        <v>30.530000999999999</v>
      </c>
      <c r="D636" s="2">
        <v>44.82</v>
      </c>
      <c r="E636" s="11">
        <v>635</v>
      </c>
      <c r="F636">
        <f t="shared" si="60"/>
        <v>26.042235144693862</v>
      </c>
      <c r="G636">
        <f t="shared" si="61"/>
        <v>31.149579719961366</v>
      </c>
      <c r="H636">
        <f t="shared" si="59"/>
        <v>51.363843166666669</v>
      </c>
      <c r="I636">
        <f t="shared" si="56"/>
        <v>100666830.90137753</v>
      </c>
      <c r="J636">
        <f t="shared" si="57"/>
        <v>-666830.90137752891</v>
      </c>
      <c r="K636" s="2">
        <v>-135769.76425392926</v>
      </c>
      <c r="R636" s="15">
        <v>1.7392519999999999E-3</v>
      </c>
      <c r="S636">
        <f t="shared" si="58"/>
        <v>0.62142922909999943</v>
      </c>
      <c r="W636" s="15">
        <v>-135769.79999999999</v>
      </c>
      <c r="X636" s="15">
        <v>1.7392519999999999E-3</v>
      </c>
    </row>
    <row r="637" spans="1:24" x14ac:dyDescent="0.2">
      <c r="A637" s="1">
        <v>43005</v>
      </c>
      <c r="B637" s="2">
        <v>24.67</v>
      </c>
      <c r="C637" s="2">
        <v>30.51</v>
      </c>
      <c r="D637" s="2">
        <v>45.380001</v>
      </c>
      <c r="E637" s="11">
        <v>636</v>
      </c>
      <c r="F637" s="2">
        <f t="shared" si="60"/>
        <v>25.841386344142641</v>
      </c>
      <c r="G637">
        <f t="shared" si="61"/>
        <v>31.17</v>
      </c>
      <c r="H637">
        <f t="shared" si="59"/>
        <v>50.674106451870728</v>
      </c>
      <c r="I637">
        <f t="shared" si="56"/>
        <v>100009509.68760797</v>
      </c>
      <c r="J637">
        <f t="shared" si="57"/>
        <v>-9509.687607973814</v>
      </c>
      <c r="K637" s="2">
        <v>-138160.06367479265</v>
      </c>
      <c r="R637" s="15">
        <v>1.2062780000000001E-3</v>
      </c>
      <c r="S637">
        <f t="shared" si="58"/>
        <v>0.62263550709999937</v>
      </c>
      <c r="W637" s="15">
        <v>-138160.1</v>
      </c>
      <c r="X637" s="15">
        <v>1.2062780000000001E-3</v>
      </c>
    </row>
    <row r="638" spans="1:24" x14ac:dyDescent="0.2">
      <c r="A638" s="1">
        <v>43006</v>
      </c>
      <c r="B638" s="2">
        <v>24.700001</v>
      </c>
      <c r="C638" s="2">
        <v>30.51</v>
      </c>
      <c r="D638" s="2">
        <v>45.330002</v>
      </c>
      <c r="E638" s="11">
        <v>637</v>
      </c>
      <c r="F638">
        <f t="shared" si="60"/>
        <v>25.851795522599375</v>
      </c>
      <c r="G638">
        <f t="shared" si="61"/>
        <v>31.221080590953786</v>
      </c>
      <c r="H638">
        <f t="shared" si="59"/>
        <v>51.121691986689079</v>
      </c>
      <c r="I638">
        <f t="shared" si="56"/>
        <v>100345669.18385258</v>
      </c>
      <c r="J638">
        <f t="shared" si="57"/>
        <v>-345669.18385258317</v>
      </c>
      <c r="K638" s="2">
        <v>-138361.29853095114</v>
      </c>
      <c r="R638" s="15">
        <v>2.1902860000000001E-3</v>
      </c>
      <c r="S638">
        <f t="shared" si="58"/>
        <v>0.62482579309999942</v>
      </c>
      <c r="W638" s="15">
        <v>-138361.29999999999</v>
      </c>
      <c r="X638" s="15">
        <v>2.1902860000000001E-3</v>
      </c>
    </row>
    <row r="639" spans="1:24" x14ac:dyDescent="0.2">
      <c r="A639" s="1">
        <v>43007</v>
      </c>
      <c r="B639" s="2">
        <v>24.74</v>
      </c>
      <c r="C639" s="2">
        <v>30.559999000000001</v>
      </c>
      <c r="D639" s="2">
        <v>45.68</v>
      </c>
      <c r="E639" s="11">
        <v>638</v>
      </c>
      <c r="F639" s="2">
        <f t="shared" si="60"/>
        <v>25.92475647332256</v>
      </c>
      <c r="G639">
        <f t="shared" si="61"/>
        <v>31.098603766315566</v>
      </c>
      <c r="H639">
        <f t="shared" si="59"/>
        <v>50.941003705560412</v>
      </c>
      <c r="I639">
        <f t="shared" si="56"/>
        <v>100200229.84635794</v>
      </c>
      <c r="J639">
        <f t="shared" si="57"/>
        <v>-200229.84635794163</v>
      </c>
      <c r="K639" s="2">
        <v>-138934.47259879112</v>
      </c>
      <c r="R639" s="15">
        <v>8.4083200000000002E-4</v>
      </c>
      <c r="S639">
        <f t="shared" si="58"/>
        <v>0.62566662509999937</v>
      </c>
      <c r="W639" s="15">
        <v>-138934.5</v>
      </c>
      <c r="X639" s="15">
        <v>8.4083200000000002E-4</v>
      </c>
    </row>
    <row r="640" spans="1:24" x14ac:dyDescent="0.2">
      <c r="A640" s="1">
        <v>43010</v>
      </c>
      <c r="B640" s="2">
        <v>24.85</v>
      </c>
      <c r="C640" s="2">
        <v>30.49</v>
      </c>
      <c r="D640" s="2">
        <v>45.869999</v>
      </c>
      <c r="E640" s="11">
        <v>639</v>
      </c>
      <c r="F640">
        <f t="shared" si="60"/>
        <v>25.851543231388369</v>
      </c>
      <c r="G640">
        <f t="shared" si="61"/>
        <v>31.19044604788456</v>
      </c>
      <c r="H640">
        <f t="shared" si="59"/>
        <v>50.763181866648829</v>
      </c>
      <c r="I640">
        <f t="shared" si="56"/>
        <v>100098917.59631452</v>
      </c>
      <c r="J640">
        <f t="shared" si="57"/>
        <v>-98917.596314519644</v>
      </c>
      <c r="K640" s="2">
        <v>-139305.26833939552</v>
      </c>
      <c r="R640" s="15">
        <v>9.6752700000000004E-4</v>
      </c>
      <c r="S640">
        <f t="shared" si="58"/>
        <v>0.6266341520999994</v>
      </c>
      <c r="W640" s="15">
        <v>-139305.29999999999</v>
      </c>
      <c r="X640" s="15">
        <v>9.6752700000000004E-4</v>
      </c>
    </row>
    <row r="641" spans="1:24" x14ac:dyDescent="0.2">
      <c r="A641" s="1">
        <v>43011</v>
      </c>
      <c r="B641" s="2">
        <v>24.889999</v>
      </c>
      <c r="C641" s="2">
        <v>30.51</v>
      </c>
      <c r="D641" s="2">
        <v>45.900002000000001</v>
      </c>
      <c r="E641" s="11">
        <v>640</v>
      </c>
      <c r="F641" s="2">
        <f t="shared" si="60"/>
        <v>25.820369663333455</v>
      </c>
      <c r="G641">
        <f t="shared" si="61"/>
        <v>31.17</v>
      </c>
      <c r="H641">
        <f t="shared" si="59"/>
        <v>50.696839823013512</v>
      </c>
      <c r="I641">
        <f t="shared" si="56"/>
        <v>99994453.475922972</v>
      </c>
      <c r="J641">
        <f t="shared" si="57"/>
        <v>5546.5240770280361</v>
      </c>
      <c r="K641" s="2">
        <v>-139649.91316750646</v>
      </c>
      <c r="R641" s="15">
        <v>4.077921E-3</v>
      </c>
      <c r="S641">
        <f t="shared" si="58"/>
        <v>0.63071207309999944</v>
      </c>
      <c r="W641" s="15">
        <v>-139649.9</v>
      </c>
      <c r="X641" s="15">
        <v>4.077921E-3</v>
      </c>
    </row>
    <row r="642" spans="1:24" x14ac:dyDescent="0.2">
      <c r="A642" s="1">
        <v>43012</v>
      </c>
      <c r="B642" s="2">
        <v>24.9</v>
      </c>
      <c r="C642" s="2">
        <v>30.51</v>
      </c>
      <c r="D642" s="2">
        <v>45.869999</v>
      </c>
      <c r="E642" s="11">
        <v>641</v>
      </c>
      <c r="F642">
        <f t="shared" si="60"/>
        <v>25.882556193574342</v>
      </c>
      <c r="G642">
        <f t="shared" si="61"/>
        <v>31.21086426843658</v>
      </c>
      <c r="H642">
        <f t="shared" si="59"/>
        <v>51.282975813232525</v>
      </c>
      <c r="I642">
        <f t="shared" si="56"/>
        <v>100471288.74157611</v>
      </c>
      <c r="J642">
        <f t="shared" si="57"/>
        <v>-471288.74157610536</v>
      </c>
      <c r="K642" s="2">
        <v>-139849.62174335122</v>
      </c>
      <c r="R642" s="15">
        <v>2.0353600000000001E-4</v>
      </c>
      <c r="S642">
        <f t="shared" si="58"/>
        <v>0.63091560909999944</v>
      </c>
      <c r="W642" s="15">
        <v>-139849.60000000001</v>
      </c>
      <c r="X642" s="15">
        <v>2.0353600000000001E-4</v>
      </c>
    </row>
    <row r="643" spans="1:24" x14ac:dyDescent="0.2">
      <c r="A643" s="1">
        <v>43013</v>
      </c>
      <c r="B643" s="2">
        <v>24.969999000000001</v>
      </c>
      <c r="C643" s="2">
        <v>30.549999</v>
      </c>
      <c r="D643" s="2">
        <v>46.369999</v>
      </c>
      <c r="E643" s="11">
        <v>642</v>
      </c>
      <c r="F643" s="2">
        <f t="shared" si="60"/>
        <v>25.72730777041685</v>
      </c>
      <c r="G643">
        <f t="shared" si="61"/>
        <v>31.200609859267097</v>
      </c>
      <c r="H643">
        <f t="shared" si="59"/>
        <v>50.544017711322354</v>
      </c>
      <c r="I643">
        <f t="shared" ref="I643:I706" si="62">$M$3*F643/$B$1002+$N$3*G643/$C$1002+$O$3*H643/$D$1002</f>
        <v>99812252.853792489</v>
      </c>
      <c r="J643">
        <f t="shared" ref="J643:J706" si="63">100000000-I643</f>
        <v>187747.14620751143</v>
      </c>
      <c r="K643" s="2">
        <v>-141122.9850371182</v>
      </c>
      <c r="R643" s="15">
        <v>2.3495120000000002E-3</v>
      </c>
      <c r="S643">
        <f t="shared" ref="S643:S706" si="64">S642+R643</f>
        <v>0.63326512109999944</v>
      </c>
      <c r="W643" s="15">
        <v>-141123</v>
      </c>
      <c r="X643" s="15">
        <v>2.3495120000000002E-3</v>
      </c>
    </row>
    <row r="644" spans="1:24" x14ac:dyDescent="0.2">
      <c r="A644" s="1">
        <v>43014</v>
      </c>
      <c r="B644" s="2">
        <v>24.889999</v>
      </c>
      <c r="C644" s="2">
        <v>30.58</v>
      </c>
      <c r="D644" s="2">
        <v>46.200001</v>
      </c>
      <c r="E644" s="11">
        <v>643</v>
      </c>
      <c r="F644">
        <f t="shared" si="60"/>
        <v>25.882586384595719</v>
      </c>
      <c r="G644">
        <f t="shared" si="61"/>
        <v>31.159807063440162</v>
      </c>
      <c r="H644">
        <f t="shared" si="59"/>
        <v>50.817841957838915</v>
      </c>
      <c r="I644">
        <f t="shared" si="62"/>
        <v>100138934.47259879</v>
      </c>
      <c r="J644">
        <f t="shared" si="63"/>
        <v>-138934.47259879112</v>
      </c>
      <c r="K644" s="2">
        <v>-141395.61294990778</v>
      </c>
      <c r="R644" s="15">
        <v>1.7599900000000001E-4</v>
      </c>
      <c r="S644">
        <f t="shared" si="64"/>
        <v>0.63344112009999942</v>
      </c>
      <c r="W644" s="15">
        <v>-141395.6</v>
      </c>
      <c r="X644" s="15">
        <v>1.7599900000000001E-4</v>
      </c>
    </row>
    <row r="645" spans="1:24" x14ac:dyDescent="0.2">
      <c r="A645" s="1">
        <v>43018</v>
      </c>
      <c r="B645" s="2">
        <v>24.959999</v>
      </c>
      <c r="C645" s="2">
        <v>30.57</v>
      </c>
      <c r="D645" s="2">
        <v>46.279998999999997</v>
      </c>
      <c r="E645" s="11">
        <v>644</v>
      </c>
      <c r="F645" s="2">
        <f t="shared" si="60"/>
        <v>25.861702758481684</v>
      </c>
      <c r="G645">
        <f t="shared" si="61"/>
        <v>31.220982373895978</v>
      </c>
      <c r="H645">
        <f t="shared" ref="H645:H708" si="65">$D$1002*D646/D645</f>
        <v>50.64230988272061</v>
      </c>
      <c r="I645">
        <f t="shared" si="62"/>
        <v>100075503.43636885</v>
      </c>
      <c r="J645">
        <f t="shared" si="63"/>
        <v>-75503.436368852854</v>
      </c>
      <c r="K645" s="2">
        <v>-144920.50160048902</v>
      </c>
      <c r="R645" s="15">
        <v>4.4487800000000001E-4</v>
      </c>
      <c r="S645">
        <f t="shared" si="64"/>
        <v>0.63388599809999946</v>
      </c>
      <c r="W645" s="15">
        <v>-144920.5</v>
      </c>
      <c r="X645" s="15">
        <v>4.4487800000000001E-4</v>
      </c>
    </row>
    <row r="646" spans="1:24" x14ac:dyDescent="0.2">
      <c r="A646" s="1">
        <v>43019</v>
      </c>
      <c r="B646" s="2">
        <v>25.01</v>
      </c>
      <c r="C646" s="2">
        <v>30.620000999999998</v>
      </c>
      <c r="D646" s="2">
        <v>46.200001</v>
      </c>
      <c r="E646" s="11">
        <v>645</v>
      </c>
      <c r="F646">
        <f t="shared" si="60"/>
        <v>25.717120155137945</v>
      </c>
      <c r="G646">
        <f t="shared" si="61"/>
        <v>31.190357205736216</v>
      </c>
      <c r="H646">
        <f t="shared" si="65"/>
        <v>50.69705514811568</v>
      </c>
      <c r="I646">
        <f t="shared" si="62"/>
        <v>99877426.501148179</v>
      </c>
      <c r="J646">
        <f t="shared" si="63"/>
        <v>122573.49885182083</v>
      </c>
      <c r="K646" s="2">
        <v>-145460.63106372952</v>
      </c>
      <c r="R646" s="15">
        <v>8.5786100000000002E-4</v>
      </c>
      <c r="S646">
        <f t="shared" si="64"/>
        <v>0.63474385909999942</v>
      </c>
      <c r="W646" s="15">
        <v>-145460.6</v>
      </c>
      <c r="X646" s="15">
        <v>8.5786100000000002E-4</v>
      </c>
    </row>
    <row r="647" spans="1:24" x14ac:dyDescent="0.2">
      <c r="A647" s="1">
        <v>43020</v>
      </c>
      <c r="B647" s="2">
        <v>24.92</v>
      </c>
      <c r="C647" s="2">
        <v>30.639999</v>
      </c>
      <c r="D647" s="2">
        <v>46.169998</v>
      </c>
      <c r="E647" s="11">
        <v>646</v>
      </c>
      <c r="F647" s="2">
        <f t="shared" si="60"/>
        <v>25.923928602728687</v>
      </c>
      <c r="G647">
        <f t="shared" si="61"/>
        <v>31.26155780879758</v>
      </c>
      <c r="H647">
        <f t="shared" si="65"/>
        <v>50.938768737438529</v>
      </c>
      <c r="I647">
        <f t="shared" si="62"/>
        <v>100380762.46547079</v>
      </c>
      <c r="J647">
        <f t="shared" si="63"/>
        <v>-380762.46547079086</v>
      </c>
      <c r="K647" s="2">
        <v>-146127.24924655259</v>
      </c>
      <c r="R647" s="15">
        <v>3.5617380000000001E-3</v>
      </c>
      <c r="S647">
        <f t="shared" si="64"/>
        <v>0.63830559709999946</v>
      </c>
      <c r="W647" s="15">
        <v>-146127.20000000001</v>
      </c>
      <c r="X647" s="15">
        <v>3.5617380000000001E-3</v>
      </c>
    </row>
    <row r="648" spans="1:24" x14ac:dyDescent="0.2">
      <c r="A648" s="1">
        <v>43021</v>
      </c>
      <c r="B648" s="2">
        <v>25.030000999999999</v>
      </c>
      <c r="C648" s="2">
        <v>30.73</v>
      </c>
      <c r="D648" s="2">
        <v>46.360000999999997</v>
      </c>
      <c r="E648" s="11">
        <v>647</v>
      </c>
      <c r="F648">
        <f t="shared" ref="F648:F711" si="66">$B$1002*B649/B648</f>
        <v>25.789374718362978</v>
      </c>
      <c r="G648">
        <f t="shared" ref="G648:G711" si="67">$C$1002*C649/C648</f>
        <v>31.220716927107063</v>
      </c>
      <c r="H648">
        <f t="shared" si="65"/>
        <v>50.92696720886611</v>
      </c>
      <c r="I648">
        <f t="shared" si="62"/>
        <v>100145460.63106373</v>
      </c>
      <c r="J648">
        <f t="shared" si="63"/>
        <v>-145460.63106372952</v>
      </c>
      <c r="K648" s="2">
        <v>-146288.67504385114</v>
      </c>
      <c r="R648" s="15">
        <v>4.2101200000000001E-4</v>
      </c>
      <c r="S648">
        <f t="shared" si="64"/>
        <v>0.63872660909999945</v>
      </c>
      <c r="W648" s="15">
        <v>-146288.70000000001</v>
      </c>
      <c r="X648" s="15">
        <v>4.2101200000000001E-4</v>
      </c>
    </row>
    <row r="649" spans="1:24" x14ac:dyDescent="0.2">
      <c r="A649" s="1">
        <v>43024</v>
      </c>
      <c r="B649" s="2">
        <v>25.01</v>
      </c>
      <c r="C649" s="2">
        <v>30.780000999999999</v>
      </c>
      <c r="D649" s="2">
        <v>46.540000999999997</v>
      </c>
      <c r="E649" s="11">
        <v>648</v>
      </c>
      <c r="F649" s="2">
        <f t="shared" si="66"/>
        <v>25.840959646941183</v>
      </c>
      <c r="G649">
        <f t="shared" si="67"/>
        <v>31.210505808625545</v>
      </c>
      <c r="H649">
        <f t="shared" si="65"/>
        <v>50.73</v>
      </c>
      <c r="I649">
        <f t="shared" si="62"/>
        <v>100087467.54814965</v>
      </c>
      <c r="J649">
        <f t="shared" si="63"/>
        <v>-87467.548149645329</v>
      </c>
      <c r="K649" s="2">
        <v>-147729.57834333181</v>
      </c>
      <c r="R649" s="15">
        <v>7.9174699999999998E-4</v>
      </c>
      <c r="S649">
        <f t="shared" si="64"/>
        <v>0.63951835609999941</v>
      </c>
      <c r="W649" s="15">
        <v>-147729.60000000001</v>
      </c>
      <c r="X649" s="15">
        <v>7.9174699999999998E-4</v>
      </c>
    </row>
    <row r="650" spans="1:24" x14ac:dyDescent="0.2">
      <c r="A650" s="1">
        <v>43025</v>
      </c>
      <c r="B650" s="2">
        <v>25.040001</v>
      </c>
      <c r="C650" s="2">
        <v>30.82</v>
      </c>
      <c r="D650" s="2">
        <v>46.540000999999997</v>
      </c>
      <c r="E650" s="11">
        <v>649</v>
      </c>
      <c r="F650">
        <f t="shared" si="66"/>
        <v>25.758460433368192</v>
      </c>
      <c r="G650">
        <f t="shared" si="67"/>
        <v>31.149771863400389</v>
      </c>
      <c r="H650">
        <f t="shared" si="65"/>
        <v>50.533794589518806</v>
      </c>
      <c r="I650">
        <f t="shared" si="62"/>
        <v>99791367.546471372</v>
      </c>
      <c r="J650">
        <f t="shared" si="63"/>
        <v>208632.45352862775</v>
      </c>
      <c r="K650" s="2">
        <v>-154145.23491322994</v>
      </c>
      <c r="R650" s="15">
        <v>9.7238900000000004E-4</v>
      </c>
      <c r="S650">
        <f t="shared" si="64"/>
        <v>0.64049074509999937</v>
      </c>
      <c r="W650" s="15">
        <v>-154145.20000000001</v>
      </c>
      <c r="X650" s="15">
        <v>9.7238900000000004E-4</v>
      </c>
    </row>
    <row r="651" spans="1:24" x14ac:dyDescent="0.2">
      <c r="A651" s="1">
        <v>43026</v>
      </c>
      <c r="B651" s="2">
        <v>24.99</v>
      </c>
      <c r="C651" s="2">
        <v>30.799999</v>
      </c>
      <c r="D651" s="2">
        <v>46.360000999999997</v>
      </c>
      <c r="E651" s="11">
        <v>650</v>
      </c>
      <c r="F651" s="2">
        <f t="shared" si="66"/>
        <v>25.85131255622245</v>
      </c>
      <c r="G651">
        <f t="shared" si="67"/>
        <v>31.230722805218274</v>
      </c>
      <c r="H651">
        <f t="shared" si="65"/>
        <v>50.784712019311641</v>
      </c>
      <c r="I651">
        <f t="shared" si="62"/>
        <v>100156562.73370026</v>
      </c>
      <c r="J651">
        <f t="shared" si="63"/>
        <v>-156562.73370026052</v>
      </c>
      <c r="K651" s="2">
        <v>-154224.58452966809</v>
      </c>
      <c r="R651" s="15">
        <v>1.0987E-4</v>
      </c>
      <c r="S651">
        <f t="shared" si="64"/>
        <v>0.64060061509999933</v>
      </c>
      <c r="W651" s="15">
        <v>-154224.6</v>
      </c>
      <c r="X651" s="15">
        <v>1.0987E-4</v>
      </c>
    </row>
    <row r="652" spans="1:24" x14ac:dyDescent="0.2">
      <c r="A652" s="1">
        <v>43027</v>
      </c>
      <c r="B652" s="2">
        <v>25.030000999999999</v>
      </c>
      <c r="C652" s="2">
        <v>30.860001</v>
      </c>
      <c r="D652" s="2">
        <v>46.41</v>
      </c>
      <c r="E652" s="11">
        <v>651</v>
      </c>
      <c r="F652">
        <f t="shared" si="66"/>
        <v>25.892492001898002</v>
      </c>
      <c r="G652">
        <f t="shared" si="67"/>
        <v>31.129597176617072</v>
      </c>
      <c r="H652">
        <f t="shared" si="65"/>
        <v>51.407710606981247</v>
      </c>
      <c r="I652">
        <f t="shared" si="62"/>
        <v>100467273.50261512</v>
      </c>
      <c r="J652">
        <f t="shared" si="63"/>
        <v>-467273.50261512399</v>
      </c>
      <c r="K652" s="2">
        <v>-154450.75494909286</v>
      </c>
      <c r="R652" s="28">
        <v>4.3684499999999998E-5</v>
      </c>
      <c r="S652">
        <f t="shared" si="64"/>
        <v>0.64064429959999936</v>
      </c>
      <c r="W652" s="15">
        <v>-154450.79999999999</v>
      </c>
      <c r="X652" s="28">
        <v>4.3684499999999998E-5</v>
      </c>
    </row>
    <row r="653" spans="1:24" x14ac:dyDescent="0.2">
      <c r="A653" s="1">
        <v>43028</v>
      </c>
      <c r="B653" s="2">
        <v>25.110001</v>
      </c>
      <c r="C653" s="2">
        <v>30.82</v>
      </c>
      <c r="D653" s="2">
        <v>47.029998999999997</v>
      </c>
      <c r="E653" s="11">
        <v>652</v>
      </c>
      <c r="F653" s="2">
        <f t="shared" si="66"/>
        <v>25.809998999999998</v>
      </c>
      <c r="G653">
        <f t="shared" si="67"/>
        <v>31.200340687865026</v>
      </c>
      <c r="H653">
        <f t="shared" si="65"/>
        <v>50.665281764730636</v>
      </c>
      <c r="I653">
        <f t="shared" si="62"/>
        <v>99995796.618986383</v>
      </c>
      <c r="J653">
        <f t="shared" si="63"/>
        <v>4203.3810136169195</v>
      </c>
      <c r="K653" s="2">
        <v>-155060.20206427574</v>
      </c>
      <c r="R653" s="15">
        <v>3.6588199999999999E-4</v>
      </c>
      <c r="S653">
        <f t="shared" si="64"/>
        <v>0.64101018159999934</v>
      </c>
      <c r="W653" s="15">
        <v>-155060.20000000001</v>
      </c>
      <c r="X653" s="15">
        <v>3.6588199999999999E-4</v>
      </c>
    </row>
    <row r="654" spans="1:24" x14ac:dyDescent="0.2">
      <c r="A654" s="1">
        <v>43031</v>
      </c>
      <c r="B654" s="2">
        <v>25.110001</v>
      </c>
      <c r="C654" s="2">
        <v>30.85</v>
      </c>
      <c r="D654" s="2">
        <v>46.970001000000003</v>
      </c>
      <c r="E654" s="11">
        <v>653</v>
      </c>
      <c r="F654">
        <f t="shared" si="66"/>
        <v>25.88194938024893</v>
      </c>
      <c r="G654">
        <f t="shared" si="67"/>
        <v>31.119480351053483</v>
      </c>
      <c r="H654">
        <f t="shared" si="65"/>
        <v>50.956809645373426</v>
      </c>
      <c r="I654">
        <f t="shared" si="62"/>
        <v>100174969.58804464</v>
      </c>
      <c r="J654">
        <f t="shared" si="63"/>
        <v>-174969.5880446434</v>
      </c>
      <c r="K654" s="2">
        <v>-155464.12799364328</v>
      </c>
      <c r="R654" s="15">
        <v>3.3706669999999999E-3</v>
      </c>
      <c r="S654">
        <f t="shared" si="64"/>
        <v>0.64438084859999933</v>
      </c>
      <c r="W654" s="15">
        <v>-155464.1</v>
      </c>
      <c r="X654" s="15">
        <v>3.3706669999999999E-3</v>
      </c>
    </row>
    <row r="655" spans="1:24" x14ac:dyDescent="0.2">
      <c r="A655" s="1">
        <v>43032</v>
      </c>
      <c r="B655" s="2">
        <v>25.18</v>
      </c>
      <c r="C655" s="2">
        <v>30.799999</v>
      </c>
      <c r="D655" s="2">
        <v>47.18</v>
      </c>
      <c r="E655" s="11">
        <v>654</v>
      </c>
      <c r="F655" s="2">
        <f t="shared" si="66"/>
        <v>25.738248637807743</v>
      </c>
      <c r="G655">
        <f t="shared" si="67"/>
        <v>31.119400361019494</v>
      </c>
      <c r="H655">
        <f t="shared" si="65"/>
        <v>50.96655577490462</v>
      </c>
      <c r="I655">
        <f t="shared" si="62"/>
        <v>99985775.954221636</v>
      </c>
      <c r="J655">
        <f t="shared" si="63"/>
        <v>14224.045778363943</v>
      </c>
      <c r="K655" s="2">
        <v>-156022.99978165329</v>
      </c>
      <c r="R655" s="28">
        <v>6.7226700000000005E-5</v>
      </c>
      <c r="S655">
        <f t="shared" si="64"/>
        <v>0.64444807529999937</v>
      </c>
      <c r="W655" s="15">
        <v>-156023</v>
      </c>
      <c r="X655" s="28">
        <v>6.7226700000000005E-5</v>
      </c>
    </row>
    <row r="656" spans="1:24" x14ac:dyDescent="0.2">
      <c r="A656" s="1">
        <v>43033</v>
      </c>
      <c r="B656" s="2">
        <v>25.110001</v>
      </c>
      <c r="C656" s="2">
        <v>30.75</v>
      </c>
      <c r="D656" s="2">
        <v>47.400002000000001</v>
      </c>
      <c r="E656" s="11">
        <v>655</v>
      </c>
      <c r="F656">
        <f t="shared" si="66"/>
        <v>25.88194938024893</v>
      </c>
      <c r="G656">
        <f t="shared" si="67"/>
        <v>31.220681913170733</v>
      </c>
      <c r="H656">
        <f t="shared" si="65"/>
        <v>50.986857537896306</v>
      </c>
      <c r="I656">
        <f t="shared" si="62"/>
        <v>100306375.55114408</v>
      </c>
      <c r="J656">
        <f t="shared" si="63"/>
        <v>-306375.55114407837</v>
      </c>
      <c r="K656" s="2">
        <v>-156562.73370026052</v>
      </c>
      <c r="R656" s="15">
        <v>8.7085899999999998E-4</v>
      </c>
      <c r="S656">
        <f t="shared" si="64"/>
        <v>0.64531893429999931</v>
      </c>
      <c r="W656" s="15">
        <v>-156562.70000000001</v>
      </c>
      <c r="X656" s="15">
        <v>8.7085899999999998E-4</v>
      </c>
    </row>
    <row r="657" spans="1:24" x14ac:dyDescent="0.2">
      <c r="A657" s="1">
        <v>43034</v>
      </c>
      <c r="B657" s="2">
        <v>25.18</v>
      </c>
      <c r="C657" s="2">
        <v>30.799999</v>
      </c>
      <c r="D657" s="2">
        <v>47.639999000000003</v>
      </c>
      <c r="E657" s="11">
        <v>656</v>
      </c>
      <c r="F657" s="2">
        <f t="shared" si="66"/>
        <v>25.90225078355838</v>
      </c>
      <c r="G657">
        <f t="shared" si="67"/>
        <v>31.271202314000075</v>
      </c>
      <c r="H657">
        <f t="shared" si="65"/>
        <v>50.889731352219371</v>
      </c>
      <c r="I657">
        <f t="shared" si="62"/>
        <v>100333196.48855224</v>
      </c>
      <c r="J657">
        <f t="shared" si="63"/>
        <v>-333196.48855224252</v>
      </c>
      <c r="K657" s="2">
        <v>-157137.82390579581</v>
      </c>
      <c r="R657" s="15">
        <v>1.32259E-4</v>
      </c>
      <c r="S657">
        <f t="shared" si="64"/>
        <v>0.64545119329999934</v>
      </c>
      <c r="W657" s="15">
        <v>-157137.79999999999</v>
      </c>
      <c r="X657" s="15">
        <v>1.32259E-4</v>
      </c>
    </row>
    <row r="658" spans="1:24" x14ac:dyDescent="0.2">
      <c r="A658" s="1">
        <v>43035</v>
      </c>
      <c r="B658" s="2">
        <v>25.27</v>
      </c>
      <c r="C658" s="2">
        <v>30.9</v>
      </c>
      <c r="D658" s="2">
        <v>47.790000999999997</v>
      </c>
      <c r="E658" s="11">
        <v>657</v>
      </c>
      <c r="F658">
        <f t="shared" si="66"/>
        <v>25.901923246933084</v>
      </c>
      <c r="G658">
        <f t="shared" si="67"/>
        <v>31.24061064174758</v>
      </c>
      <c r="H658">
        <f t="shared" si="65"/>
        <v>50.69815124172105</v>
      </c>
      <c r="I658">
        <f t="shared" si="62"/>
        <v>100185107.7432988</v>
      </c>
      <c r="J658">
        <f t="shared" si="63"/>
        <v>-185107.7432987988</v>
      </c>
      <c r="K658" s="2">
        <v>-158145.81346809864</v>
      </c>
      <c r="R658" s="15">
        <v>6.0399399999999995E-4</v>
      </c>
      <c r="S658">
        <f t="shared" si="64"/>
        <v>0.64605518729999933</v>
      </c>
      <c r="W658" s="15">
        <v>-158145.79999999999</v>
      </c>
      <c r="X658" s="15">
        <v>6.0399399999999995E-4</v>
      </c>
    </row>
    <row r="659" spans="1:24" x14ac:dyDescent="0.2">
      <c r="A659" s="1">
        <v>43038</v>
      </c>
      <c r="B659" s="2">
        <v>25.360001</v>
      </c>
      <c r="C659" s="2">
        <v>30.969999000000001</v>
      </c>
      <c r="D659" s="2">
        <v>47.759998000000003</v>
      </c>
      <c r="E659" s="11">
        <v>658</v>
      </c>
      <c r="F659" s="2">
        <f t="shared" si="66"/>
        <v>25.840529296509139</v>
      </c>
      <c r="G659">
        <f t="shared" si="67"/>
        <v>31.159935421050545</v>
      </c>
      <c r="H659">
        <f t="shared" si="65"/>
        <v>51.123011996985419</v>
      </c>
      <c r="I659">
        <f t="shared" si="62"/>
        <v>100262513.71841218</v>
      </c>
      <c r="J659">
        <f t="shared" si="63"/>
        <v>-262513.71841217577</v>
      </c>
      <c r="K659" s="2">
        <v>-158445.23986105621</v>
      </c>
      <c r="R659" s="15">
        <v>3.5439299999999998E-3</v>
      </c>
      <c r="S659">
        <f t="shared" si="64"/>
        <v>0.64959911729999931</v>
      </c>
      <c r="W659" s="15">
        <v>-158445.20000000001</v>
      </c>
      <c r="X659" s="15">
        <v>3.5439299999999998E-3</v>
      </c>
    </row>
    <row r="660" spans="1:24" x14ac:dyDescent="0.2">
      <c r="A660" s="1">
        <v>43039</v>
      </c>
      <c r="B660" s="2">
        <v>25.389999</v>
      </c>
      <c r="C660" s="2">
        <v>30.959999</v>
      </c>
      <c r="D660" s="2">
        <v>48.130001</v>
      </c>
      <c r="E660" s="11">
        <v>659</v>
      </c>
      <c r="F660">
        <f t="shared" si="66"/>
        <v>25.820165436004942</v>
      </c>
      <c r="G660">
        <f t="shared" si="67"/>
        <v>31.200204496130638</v>
      </c>
      <c r="H660">
        <f t="shared" si="65"/>
        <v>50.687838132394802</v>
      </c>
      <c r="I660">
        <f t="shared" si="62"/>
        <v>100022769.0966717</v>
      </c>
      <c r="J660">
        <f t="shared" si="63"/>
        <v>-22769.096671700478</v>
      </c>
      <c r="K660" s="2">
        <v>-158582.51565597951</v>
      </c>
      <c r="R660" s="28">
        <v>8.9012199999999995E-5</v>
      </c>
      <c r="S660">
        <f t="shared" si="64"/>
        <v>0.64968812949999932</v>
      </c>
      <c r="W660" s="15">
        <v>-158582.5</v>
      </c>
      <c r="X660" s="28">
        <v>8.9012199999999995E-5</v>
      </c>
    </row>
    <row r="661" spans="1:24" x14ac:dyDescent="0.2">
      <c r="A661" s="1">
        <v>43040</v>
      </c>
      <c r="B661" s="2">
        <v>25.4</v>
      </c>
      <c r="C661" s="2">
        <v>30.99</v>
      </c>
      <c r="D661" s="2">
        <v>48.09</v>
      </c>
      <c r="E661" s="11">
        <v>660</v>
      </c>
      <c r="F661" s="2">
        <f t="shared" si="66"/>
        <v>25.789675150000043</v>
      </c>
      <c r="G661">
        <f t="shared" si="67"/>
        <v>31.220291422071639</v>
      </c>
      <c r="H661">
        <f t="shared" si="65"/>
        <v>50.561216469120389</v>
      </c>
      <c r="I661">
        <f t="shared" si="62"/>
        <v>99929097.674398258</v>
      </c>
      <c r="J661">
        <f t="shared" si="63"/>
        <v>70902.325601741672</v>
      </c>
      <c r="K661" s="2">
        <v>-158973.38177999854</v>
      </c>
      <c r="R661" s="15">
        <v>1.7744760000000001E-3</v>
      </c>
      <c r="S661">
        <f t="shared" si="64"/>
        <v>0.65146260549999935</v>
      </c>
      <c r="W661" s="15">
        <v>-158973.4</v>
      </c>
      <c r="X661" s="15">
        <v>1.7744760000000001E-3</v>
      </c>
    </row>
    <row r="662" spans="1:24" x14ac:dyDescent="0.2">
      <c r="A662" s="1">
        <v>43041</v>
      </c>
      <c r="B662" s="2">
        <v>25.379999000000002</v>
      </c>
      <c r="C662" s="2">
        <v>31.040001</v>
      </c>
      <c r="D662" s="2">
        <v>47.93</v>
      </c>
      <c r="E662" s="11">
        <v>661</v>
      </c>
      <c r="F662">
        <f t="shared" si="66"/>
        <v>25.82016842475057</v>
      </c>
      <c r="G662">
        <f t="shared" si="67"/>
        <v>31.17</v>
      </c>
      <c r="H662">
        <f t="shared" si="65"/>
        <v>50.613573962027949</v>
      </c>
      <c r="I662">
        <f t="shared" si="62"/>
        <v>99944939.979830846</v>
      </c>
      <c r="J662">
        <f t="shared" si="63"/>
        <v>55060.02016915381</v>
      </c>
      <c r="K662" s="2">
        <v>-159576.53221791983</v>
      </c>
      <c r="R662" s="15">
        <v>2.1253930000000002E-3</v>
      </c>
      <c r="S662">
        <f t="shared" si="64"/>
        <v>0.65358799849999938</v>
      </c>
      <c r="W662" s="15">
        <v>-159576.5</v>
      </c>
      <c r="X662" s="15">
        <v>2.1253930000000002E-3</v>
      </c>
    </row>
    <row r="663" spans="1:24" x14ac:dyDescent="0.2">
      <c r="A663" s="1">
        <v>43042</v>
      </c>
      <c r="B663" s="2">
        <v>25.389999</v>
      </c>
      <c r="C663" s="2">
        <v>31.040001</v>
      </c>
      <c r="D663" s="2">
        <v>47.82</v>
      </c>
      <c r="E663" s="11">
        <v>662</v>
      </c>
      <c r="F663" s="2">
        <f t="shared" si="66"/>
        <v>25.931985050097879</v>
      </c>
      <c r="G663">
        <f t="shared" si="67"/>
        <v>31.250335048958281</v>
      </c>
      <c r="H663">
        <f t="shared" si="65"/>
        <v>50.666346686323713</v>
      </c>
      <c r="I663">
        <f t="shared" si="62"/>
        <v>100217984.61511661</v>
      </c>
      <c r="J663">
        <f t="shared" si="63"/>
        <v>-217984.61511661112</v>
      </c>
      <c r="K663" s="2">
        <v>-163564.70845845342</v>
      </c>
      <c r="R663" s="15">
        <v>1.85976E-4</v>
      </c>
      <c r="S663">
        <f t="shared" si="64"/>
        <v>0.65377397449999941</v>
      </c>
      <c r="W663" s="15">
        <v>-163564.70000000001</v>
      </c>
      <c r="X663" s="15">
        <v>1.85976E-4</v>
      </c>
    </row>
    <row r="664" spans="1:24" x14ac:dyDescent="0.2">
      <c r="A664" s="1">
        <v>43045</v>
      </c>
      <c r="B664" s="2">
        <v>25.51</v>
      </c>
      <c r="C664" s="2">
        <v>31.120000999999998</v>
      </c>
      <c r="D664" s="2">
        <v>47.759998000000003</v>
      </c>
      <c r="E664" s="11">
        <v>663</v>
      </c>
      <c r="F664">
        <f t="shared" si="66"/>
        <v>25.860585990983967</v>
      </c>
      <c r="G664">
        <f t="shared" si="67"/>
        <v>31.260142595432438</v>
      </c>
      <c r="H664">
        <f t="shared" si="65"/>
        <v>50.846841519340089</v>
      </c>
      <c r="I664">
        <f t="shared" si="62"/>
        <v>100238914.11229618</v>
      </c>
      <c r="J664">
        <f t="shared" si="63"/>
        <v>-238914.11229617894</v>
      </c>
      <c r="K664" s="2">
        <v>-164717.17752143741</v>
      </c>
      <c r="R664" s="15">
        <v>1.2875E-3</v>
      </c>
      <c r="S664">
        <f t="shared" si="64"/>
        <v>0.65506147449999941</v>
      </c>
      <c r="W664" s="15">
        <v>-164717.20000000001</v>
      </c>
      <c r="X664" s="15">
        <v>1.2875E-3</v>
      </c>
    </row>
    <row r="665" spans="1:24" x14ac:dyDescent="0.2">
      <c r="A665" s="1">
        <v>43046</v>
      </c>
      <c r="B665" s="2">
        <v>25.559999000000001</v>
      </c>
      <c r="C665" s="2">
        <v>31.209999</v>
      </c>
      <c r="D665" s="2">
        <v>47.869999</v>
      </c>
      <c r="E665" s="11">
        <v>664</v>
      </c>
      <c r="F665" s="2">
        <f t="shared" si="66"/>
        <v>25.76960877345887</v>
      </c>
      <c r="G665">
        <f t="shared" si="67"/>
        <v>31.100089712594993</v>
      </c>
      <c r="H665">
        <f t="shared" si="65"/>
        <v>50.645222506271615</v>
      </c>
      <c r="I665">
        <f t="shared" si="62"/>
        <v>99816593.26904285</v>
      </c>
      <c r="J665">
        <f t="shared" si="63"/>
        <v>183406.73095715046</v>
      </c>
      <c r="K665" s="2">
        <v>-165313.1120685041</v>
      </c>
      <c r="R665" s="15">
        <v>3.2278800000000001E-4</v>
      </c>
      <c r="S665">
        <f t="shared" si="64"/>
        <v>0.65538426249999937</v>
      </c>
      <c r="W665" s="15">
        <v>-165313.1</v>
      </c>
      <c r="X665" s="15">
        <v>3.2278800000000001E-4</v>
      </c>
    </row>
    <row r="666" spans="1:24" x14ac:dyDescent="0.2">
      <c r="A666" s="1">
        <v>43047</v>
      </c>
      <c r="B666" s="2">
        <v>25.52</v>
      </c>
      <c r="C666" s="2">
        <v>31.139999</v>
      </c>
      <c r="D666" s="2">
        <v>47.790000999999997</v>
      </c>
      <c r="E666" s="11">
        <v>665</v>
      </c>
      <c r="F666">
        <f t="shared" si="66"/>
        <v>25.779658092084638</v>
      </c>
      <c r="G666">
        <f t="shared" si="67"/>
        <v>31.119952829799388</v>
      </c>
      <c r="H666">
        <f t="shared" si="65"/>
        <v>50.337234739543106</v>
      </c>
      <c r="I666">
        <f t="shared" si="62"/>
        <v>99670391.062362745</v>
      </c>
      <c r="J666">
        <f t="shared" si="63"/>
        <v>329608.9376372546</v>
      </c>
      <c r="K666" s="2">
        <v>-167105.4249202311</v>
      </c>
      <c r="R666" s="15">
        <v>2.4135500000000001E-4</v>
      </c>
      <c r="S666">
        <f t="shared" si="64"/>
        <v>0.65562561749999937</v>
      </c>
      <c r="W666" s="15">
        <v>-167105.4</v>
      </c>
      <c r="X666" s="15">
        <v>2.4135500000000001E-4</v>
      </c>
    </row>
    <row r="667" spans="1:24" x14ac:dyDescent="0.2">
      <c r="A667" s="1">
        <v>43048</v>
      </c>
      <c r="B667" s="2">
        <v>25.49</v>
      </c>
      <c r="C667" s="2">
        <v>31.09</v>
      </c>
      <c r="D667" s="2">
        <v>47.419998</v>
      </c>
      <c r="E667" s="11">
        <v>666</v>
      </c>
      <c r="F667" s="2">
        <f t="shared" si="66"/>
        <v>25.749245765790509</v>
      </c>
      <c r="G667">
        <f t="shared" si="67"/>
        <v>31.109846612093921</v>
      </c>
      <c r="H667">
        <f t="shared" si="65"/>
        <v>50.665815100413958</v>
      </c>
      <c r="I667">
        <f t="shared" si="62"/>
        <v>99812113.271076545</v>
      </c>
      <c r="J667">
        <f t="shared" si="63"/>
        <v>187886.72892345488</v>
      </c>
      <c r="K667" s="2">
        <v>-167120.16881427169</v>
      </c>
      <c r="R667" s="28">
        <v>5.3920900000000001E-5</v>
      </c>
      <c r="S667">
        <f t="shared" si="64"/>
        <v>0.65567953839999937</v>
      </c>
      <c r="W667" s="15">
        <v>-167120.20000000001</v>
      </c>
      <c r="X667" s="28">
        <v>5.3920900000000001E-5</v>
      </c>
    </row>
    <row r="668" spans="1:24" x14ac:dyDescent="0.2">
      <c r="A668" s="1">
        <v>43049</v>
      </c>
      <c r="B668" s="2">
        <v>25.43</v>
      </c>
      <c r="C668" s="2">
        <v>31.030000999999999</v>
      </c>
      <c r="D668" s="2">
        <v>47.360000999999997</v>
      </c>
      <c r="E668" s="11">
        <v>667</v>
      </c>
      <c r="F668">
        <f t="shared" si="66"/>
        <v>25.769400267400748</v>
      </c>
      <c r="G668">
        <f t="shared" si="67"/>
        <v>31.200133342889682</v>
      </c>
      <c r="H668">
        <f t="shared" si="65"/>
        <v>50.869251490514117</v>
      </c>
      <c r="I668">
        <f t="shared" si="62"/>
        <v>100061130.10555229</v>
      </c>
      <c r="J668">
        <f t="shared" si="63"/>
        <v>-61130.10555228591</v>
      </c>
      <c r="K668" s="2">
        <v>-167415.53105841577</v>
      </c>
      <c r="R668" s="15">
        <v>4.12655E-4</v>
      </c>
      <c r="S668">
        <f t="shared" si="64"/>
        <v>0.65609219339999936</v>
      </c>
      <c r="W668" s="15">
        <v>-167415.5</v>
      </c>
      <c r="X668" s="15">
        <v>4.12655E-4</v>
      </c>
    </row>
    <row r="669" spans="1:24" x14ac:dyDescent="0.2">
      <c r="A669" s="1">
        <v>43052</v>
      </c>
      <c r="B669" s="2">
        <v>25.389999</v>
      </c>
      <c r="C669" s="2">
        <v>31.059999000000001</v>
      </c>
      <c r="D669" s="2">
        <v>47.490001999999997</v>
      </c>
      <c r="E669" s="11">
        <v>668</v>
      </c>
      <c r="F669" s="2">
        <f t="shared" si="66"/>
        <v>25.647353305134043</v>
      </c>
      <c r="G669">
        <f t="shared" si="67"/>
        <v>31.190071834838115</v>
      </c>
      <c r="H669">
        <f t="shared" si="65"/>
        <v>50.633859763998331</v>
      </c>
      <c r="I669">
        <f t="shared" si="62"/>
        <v>99745126.175045371</v>
      </c>
      <c r="J669">
        <f t="shared" si="63"/>
        <v>254873.82495462894</v>
      </c>
      <c r="K669" s="2">
        <v>-169044.63366241753</v>
      </c>
      <c r="R669" s="28">
        <v>6.3620299999999998E-5</v>
      </c>
      <c r="S669">
        <f t="shared" si="64"/>
        <v>0.65615581369999931</v>
      </c>
      <c r="W669" s="15">
        <v>-169044.6</v>
      </c>
      <c r="X669" s="28">
        <v>6.3620299999999998E-5</v>
      </c>
    </row>
    <row r="670" spans="1:24" x14ac:dyDescent="0.2">
      <c r="A670" s="1">
        <v>43053</v>
      </c>
      <c r="B670" s="2">
        <v>25.23</v>
      </c>
      <c r="C670" s="2">
        <v>31.08</v>
      </c>
      <c r="D670" s="2">
        <v>47.400002000000001</v>
      </c>
      <c r="E670" s="11">
        <v>669</v>
      </c>
      <c r="F670">
        <f t="shared" si="66"/>
        <v>25.779310369005113</v>
      </c>
      <c r="G670">
        <f t="shared" si="67"/>
        <v>31.240202702702707</v>
      </c>
      <c r="H670">
        <f t="shared" si="65"/>
        <v>50.612271086613035</v>
      </c>
      <c r="I670">
        <f t="shared" si="62"/>
        <v>99967592.210454643</v>
      </c>
      <c r="J670">
        <f t="shared" si="63"/>
        <v>32407.789545357227</v>
      </c>
      <c r="K670" s="2">
        <v>-174007.30226838589</v>
      </c>
      <c r="R670" s="15">
        <v>2.8620099999999998E-4</v>
      </c>
      <c r="S670">
        <f t="shared" si="64"/>
        <v>0.6564420146999993</v>
      </c>
      <c r="W670" s="15">
        <v>-174007.3</v>
      </c>
      <c r="X670" s="15">
        <v>2.8620099999999998E-4</v>
      </c>
    </row>
    <row r="671" spans="1:24" x14ac:dyDescent="0.2">
      <c r="A671" s="1">
        <v>43054</v>
      </c>
      <c r="B671" s="2">
        <v>25.200001</v>
      </c>
      <c r="C671" s="2">
        <v>31.15</v>
      </c>
      <c r="D671" s="2">
        <v>47.290000999999997</v>
      </c>
      <c r="E671" s="11">
        <v>670</v>
      </c>
      <c r="F671" s="2">
        <f t="shared" si="66"/>
        <v>25.891935501510456</v>
      </c>
      <c r="G671">
        <f t="shared" si="67"/>
        <v>31.049923954093099</v>
      </c>
      <c r="H671">
        <f t="shared" si="65"/>
        <v>51.126913700001815</v>
      </c>
      <c r="I671">
        <f t="shared" si="62"/>
        <v>100211002.05880237</v>
      </c>
      <c r="J671">
        <f t="shared" si="63"/>
        <v>-211002.05880236626</v>
      </c>
      <c r="K671" s="2">
        <v>-174739.14957419038</v>
      </c>
      <c r="R671" s="15">
        <v>2.5760600000000001E-4</v>
      </c>
      <c r="S671">
        <f t="shared" si="64"/>
        <v>0.65669962069999932</v>
      </c>
      <c r="W671" s="15">
        <v>-174739.1</v>
      </c>
      <c r="X671" s="15">
        <v>2.5760600000000001E-4</v>
      </c>
    </row>
    <row r="672" spans="1:24" x14ac:dyDescent="0.2">
      <c r="A672" s="1">
        <v>43055</v>
      </c>
      <c r="B672" s="2">
        <v>25.280000999999999</v>
      </c>
      <c r="C672" s="2">
        <v>31.030000999999999</v>
      </c>
      <c r="D672" s="2">
        <v>47.66</v>
      </c>
      <c r="E672" s="11">
        <v>671</v>
      </c>
      <c r="F672">
        <f t="shared" si="66"/>
        <v>25.901885859893717</v>
      </c>
      <c r="G672">
        <f t="shared" si="67"/>
        <v>31.250360938435037</v>
      </c>
      <c r="H672">
        <f t="shared" si="65"/>
        <v>50.602271312001676</v>
      </c>
      <c r="I672">
        <f t="shared" si="62"/>
        <v>100139305.2683394</v>
      </c>
      <c r="J672">
        <f t="shared" si="63"/>
        <v>-139305.26833939552</v>
      </c>
      <c r="K672" s="2">
        <v>-174969.5880446434</v>
      </c>
      <c r="R672" s="15">
        <v>8.8405299999999999E-4</v>
      </c>
      <c r="S672">
        <f t="shared" si="64"/>
        <v>0.65758367369999937</v>
      </c>
      <c r="W672" s="15">
        <v>-174969.60000000001</v>
      </c>
      <c r="X672" s="15">
        <v>8.8405299999999999E-4</v>
      </c>
    </row>
    <row r="673" spans="1:24" x14ac:dyDescent="0.2">
      <c r="A673" s="1">
        <v>43056</v>
      </c>
      <c r="B673" s="2">
        <v>25.370000999999998</v>
      </c>
      <c r="C673" s="2">
        <v>31.110001</v>
      </c>
      <c r="D673" s="2">
        <v>47.540000999999997</v>
      </c>
      <c r="E673" s="11">
        <v>672</v>
      </c>
      <c r="F673" s="2">
        <f t="shared" si="66"/>
        <v>25.840518279837674</v>
      </c>
      <c r="G673">
        <f t="shared" si="67"/>
        <v>31.129921853747287</v>
      </c>
      <c r="H673">
        <f t="shared" si="65"/>
        <v>50.996775341464549</v>
      </c>
      <c r="I673">
        <f t="shared" si="62"/>
        <v>100154145.23491323</v>
      </c>
      <c r="J673">
        <f t="shared" si="63"/>
        <v>-154145.23491322994</v>
      </c>
      <c r="K673" s="2">
        <v>-175046.75720755756</v>
      </c>
      <c r="R673" s="15">
        <v>2.0870200000000001E-4</v>
      </c>
      <c r="S673">
        <f t="shared" si="64"/>
        <v>0.65779237569999938</v>
      </c>
      <c r="W673" s="15">
        <v>-175046.8</v>
      </c>
      <c r="X673" s="15">
        <v>2.0870200000000001E-4</v>
      </c>
    </row>
    <row r="674" spans="1:24" x14ac:dyDescent="0.2">
      <c r="A674" s="1">
        <v>43059</v>
      </c>
      <c r="B674" s="2">
        <v>25.4</v>
      </c>
      <c r="C674" s="2">
        <v>31.07</v>
      </c>
      <c r="D674" s="2">
        <v>47.790000999999997</v>
      </c>
      <c r="E674" s="11">
        <v>673</v>
      </c>
      <c r="F674">
        <f t="shared" si="66"/>
        <v>25.931936003149609</v>
      </c>
      <c r="G674">
        <f t="shared" si="67"/>
        <v>31.200096556163505</v>
      </c>
      <c r="H674">
        <f t="shared" si="65"/>
        <v>50.974148337013013</v>
      </c>
      <c r="I674">
        <f t="shared" si="62"/>
        <v>100343530.02697213</v>
      </c>
      <c r="J674">
        <f t="shared" si="63"/>
        <v>-343530.02697212994</v>
      </c>
      <c r="K674" s="2">
        <v>-177065.32032832503</v>
      </c>
      <c r="R674" s="15">
        <v>4.4629639999999998E-3</v>
      </c>
      <c r="S674">
        <f t="shared" si="64"/>
        <v>0.66225533969999939</v>
      </c>
      <c r="W674" s="15">
        <v>-177065.3</v>
      </c>
      <c r="X674" s="15">
        <v>4.4629639999999998E-3</v>
      </c>
    </row>
    <row r="675" spans="1:24" x14ac:dyDescent="0.2">
      <c r="A675" s="1">
        <v>43060</v>
      </c>
      <c r="B675" s="2">
        <v>25.52</v>
      </c>
      <c r="C675" s="2">
        <v>31.1</v>
      </c>
      <c r="D675" s="2">
        <v>48.02</v>
      </c>
      <c r="E675" s="11">
        <v>674</v>
      </c>
      <c r="F675" s="2">
        <f t="shared" si="66"/>
        <v>25.809999000000001</v>
      </c>
      <c r="G675">
        <f t="shared" si="67"/>
        <v>31.139932475884244</v>
      </c>
      <c r="H675">
        <f t="shared" si="65"/>
        <v>50.48702104810495</v>
      </c>
      <c r="I675">
        <f t="shared" si="62"/>
        <v>99822548.437749013</v>
      </c>
      <c r="J675">
        <f t="shared" si="63"/>
        <v>177451.5622509867</v>
      </c>
      <c r="K675" s="2">
        <v>-178290.06336939335</v>
      </c>
      <c r="R675" s="15">
        <v>3.9176310000000004E-3</v>
      </c>
      <c r="S675">
        <f t="shared" si="64"/>
        <v>0.66617297069999937</v>
      </c>
      <c r="W675" s="15">
        <v>-178290.1</v>
      </c>
      <c r="X675" s="15">
        <v>3.9176310000000004E-3</v>
      </c>
    </row>
    <row r="676" spans="1:24" x14ac:dyDescent="0.2">
      <c r="A676" s="1">
        <v>43061</v>
      </c>
      <c r="B676" s="2">
        <v>25.52</v>
      </c>
      <c r="C676" s="2">
        <v>31.07</v>
      </c>
      <c r="D676" s="2">
        <v>47.790000999999997</v>
      </c>
      <c r="E676" s="11">
        <v>675</v>
      </c>
      <c r="F676">
        <f t="shared" si="66"/>
        <v>25.799885364028217</v>
      </c>
      <c r="G676">
        <f t="shared" si="67"/>
        <v>31.210129744769876</v>
      </c>
      <c r="H676">
        <f t="shared" si="65"/>
        <v>51.133374082582669</v>
      </c>
      <c r="I676">
        <f t="shared" si="62"/>
        <v>100269887.67605725</v>
      </c>
      <c r="J676">
        <f t="shared" si="63"/>
        <v>-269887.67605724931</v>
      </c>
      <c r="K676" s="2">
        <v>-179266.56388781965</v>
      </c>
      <c r="R676" s="15">
        <v>3.1322499999999998E-4</v>
      </c>
      <c r="S676">
        <f t="shared" si="64"/>
        <v>0.66648619569999934</v>
      </c>
      <c r="W676" s="15">
        <v>-179266.6</v>
      </c>
      <c r="X676" s="15">
        <v>3.1322499999999998E-4</v>
      </c>
    </row>
    <row r="677" spans="1:24" x14ac:dyDescent="0.2">
      <c r="A677" s="1">
        <v>43062</v>
      </c>
      <c r="B677" s="2">
        <v>25.51</v>
      </c>
      <c r="C677" s="2">
        <v>31.110001</v>
      </c>
      <c r="D677" s="2">
        <v>48.169998</v>
      </c>
      <c r="E677" s="11">
        <v>676</v>
      </c>
      <c r="F677" s="2">
        <f t="shared" si="66"/>
        <v>25.870704603292825</v>
      </c>
      <c r="G677">
        <f t="shared" si="67"/>
        <v>31.200055854385862</v>
      </c>
      <c r="H677">
        <f t="shared" si="65"/>
        <v>50.487777667543185</v>
      </c>
      <c r="I677">
        <f t="shared" si="62"/>
        <v>99972827.547479868</v>
      </c>
      <c r="J677">
        <f t="shared" si="63"/>
        <v>27172.452520132065</v>
      </c>
      <c r="K677" s="2">
        <v>-179584.19091458619</v>
      </c>
      <c r="R677" s="15">
        <v>7.8384899999999998E-4</v>
      </c>
      <c r="S677">
        <f t="shared" si="64"/>
        <v>0.66727004469999929</v>
      </c>
      <c r="W677" s="15">
        <v>-179584.2</v>
      </c>
      <c r="X677" s="15">
        <v>7.8384899999999998E-4</v>
      </c>
    </row>
    <row r="678" spans="1:24" x14ac:dyDescent="0.2">
      <c r="A678" s="1">
        <v>43063</v>
      </c>
      <c r="B678" s="2">
        <v>25.57</v>
      </c>
      <c r="C678" s="2">
        <v>31.139999</v>
      </c>
      <c r="D678" s="2">
        <v>47.939999</v>
      </c>
      <c r="E678" s="11">
        <v>677</v>
      </c>
      <c r="F678">
        <f t="shared" si="66"/>
        <v>25.688873694172823</v>
      </c>
      <c r="G678">
        <f t="shared" si="67"/>
        <v>31.230059807323695</v>
      </c>
      <c r="H678">
        <f t="shared" si="65"/>
        <v>50.888730723586377</v>
      </c>
      <c r="I678">
        <f t="shared" si="62"/>
        <v>99997053.974041894</v>
      </c>
      <c r="J678">
        <f t="shared" si="63"/>
        <v>2946.0259581059217</v>
      </c>
      <c r="K678" s="2">
        <v>-180260.46282321215</v>
      </c>
      <c r="R678" s="15">
        <v>1.416149E-3</v>
      </c>
      <c r="S678">
        <f t="shared" si="64"/>
        <v>0.66868619369999927</v>
      </c>
      <c r="W678" s="15">
        <v>-180260.5</v>
      </c>
      <c r="X678" s="15">
        <v>1.416149E-3</v>
      </c>
    </row>
    <row r="679" spans="1:24" x14ac:dyDescent="0.2">
      <c r="A679" s="1">
        <v>43066</v>
      </c>
      <c r="B679" s="2">
        <v>25.450001</v>
      </c>
      <c r="C679" s="2">
        <v>31.200001</v>
      </c>
      <c r="D679" s="2">
        <v>48.09</v>
      </c>
      <c r="E679" s="11">
        <v>678</v>
      </c>
      <c r="F679" s="2">
        <f t="shared" si="66"/>
        <v>25.809999000000001</v>
      </c>
      <c r="G679">
        <f t="shared" si="67"/>
        <v>31.199970153847111</v>
      </c>
      <c r="H679">
        <f t="shared" si="65"/>
        <v>51.278547530255757</v>
      </c>
      <c r="I679">
        <f t="shared" si="62"/>
        <v>100358045.11255047</v>
      </c>
      <c r="J679">
        <f t="shared" si="63"/>
        <v>-358045.11255046725</v>
      </c>
      <c r="K679" s="2">
        <v>-180324.70438832045</v>
      </c>
      <c r="R679" s="15">
        <v>6.2556299999999999E-4</v>
      </c>
      <c r="S679">
        <f t="shared" si="64"/>
        <v>0.66931175669999932</v>
      </c>
      <c r="W679" s="15">
        <v>-180324.7</v>
      </c>
      <c r="X679" s="15">
        <v>6.2556299999999999E-4</v>
      </c>
    </row>
    <row r="680" spans="1:24" x14ac:dyDescent="0.2">
      <c r="A680" s="1">
        <v>43067</v>
      </c>
      <c r="B680" s="2">
        <v>25.450001</v>
      </c>
      <c r="C680" s="2">
        <v>31.23</v>
      </c>
      <c r="D680" s="2">
        <v>48.610000999999997</v>
      </c>
      <c r="E680" s="11">
        <v>679</v>
      </c>
      <c r="F680">
        <f t="shared" si="66"/>
        <v>25.72886737568297</v>
      </c>
      <c r="G680">
        <f t="shared" si="67"/>
        <v>31.120096061479348</v>
      </c>
      <c r="H680">
        <f t="shared" si="65"/>
        <v>50.823925116356207</v>
      </c>
      <c r="I680">
        <f t="shared" si="62"/>
        <v>99889488.620585516</v>
      </c>
      <c r="J680">
        <f t="shared" si="63"/>
        <v>110511.3794144839</v>
      </c>
      <c r="K680" s="2">
        <v>-181447.76384952664</v>
      </c>
      <c r="R680" s="15">
        <v>4.27391E-4</v>
      </c>
      <c r="S680">
        <f t="shared" si="64"/>
        <v>0.66973914769999932</v>
      </c>
      <c r="W680" s="15">
        <v>-181447.8</v>
      </c>
      <c r="X680" s="15">
        <v>4.27391E-4</v>
      </c>
    </row>
    <row r="681" spans="1:24" x14ac:dyDescent="0.2">
      <c r="A681" s="1">
        <v>43068</v>
      </c>
      <c r="B681" s="2">
        <v>25.370000999999998</v>
      </c>
      <c r="C681" s="2">
        <v>31.18</v>
      </c>
      <c r="D681" s="2">
        <v>48.700001</v>
      </c>
      <c r="E681" s="11">
        <v>680</v>
      </c>
      <c r="F681" s="2">
        <f t="shared" si="66"/>
        <v>25.993118748398988</v>
      </c>
      <c r="G681">
        <f t="shared" si="67"/>
        <v>31.160003207184097</v>
      </c>
      <c r="H681">
        <f t="shared" si="65"/>
        <v>51.198758732263677</v>
      </c>
      <c r="I681">
        <f t="shared" si="62"/>
        <v>100514304.88230839</v>
      </c>
      <c r="J681">
        <f t="shared" si="63"/>
        <v>-514304.88230839372</v>
      </c>
      <c r="K681" s="2">
        <v>-181518.58193157613</v>
      </c>
      <c r="R681" s="15">
        <v>3.94452E-4</v>
      </c>
      <c r="S681">
        <f t="shared" si="64"/>
        <v>0.6701335996999993</v>
      </c>
      <c r="W681" s="15">
        <v>-181518.6</v>
      </c>
      <c r="X681" s="15">
        <v>3.94452E-4</v>
      </c>
    </row>
    <row r="682" spans="1:24" x14ac:dyDescent="0.2">
      <c r="A682" s="1">
        <v>43069</v>
      </c>
      <c r="B682" s="2">
        <v>25.549999</v>
      </c>
      <c r="C682" s="2">
        <v>31.17</v>
      </c>
      <c r="D682" s="2">
        <v>49.150002000000001</v>
      </c>
      <c r="E682" s="11">
        <v>681</v>
      </c>
      <c r="F682">
        <f t="shared" si="66"/>
        <v>25.739287681381125</v>
      </c>
      <c r="G682">
        <f t="shared" si="67"/>
        <v>31.16</v>
      </c>
      <c r="H682">
        <f t="shared" si="65"/>
        <v>49.83202949350845</v>
      </c>
      <c r="I682">
        <f t="shared" si="62"/>
        <v>99361852.933103755</v>
      </c>
      <c r="J682">
        <f t="shared" si="63"/>
        <v>638147.06689624488</v>
      </c>
      <c r="K682" s="2">
        <v>-182312.90420305729</v>
      </c>
      <c r="R682" s="15">
        <v>4.9089069999999997E-3</v>
      </c>
      <c r="S682">
        <f t="shared" si="64"/>
        <v>0.67504250669999932</v>
      </c>
      <c r="W682" s="15">
        <v>-182312.9</v>
      </c>
      <c r="X682" s="15">
        <v>4.9089069999999997E-3</v>
      </c>
    </row>
    <row r="683" spans="1:24" x14ac:dyDescent="0.2">
      <c r="A683" s="1">
        <v>43070</v>
      </c>
      <c r="B683" s="2">
        <v>25.48</v>
      </c>
      <c r="C683" s="2">
        <v>31.16</v>
      </c>
      <c r="D683" s="2">
        <v>48.279998999999997</v>
      </c>
      <c r="E683" s="11">
        <v>682</v>
      </c>
      <c r="F683" s="2">
        <f t="shared" si="66"/>
        <v>25.698575370486616</v>
      </c>
      <c r="G683">
        <f t="shared" si="67"/>
        <v>31.099977535301672</v>
      </c>
      <c r="H683">
        <f t="shared" si="65"/>
        <v>50.635432889507726</v>
      </c>
      <c r="I683">
        <f t="shared" si="62"/>
        <v>99714352.249248087</v>
      </c>
      <c r="J683">
        <f t="shared" si="63"/>
        <v>285647.75075191259</v>
      </c>
      <c r="K683" s="2">
        <v>-182667.00382108986</v>
      </c>
      <c r="R683" s="15">
        <v>5.0680400000000002E-4</v>
      </c>
      <c r="S683">
        <f t="shared" si="64"/>
        <v>0.67554931069999935</v>
      </c>
      <c r="W683" s="15">
        <v>-182667</v>
      </c>
      <c r="X683" s="15">
        <v>5.0680400000000002E-4</v>
      </c>
    </row>
    <row r="684" spans="1:24" x14ac:dyDescent="0.2">
      <c r="A684" s="1">
        <v>43073</v>
      </c>
      <c r="B684" s="2">
        <v>25.370000999999998</v>
      </c>
      <c r="C684" s="2">
        <v>31.09</v>
      </c>
      <c r="D684" s="2">
        <v>48.189999</v>
      </c>
      <c r="E684" s="11">
        <v>683</v>
      </c>
      <c r="F684">
        <f t="shared" si="66"/>
        <v>25.72861154085091</v>
      </c>
      <c r="G684">
        <f t="shared" si="67"/>
        <v>31.270258320038597</v>
      </c>
      <c r="H684">
        <f t="shared" si="65"/>
        <v>50.572095897532591</v>
      </c>
      <c r="I684">
        <f t="shared" si="62"/>
        <v>99908831.820304841</v>
      </c>
      <c r="J684">
        <f t="shared" si="63"/>
        <v>91168.179695159197</v>
      </c>
      <c r="K684" s="2">
        <v>-184275.72473835945</v>
      </c>
      <c r="R684" s="15">
        <v>3.5504200000000002E-4</v>
      </c>
      <c r="S684">
        <f t="shared" si="64"/>
        <v>0.67590435269999938</v>
      </c>
      <c r="W684" s="15">
        <v>-184275.7</v>
      </c>
      <c r="X684" s="15">
        <v>3.5504200000000002E-4</v>
      </c>
    </row>
    <row r="685" spans="1:24" x14ac:dyDescent="0.2">
      <c r="A685" s="1">
        <v>43074</v>
      </c>
      <c r="B685" s="2">
        <v>25.290001</v>
      </c>
      <c r="C685" s="2">
        <v>31.190000999999999</v>
      </c>
      <c r="D685" s="2">
        <v>48.040000999999997</v>
      </c>
      <c r="E685" s="11">
        <v>684</v>
      </c>
      <c r="F685" s="2">
        <f t="shared" si="66"/>
        <v>25.809999000000005</v>
      </c>
      <c r="G685">
        <f t="shared" si="67"/>
        <v>31.269935873679518</v>
      </c>
      <c r="H685">
        <f t="shared" si="65"/>
        <v>51.046797438659503</v>
      </c>
      <c r="I685">
        <f t="shared" si="62"/>
        <v>100299558.70179382</v>
      </c>
      <c r="J685">
        <f t="shared" si="63"/>
        <v>-299558.70179381967</v>
      </c>
      <c r="K685" s="2">
        <v>-184702.61918008327</v>
      </c>
      <c r="R685" s="15">
        <v>3.1165899999999999E-4</v>
      </c>
      <c r="S685">
        <f t="shared" si="64"/>
        <v>0.67621601169999934</v>
      </c>
      <c r="W685" s="15">
        <v>-184702.6</v>
      </c>
      <c r="X685" s="15">
        <v>3.1165899999999999E-4</v>
      </c>
    </row>
    <row r="686" spans="1:24" x14ac:dyDescent="0.2">
      <c r="A686" s="1">
        <v>43075</v>
      </c>
      <c r="B686" s="2">
        <v>25.290001</v>
      </c>
      <c r="C686" s="2">
        <v>31.290001</v>
      </c>
      <c r="D686" s="2">
        <v>48.34</v>
      </c>
      <c r="E686" s="11">
        <v>685</v>
      </c>
      <c r="F686">
        <f t="shared" si="66"/>
        <v>25.9630832110287</v>
      </c>
      <c r="G686">
        <f t="shared" si="67"/>
        <v>31.120190759981121</v>
      </c>
      <c r="H686">
        <f t="shared" si="65"/>
        <v>51.065821266032259</v>
      </c>
      <c r="I686">
        <f t="shared" si="62"/>
        <v>100350255.69442444</v>
      </c>
      <c r="J686">
        <f t="shared" si="63"/>
        <v>-350255.6944244355</v>
      </c>
      <c r="K686" s="2">
        <v>-185107.7432987988</v>
      </c>
      <c r="R686" s="15">
        <v>9.0195800000000001E-4</v>
      </c>
      <c r="S686">
        <f t="shared" si="64"/>
        <v>0.67711796969999938</v>
      </c>
      <c r="W686" s="15">
        <v>-185107.7</v>
      </c>
      <c r="X686" s="15">
        <v>9.0195800000000001E-4</v>
      </c>
    </row>
    <row r="687" spans="1:24" x14ac:dyDescent="0.2">
      <c r="A687" s="1">
        <v>43076</v>
      </c>
      <c r="B687" s="2">
        <v>25.440000999999999</v>
      </c>
      <c r="C687" s="2">
        <v>31.24</v>
      </c>
      <c r="D687" s="2">
        <v>48.66</v>
      </c>
      <c r="E687" s="11">
        <v>686</v>
      </c>
      <c r="F687" s="2">
        <f t="shared" si="66"/>
        <v>25.952034137891744</v>
      </c>
      <c r="G687">
        <f t="shared" si="67"/>
        <v>31.209911369078107</v>
      </c>
      <c r="H687">
        <f t="shared" si="65"/>
        <v>51.063612823674468</v>
      </c>
      <c r="I687">
        <f t="shared" si="62"/>
        <v>100434711.4401134</v>
      </c>
      <c r="J687">
        <f t="shared" si="63"/>
        <v>-434711.44011339545</v>
      </c>
      <c r="K687" s="2">
        <v>-185195.21772488952</v>
      </c>
      <c r="R687" s="15">
        <v>2.5457069999999999E-3</v>
      </c>
      <c r="S687">
        <f t="shared" si="64"/>
        <v>0.67966367669999939</v>
      </c>
      <c r="W687" s="15">
        <v>-185195.2</v>
      </c>
      <c r="X687" s="15">
        <v>2.5457069999999999E-3</v>
      </c>
    </row>
    <row r="688" spans="1:24" x14ac:dyDescent="0.2">
      <c r="A688" s="1">
        <v>43077</v>
      </c>
      <c r="B688" s="2">
        <v>25.58</v>
      </c>
      <c r="C688" s="2">
        <v>31.280000999999999</v>
      </c>
      <c r="D688" s="2">
        <v>48.98</v>
      </c>
      <c r="E688" s="11">
        <v>687</v>
      </c>
      <c r="F688">
        <f t="shared" si="66"/>
        <v>25.830178827208758</v>
      </c>
      <c r="G688">
        <f t="shared" si="67"/>
        <v>31.18992767391536</v>
      </c>
      <c r="H688">
        <f t="shared" si="65"/>
        <v>50.812859345242963</v>
      </c>
      <c r="I688">
        <f t="shared" si="62"/>
        <v>100098741.61122902</v>
      </c>
      <c r="J688">
        <f t="shared" si="63"/>
        <v>-98741.611229017377</v>
      </c>
      <c r="K688" s="2">
        <v>-185613.16762335598</v>
      </c>
      <c r="R688" s="28">
        <v>3.5747899999999997E-5</v>
      </c>
      <c r="S688">
        <f t="shared" si="64"/>
        <v>0.67969942459999944</v>
      </c>
      <c r="W688" s="15">
        <v>-185613.2</v>
      </c>
      <c r="X688" s="28">
        <v>3.5747899999999997E-5</v>
      </c>
    </row>
    <row r="689" spans="1:24" x14ac:dyDescent="0.2">
      <c r="A689" s="1">
        <v>43080</v>
      </c>
      <c r="B689" s="2">
        <v>25.6</v>
      </c>
      <c r="C689" s="2">
        <v>31.299999</v>
      </c>
      <c r="D689" s="2">
        <v>49.060001</v>
      </c>
      <c r="E689" s="11">
        <v>688</v>
      </c>
      <c r="F689" s="2">
        <f t="shared" si="66"/>
        <v>25.840244084375041</v>
      </c>
      <c r="G689">
        <f t="shared" si="67"/>
        <v>31.130167128759336</v>
      </c>
      <c r="H689">
        <f t="shared" si="65"/>
        <v>50.895446388800515</v>
      </c>
      <c r="I689">
        <f t="shared" si="62"/>
        <v>100094126.31844589</v>
      </c>
      <c r="J689">
        <f t="shared" si="63"/>
        <v>-94126.318445891142</v>
      </c>
      <c r="K689" s="2">
        <v>-188808.93149222434</v>
      </c>
      <c r="R689" s="15">
        <v>3.3431500000000001E-4</v>
      </c>
      <c r="S689">
        <f t="shared" si="64"/>
        <v>0.68003373959999946</v>
      </c>
      <c r="W689" s="15">
        <v>-188808.9</v>
      </c>
      <c r="X689" s="15">
        <v>3.3431500000000001E-4</v>
      </c>
    </row>
    <row r="690" spans="1:24" x14ac:dyDescent="0.2">
      <c r="A690" s="1">
        <v>43081</v>
      </c>
      <c r="B690" s="2">
        <v>25.629999000000002</v>
      </c>
      <c r="C690" s="2">
        <v>31.26</v>
      </c>
      <c r="D690" s="2">
        <v>49.220001000000003</v>
      </c>
      <c r="E690" s="11">
        <v>689</v>
      </c>
      <c r="F690">
        <f t="shared" si="66"/>
        <v>25.830140467426467</v>
      </c>
      <c r="G690">
        <f t="shared" si="67"/>
        <v>31.209883839731287</v>
      </c>
      <c r="H690">
        <f t="shared" si="65"/>
        <v>50.606315480164241</v>
      </c>
      <c r="I690">
        <f t="shared" si="62"/>
        <v>99998954.833014518</v>
      </c>
      <c r="J690">
        <f t="shared" si="63"/>
        <v>1045.1669854819775</v>
      </c>
      <c r="K690" s="2">
        <v>-189805.96759818494</v>
      </c>
      <c r="R690" s="28">
        <v>3.5569099999999998E-5</v>
      </c>
      <c r="S690">
        <f t="shared" si="64"/>
        <v>0.68006930869999949</v>
      </c>
      <c r="W690" s="15">
        <v>-189806</v>
      </c>
      <c r="X690" s="28">
        <v>3.5569099999999998E-5</v>
      </c>
    </row>
    <row r="691" spans="1:24" x14ac:dyDescent="0.2">
      <c r="A691" s="1">
        <v>43082</v>
      </c>
      <c r="B691" s="2">
        <v>25.65</v>
      </c>
      <c r="C691" s="2">
        <v>31.299999</v>
      </c>
      <c r="D691" s="2">
        <v>49.099997999999999</v>
      </c>
      <c r="E691" s="11">
        <v>690</v>
      </c>
      <c r="F691" s="2">
        <f t="shared" si="66"/>
        <v>25.638938577777783</v>
      </c>
      <c r="G691">
        <f t="shared" si="67"/>
        <v>31.14012559553117</v>
      </c>
      <c r="H691">
        <f t="shared" si="65"/>
        <v>50.265065213648278</v>
      </c>
      <c r="I691">
        <f t="shared" si="62"/>
        <v>99459539.329633698</v>
      </c>
      <c r="J691">
        <f t="shared" si="63"/>
        <v>540460.67036630213</v>
      </c>
      <c r="K691" s="2">
        <v>-190003.77823293209</v>
      </c>
      <c r="R691" s="15">
        <v>2.3260759999999998E-3</v>
      </c>
      <c r="S691">
        <f t="shared" si="64"/>
        <v>0.6823953846999995</v>
      </c>
      <c r="W691" s="15">
        <v>-190003.8</v>
      </c>
      <c r="X691" s="15">
        <v>2.3260759999999998E-3</v>
      </c>
    </row>
    <row r="692" spans="1:24" x14ac:dyDescent="0.2">
      <c r="A692" s="1">
        <v>43083</v>
      </c>
      <c r="B692" s="2">
        <v>25.48</v>
      </c>
      <c r="C692" s="2">
        <v>31.27</v>
      </c>
      <c r="D692" s="2">
        <v>48.650002000000001</v>
      </c>
      <c r="E692" s="11">
        <v>691</v>
      </c>
      <c r="F692">
        <f t="shared" si="66"/>
        <v>25.850517051805337</v>
      </c>
      <c r="G692">
        <f t="shared" si="67"/>
        <v>31.289615248800768</v>
      </c>
      <c r="H692">
        <f t="shared" si="65"/>
        <v>51.407787183030329</v>
      </c>
      <c r="I692">
        <f t="shared" si="62"/>
        <v>100590078.30763346</v>
      </c>
      <c r="J692">
        <f t="shared" si="63"/>
        <v>-590078.30763345957</v>
      </c>
      <c r="K692" s="2">
        <v>-191118.62986421585</v>
      </c>
      <c r="R692" s="15">
        <v>1.5066999999999999E-4</v>
      </c>
      <c r="S692">
        <f t="shared" si="64"/>
        <v>0.68254605469999952</v>
      </c>
      <c r="W692" s="15">
        <v>-191118.6</v>
      </c>
      <c r="X692" s="15">
        <v>1.5066999999999999E-4</v>
      </c>
    </row>
    <row r="693" spans="1:24" x14ac:dyDescent="0.2">
      <c r="A693" s="1">
        <v>43084</v>
      </c>
      <c r="B693" s="2">
        <v>25.52</v>
      </c>
      <c r="C693" s="2">
        <v>31.389999</v>
      </c>
      <c r="D693" s="2">
        <v>49.299999</v>
      </c>
      <c r="E693" s="11">
        <v>692</v>
      </c>
      <c r="F693" s="2">
        <f t="shared" si="66"/>
        <v>25.951589903605019</v>
      </c>
      <c r="G693">
        <f t="shared" si="67"/>
        <v>31.110421507181318</v>
      </c>
      <c r="H693">
        <f t="shared" si="65"/>
        <v>51.090155224141078</v>
      </c>
      <c r="I693">
        <f t="shared" si="62"/>
        <v>100338090.67005038</v>
      </c>
      <c r="J693">
        <f t="shared" si="63"/>
        <v>-338090.67005038261</v>
      </c>
      <c r="K693" s="2">
        <v>-191265.90497849882</v>
      </c>
      <c r="R693" s="15">
        <v>4.1397070000000003E-3</v>
      </c>
      <c r="S693">
        <f t="shared" si="64"/>
        <v>0.68668576169999951</v>
      </c>
      <c r="W693" s="15">
        <v>-191265.9</v>
      </c>
      <c r="X693" s="15">
        <v>4.1397070000000003E-3</v>
      </c>
    </row>
    <row r="694" spans="1:24" x14ac:dyDescent="0.2">
      <c r="A694" s="1">
        <v>43087</v>
      </c>
      <c r="B694" s="2">
        <v>25.66</v>
      </c>
      <c r="C694" s="2">
        <v>31.33</v>
      </c>
      <c r="D694" s="2">
        <v>49.650002000000001</v>
      </c>
      <c r="E694" s="11">
        <v>693</v>
      </c>
      <c r="F694">
        <f t="shared" si="66"/>
        <v>25.820057456352302</v>
      </c>
      <c r="G694">
        <f t="shared" si="67"/>
        <v>31.050611836259179</v>
      </c>
      <c r="H694">
        <f t="shared" si="65"/>
        <v>50.597170167284183</v>
      </c>
      <c r="I694">
        <f t="shared" si="62"/>
        <v>99801030.920536742</v>
      </c>
      <c r="J694">
        <f t="shared" si="63"/>
        <v>198969.07946325839</v>
      </c>
      <c r="K694" s="2">
        <v>-191505.06003591418</v>
      </c>
      <c r="R694" s="28">
        <v>9.6929700000000001E-5</v>
      </c>
      <c r="S694">
        <f t="shared" si="64"/>
        <v>0.68678269139999948</v>
      </c>
      <c r="W694" s="15">
        <v>-191505.1</v>
      </c>
      <c r="X694" s="28">
        <v>9.6929700000000001E-5</v>
      </c>
    </row>
    <row r="695" spans="1:24" x14ac:dyDescent="0.2">
      <c r="A695" s="1">
        <v>43088</v>
      </c>
      <c r="B695" s="2">
        <v>25.67</v>
      </c>
      <c r="C695" s="2">
        <v>31.209999</v>
      </c>
      <c r="D695" s="2">
        <v>49.52</v>
      </c>
      <c r="E695" s="11">
        <v>694</v>
      </c>
      <c r="F695" s="2">
        <f t="shared" si="66"/>
        <v>25.850216146474519</v>
      </c>
      <c r="G695">
        <f t="shared" si="67"/>
        <v>31.080117342201774</v>
      </c>
      <c r="H695">
        <f t="shared" si="65"/>
        <v>50.473891357027455</v>
      </c>
      <c r="I695">
        <f t="shared" si="62"/>
        <v>99802156.100458667</v>
      </c>
      <c r="J695">
        <f t="shared" si="63"/>
        <v>197843.89954133332</v>
      </c>
      <c r="K695" s="2">
        <v>-191902.15764313936</v>
      </c>
      <c r="R695" s="15">
        <v>4.6689119999999999E-3</v>
      </c>
      <c r="S695">
        <f t="shared" si="64"/>
        <v>0.69145160339999945</v>
      </c>
      <c r="W695" s="15">
        <v>-191902.2</v>
      </c>
      <c r="X695" s="15">
        <v>4.6689119999999999E-3</v>
      </c>
    </row>
    <row r="696" spans="1:24" x14ac:dyDescent="0.2">
      <c r="A696" s="1">
        <v>43089</v>
      </c>
      <c r="B696" s="2">
        <v>25.709999</v>
      </c>
      <c r="C696" s="2">
        <v>31.120000999999998</v>
      </c>
      <c r="D696" s="2">
        <v>49.27</v>
      </c>
      <c r="E696" s="11">
        <v>695</v>
      </c>
      <c r="F696">
        <f t="shared" si="66"/>
        <v>25.840116690008429</v>
      </c>
      <c r="G696">
        <f t="shared" si="67"/>
        <v>31.119918665812385</v>
      </c>
      <c r="H696">
        <f t="shared" si="65"/>
        <v>50.544666125431299</v>
      </c>
      <c r="I696">
        <f t="shared" si="62"/>
        <v>99875006.284545705</v>
      </c>
      <c r="J696">
        <f t="shared" si="63"/>
        <v>124993.71545429528</v>
      </c>
      <c r="K696" s="2">
        <v>-192811.94029638171</v>
      </c>
      <c r="R696" s="15">
        <v>7.3072800000000004E-4</v>
      </c>
      <c r="S696">
        <f t="shared" si="64"/>
        <v>0.69218233139999941</v>
      </c>
      <c r="W696" s="15">
        <v>-192811.9</v>
      </c>
      <c r="X696" s="15">
        <v>7.3072800000000004E-4</v>
      </c>
    </row>
    <row r="697" spans="1:24" x14ac:dyDescent="0.2">
      <c r="A697" s="1">
        <v>43090</v>
      </c>
      <c r="B697" s="2">
        <v>25.74</v>
      </c>
      <c r="C697" s="2">
        <v>31.07</v>
      </c>
      <c r="D697" s="2">
        <v>49.09</v>
      </c>
      <c r="E697" s="11">
        <v>696</v>
      </c>
      <c r="F697" s="2">
        <f t="shared" si="66"/>
        <v>25.779916413364454</v>
      </c>
      <c r="G697">
        <f t="shared" si="67"/>
        <v>31.190064370775669</v>
      </c>
      <c r="H697">
        <f t="shared" si="65"/>
        <v>50.698998792625787</v>
      </c>
      <c r="I697">
        <f t="shared" si="62"/>
        <v>99963402.809216484</v>
      </c>
      <c r="J697">
        <f t="shared" si="63"/>
        <v>36597.190783515573</v>
      </c>
      <c r="K697" s="2">
        <v>-192965.24049654603</v>
      </c>
      <c r="R697" s="15">
        <v>3.6771999999999998E-4</v>
      </c>
      <c r="S697">
        <f t="shared" si="64"/>
        <v>0.69255005139999937</v>
      </c>
      <c r="W697" s="15">
        <v>-192965.2</v>
      </c>
      <c r="X697" s="15">
        <v>3.6771999999999998E-4</v>
      </c>
    </row>
    <row r="698" spans="1:24" x14ac:dyDescent="0.2">
      <c r="A698" s="1">
        <v>43091</v>
      </c>
      <c r="B698" s="2">
        <v>25.709999</v>
      </c>
      <c r="C698" s="2">
        <v>31.09</v>
      </c>
      <c r="D698" s="2">
        <v>49.060001</v>
      </c>
      <c r="E698" s="11">
        <v>697</v>
      </c>
      <c r="F698">
        <f t="shared" si="66"/>
        <v>25.87023337612732</v>
      </c>
      <c r="G698">
        <f t="shared" si="67"/>
        <v>31.220127656159537</v>
      </c>
      <c r="H698">
        <f t="shared" si="65"/>
        <v>50.41978491887923</v>
      </c>
      <c r="I698">
        <f t="shared" si="62"/>
        <v>99954518.045452654</v>
      </c>
      <c r="J698">
        <f t="shared" si="63"/>
        <v>45481.954547345638</v>
      </c>
      <c r="K698" s="2">
        <v>-192997.21461829543</v>
      </c>
      <c r="R698" s="28">
        <v>3.7210499999999999E-5</v>
      </c>
      <c r="S698">
        <f t="shared" si="64"/>
        <v>0.69258726189999942</v>
      </c>
      <c r="W698" s="15">
        <v>-192997.2</v>
      </c>
      <c r="X698" s="28">
        <v>3.7210499999999999E-5</v>
      </c>
    </row>
    <row r="699" spans="1:24" x14ac:dyDescent="0.2">
      <c r="A699" s="1">
        <v>43096</v>
      </c>
      <c r="B699" s="2">
        <v>25.77</v>
      </c>
      <c r="C699" s="2">
        <v>31.139999</v>
      </c>
      <c r="D699" s="2">
        <v>48.759998000000003</v>
      </c>
      <c r="E699" s="11">
        <v>698</v>
      </c>
      <c r="F699" s="2">
        <f t="shared" si="66"/>
        <v>25.759920390764499</v>
      </c>
      <c r="G699">
        <f t="shared" si="67"/>
        <v>31.0098468532385</v>
      </c>
      <c r="H699">
        <f t="shared" si="65"/>
        <v>50.105760873903229</v>
      </c>
      <c r="I699">
        <f t="shared" si="62"/>
        <v>99383104.497422054</v>
      </c>
      <c r="J699">
        <f t="shared" si="63"/>
        <v>616895.50257794559</v>
      </c>
      <c r="K699" s="2">
        <v>-193245.33804537356</v>
      </c>
      <c r="R699" s="28">
        <v>4.7095599999999997E-5</v>
      </c>
      <c r="S699">
        <f t="shared" si="64"/>
        <v>0.69263435749999946</v>
      </c>
      <c r="W699" s="15">
        <v>-193245.3</v>
      </c>
      <c r="X699" s="28">
        <v>4.7095599999999997E-5</v>
      </c>
    </row>
    <row r="700" spans="1:24" x14ac:dyDescent="0.2">
      <c r="A700" s="1">
        <v>43097</v>
      </c>
      <c r="B700" s="2">
        <v>25.719999000000001</v>
      </c>
      <c r="C700" s="2">
        <v>30.98</v>
      </c>
      <c r="D700" s="2">
        <v>48.16</v>
      </c>
      <c r="E700" s="11">
        <v>699</v>
      </c>
      <c r="F700">
        <f t="shared" si="66"/>
        <v>25.799964007774687</v>
      </c>
      <c r="G700">
        <f t="shared" si="67"/>
        <v>31.18006132989025</v>
      </c>
      <c r="H700">
        <f t="shared" si="65"/>
        <v>50.645733003737547</v>
      </c>
      <c r="I700">
        <f t="shared" si="62"/>
        <v>99947856.882545307</v>
      </c>
      <c r="J700">
        <f t="shared" si="63"/>
        <v>52143.117454692721</v>
      </c>
      <c r="K700" s="2">
        <v>-193371.1568248868</v>
      </c>
      <c r="R700" s="28">
        <v>3.40002E-5</v>
      </c>
      <c r="S700">
        <f t="shared" si="64"/>
        <v>0.69266835769999946</v>
      </c>
      <c r="W700" s="15">
        <v>-193371.2</v>
      </c>
      <c r="X700" s="28">
        <v>3.40002E-5</v>
      </c>
    </row>
    <row r="701" spans="1:24" x14ac:dyDescent="0.2">
      <c r="A701" s="1">
        <v>43098</v>
      </c>
      <c r="B701" s="2">
        <v>25.709999</v>
      </c>
      <c r="C701" s="2">
        <v>30.99</v>
      </c>
      <c r="D701" s="2">
        <v>48.080002</v>
      </c>
      <c r="E701" s="11">
        <v>700</v>
      </c>
      <c r="F701" s="2">
        <f t="shared" si="66"/>
        <v>25.96058443837353</v>
      </c>
      <c r="G701">
        <f t="shared" si="67"/>
        <v>31.049304006776381</v>
      </c>
      <c r="H701">
        <f t="shared" si="65"/>
        <v>50.824956258113296</v>
      </c>
      <c r="I701">
        <f t="shared" si="62"/>
        <v>100124830.87840071</v>
      </c>
      <c r="J701">
        <f t="shared" si="63"/>
        <v>-124830.87840071321</v>
      </c>
      <c r="K701" s="2">
        <v>-194188.60995693505</v>
      </c>
      <c r="R701" s="15">
        <v>4.4044E-4</v>
      </c>
      <c r="S701">
        <f t="shared" si="64"/>
        <v>0.69310879769999945</v>
      </c>
      <c r="W701" s="15">
        <v>-194188.6</v>
      </c>
      <c r="X701" s="15">
        <v>4.4044E-4</v>
      </c>
    </row>
    <row r="702" spans="1:24" x14ac:dyDescent="0.2">
      <c r="A702" s="1">
        <v>43102</v>
      </c>
      <c r="B702" s="2">
        <v>25.860001</v>
      </c>
      <c r="C702" s="2">
        <v>30.870000999999998</v>
      </c>
      <c r="D702" s="2">
        <v>48.169998</v>
      </c>
      <c r="E702" s="11">
        <v>701</v>
      </c>
      <c r="F702">
        <f t="shared" si="66"/>
        <v>25.929765974100309</v>
      </c>
      <c r="G702">
        <f t="shared" si="67"/>
        <v>31.250777451221985</v>
      </c>
      <c r="H702">
        <f t="shared" si="65"/>
        <v>51.130196211965796</v>
      </c>
      <c r="I702">
        <f t="shared" si="62"/>
        <v>100489777.03355663</v>
      </c>
      <c r="J702">
        <f t="shared" si="63"/>
        <v>-489777.03355662525</v>
      </c>
      <c r="K702" s="2">
        <v>-197384.07580672204</v>
      </c>
      <c r="R702" s="15">
        <v>1.1646860000000001E-3</v>
      </c>
      <c r="S702">
        <f t="shared" si="64"/>
        <v>0.69427348369999942</v>
      </c>
      <c r="W702" s="15">
        <v>-197384.1</v>
      </c>
      <c r="X702" s="15">
        <v>1.1646860000000001E-3</v>
      </c>
    </row>
    <row r="703" spans="1:24" x14ac:dyDescent="0.2">
      <c r="A703" s="1">
        <v>43103</v>
      </c>
      <c r="B703" s="2">
        <v>25.98</v>
      </c>
      <c r="C703" s="2">
        <v>30.950001</v>
      </c>
      <c r="D703" s="2">
        <v>48.549999</v>
      </c>
      <c r="E703" s="11">
        <v>702</v>
      </c>
      <c r="F703" s="2">
        <f t="shared" si="66"/>
        <v>25.859672816782101</v>
      </c>
      <c r="G703">
        <f t="shared" si="67"/>
        <v>31.07936026141001</v>
      </c>
      <c r="H703">
        <f t="shared" si="65"/>
        <v>50.938981481750382</v>
      </c>
      <c r="I703">
        <f t="shared" si="62"/>
        <v>100089168.35257182</v>
      </c>
      <c r="J703">
        <f t="shared" si="63"/>
        <v>-89168.352571815252</v>
      </c>
      <c r="K703" s="2">
        <v>-198423.70945636928</v>
      </c>
      <c r="R703" s="28">
        <v>4.6860200000000002E-5</v>
      </c>
      <c r="S703">
        <f t="shared" si="64"/>
        <v>0.69432034389999941</v>
      </c>
      <c r="W703" s="15">
        <v>-198423.7</v>
      </c>
      <c r="X703" s="28">
        <v>4.6860200000000002E-5</v>
      </c>
    </row>
    <row r="704" spans="1:24" x14ac:dyDescent="0.2">
      <c r="A704" s="1">
        <v>43104</v>
      </c>
      <c r="B704" s="2">
        <v>26.030000999999999</v>
      </c>
      <c r="C704" s="2">
        <v>30.860001</v>
      </c>
      <c r="D704" s="2">
        <v>48.75</v>
      </c>
      <c r="E704" s="11">
        <v>703</v>
      </c>
      <c r="F704">
        <f t="shared" si="66"/>
        <v>25.730675149032809</v>
      </c>
      <c r="G704">
        <f t="shared" si="67"/>
        <v>31.079094909945077</v>
      </c>
      <c r="H704">
        <f t="shared" si="65"/>
        <v>50.698782579076926</v>
      </c>
      <c r="I704">
        <f t="shared" si="62"/>
        <v>99771895.877611667</v>
      </c>
      <c r="J704">
        <f t="shared" si="63"/>
        <v>228104.12238833308</v>
      </c>
      <c r="K704" s="2">
        <v>-199193.74262550473</v>
      </c>
      <c r="R704" s="15">
        <v>1.5605E-4</v>
      </c>
      <c r="S704">
        <f t="shared" si="64"/>
        <v>0.69447639389999938</v>
      </c>
      <c r="W704" s="15">
        <v>-199193.7</v>
      </c>
      <c r="X704" s="15">
        <v>1.5605E-4</v>
      </c>
    </row>
    <row r="705" spans="1:24" x14ac:dyDescent="0.2">
      <c r="A705" s="1">
        <v>43105</v>
      </c>
      <c r="B705" s="2">
        <v>25.950001</v>
      </c>
      <c r="C705" s="2">
        <v>30.77</v>
      </c>
      <c r="D705" s="2">
        <v>48.720001000000003</v>
      </c>
      <c r="E705" s="11">
        <v>704</v>
      </c>
      <c r="F705" s="2">
        <f t="shared" si="66"/>
        <v>25.760267758756541</v>
      </c>
      <c r="G705">
        <f t="shared" si="67"/>
        <v>31.159870003249921</v>
      </c>
      <c r="H705">
        <f t="shared" si="65"/>
        <v>50.813298408388775</v>
      </c>
      <c r="I705">
        <f t="shared" si="62"/>
        <v>99970446.409848645</v>
      </c>
      <c r="J705">
        <f t="shared" si="63"/>
        <v>29553.590151354671</v>
      </c>
      <c r="K705" s="2">
        <v>-200229.84635794163</v>
      </c>
      <c r="R705" s="15">
        <v>8.2001999999999997E-4</v>
      </c>
      <c r="S705">
        <f t="shared" si="64"/>
        <v>0.69529641389999941</v>
      </c>
      <c r="W705" s="15">
        <v>-200229.8</v>
      </c>
      <c r="X705" s="15">
        <v>8.2001999999999997E-4</v>
      </c>
    </row>
    <row r="706" spans="1:24" x14ac:dyDescent="0.2">
      <c r="A706" s="1">
        <v>43108</v>
      </c>
      <c r="B706" s="2">
        <v>25.9</v>
      </c>
      <c r="C706" s="2">
        <v>30.76</v>
      </c>
      <c r="D706" s="2">
        <v>48.799999</v>
      </c>
      <c r="E706" s="11">
        <v>705</v>
      </c>
      <c r="F706">
        <f t="shared" si="66"/>
        <v>25.819964250579154</v>
      </c>
      <c r="G706">
        <f t="shared" si="67"/>
        <v>31.13960013003901</v>
      </c>
      <c r="H706">
        <f t="shared" si="65"/>
        <v>50.989887300407524</v>
      </c>
      <c r="I706">
        <f t="shared" si="62"/>
        <v>100133066.80068085</v>
      </c>
      <c r="J706">
        <f t="shared" si="63"/>
        <v>-133066.80068084598</v>
      </c>
      <c r="K706" s="2">
        <v>-200445.41271907091</v>
      </c>
      <c r="R706" s="15">
        <v>5.40929E-4</v>
      </c>
      <c r="S706">
        <f t="shared" si="64"/>
        <v>0.69583734289999943</v>
      </c>
      <c r="W706" s="15">
        <v>-200445.4</v>
      </c>
      <c r="X706" s="15">
        <v>5.40929E-4</v>
      </c>
    </row>
    <row r="707" spans="1:24" x14ac:dyDescent="0.2">
      <c r="A707" s="1">
        <v>43109</v>
      </c>
      <c r="B707" s="2">
        <v>25.91</v>
      </c>
      <c r="C707" s="2">
        <v>30.73</v>
      </c>
      <c r="D707" s="2">
        <v>49.049999</v>
      </c>
      <c r="E707" s="11">
        <v>706</v>
      </c>
      <c r="F707" s="2">
        <f t="shared" si="66"/>
        <v>25.70042255461216</v>
      </c>
      <c r="G707">
        <f t="shared" si="67"/>
        <v>31.18014318255776</v>
      </c>
      <c r="H707">
        <f t="shared" si="65"/>
        <v>50.947191630727659</v>
      </c>
      <c r="I707">
        <f t="shared" ref="I707:I770" si="68">$M$3*F707/$B$1002+$N$3*G707/$C$1002+$O$3*H707/$D$1002</f>
        <v>99991236.651281491</v>
      </c>
      <c r="J707">
        <f t="shared" ref="J707:J770" si="69">100000000-I707</f>
        <v>8763.348718509078</v>
      </c>
      <c r="K707" s="2">
        <v>-200969.64839287102</v>
      </c>
      <c r="R707" s="15">
        <v>1.5115020000000001E-3</v>
      </c>
      <c r="S707">
        <f t="shared" ref="S707:S770" si="70">S706+R707</f>
        <v>0.69734884489999949</v>
      </c>
      <c r="W707" s="15">
        <v>-200969.60000000001</v>
      </c>
      <c r="X707" s="15">
        <v>1.5115020000000001E-3</v>
      </c>
    </row>
    <row r="708" spans="1:24" x14ac:dyDescent="0.2">
      <c r="A708" s="1">
        <v>43110</v>
      </c>
      <c r="B708" s="2">
        <v>25.799999</v>
      </c>
      <c r="C708" s="2">
        <v>30.74</v>
      </c>
      <c r="D708" s="2">
        <v>49.259998000000003</v>
      </c>
      <c r="E708" s="11">
        <v>707</v>
      </c>
      <c r="F708">
        <f t="shared" si="66"/>
        <v>25.850015504264167</v>
      </c>
      <c r="G708">
        <f t="shared" si="67"/>
        <v>31.190279765777493</v>
      </c>
      <c r="H708">
        <f t="shared" si="65"/>
        <v>50.987460424582238</v>
      </c>
      <c r="I708">
        <f t="shared" si="68"/>
        <v>100229289.91339062</v>
      </c>
      <c r="J708">
        <f t="shared" si="69"/>
        <v>-229289.91339062154</v>
      </c>
      <c r="K708" s="2">
        <v>-201297.36946129799</v>
      </c>
      <c r="R708" s="15">
        <v>6.5443000000000001E-4</v>
      </c>
      <c r="S708">
        <f t="shared" si="70"/>
        <v>0.69800327489999947</v>
      </c>
      <c r="W708" s="15">
        <v>-201297.4</v>
      </c>
      <c r="X708" s="15">
        <v>6.5443000000000001E-4</v>
      </c>
    </row>
    <row r="709" spans="1:24" x14ac:dyDescent="0.2">
      <c r="A709" s="1">
        <v>43111</v>
      </c>
      <c r="B709" s="2">
        <v>25.84</v>
      </c>
      <c r="C709" s="2">
        <v>30.76</v>
      </c>
      <c r="D709" s="2">
        <v>49.509998000000003</v>
      </c>
      <c r="E709" s="11">
        <v>708</v>
      </c>
      <c r="F709" s="2">
        <f t="shared" si="66"/>
        <v>25.849951559984561</v>
      </c>
      <c r="G709">
        <f t="shared" si="67"/>
        <v>31.200400883289987</v>
      </c>
      <c r="H709">
        <f t="shared" ref="H709:H772" si="71">$D$1002*D710/D709</f>
        <v>50.914436499674267</v>
      </c>
      <c r="I709">
        <f t="shared" si="68"/>
        <v>100197384.07580672</v>
      </c>
      <c r="J709">
        <f t="shared" si="69"/>
        <v>-197384.07580672204</v>
      </c>
      <c r="K709" s="2">
        <v>-204057.40620905161</v>
      </c>
      <c r="R709" s="15">
        <v>1.4842100000000001E-4</v>
      </c>
      <c r="S709">
        <f t="shared" si="70"/>
        <v>0.69815169589999948</v>
      </c>
      <c r="W709" s="15">
        <v>-204057.4</v>
      </c>
      <c r="X709" s="15">
        <v>1.4842100000000001E-4</v>
      </c>
    </row>
    <row r="710" spans="1:24" x14ac:dyDescent="0.2">
      <c r="A710" s="1">
        <v>43112</v>
      </c>
      <c r="B710" s="2">
        <v>25.879999000000002</v>
      </c>
      <c r="C710" s="2">
        <v>30.790001</v>
      </c>
      <c r="D710" s="2">
        <v>49.689999</v>
      </c>
      <c r="E710" s="11">
        <v>709</v>
      </c>
      <c r="F710">
        <f t="shared" si="66"/>
        <v>25.919702470235798</v>
      </c>
      <c r="G710">
        <f t="shared" si="67"/>
        <v>31.129505322198597</v>
      </c>
      <c r="H710">
        <f t="shared" si="71"/>
        <v>50.658534915043973</v>
      </c>
      <c r="I710">
        <f t="shared" si="68"/>
        <v>100061032.41322505</v>
      </c>
      <c r="J710">
        <f t="shared" si="69"/>
        <v>-61032.413225054741</v>
      </c>
      <c r="K710" s="2">
        <v>-207735.27961866558</v>
      </c>
      <c r="R710" s="15">
        <v>1.81373E-4</v>
      </c>
      <c r="S710">
        <f t="shared" si="70"/>
        <v>0.69833306889999947</v>
      </c>
      <c r="W710" s="15">
        <v>-207735.3</v>
      </c>
      <c r="X710" s="15">
        <v>1.81373E-4</v>
      </c>
    </row>
    <row r="711" spans="1:24" x14ac:dyDescent="0.2">
      <c r="A711" s="1">
        <v>43115</v>
      </c>
      <c r="B711" s="2">
        <v>25.99</v>
      </c>
      <c r="C711" s="2">
        <v>30.75</v>
      </c>
      <c r="D711" s="2">
        <v>49.619999</v>
      </c>
      <c r="E711" s="11">
        <v>710</v>
      </c>
      <c r="F711" s="2">
        <f t="shared" si="66"/>
        <v>25.690831086571723</v>
      </c>
      <c r="G711">
        <f t="shared" si="67"/>
        <v>31.180136585365855</v>
      </c>
      <c r="H711">
        <f t="shared" si="71"/>
        <v>50.566420794768661</v>
      </c>
      <c r="I711">
        <f t="shared" si="68"/>
        <v>99753047.655497611</v>
      </c>
      <c r="J711">
        <f t="shared" si="69"/>
        <v>246952.34450238943</v>
      </c>
      <c r="K711" s="2">
        <v>-209169.66604103148</v>
      </c>
      <c r="R711" s="15">
        <v>1.1265900000000001E-4</v>
      </c>
      <c r="S711">
        <f t="shared" si="70"/>
        <v>0.69844572789999948</v>
      </c>
      <c r="W711" s="15">
        <v>-209169.7</v>
      </c>
      <c r="X711" s="15">
        <v>1.1265900000000001E-4</v>
      </c>
    </row>
    <row r="712" spans="1:24" x14ac:dyDescent="0.2">
      <c r="A712" s="1">
        <v>43116</v>
      </c>
      <c r="B712" s="2">
        <v>25.870000999999998</v>
      </c>
      <c r="C712" s="2">
        <v>30.76</v>
      </c>
      <c r="D712" s="2">
        <v>49.459999000000003</v>
      </c>
      <c r="E712" s="11">
        <v>711</v>
      </c>
      <c r="F712">
        <f t="shared" ref="F712:F775" si="72">$B$1002*B713/B712</f>
        <v>25.849905227680512</v>
      </c>
      <c r="G712">
        <f t="shared" ref="G712:G775" si="73">$C$1002*C713/C712</f>
        <v>31.190267593302991</v>
      </c>
      <c r="H712">
        <f t="shared" si="71"/>
        <v>51.058216747436639</v>
      </c>
      <c r="I712">
        <f t="shared" si="68"/>
        <v>100270969.59072269</v>
      </c>
      <c r="J712">
        <f t="shared" si="69"/>
        <v>-270969.59072269499</v>
      </c>
      <c r="K712" s="2">
        <v>-211002.05880236626</v>
      </c>
      <c r="R712" s="15">
        <v>9.6268899999999997E-4</v>
      </c>
      <c r="S712">
        <f t="shared" si="70"/>
        <v>0.69940841689999944</v>
      </c>
      <c r="W712" s="15">
        <v>-211002.1</v>
      </c>
      <c r="X712" s="15">
        <v>9.6268899999999997E-4</v>
      </c>
    </row>
    <row r="713" spans="1:24" x14ac:dyDescent="0.2">
      <c r="A713" s="1">
        <v>43117</v>
      </c>
      <c r="B713" s="2">
        <v>25.91</v>
      </c>
      <c r="C713" s="2">
        <v>30.780000999999999</v>
      </c>
      <c r="D713" s="2">
        <v>49.779998999999997</v>
      </c>
      <c r="E713" s="11">
        <v>712</v>
      </c>
      <c r="F713" s="2">
        <f t="shared" si="72"/>
        <v>25.750230573137788</v>
      </c>
      <c r="G713">
        <f t="shared" si="73"/>
        <v>31.149745576681433</v>
      </c>
      <c r="H713">
        <f t="shared" si="71"/>
        <v>50.638282440905641</v>
      </c>
      <c r="I713">
        <f t="shared" si="68"/>
        <v>99841968.384474412</v>
      </c>
      <c r="J713">
        <f t="shared" si="69"/>
        <v>158031.61552558839</v>
      </c>
      <c r="K713" s="2">
        <v>-211306.01145741343</v>
      </c>
      <c r="R713" s="28">
        <v>7.8528299999999998E-5</v>
      </c>
      <c r="S713">
        <f t="shared" si="70"/>
        <v>0.69948694519999943</v>
      </c>
      <c r="W713" s="15">
        <v>-211306</v>
      </c>
      <c r="X713" s="28">
        <v>7.8528299999999998E-5</v>
      </c>
    </row>
    <row r="714" spans="1:24" x14ac:dyDescent="0.2">
      <c r="A714" s="1">
        <v>43118</v>
      </c>
      <c r="B714" s="2">
        <v>25.85</v>
      </c>
      <c r="C714" s="2">
        <v>30.76</v>
      </c>
      <c r="D714" s="2">
        <v>49.689999</v>
      </c>
      <c r="E714" s="11">
        <v>713</v>
      </c>
      <c r="F714">
        <f t="shared" si="72"/>
        <v>25.929812310251492</v>
      </c>
      <c r="G714">
        <f t="shared" si="73"/>
        <v>31.099067983420028</v>
      </c>
      <c r="H714">
        <f t="shared" si="71"/>
        <v>51.260883488244787</v>
      </c>
      <c r="I714">
        <f t="shared" si="68"/>
        <v>100396773.18567839</v>
      </c>
      <c r="J714">
        <f t="shared" si="69"/>
        <v>-396773.18567839265</v>
      </c>
      <c r="K714" s="2">
        <v>-213333.54175694287</v>
      </c>
      <c r="R714" s="15">
        <v>1.11535E-4</v>
      </c>
      <c r="S714">
        <f t="shared" si="70"/>
        <v>0.69959848019999948</v>
      </c>
      <c r="W714" s="15">
        <v>-213333.5</v>
      </c>
      <c r="X714" s="15">
        <v>1.11535E-4</v>
      </c>
    </row>
    <row r="715" spans="1:24" x14ac:dyDescent="0.2">
      <c r="A715" s="1">
        <v>43119</v>
      </c>
      <c r="B715" s="2">
        <v>25.969999000000001</v>
      </c>
      <c r="C715" s="2">
        <v>30.690000999999999</v>
      </c>
      <c r="D715" s="2">
        <v>50.209999000000003</v>
      </c>
      <c r="E715" s="11">
        <v>714</v>
      </c>
      <c r="F715" s="2">
        <f t="shared" si="72"/>
        <v>25.790124206781798</v>
      </c>
      <c r="G715">
        <f t="shared" si="73"/>
        <v>31.17</v>
      </c>
      <c r="H715">
        <f t="shared" si="71"/>
        <v>50.891657043649801</v>
      </c>
      <c r="I715">
        <f t="shared" si="68"/>
        <v>100068647.00474368</v>
      </c>
      <c r="J715">
        <f t="shared" si="69"/>
        <v>-68647.004743680358</v>
      </c>
      <c r="K715" s="2">
        <v>-216932.35603965819</v>
      </c>
      <c r="R715" s="15">
        <v>1.3334779999999999E-3</v>
      </c>
      <c r="S715">
        <f t="shared" si="70"/>
        <v>0.70093195819999954</v>
      </c>
      <c r="W715" s="15">
        <v>-216932.4</v>
      </c>
      <c r="X715" s="15">
        <v>1.3334779999999999E-3</v>
      </c>
    </row>
    <row r="716" spans="1:24" x14ac:dyDescent="0.2">
      <c r="A716" s="1">
        <v>43122</v>
      </c>
      <c r="B716" s="2">
        <v>25.950001</v>
      </c>
      <c r="C716" s="2">
        <v>30.690000999999999</v>
      </c>
      <c r="D716" s="2">
        <v>50.369999</v>
      </c>
      <c r="E716" s="11">
        <v>715</v>
      </c>
      <c r="F716">
        <f t="shared" si="72"/>
        <v>25.839836153378183</v>
      </c>
      <c r="G716">
        <f t="shared" si="73"/>
        <v>31.241093801202553</v>
      </c>
      <c r="H716">
        <f t="shared" si="71"/>
        <v>50.760217435382515</v>
      </c>
      <c r="I716">
        <f t="shared" si="68"/>
        <v>100138160.06367479</v>
      </c>
      <c r="J716">
        <f t="shared" si="69"/>
        <v>-138160.06367479265</v>
      </c>
      <c r="K716" s="2">
        <v>-217424.5722604543</v>
      </c>
      <c r="R716" s="15">
        <v>4.6455669999999998E-3</v>
      </c>
      <c r="S716">
        <f t="shared" si="70"/>
        <v>0.7055775251999995</v>
      </c>
      <c r="W716" s="15">
        <v>-217424.6</v>
      </c>
      <c r="X716" s="15">
        <v>4.6455669999999998E-3</v>
      </c>
    </row>
    <row r="717" spans="1:24" x14ac:dyDescent="0.2">
      <c r="A717" s="1">
        <v>43123</v>
      </c>
      <c r="B717" s="2">
        <v>25.98</v>
      </c>
      <c r="C717" s="2">
        <v>30.76</v>
      </c>
      <c r="D717" s="2">
        <v>50.400002000000001</v>
      </c>
      <c r="E717" s="11">
        <v>716</v>
      </c>
      <c r="F717" s="2">
        <f t="shared" si="72"/>
        <v>25.710652359892265</v>
      </c>
      <c r="G717">
        <f t="shared" si="73"/>
        <v>31.13960013003901</v>
      </c>
      <c r="H717">
        <f t="shared" si="71"/>
        <v>50.458231147093997</v>
      </c>
      <c r="I717">
        <f t="shared" si="68"/>
        <v>99670429.523036242</v>
      </c>
      <c r="J717">
        <f t="shared" si="69"/>
        <v>329570.47696375847</v>
      </c>
      <c r="K717" s="2">
        <v>-217984.61511661112</v>
      </c>
      <c r="R717" s="15">
        <v>9.2484900000000005E-4</v>
      </c>
      <c r="S717">
        <f t="shared" si="70"/>
        <v>0.70650237419999951</v>
      </c>
      <c r="W717" s="15">
        <v>-217984.6</v>
      </c>
      <c r="X717" s="15">
        <v>9.2484900000000005E-4</v>
      </c>
    </row>
    <row r="718" spans="1:24" x14ac:dyDescent="0.2">
      <c r="A718" s="1">
        <v>43124</v>
      </c>
      <c r="B718" s="2">
        <v>25.879999000000002</v>
      </c>
      <c r="C718" s="2">
        <v>30.73</v>
      </c>
      <c r="D718" s="2">
        <v>50.130001</v>
      </c>
      <c r="E718" s="11">
        <v>717</v>
      </c>
      <c r="F718">
        <f t="shared" si="72"/>
        <v>25.690324572269112</v>
      </c>
      <c r="G718">
        <f t="shared" si="73"/>
        <v>31.129428284087211</v>
      </c>
      <c r="H718">
        <f t="shared" si="71"/>
        <v>50.719878287455046</v>
      </c>
      <c r="I718">
        <f t="shared" si="68"/>
        <v>99786171.280613184</v>
      </c>
      <c r="J718">
        <f t="shared" si="69"/>
        <v>213828.71938681602</v>
      </c>
      <c r="K718" s="2">
        <v>-218131.66293941438</v>
      </c>
      <c r="R718" s="15">
        <v>2.9346500000000002E-4</v>
      </c>
      <c r="S718">
        <f t="shared" si="70"/>
        <v>0.70679583919999955</v>
      </c>
      <c r="W718" s="15">
        <v>-218131.7</v>
      </c>
      <c r="X718" s="15">
        <v>2.9346500000000002E-4</v>
      </c>
    </row>
    <row r="719" spans="1:24" x14ac:dyDescent="0.2">
      <c r="A719" s="1">
        <v>43125</v>
      </c>
      <c r="B719" s="2">
        <v>25.76</v>
      </c>
      <c r="C719" s="2">
        <v>30.690000999999999</v>
      </c>
      <c r="D719" s="2">
        <v>50.119999</v>
      </c>
      <c r="E719" s="11">
        <v>718</v>
      </c>
      <c r="F719" s="2">
        <f t="shared" si="72"/>
        <v>25.840058230590021</v>
      </c>
      <c r="G719">
        <f t="shared" si="73"/>
        <v>31.190310773531746</v>
      </c>
      <c r="H719">
        <f t="shared" si="71"/>
        <v>51.0437739633634</v>
      </c>
      <c r="I719">
        <f t="shared" si="68"/>
        <v>100249123.9501912</v>
      </c>
      <c r="J719">
        <f t="shared" si="69"/>
        <v>-249123.95019119978</v>
      </c>
      <c r="K719" s="2">
        <v>-220390.49673804641</v>
      </c>
      <c r="R719" s="15">
        <v>1.875065E-3</v>
      </c>
      <c r="S719">
        <f t="shared" si="70"/>
        <v>0.70867090419999956</v>
      </c>
      <c r="W719" s="15">
        <v>-220390.5</v>
      </c>
      <c r="X719" s="15">
        <v>1.875065E-3</v>
      </c>
    </row>
    <row r="720" spans="1:24" x14ac:dyDescent="0.2">
      <c r="A720" s="1">
        <v>43126</v>
      </c>
      <c r="B720" s="2">
        <v>25.790001</v>
      </c>
      <c r="C720" s="2">
        <v>30.709999</v>
      </c>
      <c r="D720" s="2">
        <v>50.43</v>
      </c>
      <c r="E720" s="11">
        <v>719</v>
      </c>
      <c r="F720">
        <f t="shared" si="72"/>
        <v>25.58982740752899</v>
      </c>
      <c r="G720">
        <f t="shared" si="73"/>
        <v>31.119252071613552</v>
      </c>
      <c r="H720">
        <f t="shared" si="71"/>
        <v>50.45839381320642</v>
      </c>
      <c r="I720">
        <f t="shared" si="68"/>
        <v>99483831.082002297</v>
      </c>
      <c r="J720">
        <f t="shared" si="69"/>
        <v>516168.91799770296</v>
      </c>
      <c r="K720" s="2">
        <v>-224424.1293848753</v>
      </c>
      <c r="R720" s="15">
        <v>1.4232649999999999E-3</v>
      </c>
      <c r="S720">
        <f t="shared" si="70"/>
        <v>0.71009416919999957</v>
      </c>
      <c r="W720" s="15">
        <v>-224424.1</v>
      </c>
      <c r="X720" s="15">
        <v>1.4232649999999999E-3</v>
      </c>
    </row>
    <row r="721" spans="1:24" x14ac:dyDescent="0.2">
      <c r="A721" s="1">
        <v>43129</v>
      </c>
      <c r="B721" s="2">
        <v>25.57</v>
      </c>
      <c r="C721" s="2">
        <v>30.66</v>
      </c>
      <c r="D721" s="2">
        <v>50.16</v>
      </c>
      <c r="E721" s="11">
        <v>720</v>
      </c>
      <c r="F721" s="2">
        <f t="shared" si="72"/>
        <v>25.58793408877591</v>
      </c>
      <c r="G721">
        <f t="shared" si="73"/>
        <v>31.098835616438357</v>
      </c>
      <c r="H721">
        <f t="shared" si="71"/>
        <v>50.214206568181822</v>
      </c>
      <c r="I721">
        <f t="shared" si="68"/>
        <v>99313934.455356032</v>
      </c>
      <c r="J721">
        <f t="shared" si="69"/>
        <v>686065.54464396834</v>
      </c>
      <c r="K721" s="2">
        <v>-224517.85401746631</v>
      </c>
      <c r="R721" s="15">
        <v>7.8778799999999999E-4</v>
      </c>
      <c r="S721">
        <f t="shared" si="70"/>
        <v>0.71088195719999958</v>
      </c>
      <c r="W721" s="15">
        <v>-224517.9</v>
      </c>
      <c r="X721" s="15">
        <v>7.8778799999999999E-4</v>
      </c>
    </row>
    <row r="722" spans="1:24" x14ac:dyDescent="0.2">
      <c r="A722" s="1">
        <v>43130</v>
      </c>
      <c r="B722" s="2">
        <v>25.35</v>
      </c>
      <c r="C722" s="2">
        <v>30.59</v>
      </c>
      <c r="D722" s="2">
        <v>49.650002000000001</v>
      </c>
      <c r="E722" s="11">
        <v>721</v>
      </c>
      <c r="F722">
        <f t="shared" si="72"/>
        <v>25.840542359368875</v>
      </c>
      <c r="G722">
        <f t="shared" si="73"/>
        <v>31.220947003269046</v>
      </c>
      <c r="H722">
        <f t="shared" si="71"/>
        <v>50.576735122790119</v>
      </c>
      <c r="I722">
        <f t="shared" si="68"/>
        <v>100007990.18559825</v>
      </c>
      <c r="J722">
        <f t="shared" si="69"/>
        <v>-7990.1855982542038</v>
      </c>
      <c r="K722" s="2">
        <v>-225509.82942907512</v>
      </c>
      <c r="R722" s="15">
        <v>1.13225E-4</v>
      </c>
      <c r="S722">
        <f t="shared" si="70"/>
        <v>0.71099518219999958</v>
      </c>
      <c r="W722" s="15">
        <v>-225509.8</v>
      </c>
      <c r="X722" s="15">
        <v>1.13225E-4</v>
      </c>
    </row>
    <row r="723" spans="1:24" x14ac:dyDescent="0.2">
      <c r="A723" s="1">
        <v>43131</v>
      </c>
      <c r="B723" s="2">
        <v>25.379999000000002</v>
      </c>
      <c r="C723" s="2">
        <v>30.639999</v>
      </c>
      <c r="D723" s="2">
        <v>49.5</v>
      </c>
      <c r="E723" s="11">
        <v>722</v>
      </c>
      <c r="F723" s="2">
        <f t="shared" si="72"/>
        <v>25.637118779240339</v>
      </c>
      <c r="G723">
        <f t="shared" si="73"/>
        <v>31.00723338796454</v>
      </c>
      <c r="H723">
        <f t="shared" si="71"/>
        <v>50.617265641818186</v>
      </c>
      <c r="I723">
        <f t="shared" si="68"/>
        <v>99516129.666123673</v>
      </c>
      <c r="J723">
        <f t="shared" si="69"/>
        <v>483870.33387632668</v>
      </c>
      <c r="K723" s="2">
        <v>-226975.08013236523</v>
      </c>
      <c r="R723" s="15">
        <v>1.565479E-3</v>
      </c>
      <c r="S723">
        <f t="shared" si="70"/>
        <v>0.71256066119999961</v>
      </c>
      <c r="W723" s="15">
        <v>-226975.1</v>
      </c>
      <c r="X723" s="15">
        <v>1.565479E-3</v>
      </c>
    </row>
    <row r="724" spans="1:24" x14ac:dyDescent="0.2">
      <c r="A724" s="1">
        <v>43132</v>
      </c>
      <c r="B724" s="2">
        <v>25.209999</v>
      </c>
      <c r="C724" s="2">
        <v>30.48</v>
      </c>
      <c r="D724" s="2">
        <v>49.389999000000003</v>
      </c>
      <c r="E724" s="11">
        <v>723</v>
      </c>
      <c r="F724">
        <f t="shared" si="72"/>
        <v>25.400478967888937</v>
      </c>
      <c r="G724">
        <f t="shared" si="73"/>
        <v>31.17</v>
      </c>
      <c r="H724">
        <f t="shared" si="71"/>
        <v>50.298607026292906</v>
      </c>
      <c r="I724">
        <f t="shared" si="68"/>
        <v>99189553.632251292</v>
      </c>
      <c r="J724">
        <f t="shared" si="69"/>
        <v>810446.36774870753</v>
      </c>
      <c r="K724" s="2">
        <v>-227036.44721308351</v>
      </c>
      <c r="R724" s="15">
        <v>4.8843630000000001E-3</v>
      </c>
      <c r="S724">
        <f t="shared" si="70"/>
        <v>0.71744502419999956</v>
      </c>
      <c r="W724" s="15">
        <v>-227036.4</v>
      </c>
      <c r="X724" s="15">
        <v>4.8843630000000001E-3</v>
      </c>
    </row>
    <row r="725" spans="1:24" x14ac:dyDescent="0.2">
      <c r="A725" s="1">
        <v>43133</v>
      </c>
      <c r="B725" s="2">
        <v>24.809999000000001</v>
      </c>
      <c r="C725" s="2">
        <v>30.48</v>
      </c>
      <c r="D725" s="2">
        <v>48.970001000000003</v>
      </c>
      <c r="E725" s="11">
        <v>724</v>
      </c>
      <c r="F725" s="2">
        <f t="shared" si="72"/>
        <v>25.362667278221213</v>
      </c>
      <c r="G725">
        <f t="shared" si="73"/>
        <v>31.210905511811024</v>
      </c>
      <c r="H725">
        <f t="shared" si="71"/>
        <v>49.072493367316859</v>
      </c>
      <c r="I725">
        <f t="shared" si="68"/>
        <v>98459128.336791173</v>
      </c>
      <c r="J725">
        <f t="shared" si="69"/>
        <v>1540871.6632088274</v>
      </c>
      <c r="K725" s="2">
        <v>-228749.49130982161</v>
      </c>
      <c r="R725" s="15">
        <v>6.6434600000000001E-4</v>
      </c>
      <c r="S725">
        <f t="shared" si="70"/>
        <v>0.71810937019999954</v>
      </c>
      <c r="W725" s="15">
        <v>-228749.5</v>
      </c>
      <c r="X725" s="15">
        <v>6.6434600000000001E-4</v>
      </c>
    </row>
    <row r="726" spans="1:24" x14ac:dyDescent="0.2">
      <c r="A726" s="1">
        <v>43136</v>
      </c>
      <c r="B726" s="2">
        <v>24.379999000000002</v>
      </c>
      <c r="C726" s="2">
        <v>30.52</v>
      </c>
      <c r="D726" s="2">
        <v>47.369999</v>
      </c>
      <c r="E726" s="11">
        <v>725</v>
      </c>
      <c r="F726">
        <f t="shared" si="72"/>
        <v>25.873520395550425</v>
      </c>
      <c r="G726">
        <f t="shared" si="73"/>
        <v>31.118934103211011</v>
      </c>
      <c r="H726">
        <f t="shared" si="71"/>
        <v>51.458233074271334</v>
      </c>
      <c r="I726">
        <f t="shared" si="68"/>
        <v>100459450.7762841</v>
      </c>
      <c r="J726">
        <f t="shared" si="69"/>
        <v>-459450.77628409863</v>
      </c>
      <c r="K726" s="2">
        <v>-229289.91339062154</v>
      </c>
      <c r="R726" s="15">
        <v>1.158863E-3</v>
      </c>
      <c r="S726">
        <f t="shared" si="70"/>
        <v>0.71926823319999955</v>
      </c>
      <c r="W726" s="15">
        <v>-229289.9</v>
      </c>
      <c r="X726" s="15">
        <v>1.158863E-3</v>
      </c>
    </row>
    <row r="727" spans="1:24" x14ac:dyDescent="0.2">
      <c r="A727" s="1">
        <v>43137</v>
      </c>
      <c r="B727" s="2">
        <v>24.440000999999999</v>
      </c>
      <c r="C727" s="2">
        <v>30.469999000000001</v>
      </c>
      <c r="D727" s="2">
        <v>48.049999</v>
      </c>
      <c r="E727" s="11">
        <v>726</v>
      </c>
      <c r="F727" s="2">
        <f t="shared" si="72"/>
        <v>25.757194109771149</v>
      </c>
      <c r="G727">
        <f t="shared" si="73"/>
        <v>31.088162123996131</v>
      </c>
      <c r="H727">
        <f t="shared" si="71"/>
        <v>50.941156106995962</v>
      </c>
      <c r="I727">
        <f t="shared" si="68"/>
        <v>99961370.09597671</v>
      </c>
      <c r="J727">
        <f t="shared" si="69"/>
        <v>38629.90402328968</v>
      </c>
      <c r="K727" s="2">
        <v>-231395.7137337923</v>
      </c>
      <c r="R727" s="28">
        <v>6.2985700000000002E-5</v>
      </c>
      <c r="S727">
        <f t="shared" si="70"/>
        <v>0.71933121889999951</v>
      </c>
      <c r="W727" s="15">
        <v>-231395.7</v>
      </c>
      <c r="X727" s="28">
        <v>6.2985700000000002E-5</v>
      </c>
    </row>
    <row r="728" spans="1:24" x14ac:dyDescent="0.2">
      <c r="A728" s="1">
        <v>43138</v>
      </c>
      <c r="B728" s="2">
        <v>24.389999</v>
      </c>
      <c r="C728" s="2">
        <v>30.389999</v>
      </c>
      <c r="D728" s="2">
        <v>48.25</v>
      </c>
      <c r="E728" s="11">
        <v>727</v>
      </c>
      <c r="F728">
        <f t="shared" si="72"/>
        <v>25.36554635447099</v>
      </c>
      <c r="G728">
        <f t="shared" si="73"/>
        <v>31.180257689379982</v>
      </c>
      <c r="H728">
        <f t="shared" si="71"/>
        <v>49.142389667564757</v>
      </c>
      <c r="I728">
        <f t="shared" si="68"/>
        <v>98469953.186562479</v>
      </c>
      <c r="J728">
        <f t="shared" si="69"/>
        <v>1530046.8134375215</v>
      </c>
      <c r="K728" s="2">
        <v>-231611.58039844036</v>
      </c>
      <c r="R728" s="15">
        <v>1.4090680000000001E-3</v>
      </c>
      <c r="S728">
        <f t="shared" si="70"/>
        <v>0.72074028689999947</v>
      </c>
      <c r="W728" s="15">
        <v>-231611.6</v>
      </c>
      <c r="X728" s="15">
        <v>1.4090680000000001E-3</v>
      </c>
    </row>
    <row r="729" spans="1:24" x14ac:dyDescent="0.2">
      <c r="A729" s="1">
        <v>43139</v>
      </c>
      <c r="B729" s="2">
        <v>23.969999000000001</v>
      </c>
      <c r="C729" s="2">
        <v>30.4</v>
      </c>
      <c r="D729" s="2">
        <v>46.740001999999997</v>
      </c>
      <c r="E729" s="11">
        <v>728</v>
      </c>
      <c r="F729" s="2">
        <f t="shared" si="72"/>
        <v>25.734626693142538</v>
      </c>
      <c r="G729">
        <f t="shared" si="73"/>
        <v>31.190506578947375</v>
      </c>
      <c r="H729">
        <f t="shared" si="71"/>
        <v>51.142435750644594</v>
      </c>
      <c r="I729">
        <f t="shared" si="68"/>
        <v>100164717.17752144</v>
      </c>
      <c r="J729">
        <f t="shared" si="69"/>
        <v>-164717.17752143741</v>
      </c>
      <c r="K729" s="2">
        <v>-232441.16967308521</v>
      </c>
      <c r="R729" s="15">
        <v>6.1622599999999999E-4</v>
      </c>
      <c r="S729">
        <f t="shared" si="70"/>
        <v>0.72135651289999947</v>
      </c>
      <c r="W729" s="15">
        <v>-232441.2</v>
      </c>
      <c r="X729" s="15">
        <v>6.1622599999999999E-4</v>
      </c>
    </row>
    <row r="730" spans="1:24" x14ac:dyDescent="0.2">
      <c r="A730" s="1">
        <v>43140</v>
      </c>
      <c r="B730" s="2">
        <v>23.9</v>
      </c>
      <c r="C730" s="2">
        <v>30.42</v>
      </c>
      <c r="D730" s="2">
        <v>47.119999</v>
      </c>
      <c r="E730" s="11">
        <v>729</v>
      </c>
      <c r="F730">
        <f t="shared" si="72"/>
        <v>26.16637137112971</v>
      </c>
      <c r="G730">
        <f t="shared" si="73"/>
        <v>31.190494121301775</v>
      </c>
      <c r="H730">
        <f t="shared" si="71"/>
        <v>51.47286507221699</v>
      </c>
      <c r="I730">
        <f t="shared" si="68"/>
        <v>100945581.1133339</v>
      </c>
      <c r="J730">
        <f t="shared" si="69"/>
        <v>-945581.1133338958</v>
      </c>
      <c r="K730" s="2">
        <v>-233182.66133922338</v>
      </c>
      <c r="R730" s="15">
        <v>2.1399799999999999E-4</v>
      </c>
      <c r="S730">
        <f t="shared" si="70"/>
        <v>0.72157051089999946</v>
      </c>
      <c r="W730" s="15">
        <v>-233182.7</v>
      </c>
      <c r="X730" s="15">
        <v>2.1399799999999999E-4</v>
      </c>
    </row>
    <row r="731" spans="1:24" x14ac:dyDescent="0.2">
      <c r="A731" s="1">
        <v>43143</v>
      </c>
      <c r="B731" s="2">
        <v>24.23</v>
      </c>
      <c r="C731" s="2">
        <v>30.440000999999999</v>
      </c>
      <c r="D731" s="2">
        <v>47.810001</v>
      </c>
      <c r="E731" s="11">
        <v>730</v>
      </c>
      <c r="F731" s="2">
        <f t="shared" si="72"/>
        <v>25.767391730086626</v>
      </c>
      <c r="G731">
        <f t="shared" si="73"/>
        <v>31.17</v>
      </c>
      <c r="H731">
        <f t="shared" si="71"/>
        <v>50.698165625848858</v>
      </c>
      <c r="I731">
        <f t="shared" si="68"/>
        <v>99923396.064165235</v>
      </c>
      <c r="J731">
        <f t="shared" si="69"/>
        <v>76603.935834765434</v>
      </c>
      <c r="K731" s="2">
        <v>-234433.358679533</v>
      </c>
      <c r="R731" s="15">
        <v>2.11864E-4</v>
      </c>
      <c r="S731">
        <f t="shared" si="70"/>
        <v>0.72178237489999941</v>
      </c>
      <c r="W731" s="15">
        <v>-234433.4</v>
      </c>
      <c r="X731" s="15">
        <v>2.11864E-4</v>
      </c>
    </row>
    <row r="732" spans="1:24" x14ac:dyDescent="0.2">
      <c r="A732" s="1">
        <v>43144</v>
      </c>
      <c r="B732" s="2">
        <v>24.190000999999999</v>
      </c>
      <c r="C732" s="2">
        <v>30.440000999999999</v>
      </c>
      <c r="D732" s="2">
        <v>47.779998999999997</v>
      </c>
      <c r="E732" s="11">
        <v>731</v>
      </c>
      <c r="F732">
        <f t="shared" si="72"/>
        <v>26.044731275124793</v>
      </c>
      <c r="G732">
        <f t="shared" si="73"/>
        <v>31.129039713237855</v>
      </c>
      <c r="H732">
        <f t="shared" si="71"/>
        <v>51.101611591285298</v>
      </c>
      <c r="I732">
        <f t="shared" si="68"/>
        <v>100492077.10960741</v>
      </c>
      <c r="J732">
        <f t="shared" si="69"/>
        <v>-492077.10960741341</v>
      </c>
      <c r="K732" s="2">
        <v>-234864.92709431052</v>
      </c>
      <c r="R732" s="28">
        <v>4.5018200000000002E-5</v>
      </c>
      <c r="S732">
        <f t="shared" si="70"/>
        <v>0.72182739309999944</v>
      </c>
      <c r="W732" s="15">
        <v>-234864.9</v>
      </c>
      <c r="X732" s="28">
        <v>4.5018200000000002E-5</v>
      </c>
    </row>
    <row r="733" spans="1:24" x14ac:dyDescent="0.2">
      <c r="A733" s="1">
        <v>43145</v>
      </c>
      <c r="B733" s="2">
        <v>24.41</v>
      </c>
      <c r="C733" s="2">
        <v>30.4</v>
      </c>
      <c r="D733" s="2">
        <v>48.130001</v>
      </c>
      <c r="E733" s="11">
        <v>732</v>
      </c>
      <c r="F733" s="2">
        <f t="shared" si="72"/>
        <v>25.905160815239658</v>
      </c>
      <c r="G733">
        <f t="shared" si="73"/>
        <v>31.149492395723687</v>
      </c>
      <c r="H733">
        <f t="shared" si="71"/>
        <v>51.08836691547129</v>
      </c>
      <c r="I733">
        <f t="shared" si="68"/>
        <v>100317944.03531712</v>
      </c>
      <c r="J733">
        <f t="shared" si="69"/>
        <v>-317944.03531712294</v>
      </c>
      <c r="K733" s="2">
        <v>-234903.9386305362</v>
      </c>
      <c r="R733" s="15">
        <v>2.397096E-3</v>
      </c>
      <c r="S733">
        <f t="shared" si="70"/>
        <v>0.72422448909999948</v>
      </c>
      <c r="W733" s="15">
        <v>-234903.9</v>
      </c>
      <c r="X733" s="15">
        <v>2.397096E-3</v>
      </c>
    </row>
    <row r="734" spans="1:24" x14ac:dyDescent="0.2">
      <c r="A734" s="1">
        <v>43146</v>
      </c>
      <c r="B734" s="2">
        <v>24.5</v>
      </c>
      <c r="C734" s="2">
        <v>30.379999000000002</v>
      </c>
      <c r="D734" s="2">
        <v>48.470001000000003</v>
      </c>
      <c r="E734" s="11">
        <v>733</v>
      </c>
      <c r="F734">
        <f t="shared" si="72"/>
        <v>25.894276547755101</v>
      </c>
      <c r="G734">
        <f t="shared" si="73"/>
        <v>31.272601424377928</v>
      </c>
      <c r="H734">
        <f t="shared" si="71"/>
        <v>51.232380843771793</v>
      </c>
      <c r="I734">
        <f t="shared" si="68"/>
        <v>100526585.22140808</v>
      </c>
      <c r="J734">
        <f t="shared" si="69"/>
        <v>-526585.22140808403</v>
      </c>
      <c r="K734" s="2">
        <v>-235764.45079401135</v>
      </c>
      <c r="R734" s="15">
        <v>2.8334600000000002E-4</v>
      </c>
      <c r="S734">
        <f t="shared" si="70"/>
        <v>0.7245078350999995</v>
      </c>
      <c r="W734" s="15">
        <v>-235764.5</v>
      </c>
      <c r="X734" s="15">
        <v>2.8334600000000002E-4</v>
      </c>
    </row>
    <row r="735" spans="1:24" x14ac:dyDescent="0.2">
      <c r="A735" s="1">
        <v>43147</v>
      </c>
      <c r="B735" s="2">
        <v>24.58</v>
      </c>
      <c r="C735" s="2">
        <v>30.48</v>
      </c>
      <c r="D735" s="2">
        <v>48.950001</v>
      </c>
      <c r="E735" s="11">
        <v>734</v>
      </c>
      <c r="F735" s="2">
        <f t="shared" si="72"/>
        <v>25.799498593572014</v>
      </c>
      <c r="G735">
        <f t="shared" si="73"/>
        <v>31.17</v>
      </c>
      <c r="H735">
        <f t="shared" si="71"/>
        <v>50.564181821569314</v>
      </c>
      <c r="I735">
        <f t="shared" si="68"/>
        <v>99887701.538999453</v>
      </c>
      <c r="J735">
        <f t="shared" si="69"/>
        <v>112298.46100054681</v>
      </c>
      <c r="K735" s="2">
        <v>-236900.53047439456</v>
      </c>
      <c r="R735" s="15">
        <v>1.9226530000000001E-3</v>
      </c>
      <c r="S735">
        <f t="shared" si="70"/>
        <v>0.72643048809999955</v>
      </c>
      <c r="W735" s="15">
        <v>-236900.5</v>
      </c>
      <c r="X735" s="15">
        <v>1.9226530000000001E-3</v>
      </c>
    </row>
    <row r="736" spans="1:24" x14ac:dyDescent="0.2">
      <c r="A736" s="1">
        <v>43151</v>
      </c>
      <c r="B736" s="2">
        <v>24.57</v>
      </c>
      <c r="C736" s="2">
        <v>30.48</v>
      </c>
      <c r="D736" s="2">
        <v>48.790000999999997</v>
      </c>
      <c r="E736" s="11">
        <v>735</v>
      </c>
      <c r="F736">
        <f t="shared" si="72"/>
        <v>25.967568150997192</v>
      </c>
      <c r="G736">
        <f t="shared" si="73"/>
        <v>31.129095510826772</v>
      </c>
      <c r="H736">
        <f t="shared" si="71"/>
        <v>50.813178898479627</v>
      </c>
      <c r="I736">
        <f t="shared" si="68"/>
        <v>100216932.35603966</v>
      </c>
      <c r="J736">
        <f t="shared" si="69"/>
        <v>-216932.35603965819</v>
      </c>
      <c r="K736" s="2">
        <v>-238914.11229617894</v>
      </c>
      <c r="R736" s="15">
        <v>9.2949600000000003E-4</v>
      </c>
      <c r="S736">
        <f t="shared" si="70"/>
        <v>0.72735998409999958</v>
      </c>
      <c r="W736" s="15">
        <v>-238914.1</v>
      </c>
      <c r="X736" s="15">
        <v>9.2949600000000003E-4</v>
      </c>
    </row>
    <row r="737" spans="1:24" x14ac:dyDescent="0.2">
      <c r="A737" s="1">
        <v>43152</v>
      </c>
      <c r="B737" s="2">
        <v>24.719999000000001</v>
      </c>
      <c r="C737" s="2">
        <v>30.440000999999999</v>
      </c>
      <c r="D737" s="2">
        <v>48.869999</v>
      </c>
      <c r="E737" s="11">
        <v>736</v>
      </c>
      <c r="F737" s="2">
        <f t="shared" si="72"/>
        <v>25.789119211129375</v>
      </c>
      <c r="G737">
        <f t="shared" si="73"/>
        <v>31.129039713237855</v>
      </c>
      <c r="H737">
        <f t="shared" si="71"/>
        <v>50.864948861570468</v>
      </c>
      <c r="I737">
        <f t="shared" si="68"/>
        <v>100005496.59051006</v>
      </c>
      <c r="J737">
        <f t="shared" si="69"/>
        <v>-5496.5905100554228</v>
      </c>
      <c r="K737" s="2">
        <v>-239175.25720305741</v>
      </c>
      <c r="R737" s="15">
        <v>1.2579299999999999E-4</v>
      </c>
      <c r="S737">
        <f t="shared" si="70"/>
        <v>0.72748577709999962</v>
      </c>
      <c r="W737" s="15">
        <v>-239175.3</v>
      </c>
      <c r="X737" s="15">
        <v>1.2579299999999999E-4</v>
      </c>
    </row>
    <row r="738" spans="1:24" x14ac:dyDescent="0.2">
      <c r="A738" s="1">
        <v>43153</v>
      </c>
      <c r="B738" s="2">
        <v>24.700001</v>
      </c>
      <c r="C738" s="2">
        <v>30.4</v>
      </c>
      <c r="D738" s="2">
        <v>49</v>
      </c>
      <c r="E738" s="11">
        <v>737</v>
      </c>
      <c r="F738">
        <f t="shared" si="72"/>
        <v>25.998085964045149</v>
      </c>
      <c r="G738">
        <f t="shared" si="73"/>
        <v>31.313547077960528</v>
      </c>
      <c r="H738">
        <f t="shared" si="71"/>
        <v>51.144124519591827</v>
      </c>
      <c r="I738">
        <f t="shared" si="68"/>
        <v>100661142.42992619</v>
      </c>
      <c r="J738">
        <f t="shared" si="69"/>
        <v>-661142.4299261868</v>
      </c>
      <c r="K738" s="2">
        <v>-239391.09927533567</v>
      </c>
      <c r="R738" s="28">
        <v>3.6108000000000001E-5</v>
      </c>
      <c r="S738">
        <f t="shared" si="70"/>
        <v>0.7275218850999996</v>
      </c>
      <c r="W738" s="15">
        <v>-239391.1</v>
      </c>
      <c r="X738" s="28">
        <v>3.6108000000000001E-5</v>
      </c>
    </row>
    <row r="739" spans="1:24" x14ac:dyDescent="0.2">
      <c r="A739" s="1">
        <v>43154</v>
      </c>
      <c r="B739" s="2">
        <v>24.879999000000002</v>
      </c>
      <c r="C739" s="2">
        <v>30.540001</v>
      </c>
      <c r="D739" s="2">
        <v>49.400002000000001</v>
      </c>
      <c r="E739" s="11">
        <v>738</v>
      </c>
      <c r="F739" s="2">
        <f t="shared" si="72"/>
        <v>25.944859362333577</v>
      </c>
      <c r="G739">
        <f t="shared" si="73"/>
        <v>31.159793713497258</v>
      </c>
      <c r="H739">
        <f t="shared" si="71"/>
        <v>51.356418943869677</v>
      </c>
      <c r="I739">
        <f t="shared" si="68"/>
        <v>100541861.74813527</v>
      </c>
      <c r="J739">
        <f t="shared" si="69"/>
        <v>-541861.74813526869</v>
      </c>
      <c r="K739" s="2">
        <v>-239600.13079120219</v>
      </c>
      <c r="R739" s="15">
        <v>2.5713559999999999E-3</v>
      </c>
      <c r="S739">
        <f t="shared" si="70"/>
        <v>0.73009324109999962</v>
      </c>
      <c r="W739" s="15">
        <v>-239600.1</v>
      </c>
      <c r="X739" s="15">
        <v>2.5713559999999999E-3</v>
      </c>
    </row>
    <row r="740" spans="1:24" x14ac:dyDescent="0.2">
      <c r="A740" s="1">
        <v>43157</v>
      </c>
      <c r="B740" s="2">
        <v>25.01</v>
      </c>
      <c r="C740" s="2">
        <v>30.530000999999999</v>
      </c>
      <c r="D740" s="2">
        <v>50.009998000000003</v>
      </c>
      <c r="E740" s="11">
        <v>739</v>
      </c>
      <c r="F740">
        <f t="shared" si="72"/>
        <v>25.758398609756139</v>
      </c>
      <c r="G740">
        <f t="shared" si="73"/>
        <v>31.098530551309189</v>
      </c>
      <c r="H740">
        <f t="shared" si="71"/>
        <v>50.506835667739871</v>
      </c>
      <c r="I740">
        <f t="shared" si="68"/>
        <v>99717803.552776128</v>
      </c>
      <c r="J740">
        <f t="shared" si="69"/>
        <v>282196.44722387195</v>
      </c>
      <c r="K740" s="2">
        <v>-240569.95521241426</v>
      </c>
      <c r="R740" s="15">
        <v>4.79617E-4</v>
      </c>
      <c r="S740">
        <f t="shared" si="70"/>
        <v>0.73057285809999961</v>
      </c>
      <c r="W740" s="15">
        <v>-240570</v>
      </c>
      <c r="X740" s="15">
        <v>4.79617E-4</v>
      </c>
    </row>
    <row r="741" spans="1:24" x14ac:dyDescent="0.2">
      <c r="A741" s="1">
        <v>43158</v>
      </c>
      <c r="B741" s="2">
        <v>24.959999</v>
      </c>
      <c r="C741" s="2">
        <v>30.459999</v>
      </c>
      <c r="D741" s="2">
        <v>49.790000999999997</v>
      </c>
      <c r="E741" s="11">
        <v>740</v>
      </c>
      <c r="F741" s="2">
        <f t="shared" si="72"/>
        <v>25.489443142605896</v>
      </c>
      <c r="G741">
        <f t="shared" si="73"/>
        <v>31.292798138305912</v>
      </c>
      <c r="H741">
        <f t="shared" si="71"/>
        <v>50.403958632778505</v>
      </c>
      <c r="I741">
        <f t="shared" si="68"/>
        <v>99510382.980095401</v>
      </c>
      <c r="J741">
        <f t="shared" si="69"/>
        <v>489617.01990459859</v>
      </c>
      <c r="K741" s="2">
        <v>-240944.83253102005</v>
      </c>
      <c r="R741" s="15">
        <v>1.1785699999999999E-4</v>
      </c>
      <c r="S741">
        <f t="shared" si="70"/>
        <v>0.73069071509999961</v>
      </c>
      <c r="W741" s="15">
        <v>-240944.8</v>
      </c>
      <c r="X741" s="15">
        <v>1.1785699999999999E-4</v>
      </c>
    </row>
    <row r="742" spans="1:24" x14ac:dyDescent="0.2">
      <c r="A742" s="1">
        <v>43159</v>
      </c>
      <c r="B742" s="2">
        <v>24.65</v>
      </c>
      <c r="C742" s="2">
        <v>30.58</v>
      </c>
      <c r="D742" s="2">
        <v>49.470001000000003</v>
      </c>
      <c r="E742" s="11">
        <v>741</v>
      </c>
      <c r="F742">
        <f t="shared" si="72"/>
        <v>25.663410770385397</v>
      </c>
      <c r="G742">
        <f t="shared" si="73"/>
        <v>31.282123321451934</v>
      </c>
      <c r="H742">
        <f t="shared" si="71"/>
        <v>49.930131379419215</v>
      </c>
      <c r="I742">
        <f t="shared" si="68"/>
        <v>99454102.312512219</v>
      </c>
      <c r="J742">
        <f t="shared" si="69"/>
        <v>545897.68748778105</v>
      </c>
      <c r="K742" s="2">
        <v>-242427.2039949894</v>
      </c>
      <c r="R742" s="15">
        <v>1.93585E-4</v>
      </c>
      <c r="S742">
        <f t="shared" si="70"/>
        <v>0.73088430009999961</v>
      </c>
      <c r="W742" s="15">
        <v>-242427.2</v>
      </c>
      <c r="X742" s="15">
        <v>1.93585E-4</v>
      </c>
    </row>
    <row r="743" spans="1:24" x14ac:dyDescent="0.2">
      <c r="A743" s="1">
        <v>43160</v>
      </c>
      <c r="B743" s="2">
        <v>24.51</v>
      </c>
      <c r="C743" s="2">
        <v>30.690000999999999</v>
      </c>
      <c r="D743" s="2">
        <v>48.689999</v>
      </c>
      <c r="E743" s="11">
        <v>742</v>
      </c>
      <c r="F743" s="2">
        <f t="shared" si="72"/>
        <v>25.820529395348839</v>
      </c>
      <c r="G743">
        <f t="shared" si="73"/>
        <v>31.119215956688958</v>
      </c>
      <c r="H743">
        <f t="shared" si="71"/>
        <v>51.250948870834847</v>
      </c>
      <c r="I743">
        <f t="shared" si="68"/>
        <v>100265327.25443918</v>
      </c>
      <c r="J743">
        <f t="shared" si="69"/>
        <v>-265327.25443917513</v>
      </c>
      <c r="K743" s="2">
        <v>-247373.35410432518</v>
      </c>
      <c r="R743" s="15">
        <v>2.0624229999999999E-3</v>
      </c>
      <c r="S743">
        <f t="shared" si="70"/>
        <v>0.73294672309999964</v>
      </c>
      <c r="W743" s="15">
        <v>-247373.4</v>
      </c>
      <c r="X743" s="15">
        <v>2.0624229999999999E-3</v>
      </c>
    </row>
    <row r="744" spans="1:24" x14ac:dyDescent="0.2">
      <c r="A744" s="1">
        <v>43161</v>
      </c>
      <c r="B744" s="2">
        <v>24.52</v>
      </c>
      <c r="C744" s="2">
        <v>30.639999</v>
      </c>
      <c r="D744" s="2">
        <v>49.189999</v>
      </c>
      <c r="E744" s="11">
        <v>743</v>
      </c>
      <c r="F744">
        <f t="shared" si="72"/>
        <v>26.062625417618275</v>
      </c>
      <c r="G744">
        <f t="shared" si="73"/>
        <v>31.159827023166681</v>
      </c>
      <c r="H744">
        <f t="shared" si="71"/>
        <v>51.544733717111875</v>
      </c>
      <c r="I744">
        <f t="shared" si="68"/>
        <v>100812960.37553433</v>
      </c>
      <c r="J744">
        <f t="shared" si="69"/>
        <v>-812960.37553432584</v>
      </c>
      <c r="K744" s="2">
        <v>-248626.77164912224</v>
      </c>
      <c r="R744" s="15">
        <v>1.19045E-4</v>
      </c>
      <c r="S744">
        <f t="shared" si="70"/>
        <v>0.73306576809999968</v>
      </c>
      <c r="W744" s="15">
        <v>-248626.8</v>
      </c>
      <c r="X744" s="15">
        <v>1.19045E-4</v>
      </c>
    </row>
    <row r="745" spans="1:24" x14ac:dyDescent="0.2">
      <c r="A745" s="1">
        <v>43164</v>
      </c>
      <c r="B745" s="2">
        <v>24.76</v>
      </c>
      <c r="C745" s="2">
        <v>30.629999000000002</v>
      </c>
      <c r="D745" s="2">
        <v>49.98</v>
      </c>
      <c r="E745" s="11">
        <v>744</v>
      </c>
      <c r="F745" s="2">
        <f t="shared" si="72"/>
        <v>25.809999000000001</v>
      </c>
      <c r="G745">
        <f t="shared" si="73"/>
        <v>31.078415352543757</v>
      </c>
      <c r="H745">
        <f t="shared" si="71"/>
        <v>50.516848739495806</v>
      </c>
      <c r="I745">
        <f t="shared" si="68"/>
        <v>99771111.509220183</v>
      </c>
      <c r="J745">
        <f t="shared" si="69"/>
        <v>228888.4907798171</v>
      </c>
      <c r="K745" s="2">
        <v>-249123.95019119978</v>
      </c>
      <c r="R745" s="15">
        <v>1.224555E-3</v>
      </c>
      <c r="S745">
        <f t="shared" si="70"/>
        <v>0.73429032309999964</v>
      </c>
      <c r="W745" s="15">
        <v>-249124</v>
      </c>
      <c r="X745" s="15">
        <v>1.224555E-3</v>
      </c>
    </row>
    <row r="746" spans="1:24" x14ac:dyDescent="0.2">
      <c r="A746" s="1">
        <v>43165</v>
      </c>
      <c r="B746" s="2">
        <v>24.76</v>
      </c>
      <c r="C746" s="2">
        <v>30.540001</v>
      </c>
      <c r="D746" s="2">
        <v>49.77</v>
      </c>
      <c r="E746" s="11">
        <v>745</v>
      </c>
      <c r="F746">
        <f t="shared" si="72"/>
        <v>25.716182363893381</v>
      </c>
      <c r="G746">
        <f t="shared" si="73"/>
        <v>31.098553953223515</v>
      </c>
      <c r="H746">
        <f t="shared" si="71"/>
        <v>50.801350210970462</v>
      </c>
      <c r="I746">
        <f t="shared" si="68"/>
        <v>99834747.819852516</v>
      </c>
      <c r="J746">
        <f t="shared" si="69"/>
        <v>165252.18014748394</v>
      </c>
      <c r="K746" s="2">
        <v>-249239.0934394747</v>
      </c>
      <c r="R746" s="15">
        <v>6.1314500000000005E-4</v>
      </c>
      <c r="S746">
        <f t="shared" si="70"/>
        <v>0.73490346809999962</v>
      </c>
      <c r="W746" s="15">
        <v>-249239.1</v>
      </c>
      <c r="X746" s="15">
        <v>6.1314500000000005E-4</v>
      </c>
    </row>
    <row r="747" spans="1:24" x14ac:dyDescent="0.2">
      <c r="A747" s="1">
        <v>43166</v>
      </c>
      <c r="B747" s="2">
        <v>24.67</v>
      </c>
      <c r="C747" s="2">
        <v>30.469999000000001</v>
      </c>
      <c r="D747" s="2">
        <v>49.84</v>
      </c>
      <c r="E747" s="11">
        <v>746</v>
      </c>
      <c r="F747" s="2">
        <f t="shared" si="72"/>
        <v>25.914619993109039</v>
      </c>
      <c r="G747">
        <f t="shared" si="73"/>
        <v>31.180230757473936</v>
      </c>
      <c r="H747">
        <f t="shared" si="71"/>
        <v>50.862322446428564</v>
      </c>
      <c r="I747">
        <f t="shared" si="68"/>
        <v>100231611.58039844</v>
      </c>
      <c r="J747">
        <f t="shared" si="69"/>
        <v>-231611.58039844036</v>
      </c>
      <c r="K747" s="2">
        <v>-250390.66010308266</v>
      </c>
      <c r="R747" s="15">
        <v>1.9913119999999999E-3</v>
      </c>
      <c r="S747">
        <f t="shared" si="70"/>
        <v>0.73689478009999965</v>
      </c>
      <c r="W747" s="15">
        <v>-250390.7</v>
      </c>
      <c r="X747" s="15">
        <v>1.9913119999999999E-3</v>
      </c>
    </row>
    <row r="748" spans="1:24" x14ac:dyDescent="0.2">
      <c r="A748" s="1">
        <v>43167</v>
      </c>
      <c r="B748" s="2">
        <v>24.77</v>
      </c>
      <c r="C748" s="2">
        <v>30.48</v>
      </c>
      <c r="D748" s="2">
        <v>49.970001000000003</v>
      </c>
      <c r="E748" s="11">
        <v>747</v>
      </c>
      <c r="F748">
        <f t="shared" si="72"/>
        <v>25.851677407347644</v>
      </c>
      <c r="G748">
        <f t="shared" si="73"/>
        <v>31.098415354330712</v>
      </c>
      <c r="H748">
        <f t="shared" si="71"/>
        <v>51.075171095754023</v>
      </c>
      <c r="I748">
        <f t="shared" si="68"/>
        <v>100180260.46282321</v>
      </c>
      <c r="J748">
        <f t="shared" si="69"/>
        <v>-180260.46282321215</v>
      </c>
      <c r="K748" s="2">
        <v>-251311.03634770215</v>
      </c>
      <c r="R748" s="15">
        <v>1.3093999999999999E-4</v>
      </c>
      <c r="S748">
        <f t="shared" si="70"/>
        <v>0.73702572009999967</v>
      </c>
      <c r="W748" s="15">
        <v>-251311</v>
      </c>
      <c r="X748" s="15">
        <v>1.3093999999999999E-4</v>
      </c>
    </row>
    <row r="749" spans="1:24" x14ac:dyDescent="0.2">
      <c r="A749" s="1">
        <v>43168</v>
      </c>
      <c r="B749" s="2">
        <v>24.809999000000001</v>
      </c>
      <c r="C749" s="2">
        <v>30.41</v>
      </c>
      <c r="D749" s="2">
        <v>50.310001</v>
      </c>
      <c r="E749" s="11">
        <v>748</v>
      </c>
      <c r="F749" s="2">
        <f t="shared" si="72"/>
        <v>25.872419460395744</v>
      </c>
      <c r="G749">
        <f t="shared" si="73"/>
        <v>31.251999342321604</v>
      </c>
      <c r="H749">
        <f t="shared" si="71"/>
        <v>50.810665840972653</v>
      </c>
      <c r="I749">
        <f t="shared" si="68"/>
        <v>100224424.12938488</v>
      </c>
      <c r="J749">
        <f t="shared" si="69"/>
        <v>-224424.1293848753</v>
      </c>
      <c r="K749" s="2">
        <v>-251730.46504113078</v>
      </c>
      <c r="R749" s="15">
        <v>2.1080400000000001E-4</v>
      </c>
      <c r="S749">
        <f t="shared" si="70"/>
        <v>0.73723652409999962</v>
      </c>
      <c r="W749" s="15">
        <v>-251730.5</v>
      </c>
      <c r="X749" s="15">
        <v>2.1080400000000001E-4</v>
      </c>
    </row>
    <row r="750" spans="1:24" x14ac:dyDescent="0.2">
      <c r="A750" s="1">
        <v>43171</v>
      </c>
      <c r="B750" s="2">
        <v>24.870000999999998</v>
      </c>
      <c r="C750" s="2">
        <v>30.49</v>
      </c>
      <c r="D750" s="2">
        <v>50.389999000000003</v>
      </c>
      <c r="E750" s="11">
        <v>749</v>
      </c>
      <c r="F750">
        <f t="shared" si="72"/>
        <v>25.872265749808378</v>
      </c>
      <c r="G750">
        <f t="shared" si="73"/>
        <v>31.241560145293544</v>
      </c>
      <c r="H750">
        <f t="shared" si="71"/>
        <v>50.941415945255322</v>
      </c>
      <c r="I750">
        <f t="shared" si="68"/>
        <v>100289814.95273294</v>
      </c>
      <c r="J750">
        <f t="shared" si="69"/>
        <v>-289814.95273293555</v>
      </c>
      <c r="K750" s="2">
        <v>-252167.46883590519</v>
      </c>
      <c r="R750" s="15">
        <v>1.765604E-3</v>
      </c>
      <c r="S750">
        <f t="shared" si="70"/>
        <v>0.73900212809999966</v>
      </c>
      <c r="W750" s="15">
        <v>-252167.5</v>
      </c>
      <c r="X750" s="15">
        <v>1.765604E-3</v>
      </c>
    </row>
    <row r="751" spans="1:24" x14ac:dyDescent="0.2">
      <c r="A751" s="1">
        <v>43172</v>
      </c>
      <c r="B751" s="2">
        <v>24.93</v>
      </c>
      <c r="C751" s="2">
        <v>30.559999000000001</v>
      </c>
      <c r="D751" s="2">
        <v>50.599997999999999</v>
      </c>
      <c r="E751" s="11">
        <v>750</v>
      </c>
      <c r="F751" s="2">
        <f t="shared" si="72"/>
        <v>25.851409916566428</v>
      </c>
      <c r="G751">
        <f t="shared" si="73"/>
        <v>31.292396311923962</v>
      </c>
      <c r="H751">
        <f t="shared" si="71"/>
        <v>50.48938639740657</v>
      </c>
      <c r="I751">
        <f t="shared" si="68"/>
        <v>100051300.82401419</v>
      </c>
      <c r="J751">
        <f t="shared" si="69"/>
        <v>-51300.824014186859</v>
      </c>
      <c r="K751" s="2">
        <v>-253180.02770960331</v>
      </c>
      <c r="R751" s="15">
        <v>7.6062600000000003E-4</v>
      </c>
      <c r="S751">
        <f t="shared" si="70"/>
        <v>0.7397627540999997</v>
      </c>
      <c r="W751" s="15">
        <v>-253180</v>
      </c>
      <c r="X751" s="15">
        <v>7.6062600000000003E-4</v>
      </c>
    </row>
    <row r="752" spans="1:24" x14ac:dyDescent="0.2">
      <c r="A752" s="1">
        <v>43173</v>
      </c>
      <c r="B752" s="2">
        <v>24.969999000000001</v>
      </c>
      <c r="C752" s="2">
        <v>30.68</v>
      </c>
      <c r="D752" s="2">
        <v>50.360000999999997</v>
      </c>
      <c r="E752" s="11">
        <v>751</v>
      </c>
      <c r="F752">
        <f t="shared" si="72"/>
        <v>25.841009244734053</v>
      </c>
      <c r="G752">
        <f t="shared" si="73"/>
        <v>31.220798565840941</v>
      </c>
      <c r="H752">
        <f t="shared" si="71"/>
        <v>51.132935810307082</v>
      </c>
      <c r="I752">
        <f t="shared" si="68"/>
        <v>100337374.84192531</v>
      </c>
      <c r="J752">
        <f t="shared" si="69"/>
        <v>-337374.84192530811</v>
      </c>
      <c r="K752" s="2">
        <v>-253414.34945824742</v>
      </c>
      <c r="R752" s="15">
        <v>1.4520900000000001E-3</v>
      </c>
      <c r="S752">
        <f t="shared" si="70"/>
        <v>0.74121484409999971</v>
      </c>
      <c r="W752" s="15">
        <v>-253414.3</v>
      </c>
      <c r="X752" s="15">
        <v>1.4520900000000001E-3</v>
      </c>
    </row>
    <row r="753" spans="1:24" x14ac:dyDescent="0.2">
      <c r="A753" s="1">
        <v>43174</v>
      </c>
      <c r="B753" s="2">
        <v>25</v>
      </c>
      <c r="C753" s="2">
        <v>30.73</v>
      </c>
      <c r="D753" s="2">
        <v>50.759998000000003</v>
      </c>
      <c r="E753" s="11">
        <v>752</v>
      </c>
      <c r="F753" s="2">
        <f t="shared" si="72"/>
        <v>25.892590996799999</v>
      </c>
      <c r="G753">
        <f t="shared" si="73"/>
        <v>31.18014318255776</v>
      </c>
      <c r="H753">
        <f t="shared" si="71"/>
        <v>50.949871983840495</v>
      </c>
      <c r="I753">
        <f t="shared" si="68"/>
        <v>100253414.34945825</v>
      </c>
      <c r="J753">
        <f t="shared" si="69"/>
        <v>-253414.34945824742</v>
      </c>
      <c r="K753" s="2">
        <v>-255847.76180180907</v>
      </c>
      <c r="R753" s="15">
        <v>2.4872400000000003E-4</v>
      </c>
      <c r="S753">
        <f t="shared" si="70"/>
        <v>0.74146356809999969</v>
      </c>
      <c r="W753" s="15">
        <v>-255847.8</v>
      </c>
      <c r="X753" s="15">
        <v>2.4872400000000003E-4</v>
      </c>
    </row>
    <row r="754" spans="1:24" x14ac:dyDescent="0.2">
      <c r="A754" s="1">
        <v>43175</v>
      </c>
      <c r="B754" s="2">
        <v>25.08</v>
      </c>
      <c r="C754" s="2">
        <v>30.74</v>
      </c>
      <c r="D754" s="2">
        <v>50.98</v>
      </c>
      <c r="E754" s="11">
        <v>753</v>
      </c>
      <c r="F754">
        <f t="shared" si="72"/>
        <v>25.593887597288639</v>
      </c>
      <c r="G754">
        <f t="shared" si="73"/>
        <v>31.159860117111258</v>
      </c>
      <c r="H754">
        <f t="shared" si="71"/>
        <v>49.983677912907012</v>
      </c>
      <c r="I754">
        <f t="shared" si="68"/>
        <v>99254203.82920897</v>
      </c>
      <c r="J754">
        <f t="shared" si="69"/>
        <v>745796.17079102993</v>
      </c>
      <c r="K754" s="2">
        <v>-257095.30327606201</v>
      </c>
      <c r="R754" s="15">
        <v>1.79564E-4</v>
      </c>
      <c r="S754">
        <f t="shared" si="70"/>
        <v>0.74164313209999966</v>
      </c>
      <c r="W754" s="15">
        <v>-257095.3</v>
      </c>
      <c r="X754" s="15">
        <v>1.79564E-4</v>
      </c>
    </row>
    <row r="755" spans="1:24" x14ac:dyDescent="0.2">
      <c r="A755" s="5">
        <v>43178</v>
      </c>
      <c r="B755" s="6">
        <v>24.870000999999998</v>
      </c>
      <c r="C755" s="7">
        <v>30.73</v>
      </c>
      <c r="D755" s="2">
        <v>50.23</v>
      </c>
      <c r="E755" s="11">
        <v>754</v>
      </c>
      <c r="F755" s="2">
        <f t="shared" si="72"/>
        <v>25.861887785207571</v>
      </c>
      <c r="G755">
        <f t="shared" si="73"/>
        <v>31.098997722095675</v>
      </c>
      <c r="H755">
        <f t="shared" si="71"/>
        <v>50.851192485367314</v>
      </c>
      <c r="I755">
        <f t="shared" si="68"/>
        <v>100062306.96310467</v>
      </c>
      <c r="J755">
        <f t="shared" si="69"/>
        <v>-62306.963104665279</v>
      </c>
      <c r="K755" s="2">
        <v>-258795.42399059236</v>
      </c>
      <c r="R755" s="15">
        <v>2.23873E-4</v>
      </c>
      <c r="S755">
        <f t="shared" si="70"/>
        <v>0.7418670050999997</v>
      </c>
      <c r="W755" s="15">
        <v>-258795.4</v>
      </c>
      <c r="X755" s="15">
        <v>2.23873E-4</v>
      </c>
    </row>
    <row r="756" spans="1:24" x14ac:dyDescent="0.2">
      <c r="A756" s="1">
        <v>43179</v>
      </c>
      <c r="B756" s="2">
        <v>24.92</v>
      </c>
      <c r="C756">
        <v>30.66</v>
      </c>
      <c r="D756" s="2">
        <v>50.349997999999999</v>
      </c>
      <c r="E756" s="11">
        <v>755</v>
      </c>
      <c r="F756">
        <f t="shared" si="72"/>
        <v>25.913570424558589</v>
      </c>
      <c r="G756">
        <f t="shared" si="73"/>
        <v>31.058169237769082</v>
      </c>
      <c r="H756">
        <f t="shared" si="71"/>
        <v>50.034794440309604</v>
      </c>
      <c r="I756">
        <f t="shared" si="68"/>
        <v>99603756.550736785</v>
      </c>
      <c r="J756">
        <f t="shared" si="69"/>
        <v>396243.44926321507</v>
      </c>
      <c r="K756" s="2">
        <v>-259462.40065217018</v>
      </c>
      <c r="R756" s="15">
        <v>1.9261699999999999E-4</v>
      </c>
      <c r="S756">
        <f t="shared" si="70"/>
        <v>0.74205962209999965</v>
      </c>
      <c r="W756" s="15">
        <v>-259462.39999999999</v>
      </c>
      <c r="X756" s="15">
        <v>1.9261699999999999E-4</v>
      </c>
    </row>
    <row r="757" spans="1:24" x14ac:dyDescent="0.2">
      <c r="A757" s="1">
        <v>43180</v>
      </c>
      <c r="B757" s="2">
        <v>25.02</v>
      </c>
      <c r="C757">
        <v>30.549999</v>
      </c>
      <c r="D757" s="2">
        <v>49.66</v>
      </c>
      <c r="E757" s="11">
        <v>756</v>
      </c>
      <c r="F757" s="2">
        <f t="shared" si="72"/>
        <v>25.356106131894482</v>
      </c>
      <c r="G757">
        <f t="shared" si="73"/>
        <v>31.363857000453585</v>
      </c>
      <c r="H757">
        <f t="shared" si="71"/>
        <v>49.657377179420052</v>
      </c>
      <c r="I757">
        <f t="shared" si="68"/>
        <v>98967856.773402989</v>
      </c>
      <c r="J757">
        <f t="shared" si="69"/>
        <v>1032143.2265970111</v>
      </c>
      <c r="K757" s="2">
        <v>-260097.24762576818</v>
      </c>
      <c r="R757" s="15">
        <v>1.8939569999999999E-3</v>
      </c>
      <c r="S757">
        <f t="shared" si="70"/>
        <v>0.7439535790999996</v>
      </c>
      <c r="W757" s="15">
        <v>-260097.2</v>
      </c>
      <c r="X757" s="15">
        <v>1.8939569999999999E-3</v>
      </c>
    </row>
    <row r="758" spans="1:24" x14ac:dyDescent="0.2">
      <c r="A758" s="1">
        <v>43181</v>
      </c>
      <c r="B758" s="2">
        <v>24.58</v>
      </c>
      <c r="C758">
        <v>30.74</v>
      </c>
      <c r="D758" s="2">
        <v>48.610000999999997</v>
      </c>
      <c r="E758" s="11">
        <v>757</v>
      </c>
      <c r="F758">
        <f t="shared" si="72"/>
        <v>25.337479660699803</v>
      </c>
      <c r="G758">
        <f t="shared" si="73"/>
        <v>31.058460274235529</v>
      </c>
      <c r="H758">
        <f t="shared" si="71"/>
        <v>49.665514304350665</v>
      </c>
      <c r="I758">
        <f t="shared" si="68"/>
        <v>98604487.899176225</v>
      </c>
      <c r="J758">
        <f t="shared" si="69"/>
        <v>1395512.1008237749</v>
      </c>
      <c r="K758" s="2">
        <v>-262174.84769184887</v>
      </c>
      <c r="R758" s="15">
        <v>1.2206600000000001E-4</v>
      </c>
      <c r="S758">
        <f t="shared" si="70"/>
        <v>0.74407564509999957</v>
      </c>
      <c r="W758" s="15">
        <v>-262174.8</v>
      </c>
      <c r="X758" s="15">
        <v>1.2206600000000001E-4</v>
      </c>
    </row>
    <row r="759" spans="1:24" x14ac:dyDescent="0.2">
      <c r="A759" s="1">
        <v>43182</v>
      </c>
      <c r="B759" s="2">
        <v>24.129999000000002</v>
      </c>
      <c r="C759">
        <v>30.629999000000002</v>
      </c>
      <c r="D759" s="2">
        <v>47.59</v>
      </c>
      <c r="E759" s="11">
        <v>758</v>
      </c>
      <c r="F759" s="2">
        <f t="shared" si="72"/>
        <v>25.916962357520195</v>
      </c>
      <c r="G759">
        <f t="shared" si="73"/>
        <v>31.017356546436716</v>
      </c>
      <c r="H759">
        <f t="shared" si="71"/>
        <v>51.849278194368559</v>
      </c>
      <c r="I759">
        <f t="shared" si="68"/>
        <v>100635552.79532959</v>
      </c>
      <c r="J759">
        <f t="shared" si="69"/>
        <v>-635552.79532958567</v>
      </c>
      <c r="K759" s="2">
        <v>-262513.71841217577</v>
      </c>
      <c r="R759" s="15">
        <v>9.0649000000000003E-4</v>
      </c>
      <c r="S759">
        <f t="shared" si="70"/>
        <v>0.74498213509999955</v>
      </c>
      <c r="W759" s="15">
        <v>-262513.7</v>
      </c>
      <c r="X759" s="15">
        <v>9.0649000000000003E-4</v>
      </c>
    </row>
    <row r="760" spans="1:24" x14ac:dyDescent="0.2">
      <c r="A760" s="1">
        <v>43185</v>
      </c>
      <c r="B760" s="2">
        <v>24.23</v>
      </c>
      <c r="C760">
        <v>30.48</v>
      </c>
      <c r="D760" s="2">
        <v>48.639999000000003</v>
      </c>
      <c r="E760" s="11">
        <v>759</v>
      </c>
      <c r="F760">
        <f t="shared" si="72"/>
        <v>25.692827143623564</v>
      </c>
      <c r="G760">
        <f t="shared" si="73"/>
        <v>31.354074803149608</v>
      </c>
      <c r="H760">
        <f t="shared" si="71"/>
        <v>50.114648424848852</v>
      </c>
      <c r="I760">
        <f t="shared" si="68"/>
        <v>99683902.390938133</v>
      </c>
      <c r="J760">
        <f t="shared" si="69"/>
        <v>316097.609061867</v>
      </c>
      <c r="K760" s="2">
        <v>-263278.28927183151</v>
      </c>
      <c r="R760" s="15">
        <v>1.91304E-3</v>
      </c>
      <c r="S760">
        <f t="shared" si="70"/>
        <v>0.74689517509999959</v>
      </c>
      <c r="W760" s="15">
        <v>-263278.3</v>
      </c>
      <c r="X760" s="15">
        <v>1.91304E-3</v>
      </c>
    </row>
    <row r="761" spans="1:24" x14ac:dyDescent="0.2">
      <c r="A761" s="1">
        <v>43186</v>
      </c>
      <c r="B761" s="2">
        <v>24.120000999999998</v>
      </c>
      <c r="C761">
        <v>30.66</v>
      </c>
      <c r="D761" s="2">
        <v>48.049999</v>
      </c>
      <c r="E761" s="11">
        <v>760</v>
      </c>
      <c r="F761" s="2">
        <f t="shared" si="72"/>
        <v>25.76719527996703</v>
      </c>
      <c r="G761">
        <f t="shared" si="73"/>
        <v>31.20050003816047</v>
      </c>
      <c r="H761">
        <f t="shared" si="71"/>
        <v>51.110080147972525</v>
      </c>
      <c r="I761">
        <f t="shared" si="68"/>
        <v>100200969.64839287</v>
      </c>
      <c r="J761">
        <f t="shared" si="69"/>
        <v>-200969.64839287102</v>
      </c>
      <c r="K761" s="2">
        <v>-265327.25443917513</v>
      </c>
      <c r="R761" s="15">
        <v>1.381097E-3</v>
      </c>
      <c r="S761">
        <f t="shared" si="70"/>
        <v>0.74827627209999958</v>
      </c>
      <c r="W761" s="15">
        <v>-265327.3</v>
      </c>
      <c r="X761" s="15">
        <v>1.381097E-3</v>
      </c>
    </row>
    <row r="762" spans="1:24" x14ac:dyDescent="0.2">
      <c r="A762" s="1">
        <v>43187</v>
      </c>
      <c r="B762" s="2">
        <v>24.08</v>
      </c>
      <c r="C762">
        <v>30.690000999999999</v>
      </c>
      <c r="D762" s="2">
        <v>48.41</v>
      </c>
      <c r="E762" s="11">
        <v>761</v>
      </c>
      <c r="F762">
        <f t="shared" si="72"/>
        <v>26.152989019933557</v>
      </c>
      <c r="G762">
        <f t="shared" si="73"/>
        <v>31.17</v>
      </c>
      <c r="H762">
        <f t="shared" si="71"/>
        <v>51.149170640983264</v>
      </c>
      <c r="I762">
        <f t="shared" si="68"/>
        <v>100712999.5676465</v>
      </c>
      <c r="J762">
        <f t="shared" si="69"/>
        <v>-712999.56764650345</v>
      </c>
      <c r="K762" s="2">
        <v>-268607.66064673662</v>
      </c>
      <c r="R762" s="15">
        <v>3.73292E-4</v>
      </c>
      <c r="S762">
        <f t="shared" si="70"/>
        <v>0.74864956409999961</v>
      </c>
      <c r="W762" s="15">
        <v>-268607.7</v>
      </c>
      <c r="X762" s="15">
        <v>3.73292E-4</v>
      </c>
    </row>
    <row r="763" spans="1:24" x14ac:dyDescent="0.2">
      <c r="A763" s="1">
        <v>43188</v>
      </c>
      <c r="B763" s="2">
        <v>24.4</v>
      </c>
      <c r="C763">
        <v>30.690000999999999</v>
      </c>
      <c r="D763" s="2">
        <v>48.810001</v>
      </c>
      <c r="E763" s="11">
        <v>762</v>
      </c>
      <c r="F763" s="2">
        <f t="shared" si="72"/>
        <v>25.556130157377055</v>
      </c>
      <c r="G763">
        <f t="shared" si="73"/>
        <v>31.220780996390324</v>
      </c>
      <c r="H763">
        <f t="shared" si="71"/>
        <v>49.690663819695466</v>
      </c>
      <c r="I763">
        <f t="shared" si="68"/>
        <v>99098130.256461829</v>
      </c>
      <c r="J763">
        <f t="shared" si="69"/>
        <v>901869.74353817105</v>
      </c>
      <c r="K763" s="2">
        <v>-269887.67605724931</v>
      </c>
      <c r="R763" s="15">
        <v>9.87122E-4</v>
      </c>
      <c r="S763">
        <f t="shared" si="70"/>
        <v>0.74963668609999956</v>
      </c>
      <c r="W763" s="15">
        <v>-269887.7</v>
      </c>
      <c r="X763" s="15">
        <v>9.87122E-4</v>
      </c>
    </row>
    <row r="764" spans="1:24" x14ac:dyDescent="0.2">
      <c r="A764" s="1">
        <v>43192</v>
      </c>
      <c r="B764" s="2">
        <v>24.16</v>
      </c>
      <c r="C764">
        <v>30.74</v>
      </c>
      <c r="D764" s="2">
        <v>47.810001</v>
      </c>
      <c r="E764" s="11">
        <v>763</v>
      </c>
      <c r="F764">
        <f t="shared" si="72"/>
        <v>25.756585335264862</v>
      </c>
      <c r="G764">
        <f t="shared" si="73"/>
        <v>31.028041639557586</v>
      </c>
      <c r="H764">
        <f t="shared" si="71"/>
        <v>50.846715074111792</v>
      </c>
      <c r="I764">
        <f t="shared" si="68"/>
        <v>99837187.575486496</v>
      </c>
      <c r="J764">
        <f t="shared" si="69"/>
        <v>162812.42451350391</v>
      </c>
      <c r="K764" s="2">
        <v>-270399.23317447305</v>
      </c>
      <c r="R764" s="15">
        <v>1.756776E-3</v>
      </c>
      <c r="S764">
        <f t="shared" si="70"/>
        <v>0.75139346209999958</v>
      </c>
      <c r="W764" s="15">
        <v>-270399.2</v>
      </c>
      <c r="X764" s="15">
        <v>1.756776E-3</v>
      </c>
    </row>
    <row r="765" spans="1:24" x14ac:dyDescent="0.2">
      <c r="A765" s="1">
        <v>43193</v>
      </c>
      <c r="B765" s="2">
        <v>24.110001</v>
      </c>
      <c r="C765">
        <v>30.6</v>
      </c>
      <c r="D765" s="2">
        <v>47.919998</v>
      </c>
      <c r="E765" s="11">
        <v>764</v>
      </c>
      <c r="F765" s="2">
        <f t="shared" si="72"/>
        <v>25.767177526454688</v>
      </c>
      <c r="G765">
        <f t="shared" si="73"/>
        <v>31.098697097058825</v>
      </c>
      <c r="H765">
        <f t="shared" si="71"/>
        <v>51.132284047048579</v>
      </c>
      <c r="I765">
        <f t="shared" si="68"/>
        <v>100099764.27313517</v>
      </c>
      <c r="J765">
        <f t="shared" si="69"/>
        <v>-99764.273135170341</v>
      </c>
      <c r="K765" s="2">
        <v>-270969.59072269499</v>
      </c>
      <c r="R765" s="15">
        <v>1.182333E-3</v>
      </c>
      <c r="S765">
        <f t="shared" si="70"/>
        <v>0.75257579509999961</v>
      </c>
      <c r="W765" s="15">
        <v>-270969.59999999998</v>
      </c>
      <c r="X765" s="15">
        <v>1.182333E-3</v>
      </c>
    </row>
    <row r="766" spans="1:24" x14ac:dyDescent="0.2">
      <c r="A766" s="1">
        <v>43194</v>
      </c>
      <c r="B766" s="2">
        <v>24.07</v>
      </c>
      <c r="C766">
        <v>30.530000999999999</v>
      </c>
      <c r="D766" s="2">
        <v>48.299999</v>
      </c>
      <c r="E766" s="11">
        <v>765</v>
      </c>
      <c r="F766">
        <f t="shared" si="72"/>
        <v>26.142407553386004</v>
      </c>
      <c r="G766">
        <f t="shared" si="73"/>
        <v>31.139370090423519</v>
      </c>
      <c r="H766">
        <f t="shared" si="71"/>
        <v>50.950564171647294</v>
      </c>
      <c r="I766">
        <f t="shared" si="68"/>
        <v>100546807.75550282</v>
      </c>
      <c r="J766">
        <f t="shared" si="69"/>
        <v>-546807.75550282001</v>
      </c>
      <c r="K766" s="2">
        <v>-273030.39079934359</v>
      </c>
      <c r="R766" s="15">
        <v>4.2312799999999999E-4</v>
      </c>
      <c r="S766">
        <f t="shared" si="70"/>
        <v>0.75299892309999961</v>
      </c>
      <c r="W766" s="15">
        <v>-273030.40000000002</v>
      </c>
      <c r="X766" s="15">
        <v>4.2312799999999999E-4</v>
      </c>
    </row>
    <row r="767" spans="1:24" x14ac:dyDescent="0.2">
      <c r="A767" s="1">
        <v>43195</v>
      </c>
      <c r="B767" s="2">
        <v>24.379999000000002</v>
      </c>
      <c r="C767">
        <v>30.5</v>
      </c>
      <c r="D767" s="2">
        <v>48.509998000000003</v>
      </c>
      <c r="E767" s="11">
        <v>766</v>
      </c>
      <c r="F767" s="2">
        <f t="shared" si="72"/>
        <v>25.577096038437084</v>
      </c>
      <c r="G767">
        <f t="shared" si="73"/>
        <v>31.251757377049181</v>
      </c>
      <c r="H767">
        <f t="shared" si="71"/>
        <v>50.018884796903095</v>
      </c>
      <c r="I767">
        <f t="shared" si="68"/>
        <v>99355442.65889971</v>
      </c>
      <c r="J767">
        <f t="shared" si="69"/>
        <v>644557.34110029042</v>
      </c>
      <c r="K767" s="2">
        <v>-273747.89327856898</v>
      </c>
      <c r="R767" s="15">
        <v>2.1575959999999999E-3</v>
      </c>
      <c r="S767">
        <f t="shared" si="70"/>
        <v>0.75515651909999959</v>
      </c>
      <c r="W767" s="15">
        <v>-273747.90000000002</v>
      </c>
      <c r="X767" s="15">
        <v>2.1575959999999999E-3</v>
      </c>
    </row>
    <row r="768" spans="1:24" x14ac:dyDescent="0.2">
      <c r="A768" s="1">
        <v>43196</v>
      </c>
      <c r="B768" s="2">
        <v>24.16</v>
      </c>
      <c r="C768">
        <v>30.58</v>
      </c>
      <c r="D768" s="2">
        <v>47.830002</v>
      </c>
      <c r="E768" s="11">
        <v>767</v>
      </c>
      <c r="F768">
        <f t="shared" si="72"/>
        <v>25.852731854718506</v>
      </c>
      <c r="G768">
        <f t="shared" si="73"/>
        <v>31.231156600065408</v>
      </c>
      <c r="H768">
        <f t="shared" si="71"/>
        <v>50.899701017365615</v>
      </c>
      <c r="I768">
        <f t="shared" si="68"/>
        <v>100226975.08013237</v>
      </c>
      <c r="J768">
        <f t="shared" si="69"/>
        <v>-226975.08013236523</v>
      </c>
      <c r="K768" s="2">
        <v>-274034.15174284577</v>
      </c>
      <c r="R768" s="28">
        <v>8.8124300000000006E-5</v>
      </c>
      <c r="S768">
        <f t="shared" si="70"/>
        <v>0.75524464339999964</v>
      </c>
      <c r="W768" s="15">
        <v>-274034.2</v>
      </c>
      <c r="X768" s="28">
        <v>8.8124300000000006E-5</v>
      </c>
    </row>
    <row r="769" spans="1:24" x14ac:dyDescent="0.2">
      <c r="A769" s="1">
        <v>43199</v>
      </c>
      <c r="B769" s="2">
        <v>24.200001</v>
      </c>
      <c r="C769">
        <v>30.639999</v>
      </c>
      <c r="D769" s="2">
        <v>47.990001999999997</v>
      </c>
      <c r="E769" s="11">
        <v>768</v>
      </c>
      <c r="F769" s="2">
        <f t="shared" si="72"/>
        <v>25.873989663884725</v>
      </c>
      <c r="G769">
        <f t="shared" si="73"/>
        <v>31.078443208500108</v>
      </c>
      <c r="H769">
        <f t="shared" si="71"/>
        <v>50.835707404221409</v>
      </c>
      <c r="I769">
        <f t="shared" si="68"/>
        <v>100046480.38845122</v>
      </c>
      <c r="J769">
        <f t="shared" si="69"/>
        <v>-46480.388451218605</v>
      </c>
      <c r="K769" s="2">
        <v>-274934.12767185271</v>
      </c>
      <c r="R769" s="15">
        <v>1.7305560000000001E-3</v>
      </c>
      <c r="S769">
        <f t="shared" si="70"/>
        <v>0.75697519939999969</v>
      </c>
      <c r="W769" s="15">
        <v>-274934.09999999998</v>
      </c>
      <c r="X769" s="15">
        <v>1.7305560000000001E-3</v>
      </c>
    </row>
    <row r="770" spans="1:24" x14ac:dyDescent="0.2">
      <c r="A770" s="1">
        <v>43200</v>
      </c>
      <c r="B770" s="2">
        <v>24.26</v>
      </c>
      <c r="C770">
        <v>30.549999</v>
      </c>
      <c r="D770" s="2">
        <v>48.09</v>
      </c>
      <c r="E770" s="11">
        <v>769</v>
      </c>
      <c r="F770">
        <f t="shared" si="72"/>
        <v>25.788721177246494</v>
      </c>
      <c r="G770">
        <f t="shared" si="73"/>
        <v>31.149596147940954</v>
      </c>
      <c r="H770">
        <f t="shared" si="71"/>
        <v>50.424078795383643</v>
      </c>
      <c r="I770">
        <f t="shared" si="68"/>
        <v>99767323.536733672</v>
      </c>
      <c r="J770">
        <f t="shared" si="69"/>
        <v>232676.46326632798</v>
      </c>
      <c r="K770" s="2">
        <v>-275234.44028387964</v>
      </c>
      <c r="R770" s="15">
        <v>3.6405200000000002E-4</v>
      </c>
      <c r="S770">
        <f t="shared" si="70"/>
        <v>0.75733925139999969</v>
      </c>
      <c r="W770" s="15">
        <v>-275234.40000000002</v>
      </c>
      <c r="X770" s="15">
        <v>3.6405200000000002E-4</v>
      </c>
    </row>
    <row r="771" spans="1:24" x14ac:dyDescent="0.2">
      <c r="A771" s="1">
        <v>43201</v>
      </c>
      <c r="B771" s="2">
        <v>24.24</v>
      </c>
      <c r="C771">
        <v>30.530000999999999</v>
      </c>
      <c r="D771" s="2">
        <v>47.799999</v>
      </c>
      <c r="E771" s="11">
        <v>770</v>
      </c>
      <c r="F771" s="2">
        <f t="shared" si="72"/>
        <v>25.841942068069311</v>
      </c>
      <c r="G771">
        <f t="shared" si="73"/>
        <v>31.067902683658609</v>
      </c>
      <c r="H771">
        <f t="shared" si="71"/>
        <v>51.069615069866416</v>
      </c>
      <c r="I771">
        <f t="shared" ref="I771:I834" si="74">$M$3*F771/$B$1002+$N$3*G771/$C$1002+$O$3*H771/$D$1002</f>
        <v>100129511.17691973</v>
      </c>
      <c r="J771">
        <f t="shared" ref="J771:J834" si="75">100000000-I771</f>
        <v>-129511.17691972852</v>
      </c>
      <c r="K771" s="2">
        <v>-277544.20693863928</v>
      </c>
      <c r="R771" s="15">
        <v>1.0661499999999999E-4</v>
      </c>
      <c r="S771">
        <f t="shared" ref="S771:S834" si="76">S770+R771</f>
        <v>0.75744586639999967</v>
      </c>
      <c r="W771" s="15">
        <v>-277544.2</v>
      </c>
      <c r="X771" s="15">
        <v>1.0661499999999999E-4</v>
      </c>
    </row>
    <row r="772" spans="1:24" x14ac:dyDescent="0.2">
      <c r="A772" s="1">
        <v>43202</v>
      </c>
      <c r="B772" s="2">
        <v>24.27</v>
      </c>
      <c r="C772">
        <v>30.43</v>
      </c>
      <c r="D772" s="2">
        <v>48.119999</v>
      </c>
      <c r="E772" s="11">
        <v>771</v>
      </c>
      <c r="F772">
        <f t="shared" si="72"/>
        <v>25.820634591264895</v>
      </c>
      <c r="G772">
        <f t="shared" si="73"/>
        <v>31.272432835031221</v>
      </c>
      <c r="H772">
        <f t="shared" si="71"/>
        <v>50.708914157292469</v>
      </c>
      <c r="I772">
        <f t="shared" si="74"/>
        <v>100116972.31093174</v>
      </c>
      <c r="J772">
        <f t="shared" si="75"/>
        <v>-116972.31093174219</v>
      </c>
      <c r="K772" s="2">
        <v>-277726.49389758706</v>
      </c>
      <c r="R772" s="28">
        <v>9.1271299999999995E-5</v>
      </c>
      <c r="S772">
        <f t="shared" si="76"/>
        <v>0.75753713769999964</v>
      </c>
      <c r="W772" s="15">
        <v>-277726.5</v>
      </c>
      <c r="X772" s="28">
        <v>9.1271299999999995E-5</v>
      </c>
    </row>
    <row r="773" spans="1:24" x14ac:dyDescent="0.2">
      <c r="A773" s="1">
        <v>43203</v>
      </c>
      <c r="B773" s="2">
        <v>24.280000999999999</v>
      </c>
      <c r="C773">
        <v>30.530000999999999</v>
      </c>
      <c r="D773" s="2">
        <v>48.099997999999999</v>
      </c>
      <c r="E773" s="11">
        <v>772</v>
      </c>
      <c r="F773" s="2">
        <f t="shared" si="72"/>
        <v>25.831257168811529</v>
      </c>
      <c r="G773">
        <f t="shared" si="73"/>
        <v>31.159789349499203</v>
      </c>
      <c r="H773">
        <f t="shared" ref="H773:H836" si="77">$D$1002*D774/D773</f>
        <v>50.909297335105919</v>
      </c>
      <c r="I773">
        <f t="shared" si="74"/>
        <v>100123392.50695848</v>
      </c>
      <c r="J773">
        <f t="shared" si="75"/>
        <v>-123392.50695848465</v>
      </c>
      <c r="K773" s="2">
        <v>-278419.26742126048</v>
      </c>
      <c r="R773" s="28">
        <v>5.2850599999999998E-5</v>
      </c>
      <c r="S773">
        <f t="shared" si="76"/>
        <v>0.75758998829999968</v>
      </c>
      <c r="W773" s="15">
        <v>-278419.3</v>
      </c>
      <c r="X773" s="28">
        <v>5.2850599999999998E-5</v>
      </c>
    </row>
    <row r="774" spans="1:24" x14ac:dyDescent="0.2">
      <c r="A774" s="1">
        <v>43206</v>
      </c>
      <c r="B774" s="2">
        <v>24.299999</v>
      </c>
      <c r="C774">
        <v>30.52</v>
      </c>
      <c r="D774" s="2">
        <v>48.27</v>
      </c>
      <c r="E774" s="11">
        <v>773</v>
      </c>
      <c r="F774">
        <f t="shared" si="72"/>
        <v>25.926835453367715</v>
      </c>
      <c r="G774">
        <f t="shared" si="73"/>
        <v>31.231277850589777</v>
      </c>
      <c r="H774">
        <f t="shared" si="77"/>
        <v>51.097836114978243</v>
      </c>
      <c r="I774">
        <f t="shared" si="74"/>
        <v>100444770.79270825</v>
      </c>
      <c r="J774">
        <f t="shared" si="75"/>
        <v>-444770.7927082479</v>
      </c>
      <c r="K774" s="2">
        <v>-278994.56924401224</v>
      </c>
      <c r="R774" s="15">
        <v>2.0214830000000001E-3</v>
      </c>
      <c r="S774">
        <f t="shared" si="76"/>
        <v>0.75961147129999973</v>
      </c>
      <c r="W774" s="15">
        <v>-278994.59999999998</v>
      </c>
      <c r="X774" s="15">
        <v>2.0214830000000001E-3</v>
      </c>
    </row>
    <row r="775" spans="1:24" x14ac:dyDescent="0.2">
      <c r="A775" s="1">
        <v>43207</v>
      </c>
      <c r="B775" s="2">
        <v>24.41</v>
      </c>
      <c r="C775">
        <v>30.58</v>
      </c>
      <c r="D775" s="2">
        <v>48.619999</v>
      </c>
      <c r="E775" s="11">
        <v>774</v>
      </c>
      <c r="F775" s="2">
        <f t="shared" si="72"/>
        <v>26.095484445718967</v>
      </c>
      <c r="G775">
        <f t="shared" si="73"/>
        <v>31.057876678548077</v>
      </c>
      <c r="H775">
        <f t="shared" si="77"/>
        <v>51.105624251452568</v>
      </c>
      <c r="I775">
        <f t="shared" si="74"/>
        <v>100483367.42635061</v>
      </c>
      <c r="J775">
        <f t="shared" si="75"/>
        <v>-483367.42635060847</v>
      </c>
      <c r="K775" s="2">
        <v>-282889.32797946036</v>
      </c>
      <c r="R775" s="28">
        <v>4.4793100000000003E-5</v>
      </c>
      <c r="S775">
        <f t="shared" si="76"/>
        <v>0.75965626439999978</v>
      </c>
      <c r="W775" s="15">
        <v>-282889.3</v>
      </c>
      <c r="X775" s="28">
        <v>4.4793100000000003E-5</v>
      </c>
    </row>
    <row r="776" spans="1:24" x14ac:dyDescent="0.2">
      <c r="A776" s="1">
        <v>43208</v>
      </c>
      <c r="B776" s="2">
        <v>24.68</v>
      </c>
      <c r="C776">
        <v>30.469999000000001</v>
      </c>
      <c r="D776" s="2">
        <v>48.98</v>
      </c>
      <c r="E776" s="11">
        <v>775</v>
      </c>
      <c r="F776">
        <f t="shared" ref="F776:F839" si="78">$B$1002*B777/B776</f>
        <v>25.694962537682336</v>
      </c>
      <c r="G776">
        <f t="shared" ref="G776:G839" si="79">$C$1002*C777/C776</f>
        <v>31.139312842445449</v>
      </c>
      <c r="H776">
        <f t="shared" si="77"/>
        <v>50.59535317558187</v>
      </c>
      <c r="I776">
        <f t="shared" si="74"/>
        <v>99729919.851535365</v>
      </c>
      <c r="J776">
        <f t="shared" si="75"/>
        <v>270080.14846463501</v>
      </c>
      <c r="K776" s="2">
        <v>-286629.02659322321</v>
      </c>
      <c r="R776" s="15">
        <v>3.0644629999999999E-3</v>
      </c>
      <c r="S776">
        <f t="shared" si="76"/>
        <v>0.76272072739999974</v>
      </c>
      <c r="W776" s="15">
        <v>-286629</v>
      </c>
      <c r="X776" s="15">
        <v>3.0644629999999999E-3</v>
      </c>
    </row>
    <row r="777" spans="1:24" x14ac:dyDescent="0.2">
      <c r="A777" s="1">
        <v>43209</v>
      </c>
      <c r="B777" s="2">
        <v>24.57</v>
      </c>
      <c r="C777">
        <v>30.440000999999999</v>
      </c>
      <c r="D777" s="2">
        <v>48.849997999999999</v>
      </c>
      <c r="E777" s="11">
        <v>776</v>
      </c>
      <c r="F777" s="2">
        <f t="shared" si="78"/>
        <v>25.841513040293044</v>
      </c>
      <c r="G777">
        <f t="shared" si="79"/>
        <v>31.139279528933002</v>
      </c>
      <c r="H777">
        <f t="shared" si="77"/>
        <v>50.750770742508521</v>
      </c>
      <c r="I777">
        <f t="shared" si="74"/>
        <v>100020522.91940629</v>
      </c>
      <c r="J777">
        <f t="shared" si="75"/>
        <v>-20522.919406294823</v>
      </c>
      <c r="K777" s="2">
        <v>-289048.33047789335</v>
      </c>
      <c r="R777" s="15">
        <v>3.3768399999999999E-4</v>
      </c>
      <c r="S777">
        <f t="shared" si="76"/>
        <v>0.76305841139999975</v>
      </c>
      <c r="W777" s="15">
        <v>-289048.3</v>
      </c>
      <c r="X777" s="15">
        <v>3.3768399999999999E-4</v>
      </c>
    </row>
    <row r="778" spans="1:24" x14ac:dyDescent="0.2">
      <c r="A778" s="1">
        <v>43210</v>
      </c>
      <c r="B778" s="2">
        <v>24.6</v>
      </c>
      <c r="C778">
        <v>30.41</v>
      </c>
      <c r="D778" s="2">
        <v>48.869999</v>
      </c>
      <c r="E778" s="11">
        <v>777</v>
      </c>
      <c r="F778">
        <f t="shared" si="78"/>
        <v>25.925408515447195</v>
      </c>
      <c r="G778">
        <f t="shared" si="79"/>
        <v>31.17</v>
      </c>
      <c r="H778">
        <f t="shared" si="77"/>
        <v>51.072561935800323</v>
      </c>
      <c r="I778">
        <f t="shared" si="74"/>
        <v>100359082.1430454</v>
      </c>
      <c r="J778">
        <f t="shared" si="75"/>
        <v>-359082.14304539561</v>
      </c>
      <c r="K778" s="2">
        <v>-289814.95273293555</v>
      </c>
      <c r="R778" s="15">
        <v>1.430417E-3</v>
      </c>
      <c r="S778">
        <f t="shared" si="76"/>
        <v>0.76448882839999976</v>
      </c>
      <c r="W778" s="15">
        <v>-289815</v>
      </c>
      <c r="X778" s="15">
        <v>1.430417E-3</v>
      </c>
    </row>
    <row r="779" spans="1:24" x14ac:dyDescent="0.2">
      <c r="A779" s="1">
        <v>43213</v>
      </c>
      <c r="B779" s="2">
        <v>24.709999</v>
      </c>
      <c r="C779">
        <v>30.41</v>
      </c>
      <c r="D779" s="2">
        <v>49.200001</v>
      </c>
      <c r="E779" s="11">
        <v>778</v>
      </c>
      <c r="F779" s="2">
        <f t="shared" si="78"/>
        <v>25.695103241404425</v>
      </c>
      <c r="G779">
        <f t="shared" si="79"/>
        <v>31.088000657678393</v>
      </c>
      <c r="H779">
        <f t="shared" si="77"/>
        <v>50.19382824809292</v>
      </c>
      <c r="I779">
        <f t="shared" si="74"/>
        <v>99435045.295305833</v>
      </c>
      <c r="J779">
        <f t="shared" si="75"/>
        <v>564954.70469416678</v>
      </c>
      <c r="K779" s="2">
        <v>-290227.39335274696</v>
      </c>
      <c r="R779" s="15">
        <v>2.9199800000000002E-4</v>
      </c>
      <c r="S779">
        <f t="shared" si="76"/>
        <v>0.76478082639999978</v>
      </c>
      <c r="W779" s="15">
        <v>-290227.40000000002</v>
      </c>
      <c r="X779" s="15">
        <v>2.9199800000000002E-4</v>
      </c>
    </row>
    <row r="780" spans="1:24" x14ac:dyDescent="0.2">
      <c r="A780" s="1">
        <v>43214</v>
      </c>
      <c r="B780" s="2">
        <v>24.6</v>
      </c>
      <c r="C780">
        <v>30.33</v>
      </c>
      <c r="D780" s="2">
        <v>48.68</v>
      </c>
      <c r="E780" s="11">
        <v>779</v>
      </c>
      <c r="F780">
        <f t="shared" si="78"/>
        <v>25.862458347560974</v>
      </c>
      <c r="G780">
        <f t="shared" si="79"/>
        <v>31.10833827893175</v>
      </c>
      <c r="H780">
        <f t="shared" si="77"/>
        <v>50.73</v>
      </c>
      <c r="I780">
        <f t="shared" si="74"/>
        <v>100001899.83353838</v>
      </c>
      <c r="J780">
        <f t="shared" si="75"/>
        <v>-1899.8335383832455</v>
      </c>
      <c r="K780" s="2">
        <v>-290323.34791779518</v>
      </c>
      <c r="R780" s="28">
        <v>3.7964099999999998E-5</v>
      </c>
      <c r="S780">
        <f t="shared" si="76"/>
        <v>0.76481879049999979</v>
      </c>
      <c r="W780" s="15">
        <v>-290323.3</v>
      </c>
      <c r="X780" s="28">
        <v>3.7964099999999998E-5</v>
      </c>
    </row>
    <row r="781" spans="1:24" x14ac:dyDescent="0.2">
      <c r="A781" s="1">
        <v>43215</v>
      </c>
      <c r="B781" s="2">
        <v>24.65</v>
      </c>
      <c r="C781">
        <v>30.27</v>
      </c>
      <c r="D781" s="2">
        <v>48.68</v>
      </c>
      <c r="E781" s="11">
        <v>780</v>
      </c>
      <c r="F781" s="2">
        <f t="shared" si="78"/>
        <v>26.040352979310306</v>
      </c>
      <c r="G781">
        <f t="shared" si="79"/>
        <v>31.252378592666009</v>
      </c>
      <c r="H781">
        <f t="shared" si="77"/>
        <v>51.386531444741166</v>
      </c>
      <c r="I781">
        <f t="shared" si="74"/>
        <v>100793125.881777</v>
      </c>
      <c r="J781">
        <f t="shared" si="75"/>
        <v>-793125.88177700341</v>
      </c>
      <c r="K781" s="2">
        <v>-291553.02047301829</v>
      </c>
      <c r="R781" s="15">
        <v>2.7444940000000001E-3</v>
      </c>
      <c r="S781">
        <f t="shared" si="76"/>
        <v>0.76756328449999978</v>
      </c>
      <c r="W781" s="15">
        <v>-291553</v>
      </c>
      <c r="X781" s="15">
        <v>2.7444940000000001E-3</v>
      </c>
    </row>
    <row r="782" spans="1:24" x14ac:dyDescent="0.2">
      <c r="A782" s="1">
        <v>43216</v>
      </c>
      <c r="B782" s="2">
        <v>24.870000999999998</v>
      </c>
      <c r="C782">
        <v>30.35</v>
      </c>
      <c r="D782" s="2">
        <v>49.310001</v>
      </c>
      <c r="E782" s="11">
        <v>781</v>
      </c>
      <c r="F782">
        <f t="shared" si="78"/>
        <v>25.861887785207571</v>
      </c>
      <c r="G782">
        <f t="shared" si="79"/>
        <v>31.21107969785832</v>
      </c>
      <c r="H782">
        <f t="shared" si="77"/>
        <v>50.709424052333716</v>
      </c>
      <c r="I782">
        <f t="shared" si="74"/>
        <v>100104323.92314646</v>
      </c>
      <c r="J782">
        <f t="shared" si="75"/>
        <v>-104323.92314645648</v>
      </c>
      <c r="K782" s="2">
        <v>-292365.82067090273</v>
      </c>
      <c r="R782" s="15">
        <v>5.2490299999999996E-4</v>
      </c>
      <c r="S782">
        <f t="shared" si="76"/>
        <v>0.76808818749999974</v>
      </c>
      <c r="W782" s="15">
        <v>-292365.8</v>
      </c>
      <c r="X782" s="15">
        <v>5.2490299999999996E-4</v>
      </c>
    </row>
    <row r="783" spans="1:24" x14ac:dyDescent="0.2">
      <c r="A783" s="1">
        <v>43217</v>
      </c>
      <c r="B783" s="2">
        <v>24.92</v>
      </c>
      <c r="C783">
        <v>30.389999</v>
      </c>
      <c r="D783" s="2">
        <v>49.290000999999997</v>
      </c>
      <c r="E783" s="11">
        <v>782</v>
      </c>
      <c r="F783" s="2">
        <f t="shared" si="78"/>
        <v>25.727141860353129</v>
      </c>
      <c r="G783">
        <f t="shared" si="79"/>
        <v>31.200771016807213</v>
      </c>
      <c r="H783">
        <f t="shared" si="77"/>
        <v>50.421236580214305</v>
      </c>
      <c r="I783">
        <f t="shared" si="74"/>
        <v>99739600.235692948</v>
      </c>
      <c r="J783">
        <f t="shared" si="75"/>
        <v>260399.7643070519</v>
      </c>
      <c r="K783" s="2">
        <v>-292558.10139355063</v>
      </c>
      <c r="R783" s="15">
        <v>1.31598E-4</v>
      </c>
      <c r="S783">
        <f t="shared" si="76"/>
        <v>0.7682197854999997</v>
      </c>
      <c r="W783" s="15">
        <v>-292558.09999999998</v>
      </c>
      <c r="X783" s="15">
        <v>1.31598E-4</v>
      </c>
    </row>
    <row r="784" spans="1:24" x14ac:dyDescent="0.2">
      <c r="A784" s="1">
        <v>43220</v>
      </c>
      <c r="B784" s="2">
        <v>24.84</v>
      </c>
      <c r="C784">
        <v>30.42</v>
      </c>
      <c r="D784" s="2">
        <v>48.990001999999997</v>
      </c>
      <c r="E784" s="11">
        <v>783</v>
      </c>
      <c r="F784">
        <f t="shared" si="78"/>
        <v>25.830781036634423</v>
      </c>
      <c r="G784">
        <f t="shared" si="79"/>
        <v>31.067534516765289</v>
      </c>
      <c r="H784">
        <f t="shared" si="77"/>
        <v>50.719642754862505</v>
      </c>
      <c r="I784">
        <f t="shared" si="74"/>
        <v>99907000.955794647</v>
      </c>
      <c r="J784">
        <f t="shared" si="75"/>
        <v>92999.044205352664</v>
      </c>
      <c r="K784" s="2">
        <v>-295892.71731126308</v>
      </c>
      <c r="R784" s="15">
        <v>4.8444900000000002E-4</v>
      </c>
      <c r="S784">
        <f t="shared" si="76"/>
        <v>0.76870423449999969</v>
      </c>
      <c r="W784" s="15">
        <v>-295892.7</v>
      </c>
      <c r="X784" s="15">
        <v>4.8444900000000002E-4</v>
      </c>
    </row>
    <row r="785" spans="1:24" x14ac:dyDescent="0.2">
      <c r="A785" s="1">
        <v>43221</v>
      </c>
      <c r="B785" s="2">
        <v>24.860001</v>
      </c>
      <c r="C785">
        <v>30.32</v>
      </c>
      <c r="D785" s="2">
        <v>48.98</v>
      </c>
      <c r="E785" s="11">
        <v>784</v>
      </c>
      <c r="F785" s="2">
        <f t="shared" si="78"/>
        <v>25.809999000000005</v>
      </c>
      <c r="G785">
        <f t="shared" si="79"/>
        <v>31.159718628957783</v>
      </c>
      <c r="H785">
        <f t="shared" si="77"/>
        <v>50.574642741118822</v>
      </c>
      <c r="I785">
        <f t="shared" si="74"/>
        <v>99896582.300634786</v>
      </c>
      <c r="J785">
        <f t="shared" si="75"/>
        <v>103417.69936521351</v>
      </c>
      <c r="K785" s="2">
        <v>-297288.93720304966</v>
      </c>
      <c r="R785" s="28">
        <v>9.5962899999999996E-5</v>
      </c>
      <c r="S785">
        <f t="shared" si="76"/>
        <v>0.76880019739999972</v>
      </c>
      <c r="W785" s="15">
        <v>-297288.90000000002</v>
      </c>
      <c r="X785" s="28">
        <v>9.5962899999999996E-5</v>
      </c>
    </row>
    <row r="786" spans="1:24" x14ac:dyDescent="0.2">
      <c r="A786" s="1">
        <v>43222</v>
      </c>
      <c r="B786" s="2">
        <v>24.860001</v>
      </c>
      <c r="C786">
        <v>30.309999000000001</v>
      </c>
      <c r="D786" s="2">
        <v>48.830002</v>
      </c>
      <c r="E786" s="11">
        <v>785</v>
      </c>
      <c r="F786">
        <f t="shared" si="78"/>
        <v>25.789233683458015</v>
      </c>
      <c r="G786">
        <f t="shared" si="79"/>
        <v>31.262554644096159</v>
      </c>
      <c r="H786">
        <f t="shared" si="77"/>
        <v>50.605327627674477</v>
      </c>
      <c r="I786">
        <f t="shared" si="74"/>
        <v>100002041.15632153</v>
      </c>
      <c r="J786">
        <f t="shared" si="75"/>
        <v>-2041.1563215255737</v>
      </c>
      <c r="K786" s="2">
        <v>-299234.14161887765</v>
      </c>
      <c r="R786" s="15">
        <v>2.22754E-4</v>
      </c>
      <c r="S786">
        <f t="shared" si="76"/>
        <v>0.76902295139999977</v>
      </c>
      <c r="W786" s="15">
        <v>-299234.09999999998</v>
      </c>
      <c r="X786" s="15">
        <v>2.22754E-4</v>
      </c>
    </row>
    <row r="787" spans="1:24" x14ac:dyDescent="0.2">
      <c r="A787" s="1">
        <v>43223</v>
      </c>
      <c r="B787" s="2">
        <v>24.84</v>
      </c>
      <c r="C787">
        <v>30.4</v>
      </c>
      <c r="D787" s="2">
        <v>48.709999000000003</v>
      </c>
      <c r="E787" s="11">
        <v>786</v>
      </c>
      <c r="F787" s="2">
        <f t="shared" si="78"/>
        <v>26.007419516103017</v>
      </c>
      <c r="G787">
        <f t="shared" si="79"/>
        <v>31.149492395723687</v>
      </c>
      <c r="H787">
        <f t="shared" si="77"/>
        <v>51.313224210905851</v>
      </c>
      <c r="I787">
        <f t="shared" si="74"/>
        <v>100589586.30857897</v>
      </c>
      <c r="J787">
        <f t="shared" si="75"/>
        <v>-589586.30857896805</v>
      </c>
      <c r="K787" s="2">
        <v>-299558.70179381967</v>
      </c>
      <c r="R787" s="15">
        <v>1.032673E-3</v>
      </c>
      <c r="S787">
        <f t="shared" si="76"/>
        <v>0.77005562439999975</v>
      </c>
      <c r="W787" s="15">
        <v>-299558.7</v>
      </c>
      <c r="X787" s="15">
        <v>1.032673E-3</v>
      </c>
    </row>
    <row r="788" spans="1:24" x14ac:dyDescent="0.2">
      <c r="A788" s="1">
        <v>43224</v>
      </c>
      <c r="B788" s="2">
        <v>25.030000999999999</v>
      </c>
      <c r="C788">
        <v>30.379999000000002</v>
      </c>
      <c r="D788" s="2">
        <v>49.27</v>
      </c>
      <c r="E788" s="11">
        <v>787</v>
      </c>
      <c r="F788">
        <f t="shared" si="78"/>
        <v>25.923424815284708</v>
      </c>
      <c r="G788">
        <f t="shared" si="79"/>
        <v>31.180260039837396</v>
      </c>
      <c r="H788">
        <f t="shared" si="77"/>
        <v>50.91533490420133</v>
      </c>
      <c r="I788">
        <f t="shared" si="74"/>
        <v>100274934.12767185</v>
      </c>
      <c r="J788">
        <f t="shared" si="75"/>
        <v>-274934.12767185271</v>
      </c>
      <c r="K788" s="2">
        <v>-299572.74184830487</v>
      </c>
      <c r="R788" s="15">
        <v>1.4916699999999999E-4</v>
      </c>
      <c r="S788">
        <f t="shared" si="76"/>
        <v>0.77020479139999976</v>
      </c>
      <c r="W788" s="15">
        <v>-299572.7</v>
      </c>
      <c r="X788" s="15">
        <v>1.4916699999999999E-4</v>
      </c>
    </row>
    <row r="789" spans="1:24" x14ac:dyDescent="0.2">
      <c r="A789" s="1">
        <v>43227</v>
      </c>
      <c r="B789" s="2">
        <v>25.139999</v>
      </c>
      <c r="C789">
        <v>30.389999</v>
      </c>
      <c r="D789" s="2">
        <v>49.450001</v>
      </c>
      <c r="E789" s="11">
        <v>788</v>
      </c>
      <c r="F789" s="2">
        <f t="shared" si="78"/>
        <v>25.871600098711184</v>
      </c>
      <c r="G789">
        <f t="shared" si="79"/>
        <v>31.1084610433847</v>
      </c>
      <c r="H789">
        <f t="shared" si="77"/>
        <v>50.93517796814605</v>
      </c>
      <c r="I789">
        <f t="shared" si="74"/>
        <v>100135769.76425393</v>
      </c>
      <c r="J789">
        <f t="shared" si="75"/>
        <v>-135769.76425392926</v>
      </c>
      <c r="K789" s="2">
        <v>-300776.64747852087</v>
      </c>
      <c r="R789" s="15">
        <v>7.1264099999999997E-4</v>
      </c>
      <c r="S789">
        <f t="shared" si="76"/>
        <v>0.77091743239999977</v>
      </c>
      <c r="W789" s="15">
        <v>-300776.59999999998</v>
      </c>
      <c r="X789" s="15">
        <v>7.1264099999999997E-4</v>
      </c>
    </row>
    <row r="790" spans="1:24" x14ac:dyDescent="0.2">
      <c r="A790" s="1">
        <v>43228</v>
      </c>
      <c r="B790" s="2">
        <v>25.200001</v>
      </c>
      <c r="C790">
        <v>30.33</v>
      </c>
      <c r="D790" s="2">
        <v>49.650002000000001</v>
      </c>
      <c r="E790" s="11">
        <v>789</v>
      </c>
      <c r="F790">
        <f t="shared" si="78"/>
        <v>25.871450351926576</v>
      </c>
      <c r="G790">
        <f t="shared" si="79"/>
        <v>31.13916811177053</v>
      </c>
      <c r="H790">
        <f t="shared" si="77"/>
        <v>50.73</v>
      </c>
      <c r="I790">
        <f t="shared" si="74"/>
        <v>100048711.59824279</v>
      </c>
      <c r="J790">
        <f t="shared" si="75"/>
        <v>-48711.598242789507</v>
      </c>
      <c r="K790" s="2">
        <v>-303106.96042022109</v>
      </c>
      <c r="R790" s="15">
        <v>2.2123540000000001E-3</v>
      </c>
      <c r="S790">
        <f t="shared" si="76"/>
        <v>0.77312978639999974</v>
      </c>
      <c r="W790" s="15">
        <v>-303107</v>
      </c>
      <c r="X790" s="15">
        <v>2.2123540000000001E-3</v>
      </c>
    </row>
    <row r="791" spans="1:24" x14ac:dyDescent="0.2">
      <c r="A791" s="1">
        <v>43229</v>
      </c>
      <c r="B791" s="2">
        <v>25.26</v>
      </c>
      <c r="C791">
        <v>30.299999</v>
      </c>
      <c r="D791" s="2">
        <v>49.650002000000001</v>
      </c>
      <c r="E791" s="11">
        <v>790</v>
      </c>
      <c r="F791" s="2">
        <f t="shared" si="78"/>
        <v>25.953047292161521</v>
      </c>
      <c r="G791">
        <f t="shared" si="79"/>
        <v>31.211149544922428</v>
      </c>
      <c r="H791">
        <f t="shared" si="77"/>
        <v>50.781086589482918</v>
      </c>
      <c r="I791">
        <f t="shared" si="74"/>
        <v>100270399.23317447</v>
      </c>
      <c r="J791">
        <f t="shared" si="75"/>
        <v>-270399.23317447305</v>
      </c>
      <c r="K791" s="2">
        <v>-305526.10561512411</v>
      </c>
      <c r="R791" s="15">
        <v>2.2346449999999999E-3</v>
      </c>
      <c r="S791">
        <f t="shared" si="76"/>
        <v>0.77536443139999978</v>
      </c>
      <c r="W791" s="15">
        <v>-305526.09999999998</v>
      </c>
      <c r="X791" s="15">
        <v>2.2346449999999999E-3</v>
      </c>
    </row>
    <row r="792" spans="1:24" x14ac:dyDescent="0.2">
      <c r="A792" s="1">
        <v>43230</v>
      </c>
      <c r="B792" s="2">
        <v>25.4</v>
      </c>
      <c r="C792">
        <v>30.34</v>
      </c>
      <c r="D792" s="2">
        <v>49.700001</v>
      </c>
      <c r="E792" s="11">
        <v>791</v>
      </c>
      <c r="F792">
        <f t="shared" si="78"/>
        <v>25.850645683858232</v>
      </c>
      <c r="G792">
        <f t="shared" si="79"/>
        <v>31.211093237640082</v>
      </c>
      <c r="H792">
        <f t="shared" si="77"/>
        <v>50.985181081384688</v>
      </c>
      <c r="I792">
        <f t="shared" si="74"/>
        <v>100252167.46883591</v>
      </c>
      <c r="J792">
        <f t="shared" si="75"/>
        <v>-252167.46883590519</v>
      </c>
      <c r="K792" s="2">
        <v>-305767.34170521796</v>
      </c>
      <c r="R792" s="15">
        <v>5.71592E-4</v>
      </c>
      <c r="S792">
        <f t="shared" si="76"/>
        <v>0.77593602339999979</v>
      </c>
      <c r="W792" s="15">
        <v>-305767.3</v>
      </c>
      <c r="X792" s="15">
        <v>5.71592E-4</v>
      </c>
    </row>
    <row r="793" spans="1:24" x14ac:dyDescent="0.2">
      <c r="A793" s="1">
        <v>43231</v>
      </c>
      <c r="B793" s="2">
        <v>25.440000999999999</v>
      </c>
      <c r="C793">
        <v>30.379999000000002</v>
      </c>
      <c r="D793" s="2">
        <v>49.950001</v>
      </c>
      <c r="E793" s="11">
        <v>792</v>
      </c>
      <c r="F793" s="2">
        <f t="shared" si="78"/>
        <v>25.972325016811126</v>
      </c>
      <c r="G793">
        <f t="shared" si="79"/>
        <v>31.067401653634022</v>
      </c>
      <c r="H793">
        <f t="shared" si="77"/>
        <v>50.821405403575461</v>
      </c>
      <c r="I793">
        <f t="shared" si="74"/>
        <v>100158973.38178</v>
      </c>
      <c r="J793">
        <f t="shared" si="75"/>
        <v>-158973.38177999854</v>
      </c>
      <c r="K793" s="2">
        <v>-306375.55114407837</v>
      </c>
      <c r="R793" s="15">
        <v>8.9296099999999995E-4</v>
      </c>
      <c r="S793">
        <f t="shared" si="76"/>
        <v>0.77682898439999981</v>
      </c>
      <c r="W793" s="15">
        <v>-306375.59999999998</v>
      </c>
      <c r="X793" s="15">
        <v>8.9296099999999995E-4</v>
      </c>
    </row>
    <row r="794" spans="1:24" x14ac:dyDescent="0.2">
      <c r="A794" s="1">
        <v>43234</v>
      </c>
      <c r="B794" s="2">
        <v>25.6</v>
      </c>
      <c r="C794">
        <v>30.280000999999999</v>
      </c>
      <c r="D794" s="2">
        <v>50.040000999999997</v>
      </c>
      <c r="E794" s="11">
        <v>793</v>
      </c>
      <c r="F794">
        <f t="shared" si="78"/>
        <v>25.850326115234417</v>
      </c>
      <c r="G794">
        <f t="shared" si="79"/>
        <v>31.025883018630022</v>
      </c>
      <c r="H794">
        <f t="shared" si="77"/>
        <v>50.648894856536877</v>
      </c>
      <c r="I794">
        <f t="shared" si="74"/>
        <v>99844898.012153193</v>
      </c>
      <c r="J794">
        <f t="shared" si="75"/>
        <v>155101.98784680665</v>
      </c>
      <c r="K794" s="2">
        <v>-307700.08808200061</v>
      </c>
      <c r="R794" s="15">
        <v>4.7396519999999996E-3</v>
      </c>
      <c r="S794">
        <f t="shared" si="76"/>
        <v>0.78156863639999985</v>
      </c>
      <c r="W794" s="15">
        <v>-307700.09999999998</v>
      </c>
      <c r="X794" s="15">
        <v>4.7396519999999996E-3</v>
      </c>
    </row>
    <row r="795" spans="1:24" x14ac:dyDescent="0.2">
      <c r="A795" s="1">
        <v>43235</v>
      </c>
      <c r="B795" s="2">
        <v>25.639999</v>
      </c>
      <c r="C795">
        <v>30.139999</v>
      </c>
      <c r="D795" s="2">
        <v>49.959999000000003</v>
      </c>
      <c r="E795" s="11">
        <v>794</v>
      </c>
      <c r="F795" s="2">
        <f t="shared" si="78"/>
        <v>25.830132611939653</v>
      </c>
      <c r="G795">
        <f t="shared" si="79"/>
        <v>31.190684511966975</v>
      </c>
      <c r="H795">
        <f t="shared" si="77"/>
        <v>50.587843286385969</v>
      </c>
      <c r="I795">
        <f t="shared" si="74"/>
        <v>99966461.915408164</v>
      </c>
      <c r="J795">
        <f t="shared" si="75"/>
        <v>33538.084591835737</v>
      </c>
      <c r="K795" s="2">
        <v>-308286.03364916146</v>
      </c>
      <c r="R795" s="28">
        <v>5.61271E-5</v>
      </c>
      <c r="S795">
        <f t="shared" si="76"/>
        <v>0.78162476349999988</v>
      </c>
      <c r="W795" s="15">
        <v>-308286</v>
      </c>
      <c r="X795" s="28">
        <v>5.61271E-5</v>
      </c>
    </row>
    <row r="796" spans="1:24" x14ac:dyDescent="0.2">
      <c r="A796" s="1">
        <v>43236</v>
      </c>
      <c r="B796" s="2">
        <v>25.66</v>
      </c>
      <c r="C796">
        <v>30.16</v>
      </c>
      <c r="D796" s="2">
        <v>49.82</v>
      </c>
      <c r="E796" s="11">
        <v>795</v>
      </c>
      <c r="F796">
        <f t="shared" si="78"/>
        <v>25.850233831254837</v>
      </c>
      <c r="G796">
        <f t="shared" si="79"/>
        <v>31.107990716180375</v>
      </c>
      <c r="H796">
        <f t="shared" si="77"/>
        <v>50.801277584704934</v>
      </c>
      <c r="I796">
        <f t="shared" si="74"/>
        <v>100027083.48677148</v>
      </c>
      <c r="J796">
        <f t="shared" si="75"/>
        <v>-27083.486771479249</v>
      </c>
      <c r="K796" s="2">
        <v>-309605.03901879489</v>
      </c>
      <c r="R796" s="15">
        <v>3.6223199999999998E-4</v>
      </c>
      <c r="S796">
        <f t="shared" si="76"/>
        <v>0.78198699549999984</v>
      </c>
      <c r="W796" s="15">
        <v>-309605</v>
      </c>
      <c r="X796" s="15">
        <v>3.6223199999999998E-4</v>
      </c>
    </row>
    <row r="797" spans="1:24" x14ac:dyDescent="0.2">
      <c r="A797" s="1">
        <v>43237</v>
      </c>
      <c r="B797" s="2">
        <v>25.700001</v>
      </c>
      <c r="C797">
        <v>30.1</v>
      </c>
      <c r="D797" s="2">
        <v>49.889999000000003</v>
      </c>
      <c r="E797" s="11">
        <v>796</v>
      </c>
      <c r="F797" s="2">
        <f t="shared" si="78"/>
        <v>25.850169198826102</v>
      </c>
      <c r="G797">
        <f t="shared" si="79"/>
        <v>31.314976744186044</v>
      </c>
      <c r="H797">
        <f t="shared" si="77"/>
        <v>50.892693929899657</v>
      </c>
      <c r="I797">
        <f t="shared" si="74"/>
        <v>100313475.70945127</v>
      </c>
      <c r="J797">
        <f t="shared" si="75"/>
        <v>-313475.70945127308</v>
      </c>
      <c r="K797" s="2">
        <v>-309611.10793036222</v>
      </c>
      <c r="R797" s="15">
        <v>2.3656400000000001E-4</v>
      </c>
      <c r="S797">
        <f t="shared" si="76"/>
        <v>0.78222355949999989</v>
      </c>
      <c r="W797" s="15">
        <v>-309611.09999999998</v>
      </c>
      <c r="X797" s="15">
        <v>2.3656400000000001E-4</v>
      </c>
    </row>
    <row r="798" spans="1:24" x14ac:dyDescent="0.2">
      <c r="A798" s="1">
        <v>43238</v>
      </c>
      <c r="B798" s="2">
        <v>25.74</v>
      </c>
      <c r="C798">
        <v>30.24</v>
      </c>
      <c r="D798" s="2">
        <v>50.049999</v>
      </c>
      <c r="E798" s="11">
        <v>797</v>
      </c>
      <c r="F798">
        <f t="shared" si="78"/>
        <v>25.779916413364454</v>
      </c>
      <c r="G798">
        <f t="shared" si="79"/>
        <v>31.108154761904764</v>
      </c>
      <c r="H798">
        <f t="shared" si="77"/>
        <v>50.669187854729017</v>
      </c>
      <c r="I798">
        <f t="shared" si="74"/>
        <v>99853799.416530877</v>
      </c>
      <c r="J798">
        <f t="shared" si="75"/>
        <v>146200.58346912265</v>
      </c>
      <c r="K798" s="2">
        <v>-310446.23572662473</v>
      </c>
      <c r="R798" s="15">
        <v>2.8425009999999999E-3</v>
      </c>
      <c r="S798">
        <f t="shared" si="76"/>
        <v>0.78506606049999994</v>
      </c>
      <c r="W798" s="15">
        <v>-310446.2</v>
      </c>
      <c r="X798" s="15">
        <v>2.8425009999999999E-3</v>
      </c>
    </row>
    <row r="799" spans="1:24" x14ac:dyDescent="0.2">
      <c r="A799" s="1">
        <v>43242</v>
      </c>
      <c r="B799" s="2">
        <v>25.709999</v>
      </c>
      <c r="C799">
        <v>30.18</v>
      </c>
      <c r="D799" s="2">
        <v>49.990001999999997</v>
      </c>
      <c r="E799" s="11">
        <v>798</v>
      </c>
      <c r="F799" s="2">
        <f t="shared" si="78"/>
        <v>25.799962112406114</v>
      </c>
      <c r="G799">
        <f t="shared" si="79"/>
        <v>31.273281350894631</v>
      </c>
      <c r="H799">
        <f t="shared" si="77"/>
        <v>50.679256809591649</v>
      </c>
      <c r="I799">
        <f t="shared" si="74"/>
        <v>100072353.54310445</v>
      </c>
      <c r="J799">
        <f t="shared" si="75"/>
        <v>-72353.543104454875</v>
      </c>
      <c r="K799" s="2">
        <v>-313475.70945127308</v>
      </c>
      <c r="R799" s="15">
        <v>1.810414E-3</v>
      </c>
      <c r="S799">
        <f t="shared" si="76"/>
        <v>0.78687647449999998</v>
      </c>
      <c r="W799" s="15">
        <v>-313475.7</v>
      </c>
      <c r="X799" s="15">
        <v>1.810414E-3</v>
      </c>
    </row>
    <row r="800" spans="1:24" x14ac:dyDescent="0.2">
      <c r="A800" s="1">
        <v>43243</v>
      </c>
      <c r="B800" s="2">
        <v>25.700001</v>
      </c>
      <c r="C800">
        <v>30.280000999999999</v>
      </c>
      <c r="D800" s="2">
        <v>49.939999</v>
      </c>
      <c r="E800" s="11">
        <v>799</v>
      </c>
      <c r="F800">
        <f t="shared" si="78"/>
        <v>25.779869593390291</v>
      </c>
      <c r="G800">
        <f t="shared" si="79"/>
        <v>31.211174662774948</v>
      </c>
      <c r="H800">
        <f t="shared" si="77"/>
        <v>50.851900312012418</v>
      </c>
      <c r="I800">
        <f t="shared" si="74"/>
        <v>100077464.2965835</v>
      </c>
      <c r="J800">
        <f t="shared" si="75"/>
        <v>-77464.296583503485</v>
      </c>
      <c r="K800" s="2">
        <v>-315759.3257445544</v>
      </c>
      <c r="R800" s="15">
        <v>6.3504100000000003E-4</v>
      </c>
      <c r="S800">
        <f t="shared" si="76"/>
        <v>0.78751151549999998</v>
      </c>
      <c r="W800" s="15">
        <v>-315759.3</v>
      </c>
      <c r="X800" s="15">
        <v>6.3504100000000003E-4</v>
      </c>
    </row>
    <row r="801" spans="1:24" x14ac:dyDescent="0.2">
      <c r="A801" s="1">
        <v>43244</v>
      </c>
      <c r="B801" s="2">
        <v>25.67</v>
      </c>
      <c r="C801">
        <v>30.32</v>
      </c>
      <c r="D801" s="2">
        <v>50.060001</v>
      </c>
      <c r="E801" s="11">
        <v>800</v>
      </c>
      <c r="F801" s="2">
        <f t="shared" si="78"/>
        <v>25.769779842617883</v>
      </c>
      <c r="G801">
        <f t="shared" si="79"/>
        <v>31.200841029023749</v>
      </c>
      <c r="H801">
        <f t="shared" si="77"/>
        <v>50.851605056899615</v>
      </c>
      <c r="I801">
        <f t="shared" si="74"/>
        <v>100052003.97459915</v>
      </c>
      <c r="J801">
        <f t="shared" si="75"/>
        <v>-52003.974599152803</v>
      </c>
      <c r="K801" s="2">
        <v>-317608.52090844512</v>
      </c>
      <c r="R801" s="15">
        <v>4.7245799999999998E-4</v>
      </c>
      <c r="S801">
        <f t="shared" si="76"/>
        <v>0.78798397349999993</v>
      </c>
      <c r="W801" s="15">
        <v>-317608.5</v>
      </c>
      <c r="X801" s="15">
        <v>4.7245799999999998E-4</v>
      </c>
    </row>
    <row r="802" spans="1:24" x14ac:dyDescent="0.2">
      <c r="A802" s="1">
        <v>43245</v>
      </c>
      <c r="B802" s="2">
        <v>25.629999000000002</v>
      </c>
      <c r="C802">
        <v>30.35</v>
      </c>
      <c r="D802" s="2">
        <v>50.18</v>
      </c>
      <c r="E802" s="11">
        <v>801</v>
      </c>
      <c r="F802">
        <f t="shared" si="78"/>
        <v>25.669016784198856</v>
      </c>
      <c r="G802">
        <f t="shared" si="79"/>
        <v>31.241891268533777</v>
      </c>
      <c r="H802">
        <f t="shared" si="77"/>
        <v>50.861425881426861</v>
      </c>
      <c r="I802">
        <f t="shared" si="74"/>
        <v>99967264.831321493</v>
      </c>
      <c r="J802">
        <f t="shared" si="75"/>
        <v>32735.168678507209</v>
      </c>
      <c r="K802" s="2">
        <v>-317894.128774032</v>
      </c>
      <c r="R802" s="15">
        <v>3.7894799999999999E-4</v>
      </c>
      <c r="S802">
        <f t="shared" si="76"/>
        <v>0.78836292149999998</v>
      </c>
      <c r="W802" s="15">
        <v>-317894.09999999998</v>
      </c>
      <c r="X802" s="15">
        <v>3.7894799999999999E-4</v>
      </c>
    </row>
    <row r="803" spans="1:24" x14ac:dyDescent="0.2">
      <c r="A803" s="1">
        <v>43248</v>
      </c>
      <c r="B803" s="2">
        <v>25.49</v>
      </c>
      <c r="C803">
        <v>30.42</v>
      </c>
      <c r="D803" s="2">
        <v>50.310001</v>
      </c>
      <c r="E803" s="11">
        <v>802</v>
      </c>
      <c r="F803" s="2">
        <f t="shared" si="78"/>
        <v>25.698617058062027</v>
      </c>
      <c r="G803">
        <f t="shared" si="79"/>
        <v>31.405670611439842</v>
      </c>
      <c r="H803">
        <f t="shared" si="77"/>
        <v>50.02415624539541</v>
      </c>
      <c r="I803">
        <f t="shared" si="74"/>
        <v>99696175.50036785</v>
      </c>
      <c r="J803">
        <f t="shared" si="75"/>
        <v>303824.49963214993</v>
      </c>
      <c r="K803" s="2">
        <v>-317944.03531712294</v>
      </c>
      <c r="R803" s="15">
        <v>1.3135759999999999E-3</v>
      </c>
      <c r="S803">
        <f t="shared" si="76"/>
        <v>0.78967649750000002</v>
      </c>
      <c r="W803" s="15">
        <v>-317944</v>
      </c>
      <c r="X803" s="15">
        <v>1.3135759999999999E-3</v>
      </c>
    </row>
    <row r="804" spans="1:24" x14ac:dyDescent="0.2">
      <c r="A804" s="1">
        <v>43249</v>
      </c>
      <c r="B804" s="2">
        <v>25.379999000000002</v>
      </c>
      <c r="C804">
        <v>30.65</v>
      </c>
      <c r="D804" s="2">
        <v>49.610000999999997</v>
      </c>
      <c r="E804" s="11">
        <v>803</v>
      </c>
      <c r="F804">
        <f t="shared" si="78"/>
        <v>26.003219087203274</v>
      </c>
      <c r="G804">
        <f t="shared" si="79"/>
        <v>31.068302408809139</v>
      </c>
      <c r="H804">
        <f t="shared" si="77"/>
        <v>50.852708106173992</v>
      </c>
      <c r="I804">
        <f t="shared" si="74"/>
        <v>100220390.49673805</v>
      </c>
      <c r="J804">
        <f t="shared" si="75"/>
        <v>-220390.49673804641</v>
      </c>
      <c r="K804" s="2">
        <v>-319534.7375062108</v>
      </c>
      <c r="R804" s="15">
        <v>3.0700699999999998E-4</v>
      </c>
      <c r="S804">
        <f t="shared" si="76"/>
        <v>0.78998350449999999</v>
      </c>
      <c r="W804" s="15">
        <v>-319534.7</v>
      </c>
      <c r="X804" s="15">
        <v>3.0700699999999998E-4</v>
      </c>
    </row>
    <row r="805" spans="1:24" x14ac:dyDescent="0.2">
      <c r="A805" s="1">
        <v>43250</v>
      </c>
      <c r="B805" s="2">
        <v>25.57</v>
      </c>
      <c r="C805">
        <v>30.549999</v>
      </c>
      <c r="D805" s="2">
        <v>49.73</v>
      </c>
      <c r="E805" s="11">
        <v>804</v>
      </c>
      <c r="F805" s="2">
        <f t="shared" si="78"/>
        <v>25.840280578803284</v>
      </c>
      <c r="G805">
        <f t="shared" si="79"/>
        <v>31.210812805591257</v>
      </c>
      <c r="H805">
        <f t="shared" si="77"/>
        <v>50.781004409209729</v>
      </c>
      <c r="I805">
        <f t="shared" si="74"/>
        <v>100117053.68394455</v>
      </c>
      <c r="J805">
        <f t="shared" si="75"/>
        <v>-117053.68394455314</v>
      </c>
      <c r="K805" s="2">
        <v>-319845.06932559609</v>
      </c>
      <c r="R805" s="28">
        <v>6.9627400000000004E-5</v>
      </c>
      <c r="S805">
        <f t="shared" si="76"/>
        <v>0.79005313190000004</v>
      </c>
      <c r="W805" s="15">
        <v>-319845.09999999998</v>
      </c>
      <c r="X805" s="28">
        <v>6.9627400000000004E-5</v>
      </c>
    </row>
    <row r="806" spans="1:24" x14ac:dyDescent="0.2">
      <c r="A806" s="1">
        <v>43251</v>
      </c>
      <c r="B806" s="2">
        <v>25.6</v>
      </c>
      <c r="C806">
        <v>30.59</v>
      </c>
      <c r="D806" s="2">
        <v>49.779998999999997</v>
      </c>
      <c r="E806" s="11">
        <v>805</v>
      </c>
      <c r="F806">
        <f t="shared" si="78"/>
        <v>25.789834938281249</v>
      </c>
      <c r="G806">
        <f t="shared" si="79"/>
        <v>31.200569832298136</v>
      </c>
      <c r="H806">
        <f t="shared" si="77"/>
        <v>51.158017313941691</v>
      </c>
      <c r="I806">
        <f t="shared" si="74"/>
        <v>100260097.24762577</v>
      </c>
      <c r="J806">
        <f t="shared" si="75"/>
        <v>-260097.24762576818</v>
      </c>
      <c r="K806" s="2">
        <v>-321485.63381198049</v>
      </c>
      <c r="R806" s="15">
        <v>4.5533500000000003E-3</v>
      </c>
      <c r="S806">
        <f t="shared" si="76"/>
        <v>0.79460648190000005</v>
      </c>
      <c r="W806" s="15">
        <v>-321485.59999999998</v>
      </c>
      <c r="X806" s="15">
        <v>4.5533500000000003E-3</v>
      </c>
    </row>
    <row r="807" spans="1:24" x14ac:dyDescent="0.2">
      <c r="A807" s="1">
        <v>43252</v>
      </c>
      <c r="B807" s="2">
        <v>25.58</v>
      </c>
      <c r="C807">
        <v>30.620000999999998</v>
      </c>
      <c r="D807" s="2">
        <v>50.200001</v>
      </c>
      <c r="E807" s="11">
        <v>806</v>
      </c>
      <c r="F807" s="2">
        <f t="shared" si="78"/>
        <v>25.82008891360438</v>
      </c>
      <c r="G807">
        <f t="shared" si="79"/>
        <v>31.098740618264518</v>
      </c>
      <c r="H807">
        <f t="shared" si="77"/>
        <v>50.841161352367301</v>
      </c>
      <c r="I807">
        <f t="shared" si="74"/>
        <v>99999404.268155217</v>
      </c>
      <c r="J807">
        <f t="shared" si="75"/>
        <v>595.73184478282928</v>
      </c>
      <c r="K807" s="2">
        <v>-328039.42732937634</v>
      </c>
      <c r="R807" s="28">
        <v>4.61608E-5</v>
      </c>
      <c r="S807">
        <f t="shared" si="76"/>
        <v>0.79465264270000002</v>
      </c>
      <c r="W807" s="15">
        <v>-328039.40000000002</v>
      </c>
      <c r="X807" s="28">
        <v>4.61608E-5</v>
      </c>
    </row>
    <row r="808" spans="1:24" x14ac:dyDescent="0.2">
      <c r="A808" s="1">
        <v>43255</v>
      </c>
      <c r="B808" s="2">
        <v>25.59</v>
      </c>
      <c r="C808">
        <v>30.549999</v>
      </c>
      <c r="D808" s="2">
        <v>50.310001</v>
      </c>
      <c r="E808" s="11">
        <v>807</v>
      </c>
      <c r="F808">
        <f t="shared" si="78"/>
        <v>25.920945686205513</v>
      </c>
      <c r="G808">
        <f t="shared" si="79"/>
        <v>31.180202946324158</v>
      </c>
      <c r="H808">
        <f t="shared" si="77"/>
        <v>50.901418189198601</v>
      </c>
      <c r="I808">
        <f t="shared" si="74"/>
        <v>100263278.28927183</v>
      </c>
      <c r="J808">
        <f t="shared" si="75"/>
        <v>-263278.28927183151</v>
      </c>
      <c r="K808" s="2">
        <v>-328427.09875270724</v>
      </c>
      <c r="R808" s="15">
        <v>3.5861900000000002E-4</v>
      </c>
      <c r="S808">
        <f t="shared" si="76"/>
        <v>0.79501126170000003</v>
      </c>
      <c r="W808" s="15">
        <v>-328427.09999999998</v>
      </c>
      <c r="X808" s="15">
        <v>3.5861900000000002E-4</v>
      </c>
    </row>
    <row r="809" spans="1:24" x14ac:dyDescent="0.2">
      <c r="A809" s="1">
        <v>43256</v>
      </c>
      <c r="B809" s="2">
        <v>25.700001</v>
      </c>
      <c r="C809">
        <v>30.559999000000001</v>
      </c>
      <c r="D809" s="2">
        <v>50.48</v>
      </c>
      <c r="E809" s="11">
        <v>808</v>
      </c>
      <c r="F809" s="2">
        <f t="shared" si="78"/>
        <v>25.920467799981839</v>
      </c>
      <c r="G809">
        <f t="shared" si="79"/>
        <v>31.078203531027604</v>
      </c>
      <c r="H809">
        <f t="shared" si="77"/>
        <v>51.051583781101421</v>
      </c>
      <c r="I809">
        <f t="shared" si="74"/>
        <v>100236900.53047439</v>
      </c>
      <c r="J809">
        <f t="shared" si="75"/>
        <v>-236900.53047439456</v>
      </c>
      <c r="K809" s="2">
        <v>-329275.03246124089</v>
      </c>
      <c r="R809" s="15">
        <v>1.8320000000000001E-4</v>
      </c>
      <c r="S809">
        <f t="shared" si="76"/>
        <v>0.79519446170000008</v>
      </c>
      <c r="W809" s="15">
        <v>-329275</v>
      </c>
      <c r="X809" s="15">
        <v>1.8320000000000001E-4</v>
      </c>
    </row>
    <row r="810" spans="1:24" x14ac:dyDescent="0.2">
      <c r="A810" s="1">
        <v>43257</v>
      </c>
      <c r="B810" s="2">
        <v>25.809999000000001</v>
      </c>
      <c r="C810">
        <v>30.469999000000001</v>
      </c>
      <c r="D810" s="2">
        <v>50.799999</v>
      </c>
      <c r="E810" s="11">
        <v>809</v>
      </c>
      <c r="F810">
        <f t="shared" si="78"/>
        <v>25.809999000000001</v>
      </c>
      <c r="G810">
        <f t="shared" si="79"/>
        <v>31.210919960975389</v>
      </c>
      <c r="H810">
        <f t="shared" si="77"/>
        <v>50.749973439960101</v>
      </c>
      <c r="I810">
        <f t="shared" si="74"/>
        <v>100057759.59753497</v>
      </c>
      <c r="J810">
        <f t="shared" si="75"/>
        <v>-57759.597534969449</v>
      </c>
      <c r="K810" s="2">
        <v>-330986.03632317483</v>
      </c>
      <c r="R810" s="28">
        <v>4.3248699999999998E-5</v>
      </c>
      <c r="S810">
        <f t="shared" si="76"/>
        <v>0.79523771040000013</v>
      </c>
      <c r="W810" s="15">
        <v>-330986</v>
      </c>
      <c r="X810" s="28">
        <v>4.3248699999999998E-5</v>
      </c>
    </row>
    <row r="811" spans="1:24" x14ac:dyDescent="0.2">
      <c r="A811" s="1">
        <v>43258</v>
      </c>
      <c r="B811" s="2">
        <v>25.809999000000001</v>
      </c>
      <c r="C811">
        <v>30.51</v>
      </c>
      <c r="D811" s="2">
        <v>50.82</v>
      </c>
      <c r="E811" s="11">
        <v>810</v>
      </c>
      <c r="F811" s="2">
        <f t="shared" si="78"/>
        <v>25.830000000000002</v>
      </c>
      <c r="G811">
        <f t="shared" si="79"/>
        <v>31.139351032448381</v>
      </c>
      <c r="H811">
        <f t="shared" si="77"/>
        <v>50.660123966942145</v>
      </c>
      <c r="I811">
        <f t="shared" si="74"/>
        <v>99951385.367970705</v>
      </c>
      <c r="J811">
        <f t="shared" si="75"/>
        <v>48614.632029294968</v>
      </c>
      <c r="K811" s="2">
        <v>-331051.78378972411</v>
      </c>
      <c r="R811" s="15">
        <v>4.6540699999999998E-4</v>
      </c>
      <c r="S811">
        <f t="shared" si="76"/>
        <v>0.7957031174000001</v>
      </c>
      <c r="W811" s="15">
        <v>-331051.8</v>
      </c>
      <c r="X811" s="15">
        <v>4.6540699999999998E-4</v>
      </c>
    </row>
    <row r="812" spans="1:24" x14ac:dyDescent="0.2">
      <c r="A812" s="1">
        <v>43259</v>
      </c>
      <c r="B812" s="2">
        <v>25.83</v>
      </c>
      <c r="C812">
        <v>30.48</v>
      </c>
      <c r="D812" s="2">
        <v>50.75</v>
      </c>
      <c r="E812" s="11">
        <v>811</v>
      </c>
      <c r="F812">
        <f t="shared" si="78"/>
        <v>25.929907079365044</v>
      </c>
      <c r="G812">
        <f t="shared" si="79"/>
        <v>31.15977259940945</v>
      </c>
      <c r="H812">
        <f t="shared" si="77"/>
        <v>51.089859127684726</v>
      </c>
      <c r="I812">
        <f t="shared" si="74"/>
        <v>100363927.36600971</v>
      </c>
      <c r="J812">
        <f t="shared" si="75"/>
        <v>-363927.36600971222</v>
      </c>
      <c r="K812" s="2">
        <v>-332524.23537775874</v>
      </c>
      <c r="R812" s="15">
        <v>6.6768399999999999E-4</v>
      </c>
      <c r="S812">
        <f t="shared" si="76"/>
        <v>0.79637080140000005</v>
      </c>
      <c r="W812" s="15">
        <v>-332524.2</v>
      </c>
      <c r="X812" s="15">
        <v>6.6768399999999999E-4</v>
      </c>
    </row>
    <row r="813" spans="1:24" x14ac:dyDescent="0.2">
      <c r="A813" s="1">
        <v>43262</v>
      </c>
      <c r="B813" s="2">
        <v>25.950001</v>
      </c>
      <c r="C813">
        <v>30.469999000000001</v>
      </c>
      <c r="D813" s="2">
        <v>51.110000999999997</v>
      </c>
      <c r="E813" s="11">
        <v>812</v>
      </c>
      <c r="F813" s="2">
        <f t="shared" si="78"/>
        <v>25.839836153378183</v>
      </c>
      <c r="G813">
        <f t="shared" si="79"/>
        <v>31.200690226474901</v>
      </c>
      <c r="H813">
        <f t="shared" si="77"/>
        <v>50.789550924485404</v>
      </c>
      <c r="I813">
        <f t="shared" si="74"/>
        <v>100110138.74727309</v>
      </c>
      <c r="J813">
        <f t="shared" si="75"/>
        <v>-110138.7472730875</v>
      </c>
      <c r="K813" s="2">
        <v>-333196.48855224252</v>
      </c>
      <c r="R813" s="15">
        <v>8.9744800000000002E-4</v>
      </c>
      <c r="S813">
        <f t="shared" si="76"/>
        <v>0.79726824940000007</v>
      </c>
      <c r="W813" s="15">
        <v>-333196.5</v>
      </c>
      <c r="X813" s="15">
        <v>8.9744800000000002E-4</v>
      </c>
    </row>
    <row r="814" spans="1:24" x14ac:dyDescent="0.2">
      <c r="A814" s="1">
        <v>43263</v>
      </c>
      <c r="B814" s="2">
        <v>25.98</v>
      </c>
      <c r="C814">
        <v>30.5</v>
      </c>
      <c r="D814" s="2">
        <v>51.169998</v>
      </c>
      <c r="E814" s="11">
        <v>813</v>
      </c>
      <c r="F814">
        <f t="shared" si="78"/>
        <v>25.770261734795955</v>
      </c>
      <c r="G814">
        <f t="shared" si="79"/>
        <v>31.149560655737709</v>
      </c>
      <c r="H814">
        <f t="shared" si="77"/>
        <v>50.551551740533576</v>
      </c>
      <c r="I814">
        <f t="shared" si="74"/>
        <v>99817634.678340077</v>
      </c>
      <c r="J814">
        <f t="shared" si="75"/>
        <v>182365.3216599226</v>
      </c>
      <c r="K814" s="2">
        <v>-337374.84192530811</v>
      </c>
      <c r="R814" s="15">
        <v>1.4448289999999999E-3</v>
      </c>
      <c r="S814">
        <f t="shared" si="76"/>
        <v>0.79871307840000005</v>
      </c>
      <c r="W814" s="15">
        <v>-337374.8</v>
      </c>
      <c r="X814" s="15">
        <v>1.4448289999999999E-3</v>
      </c>
    </row>
    <row r="815" spans="1:24" x14ac:dyDescent="0.2">
      <c r="A815" s="1">
        <v>43264</v>
      </c>
      <c r="B815" s="2">
        <v>25.940000999999999</v>
      </c>
      <c r="C815">
        <v>30.48</v>
      </c>
      <c r="D815" s="2">
        <v>50.990001999999997</v>
      </c>
      <c r="E815" s="11">
        <v>814</v>
      </c>
      <c r="F815" s="2">
        <f t="shared" si="78"/>
        <v>25.939346491544086</v>
      </c>
      <c r="G815">
        <f t="shared" si="79"/>
        <v>31.262037401574805</v>
      </c>
      <c r="H815">
        <f t="shared" si="77"/>
        <v>51.137909377999236</v>
      </c>
      <c r="I815">
        <f t="shared" si="74"/>
        <v>100519973.64083056</v>
      </c>
      <c r="J815">
        <f t="shared" si="75"/>
        <v>-519973.64083056152</v>
      </c>
      <c r="K815" s="2">
        <v>-338033.87906679511</v>
      </c>
      <c r="R815" s="15">
        <v>4.9178899999999996E-4</v>
      </c>
      <c r="S815">
        <f t="shared" si="76"/>
        <v>0.79920486740000007</v>
      </c>
      <c r="W815" s="15">
        <v>-338033.9</v>
      </c>
      <c r="X815" s="15">
        <v>4.9178899999999996E-4</v>
      </c>
    </row>
    <row r="816" spans="1:24" x14ac:dyDescent="0.2">
      <c r="A816" s="1">
        <v>43265</v>
      </c>
      <c r="B816" s="2">
        <v>26.07</v>
      </c>
      <c r="C816">
        <v>30.57</v>
      </c>
      <c r="D816" s="2">
        <v>51.400002000000001</v>
      </c>
      <c r="E816" s="11">
        <v>815</v>
      </c>
      <c r="F816">
        <f t="shared" si="78"/>
        <v>25.790197473724628</v>
      </c>
      <c r="G816">
        <f t="shared" si="79"/>
        <v>31.302552540726204</v>
      </c>
      <c r="H816">
        <f t="shared" si="77"/>
        <v>50.947129326376292</v>
      </c>
      <c r="I816">
        <f t="shared" si="74"/>
        <v>100250390.66010308</v>
      </c>
      <c r="J816">
        <f t="shared" si="75"/>
        <v>-250390.66010308266</v>
      </c>
      <c r="K816" s="2">
        <v>-338090.67005038261</v>
      </c>
      <c r="R816" s="15">
        <v>1.074925E-3</v>
      </c>
      <c r="S816">
        <f t="shared" si="76"/>
        <v>0.80027979240000002</v>
      </c>
      <c r="W816" s="15">
        <v>-338090.7</v>
      </c>
      <c r="X816" s="15">
        <v>1.074925E-3</v>
      </c>
    </row>
    <row r="817" spans="1:24" x14ac:dyDescent="0.2">
      <c r="A817" s="1">
        <v>43266</v>
      </c>
      <c r="B817" s="2">
        <v>26.049999</v>
      </c>
      <c r="C817">
        <v>30.700001</v>
      </c>
      <c r="D817" s="2">
        <v>51.619999</v>
      </c>
      <c r="E817" s="11">
        <v>816</v>
      </c>
      <c r="F817" s="2">
        <f t="shared" si="78"/>
        <v>25.909078685569238</v>
      </c>
      <c r="G817">
        <f t="shared" si="79"/>
        <v>31.210611361217872</v>
      </c>
      <c r="H817">
        <f t="shared" si="77"/>
        <v>50.602244325111279</v>
      </c>
      <c r="I817">
        <f t="shared" si="74"/>
        <v>100104409.44926059</v>
      </c>
      <c r="J817">
        <f t="shared" si="75"/>
        <v>-104409.44926059246</v>
      </c>
      <c r="K817" s="2">
        <v>-343530.02697212994</v>
      </c>
      <c r="R817" s="15">
        <v>9.7727500000000011E-4</v>
      </c>
      <c r="S817">
        <f t="shared" si="76"/>
        <v>0.80125706740000002</v>
      </c>
      <c r="W817" s="15">
        <v>-343530</v>
      </c>
      <c r="X817" s="15">
        <v>9.7727500000000011E-4</v>
      </c>
    </row>
    <row r="818" spans="1:24" x14ac:dyDescent="0.2">
      <c r="A818" s="1">
        <v>43269</v>
      </c>
      <c r="B818" s="2">
        <v>26.15</v>
      </c>
      <c r="C818">
        <v>30.74</v>
      </c>
      <c r="D818" s="2">
        <v>51.490001999999997</v>
      </c>
      <c r="E818" s="11">
        <v>817</v>
      </c>
      <c r="F818">
        <f t="shared" si="78"/>
        <v>25.711298208030634</v>
      </c>
      <c r="G818">
        <f t="shared" si="79"/>
        <v>31.261258945998701</v>
      </c>
      <c r="H818">
        <f t="shared" si="77"/>
        <v>50.690589422195011</v>
      </c>
      <c r="I818">
        <f t="shared" si="74"/>
        <v>99945321.720117092</v>
      </c>
      <c r="J818">
        <f t="shared" si="75"/>
        <v>54678.279882907867</v>
      </c>
      <c r="K818" s="2">
        <v>-344091.78348238766</v>
      </c>
      <c r="R818" s="28">
        <v>4.1341000000000003E-5</v>
      </c>
      <c r="S818">
        <f t="shared" si="76"/>
        <v>0.8012984084</v>
      </c>
      <c r="W818" s="15">
        <v>-344091.8</v>
      </c>
      <c r="X818" s="28">
        <v>4.1341000000000003E-5</v>
      </c>
    </row>
    <row r="819" spans="1:24" x14ac:dyDescent="0.2">
      <c r="A819" s="1">
        <v>43270</v>
      </c>
      <c r="B819" s="2">
        <v>26.049999</v>
      </c>
      <c r="C819">
        <v>30.83</v>
      </c>
      <c r="D819" s="2">
        <v>51.450001</v>
      </c>
      <c r="E819" s="11">
        <v>818</v>
      </c>
      <c r="F819" s="2">
        <f t="shared" si="78"/>
        <v>25.988341641395074</v>
      </c>
      <c r="G819">
        <f t="shared" si="79"/>
        <v>31.099228024651318</v>
      </c>
      <c r="H819">
        <f t="shared" si="77"/>
        <v>50.9272021483537</v>
      </c>
      <c r="I819">
        <f t="shared" si="74"/>
        <v>100278994.56924401</v>
      </c>
      <c r="J819">
        <f t="shared" si="75"/>
        <v>-278994.56924401224</v>
      </c>
      <c r="K819" s="2">
        <v>-344680.92269903421</v>
      </c>
      <c r="R819" s="28">
        <v>3.4515299999999998E-5</v>
      </c>
      <c r="S819">
        <f t="shared" si="76"/>
        <v>0.80133292369999998</v>
      </c>
      <c r="W819" s="15">
        <v>-344680.9</v>
      </c>
      <c r="X819" s="28">
        <v>3.4515299999999998E-5</v>
      </c>
    </row>
    <row r="820" spans="1:24" x14ac:dyDescent="0.2">
      <c r="A820" s="1">
        <v>43271</v>
      </c>
      <c r="B820" s="2">
        <v>26.23</v>
      </c>
      <c r="C820">
        <v>30.76</v>
      </c>
      <c r="D820" s="2">
        <v>51.650002000000001</v>
      </c>
      <c r="E820" s="11">
        <v>819</v>
      </c>
      <c r="F820">
        <f t="shared" si="78"/>
        <v>25.662400835684327</v>
      </c>
      <c r="G820">
        <f t="shared" si="79"/>
        <v>31.220665436605984</v>
      </c>
      <c r="H820">
        <f t="shared" si="77"/>
        <v>50.356766685120355</v>
      </c>
      <c r="I820">
        <f t="shared" si="74"/>
        <v>99636020.919403702</v>
      </c>
      <c r="J820">
        <f t="shared" si="75"/>
        <v>363979.08059629798</v>
      </c>
      <c r="K820" s="2">
        <v>-345669.18385258317</v>
      </c>
      <c r="R820" s="15">
        <v>8.1592000000000003E-4</v>
      </c>
      <c r="S820">
        <f t="shared" si="76"/>
        <v>0.80214884369999995</v>
      </c>
      <c r="W820" s="15">
        <v>-345669.2</v>
      </c>
      <c r="X820" s="15">
        <v>8.1592000000000003E-4</v>
      </c>
    </row>
    <row r="821" spans="1:24" x14ac:dyDescent="0.2">
      <c r="A821" s="1">
        <v>43272</v>
      </c>
      <c r="B821" s="2">
        <v>26.08</v>
      </c>
      <c r="C821">
        <v>30.809999000000001</v>
      </c>
      <c r="D821" s="2">
        <v>51.27</v>
      </c>
      <c r="E821" s="11">
        <v>820</v>
      </c>
      <c r="F821" s="2">
        <f t="shared" si="78"/>
        <v>25.988135496165647</v>
      </c>
      <c r="G821">
        <f t="shared" si="79"/>
        <v>31.21046839371855</v>
      </c>
      <c r="H821">
        <f t="shared" si="77"/>
        <v>50.888314803978922</v>
      </c>
      <c r="I821">
        <f t="shared" si="74"/>
        <v>100380627.34809311</v>
      </c>
      <c r="J821">
        <f t="shared" si="75"/>
        <v>-380627.34809310734</v>
      </c>
      <c r="K821" s="2">
        <v>-350255.6944244355</v>
      </c>
      <c r="R821" s="15">
        <v>1.037863E-3</v>
      </c>
      <c r="S821">
        <f t="shared" si="76"/>
        <v>0.80318670669999992</v>
      </c>
      <c r="W821" s="15">
        <v>-350255.7</v>
      </c>
      <c r="X821" s="15">
        <v>1.037863E-3</v>
      </c>
    </row>
    <row r="822" spans="1:24" x14ac:dyDescent="0.2">
      <c r="A822" s="1">
        <v>43273</v>
      </c>
      <c r="B822" s="2">
        <v>26.26</v>
      </c>
      <c r="C822">
        <v>30.85</v>
      </c>
      <c r="D822" s="2">
        <v>51.43</v>
      </c>
      <c r="E822" s="11">
        <v>821</v>
      </c>
      <c r="F822">
        <f t="shared" si="78"/>
        <v>25.220280820258949</v>
      </c>
      <c r="G822">
        <f t="shared" si="79"/>
        <v>31.139688816855752</v>
      </c>
      <c r="H822">
        <f t="shared" si="77"/>
        <v>49.704154175967332</v>
      </c>
      <c r="I822">
        <f t="shared" si="74"/>
        <v>98559618.590847224</v>
      </c>
      <c r="J822">
        <f t="shared" si="75"/>
        <v>1440381.409152776</v>
      </c>
      <c r="K822" s="2">
        <v>-353055.24028009176</v>
      </c>
      <c r="R822" s="15">
        <v>2.4748000000000001E-4</v>
      </c>
      <c r="S822">
        <f t="shared" si="76"/>
        <v>0.80343418669999989</v>
      </c>
      <c r="W822" s="15">
        <v>-353055.2</v>
      </c>
      <c r="X822" s="15">
        <v>2.4748000000000001E-4</v>
      </c>
    </row>
    <row r="823" spans="1:24" x14ac:dyDescent="0.2">
      <c r="A823" s="1">
        <v>43276</v>
      </c>
      <c r="B823" s="2">
        <v>25.66</v>
      </c>
      <c r="C823">
        <v>30.82</v>
      </c>
      <c r="D823" s="2">
        <v>50.389999000000003</v>
      </c>
      <c r="E823" s="11">
        <v>822</v>
      </c>
      <c r="F823" s="2">
        <f t="shared" si="78"/>
        <v>25.960874839438855</v>
      </c>
      <c r="G823">
        <f t="shared" si="79"/>
        <v>31.149771863400389</v>
      </c>
      <c r="H823">
        <f t="shared" si="77"/>
        <v>50.840743219701189</v>
      </c>
      <c r="I823">
        <f t="shared" si="74"/>
        <v>100247373.35410433</v>
      </c>
      <c r="J823">
        <f t="shared" si="75"/>
        <v>-247373.35410432518</v>
      </c>
      <c r="K823" s="2">
        <v>-353099.24549171329</v>
      </c>
      <c r="R823" s="28">
        <v>6.23574E-5</v>
      </c>
      <c r="S823">
        <f t="shared" si="76"/>
        <v>0.80349654409999993</v>
      </c>
      <c r="W823" s="15">
        <v>-353099.2</v>
      </c>
      <c r="X823" s="28">
        <v>6.23574E-5</v>
      </c>
    </row>
    <row r="824" spans="1:24" x14ac:dyDescent="0.2">
      <c r="A824" s="1">
        <v>43277</v>
      </c>
      <c r="B824" s="2">
        <v>25.809999000000001</v>
      </c>
      <c r="C824">
        <v>30.799999</v>
      </c>
      <c r="D824" s="2">
        <v>50.5</v>
      </c>
      <c r="E824" s="11">
        <v>823</v>
      </c>
      <c r="F824">
        <f t="shared" si="78"/>
        <v>25.74</v>
      </c>
      <c r="G824">
        <f t="shared" si="79"/>
        <v>31.210481532807844</v>
      </c>
      <c r="H824">
        <f t="shared" si="77"/>
        <v>50.498952475247521</v>
      </c>
      <c r="I824">
        <f t="shared" si="74"/>
        <v>99813898.924425036</v>
      </c>
      <c r="J824">
        <f t="shared" si="75"/>
        <v>186101.07557496428</v>
      </c>
      <c r="K824" s="2">
        <v>-353310.22246435285</v>
      </c>
      <c r="R824" s="15">
        <v>3.7074679999999998E-3</v>
      </c>
      <c r="S824">
        <f t="shared" si="76"/>
        <v>0.80720401209999992</v>
      </c>
      <c r="W824" s="15">
        <v>-353310.2</v>
      </c>
      <c r="X824" s="15">
        <v>3.7074679999999998E-3</v>
      </c>
    </row>
    <row r="825" spans="1:24" x14ac:dyDescent="0.2">
      <c r="A825" s="1">
        <v>43278</v>
      </c>
      <c r="B825" s="2">
        <v>25.74</v>
      </c>
      <c r="C825">
        <v>30.84</v>
      </c>
      <c r="D825" s="2">
        <v>50.27</v>
      </c>
      <c r="E825" s="11">
        <v>824</v>
      </c>
      <c r="F825" s="2">
        <f t="shared" si="78"/>
        <v>25.719754248251746</v>
      </c>
      <c r="G825">
        <f t="shared" si="79"/>
        <v>31.058822957198444</v>
      </c>
      <c r="H825">
        <f t="shared" si="77"/>
        <v>50.548352894370396</v>
      </c>
      <c r="I825">
        <f t="shared" si="74"/>
        <v>99645364.572364792</v>
      </c>
      <c r="J825">
        <f t="shared" si="75"/>
        <v>354635.42763520777</v>
      </c>
      <c r="K825" s="2">
        <v>-355058.88798096776</v>
      </c>
      <c r="R825" s="15">
        <v>2.66805E-4</v>
      </c>
      <c r="S825">
        <f t="shared" si="76"/>
        <v>0.8074708170999999</v>
      </c>
      <c r="W825" s="15">
        <v>-355058.9</v>
      </c>
      <c r="X825" s="15">
        <v>2.66805E-4</v>
      </c>
    </row>
    <row r="826" spans="1:24" x14ac:dyDescent="0.2">
      <c r="A826" s="1">
        <v>43279</v>
      </c>
      <c r="B826" s="2">
        <v>25.65</v>
      </c>
      <c r="C826">
        <v>30.73</v>
      </c>
      <c r="D826" s="2">
        <v>50.09</v>
      </c>
      <c r="E826" s="11">
        <v>825</v>
      </c>
      <c r="F826">
        <f t="shared" si="78"/>
        <v>25.981059422222224</v>
      </c>
      <c r="G826">
        <f t="shared" si="79"/>
        <v>31.149712620566223</v>
      </c>
      <c r="H826">
        <f t="shared" si="77"/>
        <v>50.497062302455575</v>
      </c>
      <c r="I826">
        <f t="shared" si="74"/>
        <v>100071437.18128914</v>
      </c>
      <c r="J826">
        <f t="shared" si="75"/>
        <v>-71437.18128913641</v>
      </c>
      <c r="K826" s="2">
        <v>-356648.97319915891</v>
      </c>
      <c r="R826" s="15">
        <v>6.7441099999999998E-4</v>
      </c>
      <c r="S826">
        <f t="shared" si="76"/>
        <v>0.80814522809999989</v>
      </c>
      <c r="W826" s="15">
        <v>-356649</v>
      </c>
      <c r="X826" s="15">
        <v>6.7441099999999998E-4</v>
      </c>
    </row>
    <row r="827" spans="1:24" x14ac:dyDescent="0.2">
      <c r="A827" s="1">
        <v>43280</v>
      </c>
      <c r="B827" s="2">
        <v>25.82</v>
      </c>
      <c r="C827">
        <v>30.709999</v>
      </c>
      <c r="D827" s="2">
        <v>49.860000999999997</v>
      </c>
      <c r="E827" s="11">
        <v>826</v>
      </c>
      <c r="F827" s="2">
        <f t="shared" si="78"/>
        <v>25.77001549302862</v>
      </c>
      <c r="G827">
        <f t="shared" si="79"/>
        <v>31.210600169671125</v>
      </c>
      <c r="H827">
        <f t="shared" si="77"/>
        <v>50.618079610547937</v>
      </c>
      <c r="I827">
        <f t="shared" si="74"/>
        <v>99925182.800202876</v>
      </c>
      <c r="J827">
        <f t="shared" si="75"/>
        <v>74817.199797123671</v>
      </c>
      <c r="K827" s="2">
        <v>-356680.64578926563</v>
      </c>
      <c r="R827" s="15">
        <v>1.63251E-4</v>
      </c>
      <c r="S827">
        <f t="shared" si="76"/>
        <v>0.80830847909999992</v>
      </c>
      <c r="W827" s="15">
        <v>-356680.6</v>
      </c>
      <c r="X827" s="15">
        <v>1.63251E-4</v>
      </c>
    </row>
    <row r="828" spans="1:24" x14ac:dyDescent="0.2">
      <c r="A828" s="1">
        <v>43284</v>
      </c>
      <c r="B828" s="2">
        <v>25.780000999999999</v>
      </c>
      <c r="C828">
        <v>30.75</v>
      </c>
      <c r="D828" s="2">
        <v>49.75</v>
      </c>
      <c r="E828" s="11">
        <v>827</v>
      </c>
      <c r="F828">
        <f t="shared" si="78"/>
        <v>25.91011335918882</v>
      </c>
      <c r="G828">
        <f t="shared" si="79"/>
        <v>31.12945264487805</v>
      </c>
      <c r="H828">
        <f t="shared" si="77"/>
        <v>50.719805054472353</v>
      </c>
      <c r="I828">
        <f t="shared" si="74"/>
        <v>100084202.89949335</v>
      </c>
      <c r="J828">
        <f t="shared" si="75"/>
        <v>-84202.899493351579</v>
      </c>
      <c r="K828" s="2">
        <v>-356757.75160609186</v>
      </c>
      <c r="R828" s="15">
        <v>4.2953799999999998E-4</v>
      </c>
      <c r="S828">
        <f t="shared" si="76"/>
        <v>0.80873801709999993</v>
      </c>
      <c r="W828" s="15">
        <v>-356757.8</v>
      </c>
      <c r="X828" s="15">
        <v>4.2953799999999998E-4</v>
      </c>
    </row>
    <row r="829" spans="1:24" x14ac:dyDescent="0.2">
      <c r="A829" s="1">
        <v>43285</v>
      </c>
      <c r="B829" s="2">
        <v>25.879999000000002</v>
      </c>
      <c r="C829">
        <v>30.709999</v>
      </c>
      <c r="D829" s="2">
        <v>49.740001999999997</v>
      </c>
      <c r="E829" s="11">
        <v>828</v>
      </c>
      <c r="F829" s="2">
        <f t="shared" si="78"/>
        <v>25.760135236867669</v>
      </c>
      <c r="G829">
        <f t="shared" si="79"/>
        <v>31.20045038099806</v>
      </c>
      <c r="H829">
        <f t="shared" si="77"/>
        <v>51.056368086394535</v>
      </c>
      <c r="I829">
        <f t="shared" si="74"/>
        <v>100159576.53221792</v>
      </c>
      <c r="J829">
        <f t="shared" si="75"/>
        <v>-159576.53221791983</v>
      </c>
      <c r="K829" s="2">
        <v>-357303.28083086014</v>
      </c>
      <c r="R829" s="15">
        <v>2.1793350000000001E-3</v>
      </c>
      <c r="S829">
        <f t="shared" si="76"/>
        <v>0.81091735209999993</v>
      </c>
      <c r="W829" s="15">
        <v>-357303.3</v>
      </c>
      <c r="X829" s="15">
        <v>2.1793350000000001E-3</v>
      </c>
    </row>
    <row r="830" spans="1:24" x14ac:dyDescent="0.2">
      <c r="A830" s="1">
        <v>43286</v>
      </c>
      <c r="B830" s="2">
        <v>25.83</v>
      </c>
      <c r="C830">
        <v>30.74</v>
      </c>
      <c r="D830" s="2">
        <v>50.060001</v>
      </c>
      <c r="E830" s="11">
        <v>829</v>
      </c>
      <c r="F830">
        <f t="shared" si="78"/>
        <v>25.949889594270275</v>
      </c>
      <c r="G830">
        <f t="shared" si="79"/>
        <v>31.220700428432014</v>
      </c>
      <c r="H830">
        <f t="shared" si="77"/>
        <v>50.993478805563747</v>
      </c>
      <c r="I830">
        <f t="shared" si="74"/>
        <v>100402443.18519294</v>
      </c>
      <c r="J830">
        <f t="shared" si="75"/>
        <v>-402443.18519294262</v>
      </c>
      <c r="K830" s="2">
        <v>-358045.11255046725</v>
      </c>
      <c r="R830" s="15">
        <v>1.002078E-3</v>
      </c>
      <c r="S830">
        <f t="shared" si="76"/>
        <v>0.81191943009999989</v>
      </c>
      <c r="W830" s="15">
        <v>-358045.1</v>
      </c>
      <c r="X830" s="15">
        <v>1.002078E-3</v>
      </c>
    </row>
    <row r="831" spans="1:24" x14ac:dyDescent="0.2">
      <c r="A831" s="1">
        <v>43287</v>
      </c>
      <c r="B831" s="2">
        <v>25.969999000000001</v>
      </c>
      <c r="C831">
        <v>30.790001</v>
      </c>
      <c r="D831" s="2">
        <v>50.32</v>
      </c>
      <c r="E831" s="11">
        <v>830</v>
      </c>
      <c r="F831" s="2">
        <f t="shared" si="78"/>
        <v>25.969013247170363</v>
      </c>
      <c r="G831">
        <f t="shared" si="79"/>
        <v>31.068765836350575</v>
      </c>
      <c r="H831">
        <f t="shared" si="77"/>
        <v>51.234073926868042</v>
      </c>
      <c r="I831">
        <f t="shared" si="74"/>
        <v>100400052.37449019</v>
      </c>
      <c r="J831">
        <f t="shared" si="75"/>
        <v>-400052.37449018657</v>
      </c>
      <c r="K831" s="2">
        <v>-358727.95472127199</v>
      </c>
      <c r="R831" s="15">
        <v>2.7721460000000001E-3</v>
      </c>
      <c r="S831">
        <f t="shared" si="76"/>
        <v>0.81469157609999987</v>
      </c>
      <c r="W831" s="15">
        <v>-358728</v>
      </c>
      <c r="X831" s="15">
        <v>2.7721460000000001E-3</v>
      </c>
    </row>
    <row r="832" spans="1:24" x14ac:dyDescent="0.2">
      <c r="A832" s="1">
        <v>43290</v>
      </c>
      <c r="B832" s="2">
        <v>26.129999000000002</v>
      </c>
      <c r="C832">
        <v>30.690000999999999</v>
      </c>
      <c r="D832" s="2">
        <v>50.82</v>
      </c>
      <c r="E832" s="11">
        <v>831</v>
      </c>
      <c r="F832">
        <f t="shared" si="78"/>
        <v>25.968041541830868</v>
      </c>
      <c r="G832">
        <f t="shared" si="79"/>
        <v>31.159842581953651</v>
      </c>
      <c r="H832">
        <f t="shared" si="77"/>
        <v>50.849786487012985</v>
      </c>
      <c r="I832">
        <f t="shared" si="74"/>
        <v>100273747.89327857</v>
      </c>
      <c r="J832">
        <f t="shared" si="75"/>
        <v>-273747.89327856898</v>
      </c>
      <c r="K832" s="2">
        <v>-359082.14304539561</v>
      </c>
      <c r="R832" s="15">
        <v>1.6459490000000001E-3</v>
      </c>
      <c r="S832">
        <f t="shared" si="76"/>
        <v>0.81633752509999991</v>
      </c>
      <c r="W832" s="15">
        <v>-359082.1</v>
      </c>
      <c r="X832" s="15">
        <v>1.6459490000000001E-3</v>
      </c>
    </row>
    <row r="833" spans="1:24" x14ac:dyDescent="0.2">
      <c r="A833" s="1">
        <v>43291</v>
      </c>
      <c r="B833" s="2">
        <v>26.290001</v>
      </c>
      <c r="C833">
        <v>30.68</v>
      </c>
      <c r="D833" s="2">
        <v>50.939999</v>
      </c>
      <c r="E833" s="11">
        <v>832</v>
      </c>
      <c r="F833" s="2">
        <f t="shared" si="78"/>
        <v>25.613649611880959</v>
      </c>
      <c r="G833">
        <f t="shared" si="79"/>
        <v>31.230958279009126</v>
      </c>
      <c r="H833">
        <f t="shared" si="77"/>
        <v>50.540784266603531</v>
      </c>
      <c r="I833">
        <f t="shared" si="74"/>
        <v>99690290.481844157</v>
      </c>
      <c r="J833">
        <f t="shared" si="75"/>
        <v>309709.51815584302</v>
      </c>
      <c r="K833" s="2">
        <v>-361397.44699695706</v>
      </c>
      <c r="R833" s="15">
        <v>3.254449E-3</v>
      </c>
      <c r="S833">
        <f t="shared" si="76"/>
        <v>0.81959197409999995</v>
      </c>
      <c r="W833" s="15">
        <v>-361397.4</v>
      </c>
      <c r="X833" s="15">
        <v>3.254449E-3</v>
      </c>
    </row>
    <row r="834" spans="1:24" x14ac:dyDescent="0.2">
      <c r="A834" s="1">
        <v>43292</v>
      </c>
      <c r="B834" s="2">
        <v>26.09</v>
      </c>
      <c r="C834">
        <v>30.74</v>
      </c>
      <c r="D834" s="2">
        <v>50.75</v>
      </c>
      <c r="E834" s="11">
        <v>833</v>
      </c>
      <c r="F834">
        <f t="shared" si="78"/>
        <v>26.027636944423193</v>
      </c>
      <c r="G834">
        <f t="shared" si="79"/>
        <v>31.099020819778794</v>
      </c>
      <c r="H834">
        <f t="shared" si="77"/>
        <v>50.969907417931026</v>
      </c>
      <c r="I834">
        <f t="shared" si="74"/>
        <v>100357303.28083086</v>
      </c>
      <c r="J834">
        <f t="shared" si="75"/>
        <v>-357303.28083086014</v>
      </c>
      <c r="K834" s="2">
        <v>-361697.78316821158</v>
      </c>
      <c r="R834" s="15">
        <v>4.4184460000000004E-3</v>
      </c>
      <c r="S834">
        <f t="shared" si="76"/>
        <v>0.82401042009999992</v>
      </c>
      <c r="W834" s="15">
        <v>-361697.8</v>
      </c>
      <c r="X834" s="15">
        <v>4.4184460000000004E-3</v>
      </c>
    </row>
    <row r="835" spans="1:24" x14ac:dyDescent="0.2">
      <c r="A835" s="1">
        <v>43293</v>
      </c>
      <c r="B835" s="2">
        <v>26.309999000000001</v>
      </c>
      <c r="C835">
        <v>30.67</v>
      </c>
      <c r="D835" s="2">
        <v>50.990001999999997</v>
      </c>
      <c r="E835" s="11">
        <v>834</v>
      </c>
      <c r="F835" s="2">
        <f t="shared" si="78"/>
        <v>25.809999000000001</v>
      </c>
      <c r="G835">
        <f t="shared" si="79"/>
        <v>31.25130420606456</v>
      </c>
      <c r="H835">
        <f t="shared" si="77"/>
        <v>50.809590083954106</v>
      </c>
      <c r="I835">
        <f t="shared" ref="I835:I898" si="80">$M$3*F835/$B$1002+$N$3*G835/$C$1002+$O$3*H835/$D$1002</f>
        <v>100138361.29853095</v>
      </c>
      <c r="J835">
        <f t="shared" ref="J835:J898" si="81">100000000-I835</f>
        <v>-138361.29853095114</v>
      </c>
      <c r="K835" s="2">
        <v>-361903.35828723013</v>
      </c>
      <c r="R835" s="15">
        <v>2.79117E-4</v>
      </c>
      <c r="S835">
        <f t="shared" ref="S835:S898" si="82">S834+R835</f>
        <v>0.82428953709999997</v>
      </c>
      <c r="W835" s="15">
        <v>-361903.4</v>
      </c>
      <c r="X835" s="15">
        <v>2.79117E-4</v>
      </c>
    </row>
    <row r="836" spans="1:24" x14ac:dyDescent="0.2">
      <c r="A836" s="1">
        <v>43294</v>
      </c>
      <c r="B836" s="2">
        <v>26.309999000000001</v>
      </c>
      <c r="C836">
        <v>30.75</v>
      </c>
      <c r="D836" s="2">
        <v>51.07</v>
      </c>
      <c r="E836" s="11">
        <v>835</v>
      </c>
      <c r="F836">
        <f t="shared" si="78"/>
        <v>25.70209142197227</v>
      </c>
      <c r="G836">
        <f t="shared" si="79"/>
        <v>31.149726829268293</v>
      </c>
      <c r="H836">
        <f t="shared" si="77"/>
        <v>50.610799896808302</v>
      </c>
      <c r="I836">
        <f t="shared" si="80"/>
        <v>99760415.339448616</v>
      </c>
      <c r="J836">
        <f t="shared" si="81"/>
        <v>239584.66055138409</v>
      </c>
      <c r="K836" s="2">
        <v>-363927.36600971222</v>
      </c>
      <c r="R836" s="15">
        <v>1.951784E-3</v>
      </c>
      <c r="S836">
        <f t="shared" si="82"/>
        <v>0.82624132109999993</v>
      </c>
      <c r="W836" s="15">
        <v>-363927.4</v>
      </c>
      <c r="X836" s="15">
        <v>1.951784E-3</v>
      </c>
    </row>
    <row r="837" spans="1:24" x14ac:dyDescent="0.2">
      <c r="A837" s="1">
        <v>43297</v>
      </c>
      <c r="B837" s="2">
        <v>26.200001</v>
      </c>
      <c r="C837">
        <v>30.73</v>
      </c>
      <c r="D837" s="2">
        <v>50.950001</v>
      </c>
      <c r="E837" s="11">
        <v>836</v>
      </c>
      <c r="F837" s="2">
        <f t="shared" si="78"/>
        <v>25.839551447727043</v>
      </c>
      <c r="G837">
        <f t="shared" si="79"/>
        <v>31.220716927107063</v>
      </c>
      <c r="H837">
        <f t="shared" ref="H837:H900" si="83">$D$1002*D838/D837</f>
        <v>51.078486716222045</v>
      </c>
      <c r="I837">
        <f t="shared" si="80"/>
        <v>100303106.96042022</v>
      </c>
      <c r="J837">
        <f t="shared" si="81"/>
        <v>-303106.96042022109</v>
      </c>
      <c r="K837" s="2">
        <v>-364242.42237222195</v>
      </c>
      <c r="R837" s="15">
        <v>4.2661009999999996E-3</v>
      </c>
      <c r="S837">
        <f t="shared" si="82"/>
        <v>0.83050742209999995</v>
      </c>
      <c r="W837" s="15">
        <v>-364242.4</v>
      </c>
      <c r="X837" s="15">
        <v>4.2661009999999996E-3</v>
      </c>
    </row>
    <row r="838" spans="1:24" x14ac:dyDescent="0.2">
      <c r="A838" s="1">
        <v>43298</v>
      </c>
      <c r="B838" s="2">
        <v>26.23</v>
      </c>
      <c r="C838">
        <v>30.780000999999999</v>
      </c>
      <c r="D838" s="2">
        <v>51.299999</v>
      </c>
      <c r="E838" s="11">
        <v>837</v>
      </c>
      <c r="F838">
        <f t="shared" si="78"/>
        <v>25.770640473503583</v>
      </c>
      <c r="G838">
        <f t="shared" si="79"/>
        <v>31.139618871357417</v>
      </c>
      <c r="H838">
        <f t="shared" si="83"/>
        <v>50.73</v>
      </c>
      <c r="I838">
        <f t="shared" si="80"/>
        <v>99912513.138689935</v>
      </c>
      <c r="J838">
        <f t="shared" si="81"/>
        <v>87486.861310064793</v>
      </c>
      <c r="K838" s="2">
        <v>-366311.6279387176</v>
      </c>
      <c r="R838" s="28">
        <v>4.09286E-5</v>
      </c>
      <c r="S838">
        <f t="shared" si="82"/>
        <v>0.83054835069999999</v>
      </c>
      <c r="W838" s="15">
        <v>-366311.6</v>
      </c>
      <c r="X838" s="28">
        <v>4.09286E-5</v>
      </c>
    </row>
    <row r="839" spans="1:24" x14ac:dyDescent="0.2">
      <c r="A839" s="1">
        <v>43299</v>
      </c>
      <c r="B839" s="2">
        <v>26.190000999999999</v>
      </c>
      <c r="C839">
        <v>30.75</v>
      </c>
      <c r="D839" s="2">
        <v>51.299999</v>
      </c>
      <c r="E839" s="11">
        <v>838</v>
      </c>
      <c r="F839" s="2">
        <f t="shared" si="78"/>
        <v>25.898693151252612</v>
      </c>
      <c r="G839">
        <f t="shared" si="79"/>
        <v>31.230818498536589</v>
      </c>
      <c r="H839">
        <f t="shared" si="83"/>
        <v>50.927778770521996</v>
      </c>
      <c r="I839">
        <f t="shared" si="80"/>
        <v>100305526.10561512</v>
      </c>
      <c r="J839">
        <f t="shared" si="81"/>
        <v>-305526.10561512411</v>
      </c>
      <c r="K839" s="2">
        <v>-372483.92163547873</v>
      </c>
      <c r="R839" s="15">
        <v>3.7825530000000001E-3</v>
      </c>
      <c r="S839">
        <f t="shared" si="82"/>
        <v>0.83433090369999996</v>
      </c>
      <c r="W839" s="15">
        <v>-372483.9</v>
      </c>
      <c r="X839" s="15">
        <v>3.7825530000000001E-3</v>
      </c>
    </row>
    <row r="840" spans="1:24" x14ac:dyDescent="0.2">
      <c r="A840" s="1">
        <v>43300</v>
      </c>
      <c r="B840" s="2">
        <v>26.280000999999999</v>
      </c>
      <c r="C840">
        <v>30.809999000000001</v>
      </c>
      <c r="D840" s="2">
        <v>51.5</v>
      </c>
      <c r="E840" s="11">
        <v>839</v>
      </c>
      <c r="F840">
        <f t="shared" ref="F840:F903" si="84">$B$1002*B841/B840</f>
        <v>25.633217209542728</v>
      </c>
      <c r="G840">
        <f t="shared" ref="G840:G903" si="85">$C$1002*C841/C840</f>
        <v>31.048599877267119</v>
      </c>
      <c r="H840">
        <f t="shared" si="83"/>
        <v>50.267026199417465</v>
      </c>
      <c r="I840">
        <f t="shared" si="80"/>
        <v>99350168.550361723</v>
      </c>
      <c r="J840">
        <f t="shared" si="81"/>
        <v>649831.44963827729</v>
      </c>
      <c r="K840" s="2">
        <v>-374179.32263365388</v>
      </c>
      <c r="R840" s="15">
        <v>4.3823799999999997E-4</v>
      </c>
      <c r="S840">
        <f t="shared" si="82"/>
        <v>0.83476914169999994</v>
      </c>
      <c r="W840" s="15">
        <v>-374179.3</v>
      </c>
      <c r="X840" s="15">
        <v>4.3823799999999997E-4</v>
      </c>
    </row>
    <row r="841" spans="1:24" x14ac:dyDescent="0.2">
      <c r="A841" s="1">
        <v>43301</v>
      </c>
      <c r="B841" s="2">
        <v>26.1</v>
      </c>
      <c r="C841">
        <v>30.690000999999999</v>
      </c>
      <c r="D841" s="2">
        <v>51.029998999999997</v>
      </c>
      <c r="E841" s="11">
        <v>840</v>
      </c>
      <c r="F841" s="2">
        <f t="shared" si="84"/>
        <v>25.780332334482758</v>
      </c>
      <c r="G841">
        <f t="shared" si="85"/>
        <v>31.078591362704753</v>
      </c>
      <c r="H841">
        <f t="shared" si="83"/>
        <v>50.918885001937781</v>
      </c>
      <c r="I841">
        <f t="shared" si="80"/>
        <v>99968829.860218406</v>
      </c>
      <c r="J841">
        <f t="shared" si="81"/>
        <v>31170.139781594276</v>
      </c>
      <c r="K841" s="2">
        <v>-375119.97906729579</v>
      </c>
      <c r="R841" s="15">
        <v>1.35616E-4</v>
      </c>
      <c r="S841">
        <f t="shared" si="82"/>
        <v>0.83490475769999994</v>
      </c>
      <c r="W841" s="15">
        <v>-375120</v>
      </c>
      <c r="X841" s="15">
        <v>1.35616E-4</v>
      </c>
    </row>
    <row r="842" spans="1:24" x14ac:dyDescent="0.2">
      <c r="A842" s="1">
        <v>43304</v>
      </c>
      <c r="B842" s="2">
        <v>26.07</v>
      </c>
      <c r="C842">
        <v>30.6</v>
      </c>
      <c r="D842" s="2">
        <v>51.220001000000003</v>
      </c>
      <c r="E842" s="11">
        <v>841</v>
      </c>
      <c r="F842">
        <f t="shared" si="84"/>
        <v>25.800097741848909</v>
      </c>
      <c r="G842">
        <f t="shared" si="85"/>
        <v>31.180187293137255</v>
      </c>
      <c r="H842">
        <f t="shared" si="83"/>
        <v>50.928083709721122</v>
      </c>
      <c r="I842">
        <f t="shared" si="80"/>
        <v>100115152.29867014</v>
      </c>
      <c r="J842">
        <f t="shared" si="81"/>
        <v>-115152.29867014289</v>
      </c>
      <c r="K842" s="2">
        <v>-375314.08935110271</v>
      </c>
      <c r="R842" s="28">
        <v>6.7904099999999999E-5</v>
      </c>
      <c r="S842">
        <f t="shared" si="82"/>
        <v>0.83497266179999996</v>
      </c>
      <c r="W842" s="15">
        <v>-375314.1</v>
      </c>
      <c r="X842" s="28">
        <v>6.7904099999999999E-5</v>
      </c>
    </row>
    <row r="843" spans="1:24" x14ac:dyDescent="0.2">
      <c r="A843" s="1">
        <v>43305</v>
      </c>
      <c r="B843" s="2">
        <v>26.059999000000001</v>
      </c>
      <c r="C843">
        <v>30.610001</v>
      </c>
      <c r="D843" s="2">
        <v>51.419998</v>
      </c>
      <c r="E843" s="11">
        <v>842</v>
      </c>
      <c r="F843" s="2">
        <f t="shared" si="84"/>
        <v>25.839712193005074</v>
      </c>
      <c r="G843">
        <f t="shared" si="85"/>
        <v>30.98670594620366</v>
      </c>
      <c r="H843">
        <f t="shared" si="83"/>
        <v>50.700403552524449</v>
      </c>
      <c r="I843">
        <f t="shared" si="80"/>
        <v>99816974.415086597</v>
      </c>
      <c r="J843">
        <f t="shared" si="81"/>
        <v>183025.5849134028</v>
      </c>
      <c r="K843" s="2">
        <v>-375490.47436347604</v>
      </c>
      <c r="R843" s="15">
        <v>3.4910359999999999E-3</v>
      </c>
      <c r="S843">
        <f t="shared" si="82"/>
        <v>0.83846369779999996</v>
      </c>
      <c r="W843" s="15">
        <v>-375490.5</v>
      </c>
      <c r="X843" s="15">
        <v>3.4910359999999999E-3</v>
      </c>
    </row>
    <row r="844" spans="1:24" x14ac:dyDescent="0.2">
      <c r="A844" s="1">
        <v>43306</v>
      </c>
      <c r="B844" s="2">
        <v>26.09</v>
      </c>
      <c r="C844">
        <v>30.43</v>
      </c>
      <c r="D844" s="2">
        <v>51.389999000000003</v>
      </c>
      <c r="E844" s="11">
        <v>843</v>
      </c>
      <c r="F844">
        <f t="shared" si="84"/>
        <v>25.869355072824835</v>
      </c>
      <c r="G844">
        <f t="shared" si="85"/>
        <v>31.159756818928695</v>
      </c>
      <c r="H844">
        <f t="shared" si="83"/>
        <v>50.710256858926961</v>
      </c>
      <c r="I844">
        <f t="shared" si="80"/>
        <v>100057313.37854074</v>
      </c>
      <c r="J844">
        <f t="shared" si="81"/>
        <v>-57313.378540739417</v>
      </c>
      <c r="K844" s="2">
        <v>-378665.50001639128</v>
      </c>
      <c r="R844" s="15">
        <v>1.0768900000000001E-4</v>
      </c>
      <c r="S844">
        <f t="shared" si="82"/>
        <v>0.83857138679999998</v>
      </c>
      <c r="W844" s="15">
        <v>-378665.5</v>
      </c>
      <c r="X844" s="15">
        <v>1.0768900000000001E-4</v>
      </c>
    </row>
    <row r="845" spans="1:24" x14ac:dyDescent="0.2">
      <c r="A845" s="1">
        <v>43307</v>
      </c>
      <c r="B845" s="2">
        <v>26.15</v>
      </c>
      <c r="C845">
        <v>30.42</v>
      </c>
      <c r="D845" s="2">
        <v>51.369999</v>
      </c>
      <c r="E845" s="11">
        <v>844</v>
      </c>
      <c r="F845" s="2">
        <f t="shared" si="84"/>
        <v>25.711298208030634</v>
      </c>
      <c r="G845">
        <f t="shared" si="85"/>
        <v>31.149506903353053</v>
      </c>
      <c r="H845">
        <f t="shared" si="83"/>
        <v>50.522617296527486</v>
      </c>
      <c r="I845">
        <f t="shared" si="80"/>
        <v>99720505.181123659</v>
      </c>
      <c r="J845">
        <f t="shared" si="81"/>
        <v>279494.81887634099</v>
      </c>
      <c r="K845" s="2">
        <v>-380627.34809310734</v>
      </c>
      <c r="R845" s="15">
        <v>2.0418509999999999E-3</v>
      </c>
      <c r="S845">
        <f t="shared" si="82"/>
        <v>0.84061323779999997</v>
      </c>
      <c r="W845" s="15">
        <v>-380627.3</v>
      </c>
      <c r="X845" s="15">
        <v>2.0418509999999999E-3</v>
      </c>
    </row>
    <row r="846" spans="1:24" x14ac:dyDescent="0.2">
      <c r="A846" s="1">
        <v>43308</v>
      </c>
      <c r="B846" s="2">
        <v>26.049999</v>
      </c>
      <c r="C846">
        <v>30.4</v>
      </c>
      <c r="D846" s="2">
        <v>51.16</v>
      </c>
      <c r="E846" s="11">
        <v>845</v>
      </c>
      <c r="F846">
        <f t="shared" si="84"/>
        <v>25.750552773917573</v>
      </c>
      <c r="G846">
        <f t="shared" si="85"/>
        <v>31.17</v>
      </c>
      <c r="H846">
        <f t="shared" si="83"/>
        <v>50.422603568021891</v>
      </c>
      <c r="I846">
        <f t="shared" si="80"/>
        <v>99737603.321539775</v>
      </c>
      <c r="J846">
        <f t="shared" si="81"/>
        <v>262396.67846022546</v>
      </c>
      <c r="K846" s="2">
        <v>-380762.46547079086</v>
      </c>
      <c r="R846" s="15">
        <v>8.5357200000000003E-4</v>
      </c>
      <c r="S846">
        <f t="shared" si="82"/>
        <v>0.84146680979999999</v>
      </c>
      <c r="W846" s="15">
        <v>-380762.5</v>
      </c>
      <c r="X846" s="15">
        <v>8.5357200000000003E-4</v>
      </c>
    </row>
    <row r="847" spans="1:24" x14ac:dyDescent="0.2">
      <c r="A847" s="1">
        <v>43311</v>
      </c>
      <c r="B847" s="2">
        <v>25.99</v>
      </c>
      <c r="C847">
        <v>30.4</v>
      </c>
      <c r="D847" s="2">
        <v>50.849997999999999</v>
      </c>
      <c r="E847" s="11">
        <v>846</v>
      </c>
      <c r="F847" s="2">
        <f t="shared" si="84"/>
        <v>25.919237164293964</v>
      </c>
      <c r="G847">
        <f t="shared" si="85"/>
        <v>31.149492395723687</v>
      </c>
      <c r="H847">
        <f t="shared" si="83"/>
        <v>50.839741414935752</v>
      </c>
      <c r="I847">
        <f t="shared" si="80"/>
        <v>100190003.77823293</v>
      </c>
      <c r="J847">
        <f t="shared" si="81"/>
        <v>-190003.77823293209</v>
      </c>
      <c r="K847" s="2">
        <v>-383280.8026278019</v>
      </c>
      <c r="R847" s="15">
        <v>4.1059100000000003E-4</v>
      </c>
      <c r="S847">
        <f t="shared" si="82"/>
        <v>0.84187740079999995</v>
      </c>
      <c r="W847" s="15">
        <v>-383280.8</v>
      </c>
      <c r="X847" s="15">
        <v>4.1059100000000003E-4</v>
      </c>
    </row>
    <row r="848" spans="1:24" x14ac:dyDescent="0.2">
      <c r="A848" s="1">
        <v>43312</v>
      </c>
      <c r="B848" s="2">
        <v>26.1</v>
      </c>
      <c r="C848">
        <v>30.379999000000002</v>
      </c>
      <c r="D848" s="2">
        <v>50.959999000000003</v>
      </c>
      <c r="E848" s="11">
        <v>847</v>
      </c>
      <c r="F848">
        <f t="shared" si="84"/>
        <v>25.730887891954023</v>
      </c>
      <c r="G848">
        <f t="shared" si="85"/>
        <v>31.118700826817008</v>
      </c>
      <c r="H848">
        <f t="shared" si="83"/>
        <v>50.580678989612998</v>
      </c>
      <c r="I848">
        <f t="shared" si="80"/>
        <v>99746814.393126085</v>
      </c>
      <c r="J848">
        <f t="shared" si="81"/>
        <v>253185.6068739146</v>
      </c>
      <c r="K848" s="2">
        <v>-387117.07285240293</v>
      </c>
      <c r="R848" s="15">
        <v>3.2117400000000003E-4</v>
      </c>
      <c r="S848">
        <f t="shared" si="82"/>
        <v>0.84219857479999993</v>
      </c>
      <c r="W848" s="15">
        <v>-387117.1</v>
      </c>
      <c r="X848" s="15">
        <v>3.2117400000000003E-4</v>
      </c>
    </row>
    <row r="849" spans="1:24" x14ac:dyDescent="0.2">
      <c r="A849" s="1">
        <v>43313</v>
      </c>
      <c r="B849" s="2">
        <v>26.02</v>
      </c>
      <c r="C849">
        <v>30.33</v>
      </c>
      <c r="D849" s="2">
        <v>50.810001</v>
      </c>
      <c r="E849" s="11">
        <v>848</v>
      </c>
      <c r="F849" s="2">
        <f t="shared" si="84"/>
        <v>25.879434047271332</v>
      </c>
      <c r="G849">
        <f t="shared" si="85"/>
        <v>31.180276953511378</v>
      </c>
      <c r="H849">
        <f t="shared" si="83"/>
        <v>50.789903532377416</v>
      </c>
      <c r="I849">
        <f t="shared" si="80"/>
        <v>100141122.98503712</v>
      </c>
      <c r="J849">
        <f t="shared" si="81"/>
        <v>-141122.9850371182</v>
      </c>
      <c r="K849" s="2">
        <v>-391599.57122334838</v>
      </c>
      <c r="R849" s="15">
        <v>2.1724099999999999E-4</v>
      </c>
      <c r="S849">
        <f t="shared" si="82"/>
        <v>0.84241581579999991</v>
      </c>
      <c r="W849" s="15">
        <v>-391599.6</v>
      </c>
      <c r="X849" s="15">
        <v>2.1724099999999999E-4</v>
      </c>
    </row>
    <row r="850" spans="1:24" x14ac:dyDescent="0.2">
      <c r="A850" s="1">
        <v>43314</v>
      </c>
      <c r="B850" s="2">
        <v>26.09</v>
      </c>
      <c r="C850">
        <v>30.34</v>
      </c>
      <c r="D850" s="2">
        <v>50.869999</v>
      </c>
      <c r="E850" s="11">
        <v>849</v>
      </c>
      <c r="F850">
        <f t="shared" si="84"/>
        <v>25.819891678804144</v>
      </c>
      <c r="G850">
        <f t="shared" si="85"/>
        <v>31.190548159854977</v>
      </c>
      <c r="H850">
        <f t="shared" si="83"/>
        <v>50.749944958127479</v>
      </c>
      <c r="I850">
        <f t="shared" si="80"/>
        <v>100048282.87872097</v>
      </c>
      <c r="J850">
        <f t="shared" si="81"/>
        <v>-48282.878720968962</v>
      </c>
      <c r="K850" s="2">
        <v>-395161.98966318369</v>
      </c>
      <c r="R850" s="15">
        <v>4.3307379999999998E-3</v>
      </c>
      <c r="S850">
        <f t="shared" si="82"/>
        <v>0.84674655379999986</v>
      </c>
      <c r="W850" s="15">
        <v>-395162</v>
      </c>
      <c r="X850" s="15">
        <v>4.3307379999999998E-3</v>
      </c>
    </row>
    <row r="851" spans="1:24" x14ac:dyDescent="0.2">
      <c r="A851" s="1">
        <v>43315</v>
      </c>
      <c r="B851" s="2">
        <v>26.1</v>
      </c>
      <c r="C851">
        <v>30.360001</v>
      </c>
      <c r="D851" s="2">
        <v>50.889999000000003</v>
      </c>
      <c r="E851" s="11">
        <v>850</v>
      </c>
      <c r="F851" s="2">
        <f t="shared" si="84"/>
        <v>25.631999006896553</v>
      </c>
      <c r="G851">
        <f t="shared" si="85"/>
        <v>31.128931780996979</v>
      </c>
      <c r="H851">
        <f t="shared" si="83"/>
        <v>51.308178464102546</v>
      </c>
      <c r="I851">
        <f t="shared" si="80"/>
        <v>100054421.34910104</v>
      </c>
      <c r="J851">
        <f t="shared" si="81"/>
        <v>-54421.349101036787</v>
      </c>
      <c r="K851" s="2">
        <v>-395355.28314772248</v>
      </c>
      <c r="R851" s="15">
        <v>4.1190080000000004E-3</v>
      </c>
      <c r="S851">
        <f t="shared" si="82"/>
        <v>0.85086556179999984</v>
      </c>
      <c r="W851" s="15">
        <v>-395355.3</v>
      </c>
      <c r="X851" s="15">
        <v>4.1190080000000004E-3</v>
      </c>
    </row>
    <row r="852" spans="1:24" x14ac:dyDescent="0.2">
      <c r="A852" s="1">
        <v>43319</v>
      </c>
      <c r="B852" s="2">
        <v>25.92</v>
      </c>
      <c r="C852">
        <v>30.32</v>
      </c>
      <c r="D852" s="2">
        <v>51.470001000000003</v>
      </c>
      <c r="E852" s="11">
        <v>851</v>
      </c>
      <c r="F852">
        <f t="shared" si="84"/>
        <v>25.829915118441317</v>
      </c>
      <c r="G852">
        <f t="shared" si="85"/>
        <v>31.180280343007912</v>
      </c>
      <c r="H852">
        <f t="shared" si="83"/>
        <v>50.592013811307289</v>
      </c>
      <c r="I852">
        <f t="shared" si="80"/>
        <v>99956950.710635304</v>
      </c>
      <c r="J852">
        <f t="shared" si="81"/>
        <v>43049.289364695549</v>
      </c>
      <c r="K852" s="2">
        <v>-396773.18567839265</v>
      </c>
      <c r="R852" s="15">
        <v>1.1942459999999999E-3</v>
      </c>
      <c r="S852">
        <f t="shared" si="82"/>
        <v>0.85205980779999979</v>
      </c>
      <c r="W852" s="15">
        <v>-396773.2</v>
      </c>
      <c r="X852" s="15">
        <v>1.1942459999999999E-3</v>
      </c>
    </row>
    <row r="853" spans="1:24" x14ac:dyDescent="0.2">
      <c r="A853" s="1">
        <v>43320</v>
      </c>
      <c r="B853" s="2">
        <v>25.940000999999999</v>
      </c>
      <c r="C853">
        <v>30.33</v>
      </c>
      <c r="D853" s="2">
        <v>51.330002</v>
      </c>
      <c r="E853" s="11">
        <v>852</v>
      </c>
      <c r="F853" s="2">
        <f t="shared" si="84"/>
        <v>25.949296375123499</v>
      </c>
      <c r="G853">
        <f t="shared" si="85"/>
        <v>31.22138373986153</v>
      </c>
      <c r="H853">
        <f t="shared" si="83"/>
        <v>50.710232793873651</v>
      </c>
      <c r="I853">
        <f t="shared" si="80"/>
        <v>100234903.93863054</v>
      </c>
      <c r="J853">
        <f t="shared" si="81"/>
        <v>-234903.9386305362</v>
      </c>
      <c r="K853" s="2">
        <v>-397696.44531698525</v>
      </c>
      <c r="R853" s="28">
        <v>8.0521399999999998E-5</v>
      </c>
      <c r="S853">
        <f t="shared" si="82"/>
        <v>0.85214032919999982</v>
      </c>
      <c r="W853" s="15">
        <v>-397696.4</v>
      </c>
      <c r="X853" s="28">
        <v>8.0521399999999998E-5</v>
      </c>
    </row>
    <row r="854" spans="1:24" x14ac:dyDescent="0.2">
      <c r="A854" s="1">
        <v>43321</v>
      </c>
      <c r="B854" s="2">
        <v>26.08</v>
      </c>
      <c r="C854">
        <v>30.379999000000002</v>
      </c>
      <c r="D854" s="2">
        <v>51.310001</v>
      </c>
      <c r="E854" s="11">
        <v>853</v>
      </c>
      <c r="F854">
        <f t="shared" si="84"/>
        <v>25.701136818251577</v>
      </c>
      <c r="G854">
        <f t="shared" si="85"/>
        <v>31.241822330869727</v>
      </c>
      <c r="H854">
        <f t="shared" si="83"/>
        <v>50.472937025863622</v>
      </c>
      <c r="I854">
        <f t="shared" si="80"/>
        <v>99781005.109628513</v>
      </c>
      <c r="J854">
        <f t="shared" si="81"/>
        <v>218994.89037148654</v>
      </c>
      <c r="K854" s="2">
        <v>-398108.57175078988</v>
      </c>
      <c r="R854" s="15">
        <v>2.02518E-4</v>
      </c>
      <c r="S854">
        <f t="shared" si="82"/>
        <v>0.85234284719999986</v>
      </c>
      <c r="W854" s="15">
        <v>-398108.6</v>
      </c>
      <c r="X854" s="15">
        <v>2.02518E-4</v>
      </c>
    </row>
    <row r="855" spans="1:24" x14ac:dyDescent="0.2">
      <c r="A855" s="1">
        <v>43322</v>
      </c>
      <c r="B855" s="2">
        <v>25.969999000000001</v>
      </c>
      <c r="C855">
        <v>30.450001</v>
      </c>
      <c r="D855" s="2">
        <v>51.049999</v>
      </c>
      <c r="E855" s="11">
        <v>854</v>
      </c>
      <c r="F855" s="2">
        <f t="shared" si="84"/>
        <v>25.680800918013126</v>
      </c>
      <c r="G855">
        <f t="shared" si="85"/>
        <v>31.190470858441024</v>
      </c>
      <c r="H855">
        <f t="shared" si="83"/>
        <v>50.551128302078908</v>
      </c>
      <c r="I855">
        <f t="shared" si="80"/>
        <v>99742006.740314052</v>
      </c>
      <c r="J855">
        <f t="shared" si="81"/>
        <v>257993.25968594849</v>
      </c>
      <c r="K855" s="2">
        <v>-400052.37449018657</v>
      </c>
      <c r="R855" s="15">
        <v>2.146808E-3</v>
      </c>
      <c r="S855">
        <f t="shared" si="82"/>
        <v>0.85448965519999986</v>
      </c>
      <c r="W855" s="15">
        <v>-400052.4</v>
      </c>
      <c r="X855" s="15">
        <v>2.146808E-3</v>
      </c>
    </row>
    <row r="856" spans="1:24" x14ac:dyDescent="0.2">
      <c r="A856" s="1">
        <v>43325</v>
      </c>
      <c r="B856" s="2">
        <v>25.84</v>
      </c>
      <c r="C856">
        <v>30.469999000000001</v>
      </c>
      <c r="D856" s="2">
        <v>50.869999</v>
      </c>
      <c r="E856" s="11">
        <v>855</v>
      </c>
      <c r="F856">
        <f t="shared" si="84"/>
        <v>25.939847067337507</v>
      </c>
      <c r="G856">
        <f t="shared" si="85"/>
        <v>31.098392881470062</v>
      </c>
      <c r="H856">
        <f t="shared" si="83"/>
        <v>50.710054044624606</v>
      </c>
      <c r="I856">
        <f t="shared" si="80"/>
        <v>100083881.06425552</v>
      </c>
      <c r="J856">
        <f t="shared" si="81"/>
        <v>-83881.064255520701</v>
      </c>
      <c r="K856" s="2">
        <v>-400884.39777256548</v>
      </c>
      <c r="R856" s="28">
        <v>4.9022600000000001E-5</v>
      </c>
      <c r="S856">
        <f t="shared" si="82"/>
        <v>0.85453867779999981</v>
      </c>
      <c r="W856" s="15">
        <v>-400884.4</v>
      </c>
      <c r="X856" s="28">
        <v>4.9022600000000001E-5</v>
      </c>
    </row>
    <row r="857" spans="1:24" x14ac:dyDescent="0.2">
      <c r="A857" s="1">
        <v>43326</v>
      </c>
      <c r="B857" s="2">
        <v>25.969999000000001</v>
      </c>
      <c r="C857">
        <v>30.4</v>
      </c>
      <c r="D857" s="2">
        <v>50.849997999999999</v>
      </c>
      <c r="E857" s="11">
        <v>856</v>
      </c>
      <c r="F857" s="2">
        <f t="shared" si="84"/>
        <v>25.531726055129958</v>
      </c>
      <c r="G857">
        <f t="shared" si="85"/>
        <v>31.272532894736845</v>
      </c>
      <c r="H857">
        <f t="shared" si="83"/>
        <v>50.460641148107811</v>
      </c>
      <c r="I857">
        <f t="shared" si="80"/>
        <v>99578486.087487355</v>
      </c>
      <c r="J857">
        <f t="shared" si="81"/>
        <v>421513.91251264513</v>
      </c>
      <c r="K857" s="2">
        <v>-401029.84848287702</v>
      </c>
      <c r="R857" s="15">
        <v>3.19568E-4</v>
      </c>
      <c r="S857">
        <f t="shared" si="82"/>
        <v>0.85485824579999981</v>
      </c>
      <c r="W857" s="15">
        <v>-401029.8</v>
      </c>
      <c r="X857" s="15">
        <v>3.19568E-4</v>
      </c>
    </row>
    <row r="858" spans="1:24" x14ac:dyDescent="0.2">
      <c r="A858" s="1">
        <v>43327</v>
      </c>
      <c r="B858" s="2">
        <v>25.690000999999999</v>
      </c>
      <c r="C858">
        <v>30.5</v>
      </c>
      <c r="D858" s="2">
        <v>50.580002</v>
      </c>
      <c r="E858" s="11">
        <v>857</v>
      </c>
      <c r="F858">
        <f t="shared" si="84"/>
        <v>25.94060522535597</v>
      </c>
      <c r="G858">
        <f t="shared" si="85"/>
        <v>31.210879710491803</v>
      </c>
      <c r="H858">
        <f t="shared" si="83"/>
        <v>51.22145111817116</v>
      </c>
      <c r="I858">
        <f t="shared" si="80"/>
        <v>100513640.64348193</v>
      </c>
      <c r="J858">
        <f t="shared" si="81"/>
        <v>-513640.64348192513</v>
      </c>
      <c r="K858" s="2">
        <v>-401949.2481405139</v>
      </c>
      <c r="R858" s="15">
        <v>2.7772199999999999E-4</v>
      </c>
      <c r="S858">
        <f t="shared" si="82"/>
        <v>0.85513596779999979</v>
      </c>
      <c r="W858" s="15">
        <v>-401949.2</v>
      </c>
      <c r="X858" s="15">
        <v>2.7772199999999999E-4</v>
      </c>
    </row>
    <row r="859" spans="1:24" x14ac:dyDescent="0.2">
      <c r="A859" s="1">
        <v>43328</v>
      </c>
      <c r="B859" s="2">
        <v>25.82</v>
      </c>
      <c r="C859">
        <v>30.540001</v>
      </c>
      <c r="D859" s="2">
        <v>51.07</v>
      </c>
      <c r="E859" s="11">
        <v>858</v>
      </c>
      <c r="F859" s="2">
        <f t="shared" si="84"/>
        <v>25.969937026336172</v>
      </c>
      <c r="G859">
        <f t="shared" si="85"/>
        <v>31.149586406365867</v>
      </c>
      <c r="H859">
        <f t="shared" si="83"/>
        <v>50.5710652046211</v>
      </c>
      <c r="I859">
        <f t="shared" si="80"/>
        <v>100099975.58679336</v>
      </c>
      <c r="J859">
        <f t="shared" si="81"/>
        <v>-99975.586793363094</v>
      </c>
      <c r="K859" s="2">
        <v>-402443.18519294262</v>
      </c>
      <c r="R859" s="15">
        <v>2.136074E-3</v>
      </c>
      <c r="S859">
        <f t="shared" si="82"/>
        <v>0.85727204179999983</v>
      </c>
      <c r="W859" s="15">
        <v>-402443.2</v>
      </c>
      <c r="X859" s="15">
        <v>2.136074E-3</v>
      </c>
    </row>
    <row r="860" spans="1:24" x14ac:dyDescent="0.2">
      <c r="A860" s="1">
        <v>43329</v>
      </c>
      <c r="B860" s="2">
        <v>25.98</v>
      </c>
      <c r="C860">
        <v>30.52</v>
      </c>
      <c r="D860" s="2">
        <v>50.91</v>
      </c>
      <c r="E860" s="11">
        <v>859</v>
      </c>
      <c r="F860">
        <f t="shared" si="84"/>
        <v>25.819933564665128</v>
      </c>
      <c r="G860">
        <f t="shared" si="85"/>
        <v>31.200637903997382</v>
      </c>
      <c r="H860">
        <f t="shared" si="83"/>
        <v>50.819681791396583</v>
      </c>
      <c r="I860">
        <f t="shared" si="80"/>
        <v>100100909.19163474</v>
      </c>
      <c r="J860">
        <f t="shared" si="81"/>
        <v>-100909.19163474441</v>
      </c>
      <c r="K860" s="2">
        <v>-404825.88295407593</v>
      </c>
      <c r="R860" s="28">
        <v>3.3661000000000002E-5</v>
      </c>
      <c r="S860">
        <f t="shared" si="82"/>
        <v>0.85730570279999985</v>
      </c>
      <c r="W860" s="15">
        <v>-404825.9</v>
      </c>
      <c r="X860" s="28">
        <v>3.3661000000000002E-5</v>
      </c>
    </row>
    <row r="861" spans="1:24" x14ac:dyDescent="0.2">
      <c r="A861" s="1">
        <v>43332</v>
      </c>
      <c r="B861" s="2">
        <v>25.99</v>
      </c>
      <c r="C861">
        <v>30.549999</v>
      </c>
      <c r="D861" s="2">
        <v>51</v>
      </c>
      <c r="E861" s="11">
        <v>860</v>
      </c>
      <c r="F861" s="2">
        <f t="shared" si="84"/>
        <v>25.770277024240059</v>
      </c>
      <c r="G861">
        <f t="shared" si="85"/>
        <v>31.11898628867386</v>
      </c>
      <c r="H861">
        <f t="shared" si="83"/>
        <v>50.93888724058823</v>
      </c>
      <c r="I861">
        <f t="shared" si="80"/>
        <v>100012381.2997257</v>
      </c>
      <c r="J861">
        <f t="shared" si="81"/>
        <v>-12381.299725696445</v>
      </c>
      <c r="K861" s="2">
        <v>-407956.99942648411</v>
      </c>
      <c r="R861" s="28">
        <v>5.5013000000000003E-5</v>
      </c>
      <c r="S861">
        <f t="shared" si="82"/>
        <v>0.85736071579999984</v>
      </c>
      <c r="W861" s="15">
        <v>-407957</v>
      </c>
      <c r="X861" s="28">
        <v>5.5013000000000003E-5</v>
      </c>
    </row>
    <row r="862" spans="1:24" x14ac:dyDescent="0.2">
      <c r="A862" s="1">
        <v>43333</v>
      </c>
      <c r="B862" s="2">
        <v>25.950001</v>
      </c>
      <c r="C862">
        <v>30.5</v>
      </c>
      <c r="D862" s="2">
        <v>51.209999000000003</v>
      </c>
      <c r="E862" s="11">
        <v>861</v>
      </c>
      <c r="F862">
        <f t="shared" si="84"/>
        <v>25.889567394621643</v>
      </c>
      <c r="G862">
        <f t="shared" si="85"/>
        <v>31.231317010819673</v>
      </c>
      <c r="H862">
        <f t="shared" si="83"/>
        <v>50.561595416746627</v>
      </c>
      <c r="I862">
        <f t="shared" si="80"/>
        <v>100077162.36049764</v>
      </c>
      <c r="J862">
        <f t="shared" si="81"/>
        <v>-77162.360497638583</v>
      </c>
      <c r="K862" s="2">
        <v>-408486.33889684081</v>
      </c>
      <c r="R862" s="15">
        <v>2.30709E-4</v>
      </c>
      <c r="S862">
        <f t="shared" si="82"/>
        <v>0.85759142479999984</v>
      </c>
      <c r="W862" s="15">
        <v>-408486.3</v>
      </c>
      <c r="X862" s="15">
        <v>2.30709E-4</v>
      </c>
    </row>
    <row r="863" spans="1:24" x14ac:dyDescent="0.2">
      <c r="A863" s="1">
        <v>43334</v>
      </c>
      <c r="B863" s="2">
        <v>26.030000999999999</v>
      </c>
      <c r="C863">
        <v>30.559999000000001</v>
      </c>
      <c r="D863" s="2">
        <v>51.040000999999997</v>
      </c>
      <c r="E863" s="11">
        <v>862</v>
      </c>
      <c r="F863" s="2">
        <f t="shared" si="84"/>
        <v>25.780251564339167</v>
      </c>
      <c r="G863">
        <f t="shared" si="85"/>
        <v>31.149602824594332</v>
      </c>
      <c r="H863">
        <f t="shared" si="83"/>
        <v>50.89896548532591</v>
      </c>
      <c r="I863">
        <f t="shared" si="80"/>
        <v>100036677.56874326</v>
      </c>
      <c r="J863">
        <f t="shared" si="81"/>
        <v>-36677.568743258715</v>
      </c>
      <c r="K863" s="2">
        <v>-413641.83406658471</v>
      </c>
      <c r="R863" s="15">
        <v>4.5992280000000003E-3</v>
      </c>
      <c r="S863">
        <f t="shared" si="82"/>
        <v>0.86219065279999985</v>
      </c>
      <c r="W863" s="15">
        <v>-413641.8</v>
      </c>
      <c r="X863" s="15">
        <v>4.5992280000000003E-3</v>
      </c>
    </row>
    <row r="864" spans="1:24" x14ac:dyDescent="0.2">
      <c r="A864" s="1">
        <v>43335</v>
      </c>
      <c r="B864" s="2">
        <v>26</v>
      </c>
      <c r="C864">
        <v>30.540001</v>
      </c>
      <c r="D864" s="2">
        <v>51.209999000000003</v>
      </c>
      <c r="E864" s="11">
        <v>863</v>
      </c>
      <c r="F864">
        <f t="shared" si="84"/>
        <v>25.849707683461499</v>
      </c>
      <c r="G864">
        <f t="shared" si="85"/>
        <v>31.180204245245445</v>
      </c>
      <c r="H864">
        <f t="shared" si="83"/>
        <v>50.819156416503731</v>
      </c>
      <c r="I864">
        <f t="shared" si="80"/>
        <v>100118029.66573679</v>
      </c>
      <c r="J864">
        <f t="shared" si="81"/>
        <v>-118029.66573679447</v>
      </c>
      <c r="K864" s="2">
        <v>-414508.64513069391</v>
      </c>
      <c r="R864" s="28">
        <v>3.5214299999999999E-5</v>
      </c>
      <c r="S864">
        <f t="shared" si="82"/>
        <v>0.86222586709999982</v>
      </c>
      <c r="W864" s="15">
        <v>-414508.6</v>
      </c>
      <c r="X864" s="28">
        <v>3.5214299999999999E-5</v>
      </c>
    </row>
    <row r="865" spans="1:24" x14ac:dyDescent="0.2">
      <c r="A865" s="1">
        <v>43336</v>
      </c>
      <c r="B865" s="2">
        <v>26.040001</v>
      </c>
      <c r="C865">
        <v>30.549999</v>
      </c>
      <c r="D865" s="2">
        <v>51.299999</v>
      </c>
      <c r="E865" s="11">
        <v>864</v>
      </c>
      <c r="F865" s="2">
        <f t="shared" si="84"/>
        <v>25.948761438987656</v>
      </c>
      <c r="G865">
        <f t="shared" si="85"/>
        <v>31.047565664404768</v>
      </c>
      <c r="H865">
        <f t="shared" si="83"/>
        <v>50.957444448878057</v>
      </c>
      <c r="I865">
        <f t="shared" si="80"/>
        <v>100185195.21772489</v>
      </c>
      <c r="J865">
        <f t="shared" si="81"/>
        <v>-185195.21772488952</v>
      </c>
      <c r="K865" s="2">
        <v>-418551.01816661656</v>
      </c>
      <c r="R865" s="28">
        <v>8.4660399999999993E-5</v>
      </c>
      <c r="S865">
        <f t="shared" si="82"/>
        <v>0.86231052749999981</v>
      </c>
      <c r="W865" s="15">
        <v>-418551</v>
      </c>
      <c r="X865" s="28">
        <v>8.4660399999999993E-5</v>
      </c>
    </row>
    <row r="866" spans="1:24" x14ac:dyDescent="0.2">
      <c r="A866" s="1">
        <v>43339</v>
      </c>
      <c r="B866" s="2">
        <v>26.18</v>
      </c>
      <c r="C866">
        <v>30.43</v>
      </c>
      <c r="D866" s="2">
        <v>51.529998999999997</v>
      </c>
      <c r="E866" s="11">
        <v>865</v>
      </c>
      <c r="F866">
        <f t="shared" si="84"/>
        <v>25.671978600840298</v>
      </c>
      <c r="G866">
        <f t="shared" si="85"/>
        <v>31.067568189286888</v>
      </c>
      <c r="H866">
        <f t="shared" si="83"/>
        <v>50.602021192742498</v>
      </c>
      <c r="I866">
        <f t="shared" si="80"/>
        <v>99622135.164781734</v>
      </c>
      <c r="J866">
        <f t="shared" si="81"/>
        <v>377864.83521826565</v>
      </c>
      <c r="K866" s="2">
        <v>-427437.95816597342</v>
      </c>
      <c r="R866" s="15">
        <v>4.0170579999999996E-3</v>
      </c>
      <c r="S866">
        <f t="shared" si="82"/>
        <v>0.86632758549999977</v>
      </c>
      <c r="W866" s="15">
        <v>-427438</v>
      </c>
      <c r="X866" s="15">
        <v>4.0170579999999996E-3</v>
      </c>
    </row>
    <row r="867" spans="1:24" x14ac:dyDescent="0.2">
      <c r="A867" s="1">
        <v>43340</v>
      </c>
      <c r="B867" s="2">
        <v>26.040001</v>
      </c>
      <c r="C867">
        <v>30.33</v>
      </c>
      <c r="D867" s="2">
        <v>51.400002000000001</v>
      </c>
      <c r="E867" s="11">
        <v>866</v>
      </c>
      <c r="F867" s="2">
        <f t="shared" si="84"/>
        <v>25.879380715077509</v>
      </c>
      <c r="G867">
        <f t="shared" si="85"/>
        <v>31.20083188822948</v>
      </c>
      <c r="H867">
        <f t="shared" si="83"/>
        <v>50.917521365076986</v>
      </c>
      <c r="I867">
        <f t="shared" si="80"/>
        <v>100239600.1307912</v>
      </c>
      <c r="J867">
        <f t="shared" si="81"/>
        <v>-239600.13079120219</v>
      </c>
      <c r="K867" s="2">
        <v>-428805.08513168991</v>
      </c>
      <c r="R867" s="15">
        <v>3.126527E-3</v>
      </c>
      <c r="S867">
        <f t="shared" si="82"/>
        <v>0.86945411249999982</v>
      </c>
      <c r="W867" s="15">
        <v>-428805.1</v>
      </c>
      <c r="X867" s="15">
        <v>3.126527E-3</v>
      </c>
    </row>
    <row r="868" spans="1:24" x14ac:dyDescent="0.2">
      <c r="A868" s="1">
        <v>43341</v>
      </c>
      <c r="B868" s="2">
        <v>26.110001</v>
      </c>
      <c r="C868">
        <v>30.360001</v>
      </c>
      <c r="D868" s="2">
        <v>51.59</v>
      </c>
      <c r="E868" s="11">
        <v>867</v>
      </c>
      <c r="F868">
        <f t="shared" si="84"/>
        <v>25.790227810025748</v>
      </c>
      <c r="G868">
        <f t="shared" si="85"/>
        <v>31.252134384646432</v>
      </c>
      <c r="H868">
        <f t="shared" si="83"/>
        <v>50.680834478193439</v>
      </c>
      <c r="I868">
        <f t="shared" si="80"/>
        <v>100036340.79929602</v>
      </c>
      <c r="J868">
        <f t="shared" si="81"/>
        <v>-36340.799296021461</v>
      </c>
      <c r="K868" s="2">
        <v>-429043.47942185402</v>
      </c>
      <c r="R868" s="15">
        <v>2.9886140000000001E-3</v>
      </c>
      <c r="S868">
        <f t="shared" si="82"/>
        <v>0.87244272649999977</v>
      </c>
      <c r="W868" s="15">
        <v>-429043.5</v>
      </c>
      <c r="X868" s="15">
        <v>2.9886140000000001E-3</v>
      </c>
    </row>
    <row r="869" spans="1:24" x14ac:dyDescent="0.2">
      <c r="A869" s="1">
        <v>43342</v>
      </c>
      <c r="B869" s="2">
        <v>26.09</v>
      </c>
      <c r="C869">
        <v>30.440000999999999</v>
      </c>
      <c r="D869" s="2">
        <v>51.540000999999997</v>
      </c>
      <c r="E869" s="11">
        <v>868</v>
      </c>
      <c r="F869" s="2">
        <f t="shared" si="84"/>
        <v>25.651716139133768</v>
      </c>
      <c r="G869">
        <f t="shared" si="85"/>
        <v>31.303116580055306</v>
      </c>
      <c r="H869">
        <f t="shared" si="83"/>
        <v>50.887485445139973</v>
      </c>
      <c r="I869">
        <f t="shared" si="80"/>
        <v>100027963.14246926</v>
      </c>
      <c r="J869">
        <f t="shared" si="81"/>
        <v>-27963.142469257116</v>
      </c>
      <c r="K869" s="2">
        <v>-430074.07138204575</v>
      </c>
      <c r="R869" s="15">
        <v>7.6444800000000004E-4</v>
      </c>
      <c r="S869">
        <f t="shared" si="82"/>
        <v>0.87320717449999974</v>
      </c>
      <c r="W869" s="15">
        <v>-430074.1</v>
      </c>
      <c r="X869" s="15">
        <v>7.6444800000000004E-4</v>
      </c>
    </row>
    <row r="870" spans="1:24" x14ac:dyDescent="0.2">
      <c r="A870" s="1">
        <v>43343</v>
      </c>
      <c r="B870" s="2">
        <v>25.93</v>
      </c>
      <c r="C870">
        <v>30.57</v>
      </c>
      <c r="D870" s="2">
        <v>51.700001</v>
      </c>
      <c r="E870" s="11">
        <v>869</v>
      </c>
      <c r="F870">
        <f t="shared" si="84"/>
        <v>25.650739461241805</v>
      </c>
      <c r="G870">
        <f t="shared" si="85"/>
        <v>31.108822374877334</v>
      </c>
      <c r="H870">
        <f t="shared" si="83"/>
        <v>50.975309473011421</v>
      </c>
      <c r="I870">
        <f t="shared" si="80"/>
        <v>99860406.834154978</v>
      </c>
      <c r="J870">
        <f t="shared" si="81"/>
        <v>139593.16584502161</v>
      </c>
      <c r="K870" s="2">
        <v>-434711.44011339545</v>
      </c>
      <c r="R870" s="15">
        <v>1.043078E-3</v>
      </c>
      <c r="S870">
        <f t="shared" si="82"/>
        <v>0.87425025249999977</v>
      </c>
      <c r="W870" s="15">
        <v>-434711.4</v>
      </c>
      <c r="X870" s="15">
        <v>1.043078E-3</v>
      </c>
    </row>
    <row r="871" spans="1:24" x14ac:dyDescent="0.2">
      <c r="A871" s="1">
        <v>43347</v>
      </c>
      <c r="B871" s="2">
        <v>25.77</v>
      </c>
      <c r="C871">
        <v>30.51</v>
      </c>
      <c r="D871" s="2">
        <v>51.950001</v>
      </c>
      <c r="E871" s="11">
        <v>870</v>
      </c>
      <c r="F871" s="2">
        <f t="shared" si="84"/>
        <v>25.779952435389987</v>
      </c>
      <c r="G871">
        <f t="shared" si="85"/>
        <v>31.200649989183873</v>
      </c>
      <c r="H871">
        <f t="shared" si="83"/>
        <v>50.485871034535677</v>
      </c>
      <c r="I871">
        <f t="shared" si="80"/>
        <v>99849301.457336217</v>
      </c>
      <c r="J871">
        <f t="shared" si="81"/>
        <v>150698.54266378284</v>
      </c>
      <c r="K871" s="2">
        <v>-437498.15546107292</v>
      </c>
      <c r="R871" s="28">
        <v>3.5927499999999998E-5</v>
      </c>
      <c r="S871">
        <f t="shared" si="82"/>
        <v>0.8742861799999998</v>
      </c>
      <c r="W871" s="15">
        <v>-437498.2</v>
      </c>
      <c r="X871" s="28">
        <v>3.5927499999999998E-5</v>
      </c>
    </row>
    <row r="872" spans="1:24" x14ac:dyDescent="0.2">
      <c r="A872" s="1">
        <v>43348</v>
      </c>
      <c r="B872" s="2">
        <v>25.74</v>
      </c>
      <c r="C872">
        <v>30.540001</v>
      </c>
      <c r="D872" s="2">
        <v>51.700001</v>
      </c>
      <c r="E872" s="11">
        <v>871</v>
      </c>
      <c r="F872">
        <f t="shared" si="84"/>
        <v>25.739808637529141</v>
      </c>
      <c r="G872">
        <f t="shared" si="85"/>
        <v>31.159793713497258</v>
      </c>
      <c r="H872">
        <f t="shared" si="83"/>
        <v>50.445440030068852</v>
      </c>
      <c r="I872">
        <f t="shared" si="80"/>
        <v>99725077.918366402</v>
      </c>
      <c r="J872">
        <f t="shared" si="81"/>
        <v>274922.08163359761</v>
      </c>
      <c r="K872" s="2">
        <v>-438237.36904332042</v>
      </c>
      <c r="R872" s="15">
        <v>2.2612899999999999E-4</v>
      </c>
      <c r="S872">
        <f t="shared" si="82"/>
        <v>0.87451230899999977</v>
      </c>
      <c r="W872" s="15">
        <v>-438237.4</v>
      </c>
      <c r="X872" s="15">
        <v>2.2612899999999999E-4</v>
      </c>
    </row>
    <row r="873" spans="1:24" x14ac:dyDescent="0.2">
      <c r="A873" s="1">
        <v>43349</v>
      </c>
      <c r="B873" s="2">
        <v>25.67</v>
      </c>
      <c r="C873">
        <v>30.530000999999999</v>
      </c>
      <c r="D873" s="2">
        <v>51.41</v>
      </c>
      <c r="E873" s="11">
        <v>872</v>
      </c>
      <c r="F873" s="2">
        <f t="shared" si="84"/>
        <v>25.799944462017919</v>
      </c>
      <c r="G873">
        <f t="shared" si="85"/>
        <v>31.078113334159408</v>
      </c>
      <c r="H873">
        <f t="shared" si="83"/>
        <v>50.651060133437078</v>
      </c>
      <c r="I873">
        <f t="shared" si="80"/>
        <v>99836505.850200146</v>
      </c>
      <c r="J873">
        <f t="shared" si="81"/>
        <v>163494.14979985356</v>
      </c>
      <c r="K873" s="2">
        <v>-438516.49481379986</v>
      </c>
      <c r="R873" s="15">
        <v>7.3439999999999996E-4</v>
      </c>
      <c r="S873">
        <f t="shared" si="82"/>
        <v>0.87524670899999979</v>
      </c>
      <c r="W873" s="15">
        <v>-438516.5</v>
      </c>
      <c r="X873" s="15">
        <v>7.3439999999999996E-4</v>
      </c>
    </row>
    <row r="874" spans="1:24" x14ac:dyDescent="0.2">
      <c r="A874" s="1">
        <v>43350</v>
      </c>
      <c r="B874" s="2">
        <v>25.66</v>
      </c>
      <c r="C874">
        <v>30.440000999999999</v>
      </c>
      <c r="D874" s="2">
        <v>51.330002</v>
      </c>
      <c r="E874" s="11">
        <v>873</v>
      </c>
      <c r="F874">
        <f t="shared" si="84"/>
        <v>25.759707724084141</v>
      </c>
      <c r="G874">
        <f t="shared" si="85"/>
        <v>31.180239815695145</v>
      </c>
      <c r="H874">
        <f t="shared" si="83"/>
        <v>50.818944026925998</v>
      </c>
      <c r="I874">
        <f t="shared" si="80"/>
        <v>99995898.338547558</v>
      </c>
      <c r="J874">
        <f t="shared" si="81"/>
        <v>4101.6614524424076</v>
      </c>
      <c r="K874" s="2">
        <v>-439039.13577501476</v>
      </c>
      <c r="R874" s="15">
        <v>1.53721E-4</v>
      </c>
      <c r="S874">
        <f t="shared" si="82"/>
        <v>0.87540042999999979</v>
      </c>
      <c r="W874" s="15">
        <v>-439039.1</v>
      </c>
      <c r="X874" s="15">
        <v>1.53721E-4</v>
      </c>
    </row>
    <row r="875" spans="1:24" x14ac:dyDescent="0.2">
      <c r="A875" s="1">
        <v>43353</v>
      </c>
      <c r="B875" s="2">
        <v>25.610001</v>
      </c>
      <c r="C875">
        <v>30.450001</v>
      </c>
      <c r="D875" s="2">
        <v>51.419998</v>
      </c>
      <c r="E875" s="11">
        <v>874</v>
      </c>
      <c r="F875" s="2">
        <f t="shared" si="84"/>
        <v>25.86038846074235</v>
      </c>
      <c r="G875">
        <f t="shared" si="85"/>
        <v>31.07787192420782</v>
      </c>
      <c r="H875">
        <f t="shared" si="83"/>
        <v>50.680671929819979</v>
      </c>
      <c r="I875">
        <f t="shared" si="80"/>
        <v>99935712.094467178</v>
      </c>
      <c r="J875">
        <f t="shared" si="81"/>
        <v>64287.905532822013</v>
      </c>
      <c r="K875" s="2">
        <v>-444692.51939058304</v>
      </c>
      <c r="R875" s="15">
        <v>2.7220899999999998E-4</v>
      </c>
      <c r="S875">
        <f t="shared" si="82"/>
        <v>0.87567263899999981</v>
      </c>
      <c r="W875" s="15">
        <v>-444692.5</v>
      </c>
      <c r="X875" s="15">
        <v>2.7220899999999998E-4</v>
      </c>
    </row>
    <row r="876" spans="1:24" x14ac:dyDescent="0.2">
      <c r="A876" s="1">
        <v>43354</v>
      </c>
      <c r="B876" s="2">
        <v>25.66</v>
      </c>
      <c r="C876">
        <v>30.360001</v>
      </c>
      <c r="D876" s="2">
        <v>51.369999</v>
      </c>
      <c r="E876" s="11">
        <v>875</v>
      </c>
      <c r="F876">
        <f t="shared" si="84"/>
        <v>25.749648261886204</v>
      </c>
      <c r="G876">
        <f t="shared" si="85"/>
        <v>31.139198579077778</v>
      </c>
      <c r="H876">
        <f t="shared" si="83"/>
        <v>50.413986756550251</v>
      </c>
      <c r="I876">
        <f t="shared" si="80"/>
        <v>99696694.923961505</v>
      </c>
      <c r="J876">
        <f t="shared" si="81"/>
        <v>303305.07603849471</v>
      </c>
      <c r="K876" s="2">
        <v>-444770.7927082479</v>
      </c>
      <c r="R876" s="15">
        <v>1.6132760000000001E-3</v>
      </c>
      <c r="S876">
        <f t="shared" si="82"/>
        <v>0.87728591499999986</v>
      </c>
      <c r="W876" s="15">
        <v>-444770.8</v>
      </c>
      <c r="X876" s="15">
        <v>1.6132760000000001E-3</v>
      </c>
    </row>
    <row r="877" spans="1:24" x14ac:dyDescent="0.2">
      <c r="A877" s="1">
        <v>43355</v>
      </c>
      <c r="B877" s="2">
        <v>25.6</v>
      </c>
      <c r="C877">
        <v>30.33</v>
      </c>
      <c r="D877" s="2">
        <v>51.049999</v>
      </c>
      <c r="E877" s="11">
        <v>876</v>
      </c>
      <c r="F877" s="2">
        <f t="shared" si="84"/>
        <v>25.739425792187458</v>
      </c>
      <c r="G877">
        <f t="shared" si="85"/>
        <v>31.211108841740852</v>
      </c>
      <c r="H877">
        <f t="shared" si="83"/>
        <v>51.038058800549628</v>
      </c>
      <c r="I877">
        <f t="shared" si="80"/>
        <v>100132633.83249328</v>
      </c>
      <c r="J877">
        <f t="shared" si="81"/>
        <v>-132633.8324932754</v>
      </c>
      <c r="K877" s="2">
        <v>-444993.08628198504</v>
      </c>
      <c r="R877" s="28">
        <v>9.8398400000000003E-5</v>
      </c>
      <c r="S877">
        <f t="shared" si="82"/>
        <v>0.87738431339999989</v>
      </c>
      <c r="W877" s="15">
        <v>-444993.1</v>
      </c>
      <c r="X877" s="28">
        <v>9.8398400000000003E-5</v>
      </c>
    </row>
    <row r="878" spans="1:24" x14ac:dyDescent="0.2">
      <c r="A878" s="1">
        <v>43356</v>
      </c>
      <c r="B878" s="2">
        <v>25.530000999999999</v>
      </c>
      <c r="C878">
        <v>30.370000999999998</v>
      </c>
      <c r="D878" s="2">
        <v>51.360000999999997</v>
      </c>
      <c r="E878" s="11">
        <v>877</v>
      </c>
      <c r="F878">
        <f t="shared" si="84"/>
        <v>25.840326000378969</v>
      </c>
      <c r="G878">
        <f t="shared" si="85"/>
        <v>31.149472138641027</v>
      </c>
      <c r="H878">
        <f t="shared" si="83"/>
        <v>50.897912740889552</v>
      </c>
      <c r="I878">
        <f t="shared" si="80"/>
        <v>100117373.02311805</v>
      </c>
      <c r="J878">
        <f t="shared" si="81"/>
        <v>-117373.02311804891</v>
      </c>
      <c r="K878" s="2">
        <v>-445362.13752773404</v>
      </c>
      <c r="R878" s="15">
        <v>2.07658E-4</v>
      </c>
      <c r="S878">
        <f t="shared" si="82"/>
        <v>0.87759197139999989</v>
      </c>
      <c r="W878" s="15">
        <v>-445362.1</v>
      </c>
      <c r="X878" s="15">
        <v>2.07658E-4</v>
      </c>
    </row>
    <row r="879" spans="1:24" x14ac:dyDescent="0.2">
      <c r="A879" s="1">
        <v>43357</v>
      </c>
      <c r="B879" s="2">
        <v>25.559999000000001</v>
      </c>
      <c r="C879">
        <v>30.35</v>
      </c>
      <c r="D879" s="2">
        <v>51.529998999999997</v>
      </c>
      <c r="E879" s="11">
        <v>878</v>
      </c>
      <c r="F879" s="2">
        <f t="shared" si="84"/>
        <v>25.910978100586</v>
      </c>
      <c r="G879">
        <f t="shared" si="85"/>
        <v>31.180271208237233</v>
      </c>
      <c r="H879">
        <f t="shared" si="83"/>
        <v>50.562641204980423</v>
      </c>
      <c r="I879">
        <f t="shared" si="80"/>
        <v>100049497.04997939</v>
      </c>
      <c r="J879">
        <f t="shared" si="81"/>
        <v>-49497.049979388714</v>
      </c>
      <c r="K879" s="2">
        <v>-453246.00183883309</v>
      </c>
      <c r="R879" s="15">
        <v>5.1706899999999999E-4</v>
      </c>
      <c r="S879">
        <f t="shared" si="82"/>
        <v>0.87810904039999993</v>
      </c>
      <c r="W879" s="15">
        <v>-453246</v>
      </c>
      <c r="X879" s="15">
        <v>5.1706899999999999E-4</v>
      </c>
    </row>
    <row r="880" spans="1:24" x14ac:dyDescent="0.2">
      <c r="A880" s="1">
        <v>43360</v>
      </c>
      <c r="B880" s="2">
        <v>25.66</v>
      </c>
      <c r="C880">
        <v>30.360001</v>
      </c>
      <c r="D880" s="2">
        <v>51.360000999999997</v>
      </c>
      <c r="E880" s="11">
        <v>879</v>
      </c>
      <c r="F880">
        <f t="shared" si="84"/>
        <v>26.011169132891624</v>
      </c>
      <c r="G880">
        <f t="shared" si="85"/>
        <v>31.087865615353572</v>
      </c>
      <c r="H880">
        <f t="shared" si="83"/>
        <v>50.917667413402114</v>
      </c>
      <c r="I880">
        <f t="shared" si="80"/>
        <v>100291553.02047302</v>
      </c>
      <c r="J880">
        <f t="shared" si="81"/>
        <v>-291553.02047301829</v>
      </c>
      <c r="K880" s="2">
        <v>-453902.66383045912</v>
      </c>
      <c r="R880" s="15">
        <v>3.5796370000000001E-3</v>
      </c>
      <c r="S880">
        <f t="shared" si="82"/>
        <v>0.8816886773999999</v>
      </c>
      <c r="W880" s="15">
        <v>-453902.7</v>
      </c>
      <c r="X880" s="15">
        <v>3.5796370000000001E-3</v>
      </c>
    </row>
    <row r="881" spans="1:24" x14ac:dyDescent="0.2">
      <c r="A881" s="1">
        <v>43361</v>
      </c>
      <c r="B881" s="2">
        <v>25.860001</v>
      </c>
      <c r="C881">
        <v>30.280000999999999</v>
      </c>
      <c r="D881" s="2">
        <v>51.549999</v>
      </c>
      <c r="E881" s="11">
        <v>880</v>
      </c>
      <c r="F881" s="2">
        <f t="shared" si="84"/>
        <v>25.520558735863933</v>
      </c>
      <c r="G881">
        <f t="shared" si="85"/>
        <v>31.025883018630022</v>
      </c>
      <c r="H881">
        <f t="shared" si="83"/>
        <v>50.582388982393574</v>
      </c>
      <c r="I881">
        <f t="shared" si="80"/>
        <v>99358383.158099368</v>
      </c>
      <c r="J881">
        <f t="shared" si="81"/>
        <v>641616.84190063179</v>
      </c>
      <c r="K881" s="2">
        <v>-454552.48931585252</v>
      </c>
      <c r="R881" s="15">
        <v>3.2381770000000001E-3</v>
      </c>
      <c r="S881">
        <f t="shared" si="82"/>
        <v>0.88492685439999985</v>
      </c>
      <c r="W881" s="15">
        <v>-454552.5</v>
      </c>
      <c r="X881" s="15">
        <v>3.2381770000000001E-3</v>
      </c>
    </row>
    <row r="882" spans="1:24" x14ac:dyDescent="0.2">
      <c r="A882" s="1">
        <v>43362</v>
      </c>
      <c r="B882" s="2">
        <v>25.57</v>
      </c>
      <c r="C882">
        <v>30.139999</v>
      </c>
      <c r="D882" s="2">
        <v>51.400002000000001</v>
      </c>
      <c r="E882" s="11">
        <v>881</v>
      </c>
      <c r="F882">
        <f t="shared" si="84"/>
        <v>25.910937596010953</v>
      </c>
      <c r="G882">
        <f t="shared" si="85"/>
        <v>31.159658261103463</v>
      </c>
      <c r="H882">
        <f t="shared" si="83"/>
        <v>51.124783015961746</v>
      </c>
      <c r="I882">
        <f t="shared" si="80"/>
        <v>100358727.95472127</v>
      </c>
      <c r="J882">
        <f t="shared" si="81"/>
        <v>-358727.95472127199</v>
      </c>
      <c r="K882" s="2">
        <v>-459246.14451661706</v>
      </c>
      <c r="R882" s="28">
        <v>5.3383100000000001E-5</v>
      </c>
      <c r="S882">
        <f t="shared" si="82"/>
        <v>0.88498023749999988</v>
      </c>
      <c r="W882" s="15">
        <v>-459246.1</v>
      </c>
      <c r="X882" s="28">
        <v>5.3383100000000001E-5</v>
      </c>
    </row>
    <row r="883" spans="1:24" x14ac:dyDescent="0.2">
      <c r="A883" s="1">
        <v>43363</v>
      </c>
      <c r="B883" s="2">
        <v>25.67</v>
      </c>
      <c r="C883">
        <v>30.129999000000002</v>
      </c>
      <c r="D883" s="2">
        <v>51.799999</v>
      </c>
      <c r="E883" s="11">
        <v>882</v>
      </c>
      <c r="F883" s="2">
        <f t="shared" si="84"/>
        <v>25.809999000000001</v>
      </c>
      <c r="G883">
        <f t="shared" si="85"/>
        <v>31.17</v>
      </c>
      <c r="H883">
        <f t="shared" si="83"/>
        <v>50.749587852308643</v>
      </c>
      <c r="I883">
        <f t="shared" si="80"/>
        <v>100011583.59095721</v>
      </c>
      <c r="J883">
        <f t="shared" si="81"/>
        <v>-11583.590957209468</v>
      </c>
      <c r="K883" s="2">
        <v>-459450.77628409863</v>
      </c>
      <c r="R883" s="15">
        <v>1.2682839999999999E-3</v>
      </c>
      <c r="S883">
        <f t="shared" si="82"/>
        <v>0.88624852149999989</v>
      </c>
      <c r="W883" s="15">
        <v>-459450.8</v>
      </c>
      <c r="X883" s="15">
        <v>1.2682839999999999E-3</v>
      </c>
    </row>
    <row r="884" spans="1:24" x14ac:dyDescent="0.2">
      <c r="A884" s="1">
        <v>43364</v>
      </c>
      <c r="B884" s="2">
        <v>25.67</v>
      </c>
      <c r="C884">
        <v>30.129999000000002</v>
      </c>
      <c r="D884" s="2">
        <v>51.82</v>
      </c>
      <c r="E884" s="11">
        <v>883</v>
      </c>
      <c r="F884">
        <f t="shared" si="84"/>
        <v>25.799944462017919</v>
      </c>
      <c r="G884">
        <f t="shared" si="85"/>
        <v>31.128620349439771</v>
      </c>
      <c r="H884">
        <f t="shared" si="83"/>
        <v>50.671260103049015</v>
      </c>
      <c r="I884">
        <f t="shared" si="80"/>
        <v>99905164.469055369</v>
      </c>
      <c r="J884">
        <f t="shared" si="81"/>
        <v>94835.530944630504</v>
      </c>
      <c r="K884" s="2">
        <v>-461147.79483598471</v>
      </c>
      <c r="R884" s="15">
        <v>3.4108599999999999E-4</v>
      </c>
      <c r="S884">
        <f t="shared" si="82"/>
        <v>0.88658960749999993</v>
      </c>
      <c r="W884" s="15">
        <v>-461147.8</v>
      </c>
      <c r="X884" s="15">
        <v>3.4108599999999999E-4</v>
      </c>
    </row>
    <row r="885" spans="1:24" x14ac:dyDescent="0.2">
      <c r="A885" s="1">
        <v>43367</v>
      </c>
      <c r="B885" s="2">
        <v>25.66</v>
      </c>
      <c r="C885">
        <v>30.09</v>
      </c>
      <c r="D885" s="2">
        <v>51.759998000000003</v>
      </c>
      <c r="E885" s="11">
        <v>884</v>
      </c>
      <c r="F885" s="2">
        <f t="shared" si="84"/>
        <v>25.759707724084141</v>
      </c>
      <c r="G885">
        <f t="shared" si="85"/>
        <v>31.13892219441675</v>
      </c>
      <c r="H885">
        <f t="shared" si="83"/>
        <v>50.798610955510462</v>
      </c>
      <c r="I885">
        <f t="shared" si="80"/>
        <v>99937479.544540003</v>
      </c>
      <c r="J885">
        <f t="shared" si="81"/>
        <v>62520.455459997058</v>
      </c>
      <c r="K885" s="2">
        <v>-461716.21419760585</v>
      </c>
      <c r="R885" s="15">
        <v>4.5846100000000001E-4</v>
      </c>
      <c r="S885">
        <f t="shared" si="82"/>
        <v>0.88704806849999995</v>
      </c>
      <c r="W885" s="15">
        <v>-461716.2</v>
      </c>
      <c r="X885" s="15">
        <v>4.5846100000000001E-4</v>
      </c>
    </row>
    <row r="886" spans="1:24" x14ac:dyDescent="0.2">
      <c r="A886" s="1">
        <v>43368</v>
      </c>
      <c r="B886" s="2">
        <v>25.610001</v>
      </c>
      <c r="C886">
        <v>30.059999000000001</v>
      </c>
      <c r="D886" s="2">
        <v>51.830002</v>
      </c>
      <c r="E886" s="11">
        <v>885</v>
      </c>
      <c r="F886">
        <f t="shared" si="84"/>
        <v>25.799919898480287</v>
      </c>
      <c r="G886">
        <f t="shared" si="85"/>
        <v>31.232217644784352</v>
      </c>
      <c r="H886">
        <f t="shared" si="83"/>
        <v>50.818085990812811</v>
      </c>
      <c r="I886">
        <f t="shared" si="80"/>
        <v>100108285.77275164</v>
      </c>
      <c r="J886">
        <f t="shared" si="81"/>
        <v>-108285.77275164425</v>
      </c>
      <c r="K886" s="2">
        <v>-464596.74511402845</v>
      </c>
      <c r="R886" s="15">
        <v>1.6993100000000001E-4</v>
      </c>
      <c r="S886">
        <f t="shared" si="82"/>
        <v>0.88721799949999991</v>
      </c>
      <c r="W886" s="15">
        <v>-464596.7</v>
      </c>
      <c r="X886" s="15">
        <v>1.6993100000000001E-4</v>
      </c>
    </row>
    <row r="887" spans="1:24" x14ac:dyDescent="0.2">
      <c r="A887" s="1">
        <v>43369</v>
      </c>
      <c r="B887" s="2">
        <v>25.6</v>
      </c>
      <c r="C887">
        <v>30.120000999999998</v>
      </c>
      <c r="D887" s="2">
        <v>51.919998</v>
      </c>
      <c r="E887" s="11">
        <v>886</v>
      </c>
      <c r="F887" s="2">
        <f t="shared" si="84"/>
        <v>25.910820316796837</v>
      </c>
      <c r="G887">
        <f t="shared" si="85"/>
        <v>31.23209059654414</v>
      </c>
      <c r="H887">
        <f t="shared" si="83"/>
        <v>50.905874428962797</v>
      </c>
      <c r="I887">
        <f t="shared" si="80"/>
        <v>100310446.23572662</v>
      </c>
      <c r="J887">
        <f t="shared" si="81"/>
        <v>-310446.23572662473</v>
      </c>
      <c r="K887" s="2">
        <v>-465133.28864654899</v>
      </c>
      <c r="R887" s="15">
        <v>4.1605089999999997E-3</v>
      </c>
      <c r="S887">
        <f t="shared" si="82"/>
        <v>0.89137850849999989</v>
      </c>
      <c r="W887" s="15">
        <v>-465133.3</v>
      </c>
      <c r="X887" s="15">
        <v>4.1605089999999997E-3</v>
      </c>
    </row>
    <row r="888" spans="1:24" x14ac:dyDescent="0.2">
      <c r="A888" s="1">
        <v>43370</v>
      </c>
      <c r="B888" s="2">
        <v>25.700001</v>
      </c>
      <c r="C888">
        <v>30.18</v>
      </c>
      <c r="D888" s="2">
        <v>52.099997999999999</v>
      </c>
      <c r="E888" s="11">
        <v>887</v>
      </c>
      <c r="F888">
        <f t="shared" si="84"/>
        <v>25.57901257357932</v>
      </c>
      <c r="G888">
        <f t="shared" si="85"/>
        <v>31.15967196819086</v>
      </c>
      <c r="H888">
        <f t="shared" si="83"/>
        <v>50.077619964591932</v>
      </c>
      <c r="I888">
        <f t="shared" si="80"/>
        <v>99289375.224022597</v>
      </c>
      <c r="J888">
        <f t="shared" si="81"/>
        <v>710624.77597740293</v>
      </c>
      <c r="K888" s="2">
        <v>-467273.50261512399</v>
      </c>
      <c r="R888" s="15">
        <v>8.7523500000000003E-4</v>
      </c>
      <c r="S888">
        <f t="shared" si="82"/>
        <v>0.89225374349999986</v>
      </c>
      <c r="W888" s="15">
        <v>-467273.5</v>
      </c>
      <c r="X888" s="15">
        <v>8.7523500000000003E-4</v>
      </c>
    </row>
    <row r="889" spans="1:24" x14ac:dyDescent="0.2">
      <c r="A889" s="1">
        <v>43371</v>
      </c>
      <c r="B889" s="2">
        <v>25.469999000000001</v>
      </c>
      <c r="C889">
        <v>30.17</v>
      </c>
      <c r="D889" s="2">
        <v>51.43</v>
      </c>
      <c r="E889" s="11">
        <v>888</v>
      </c>
      <c r="F889" s="2">
        <f t="shared" si="84"/>
        <v>25.880935459400643</v>
      </c>
      <c r="G889">
        <f t="shared" si="85"/>
        <v>30.994365263506793</v>
      </c>
      <c r="H889">
        <f t="shared" si="83"/>
        <v>50.453812978028388</v>
      </c>
      <c r="I889">
        <f t="shared" si="80"/>
        <v>99735650.943016276</v>
      </c>
      <c r="J889">
        <f t="shared" si="81"/>
        <v>264349.05698372424</v>
      </c>
      <c r="K889" s="2">
        <v>-470636.19870561361</v>
      </c>
      <c r="R889" s="15">
        <v>4.057532E-3</v>
      </c>
      <c r="S889">
        <f t="shared" si="82"/>
        <v>0.89631127549999989</v>
      </c>
      <c r="W889" s="15">
        <v>-470636.2</v>
      </c>
      <c r="X889" s="15">
        <v>4.057532E-3</v>
      </c>
    </row>
    <row r="890" spans="1:24" x14ac:dyDescent="0.2">
      <c r="A890" s="1">
        <v>43374</v>
      </c>
      <c r="B890" s="2">
        <v>25.540001</v>
      </c>
      <c r="C890">
        <v>30</v>
      </c>
      <c r="D890" s="2">
        <v>51.150002000000001</v>
      </c>
      <c r="E890" s="11">
        <v>889</v>
      </c>
      <c r="F890">
        <f t="shared" si="84"/>
        <v>25.668517969126157</v>
      </c>
      <c r="G890">
        <f t="shared" si="85"/>
        <v>31.26351</v>
      </c>
      <c r="H890">
        <f t="shared" si="83"/>
        <v>50.710163231860669</v>
      </c>
      <c r="I890">
        <f t="shared" si="80"/>
        <v>99901411.933488041</v>
      </c>
      <c r="J890">
        <f t="shared" si="81"/>
        <v>98588.066511958838</v>
      </c>
      <c r="K890" s="2">
        <v>-471288.74157610536</v>
      </c>
      <c r="R890" s="15">
        <v>8.3244500000000002E-4</v>
      </c>
      <c r="S890">
        <f t="shared" si="82"/>
        <v>0.89714372049999991</v>
      </c>
      <c r="W890" s="15">
        <v>-471288.7</v>
      </c>
      <c r="X890" s="15">
        <v>8.3244500000000002E-4</v>
      </c>
    </row>
    <row r="891" spans="1:24" x14ac:dyDescent="0.2">
      <c r="A891" s="1">
        <v>43375</v>
      </c>
      <c r="B891" s="2">
        <v>25.4</v>
      </c>
      <c r="C891">
        <v>30.09</v>
      </c>
      <c r="D891" s="2">
        <v>51.130001</v>
      </c>
      <c r="E891" s="11">
        <v>890</v>
      </c>
      <c r="F891" s="2">
        <f t="shared" si="84"/>
        <v>25.891290335433077</v>
      </c>
      <c r="G891">
        <f t="shared" si="85"/>
        <v>31.056051844466602</v>
      </c>
      <c r="H891">
        <f t="shared" si="83"/>
        <v>50.839140438506924</v>
      </c>
      <c r="I891">
        <f t="shared" si="80"/>
        <v>100046828.68621878</v>
      </c>
      <c r="J891">
        <f t="shared" si="81"/>
        <v>-46828.686218783259</v>
      </c>
      <c r="K891" s="2">
        <v>-473386.00482775271</v>
      </c>
      <c r="R891" s="15">
        <v>6.9152700000000005E-4</v>
      </c>
      <c r="S891">
        <f t="shared" si="82"/>
        <v>0.89783524749999988</v>
      </c>
      <c r="W891" s="15">
        <v>-473386</v>
      </c>
      <c r="X891" s="15">
        <v>6.9152700000000005E-4</v>
      </c>
    </row>
    <row r="892" spans="1:24" x14ac:dyDescent="0.2">
      <c r="A892" s="1">
        <v>43376</v>
      </c>
      <c r="B892" s="2">
        <v>25.48</v>
      </c>
      <c r="C892">
        <v>29.98</v>
      </c>
      <c r="D892" s="2">
        <v>51.240001999999997</v>
      </c>
      <c r="E892" s="11">
        <v>891</v>
      </c>
      <c r="F892">
        <f t="shared" si="84"/>
        <v>25.718832370486698</v>
      </c>
      <c r="G892">
        <f t="shared" si="85"/>
        <v>31.097221480987326</v>
      </c>
      <c r="H892">
        <f t="shared" si="83"/>
        <v>50.541888137904436</v>
      </c>
      <c r="I892">
        <f t="shared" si="80"/>
        <v>99683408.135418788</v>
      </c>
      <c r="J892">
        <f t="shared" si="81"/>
        <v>316591.8645812124</v>
      </c>
      <c r="K892" s="2">
        <v>-476225.37890872359</v>
      </c>
      <c r="R892" s="15">
        <v>1.40459E-4</v>
      </c>
      <c r="S892">
        <f t="shared" si="82"/>
        <v>0.89797570649999991</v>
      </c>
      <c r="W892" s="15">
        <v>-476225.4</v>
      </c>
      <c r="X892" s="15">
        <v>1.40459E-4</v>
      </c>
    </row>
    <row r="893" spans="1:24" x14ac:dyDescent="0.2">
      <c r="A893" s="1">
        <v>43377</v>
      </c>
      <c r="B893" s="2">
        <v>25.389999</v>
      </c>
      <c r="C893">
        <v>29.91</v>
      </c>
      <c r="D893" s="2">
        <v>51.049999</v>
      </c>
      <c r="E893" s="11">
        <v>892</v>
      </c>
      <c r="F893" s="2">
        <f t="shared" si="84"/>
        <v>25.718510224833054</v>
      </c>
      <c r="G893">
        <f t="shared" si="85"/>
        <v>31.128315986960882</v>
      </c>
      <c r="H893">
        <f t="shared" si="83"/>
        <v>50.551128302078908</v>
      </c>
      <c r="I893">
        <f t="shared" si="80"/>
        <v>99723350.83454518</v>
      </c>
      <c r="J893">
        <f t="shared" si="81"/>
        <v>276649.1654548198</v>
      </c>
      <c r="K893" s="2">
        <v>-483367.42635060847</v>
      </c>
      <c r="R893" s="15">
        <v>1.6213829999999999E-3</v>
      </c>
      <c r="S893">
        <f t="shared" si="82"/>
        <v>0.89959708949999995</v>
      </c>
      <c r="W893" s="15">
        <v>-483367.4</v>
      </c>
      <c r="X893" s="15">
        <v>1.6213829999999999E-3</v>
      </c>
    </row>
    <row r="894" spans="1:24" x14ac:dyDescent="0.2">
      <c r="A894" s="1">
        <v>43378</v>
      </c>
      <c r="B894" s="2">
        <v>25.299999</v>
      </c>
      <c r="C894">
        <v>29.870000999999998</v>
      </c>
      <c r="D894" s="2">
        <v>50.869999</v>
      </c>
      <c r="E894" s="11">
        <v>893</v>
      </c>
      <c r="F894">
        <f t="shared" si="84"/>
        <v>25.677379466694841</v>
      </c>
      <c r="G894">
        <f t="shared" si="85"/>
        <v>31.243046532539456</v>
      </c>
      <c r="H894">
        <f t="shared" si="83"/>
        <v>50.540523895036834</v>
      </c>
      <c r="I894">
        <f t="shared" si="80"/>
        <v>99790131.835239634</v>
      </c>
      <c r="J894">
        <f t="shared" si="81"/>
        <v>209868.16476036608</v>
      </c>
      <c r="K894" s="2">
        <v>-483869.79087491333</v>
      </c>
      <c r="R894" s="15">
        <v>1.65725E-4</v>
      </c>
      <c r="S894">
        <f t="shared" si="82"/>
        <v>0.89976281449999995</v>
      </c>
      <c r="W894" s="15">
        <v>-483869.8</v>
      </c>
      <c r="X894" s="15">
        <v>1.65725E-4</v>
      </c>
    </row>
    <row r="895" spans="1:24" x14ac:dyDescent="0.2">
      <c r="A895" s="1">
        <v>43382</v>
      </c>
      <c r="B895" s="2">
        <v>25.17</v>
      </c>
      <c r="C895">
        <v>29.940000999999999</v>
      </c>
      <c r="D895" s="2">
        <v>50.68</v>
      </c>
      <c r="E895" s="11">
        <v>894</v>
      </c>
      <c r="F895" s="2">
        <f t="shared" si="84"/>
        <v>25.246015144616564</v>
      </c>
      <c r="G895">
        <f t="shared" si="85"/>
        <v>31.138766495031181</v>
      </c>
      <c r="H895">
        <f t="shared" si="83"/>
        <v>49.618904893449091</v>
      </c>
      <c r="I895">
        <f t="shared" si="80"/>
        <v>98543066.787563235</v>
      </c>
      <c r="J895">
        <f t="shared" si="81"/>
        <v>1456933.2124367654</v>
      </c>
      <c r="K895" s="2">
        <v>-486815.81994357705</v>
      </c>
      <c r="R895" s="28">
        <v>5.0266699999999998E-5</v>
      </c>
      <c r="S895">
        <f t="shared" si="82"/>
        <v>0.89981308119999992</v>
      </c>
      <c r="W895" s="15">
        <v>-486815.8</v>
      </c>
      <c r="X895" s="28">
        <v>5.0266699999999998E-5</v>
      </c>
    </row>
    <row r="896" spans="1:24" x14ac:dyDescent="0.2">
      <c r="A896" s="1">
        <v>43383</v>
      </c>
      <c r="B896" s="2">
        <v>24.620000999999998</v>
      </c>
      <c r="C896">
        <v>29.91</v>
      </c>
      <c r="D896" s="2">
        <v>49.57</v>
      </c>
      <c r="E896" s="11">
        <v>895</v>
      </c>
      <c r="F896">
        <f t="shared" si="84"/>
        <v>25.505980916491431</v>
      </c>
      <c r="G896">
        <f t="shared" si="85"/>
        <v>31.284633901705117</v>
      </c>
      <c r="H896">
        <f t="shared" si="83"/>
        <v>49.901042940084729</v>
      </c>
      <c r="I896">
        <f t="shared" si="80"/>
        <v>99226234.570130676</v>
      </c>
      <c r="J896">
        <f t="shared" si="81"/>
        <v>773765.42986932397</v>
      </c>
      <c r="K896" s="2">
        <v>-487526.10775987804</v>
      </c>
      <c r="R896" s="15">
        <v>4.4406489999999996E-3</v>
      </c>
      <c r="S896">
        <f t="shared" si="82"/>
        <v>0.90425373019999988</v>
      </c>
      <c r="W896" s="15">
        <v>-487526.1</v>
      </c>
      <c r="X896" s="15">
        <v>4.4406489999999996E-3</v>
      </c>
    </row>
    <row r="897" spans="1:24" x14ac:dyDescent="0.2">
      <c r="A897" s="1">
        <v>43384</v>
      </c>
      <c r="B897" s="2">
        <v>24.33</v>
      </c>
      <c r="C897">
        <v>30.02</v>
      </c>
      <c r="D897" s="2">
        <v>48.759998000000003</v>
      </c>
      <c r="E897" s="11">
        <v>896</v>
      </c>
      <c r="F897" s="2">
        <f t="shared" si="84"/>
        <v>25.958514168516277</v>
      </c>
      <c r="G897">
        <f t="shared" si="85"/>
        <v>31.17</v>
      </c>
      <c r="H897">
        <f t="shared" si="83"/>
        <v>51.114951865461514</v>
      </c>
      <c r="I897">
        <f t="shared" si="80"/>
        <v>100429043.47942185</v>
      </c>
      <c r="J897">
        <f t="shared" si="81"/>
        <v>-429043.47942185402</v>
      </c>
      <c r="K897" s="2">
        <v>-489777.03355662525</v>
      </c>
      <c r="R897" s="15">
        <v>1.124529E-3</v>
      </c>
      <c r="S897">
        <f t="shared" si="82"/>
        <v>0.90537825919999992</v>
      </c>
      <c r="W897" s="15">
        <v>-489777</v>
      </c>
      <c r="X897" s="15">
        <v>1.124529E-3</v>
      </c>
    </row>
    <row r="898" spans="1:24" x14ac:dyDescent="0.2">
      <c r="A898" s="1">
        <v>43385</v>
      </c>
      <c r="B898" s="2">
        <v>24.469999000000001</v>
      </c>
      <c r="C898">
        <v>30.02</v>
      </c>
      <c r="D898" s="2">
        <v>49.130001</v>
      </c>
      <c r="E898" s="11">
        <v>897</v>
      </c>
      <c r="F898">
        <f t="shared" si="84"/>
        <v>25.809999000000001</v>
      </c>
      <c r="G898">
        <f t="shared" si="85"/>
        <v>31.118083571952035</v>
      </c>
      <c r="H898">
        <f t="shared" si="83"/>
        <v>50.409903309385236</v>
      </c>
      <c r="I898">
        <f t="shared" si="80"/>
        <v>99752410.046421736</v>
      </c>
      <c r="J898">
        <f t="shared" si="81"/>
        <v>247589.95357826352</v>
      </c>
      <c r="K898" s="2">
        <v>-490482.03489415348</v>
      </c>
      <c r="R898" s="28">
        <v>7.1394499999999996E-5</v>
      </c>
      <c r="S898">
        <f t="shared" si="82"/>
        <v>0.90544965369999997</v>
      </c>
      <c r="W898" s="15">
        <v>-490482</v>
      </c>
      <c r="X898" s="28">
        <v>7.1394499999999996E-5</v>
      </c>
    </row>
    <row r="899" spans="1:24" x14ac:dyDescent="0.2">
      <c r="A899" s="1">
        <v>43388</v>
      </c>
      <c r="B899" s="2">
        <v>24.469999000000001</v>
      </c>
      <c r="C899">
        <v>29.969999000000001</v>
      </c>
      <c r="D899" s="2">
        <v>48.82</v>
      </c>
      <c r="E899" s="11">
        <v>898</v>
      </c>
      <c r="F899" s="2">
        <f t="shared" si="84"/>
        <v>26.073689233497763</v>
      </c>
      <c r="G899">
        <f t="shared" si="85"/>
        <v>31.190801841534931</v>
      </c>
      <c r="H899">
        <f t="shared" si="83"/>
        <v>51.51973579393691</v>
      </c>
      <c r="I899">
        <f t="shared" ref="I899:I962" si="86">$M$3*F899/$B$1002+$N$3*G899/$C$1002+$O$3*H899/$D$1002</f>
        <v>100847961.5257425</v>
      </c>
      <c r="J899">
        <f t="shared" ref="J899:J962" si="87">100000000-I899</f>
        <v>-847961.52574250102</v>
      </c>
      <c r="K899" s="2">
        <v>-491523.74570921063</v>
      </c>
      <c r="R899" s="15">
        <v>4.0372439999999997E-3</v>
      </c>
      <c r="S899">
        <f t="shared" ref="S899:S962" si="88">S898+R899</f>
        <v>0.90948689770000002</v>
      </c>
      <c r="W899" s="15">
        <v>-491523.7</v>
      </c>
      <c r="X899" s="15">
        <v>4.0372439999999997E-3</v>
      </c>
    </row>
    <row r="900" spans="1:24" x14ac:dyDescent="0.2">
      <c r="A900" s="1">
        <v>43389</v>
      </c>
      <c r="B900" s="2">
        <v>24.719999000000001</v>
      </c>
      <c r="C900">
        <v>29.99</v>
      </c>
      <c r="D900" s="2">
        <v>49.580002</v>
      </c>
      <c r="E900" s="11">
        <v>899</v>
      </c>
      <c r="F900">
        <f t="shared" si="84"/>
        <v>25.736913474389702</v>
      </c>
      <c r="G900">
        <f t="shared" si="85"/>
        <v>31.17</v>
      </c>
      <c r="H900">
        <f t="shared" si="83"/>
        <v>50.863012253811526</v>
      </c>
      <c r="I900">
        <f t="shared" si="86"/>
        <v>99979550.311367363</v>
      </c>
      <c r="J900">
        <f t="shared" si="87"/>
        <v>20449.688632637262</v>
      </c>
      <c r="K900" s="2">
        <v>-492077.10960741341</v>
      </c>
      <c r="R900" s="15">
        <v>1.3070079999999999E-3</v>
      </c>
      <c r="S900">
        <f t="shared" si="88"/>
        <v>0.91079390570000007</v>
      </c>
      <c r="W900" s="15">
        <v>-492077.1</v>
      </c>
      <c r="X900" s="15">
        <v>1.3070079999999999E-3</v>
      </c>
    </row>
    <row r="901" spans="1:24" x14ac:dyDescent="0.2">
      <c r="A901" s="1">
        <v>43390</v>
      </c>
      <c r="B901" s="2">
        <v>24.65</v>
      </c>
      <c r="C901">
        <v>29.99</v>
      </c>
      <c r="D901" s="2">
        <v>49.709999000000003</v>
      </c>
      <c r="E901" s="11">
        <v>900</v>
      </c>
      <c r="F901" s="2">
        <f t="shared" si="84"/>
        <v>25.600588290466494</v>
      </c>
      <c r="G901">
        <f t="shared" si="85"/>
        <v>31.180393464488166</v>
      </c>
      <c r="H901">
        <f t="shared" ref="H901:H964" si="89">$D$1002*D902/D901</f>
        <v>50.189125934200874</v>
      </c>
      <c r="I901">
        <f t="shared" si="86"/>
        <v>99407841.75463967</v>
      </c>
      <c r="J901">
        <f t="shared" si="87"/>
        <v>592158.24536032975</v>
      </c>
      <c r="K901" s="2">
        <v>-497177.07818892598</v>
      </c>
      <c r="R901" s="15">
        <v>5.3822400000000002E-4</v>
      </c>
      <c r="S901">
        <f t="shared" si="88"/>
        <v>0.9113321297000001</v>
      </c>
      <c r="W901" s="15">
        <v>-497177.1</v>
      </c>
      <c r="X901" s="15">
        <v>5.3822400000000002E-4</v>
      </c>
    </row>
    <row r="902" spans="1:24" x14ac:dyDescent="0.2">
      <c r="A902" s="1">
        <v>43391</v>
      </c>
      <c r="B902" s="2">
        <v>24.450001</v>
      </c>
      <c r="C902">
        <v>30</v>
      </c>
      <c r="D902" s="2">
        <v>49.18</v>
      </c>
      <c r="E902" s="11">
        <v>901</v>
      </c>
      <c r="F902">
        <f t="shared" si="84"/>
        <v>25.926115488911474</v>
      </c>
      <c r="G902">
        <f t="shared" si="85"/>
        <v>31.149220000000003</v>
      </c>
      <c r="H902">
        <f t="shared" si="89"/>
        <v>50.987879219194788</v>
      </c>
      <c r="I902">
        <f t="shared" si="86"/>
        <v>100286629.02659322</v>
      </c>
      <c r="J902">
        <f t="shared" si="87"/>
        <v>-286629.02659322321</v>
      </c>
      <c r="K902" s="2">
        <v>-499797.61855714023</v>
      </c>
      <c r="R902" s="28">
        <v>5.8131499999999997E-5</v>
      </c>
      <c r="S902">
        <f t="shared" si="88"/>
        <v>0.91139026120000011</v>
      </c>
      <c r="W902" s="15">
        <v>-499797.6</v>
      </c>
      <c r="X902" s="28">
        <v>5.8131499999999997E-5</v>
      </c>
    </row>
    <row r="903" spans="1:24" x14ac:dyDescent="0.2">
      <c r="A903" s="1">
        <v>43392</v>
      </c>
      <c r="B903" s="2">
        <v>24.559999000000001</v>
      </c>
      <c r="C903">
        <v>29.98</v>
      </c>
      <c r="D903" s="2">
        <v>49.43</v>
      </c>
      <c r="E903" s="11">
        <v>902</v>
      </c>
      <c r="F903" s="2">
        <f t="shared" si="84"/>
        <v>25.694402567361625</v>
      </c>
      <c r="G903">
        <f t="shared" si="85"/>
        <v>31.20119079386258</v>
      </c>
      <c r="H903">
        <f t="shared" si="89"/>
        <v>50.504213013756825</v>
      </c>
      <c r="I903">
        <f t="shared" si="86"/>
        <v>99744744.475567013</v>
      </c>
      <c r="J903">
        <f t="shared" si="87"/>
        <v>255255.52443298697</v>
      </c>
      <c r="K903" s="2">
        <v>-500301.22034873068</v>
      </c>
      <c r="R903" s="28">
        <v>7.2476299999999996E-5</v>
      </c>
      <c r="S903">
        <f t="shared" si="88"/>
        <v>0.91146273750000006</v>
      </c>
      <c r="W903" s="15">
        <v>-500301.2</v>
      </c>
      <c r="X903" s="28">
        <v>7.2476299999999996E-5</v>
      </c>
    </row>
    <row r="904" spans="1:24" x14ac:dyDescent="0.2">
      <c r="A904" s="1">
        <v>43395</v>
      </c>
      <c r="B904" s="2">
        <v>24.450001</v>
      </c>
      <c r="C904">
        <v>30.01</v>
      </c>
      <c r="D904" s="2">
        <v>49.209999000000003</v>
      </c>
      <c r="E904" s="11">
        <v>903</v>
      </c>
      <c r="F904">
        <f t="shared" ref="F904:F967" si="90">$B$1002*B905/B904</f>
        <v>25.598873216815001</v>
      </c>
      <c r="G904">
        <f t="shared" ref="G904:G967" si="91">$C$1002*C905/C904</f>
        <v>31.22193165044985</v>
      </c>
      <c r="H904">
        <f t="shared" si="89"/>
        <v>50.307335898746906</v>
      </c>
      <c r="I904">
        <f t="shared" si="86"/>
        <v>99522063.538403034</v>
      </c>
      <c r="J904">
        <f t="shared" si="87"/>
        <v>477936.46159696579</v>
      </c>
      <c r="K904" s="2">
        <v>-510702.87737682462</v>
      </c>
      <c r="R904" s="15">
        <v>7.7992999999999997E-4</v>
      </c>
      <c r="S904">
        <f t="shared" si="88"/>
        <v>0.91224266750000005</v>
      </c>
      <c r="W904" s="15">
        <v>-510702.9</v>
      </c>
      <c r="X904" s="15">
        <v>7.7992999999999997E-4</v>
      </c>
    </row>
    <row r="905" spans="1:24" x14ac:dyDescent="0.2">
      <c r="A905" s="1">
        <v>43396</v>
      </c>
      <c r="B905" s="2">
        <v>24.25</v>
      </c>
      <c r="C905">
        <v>30.059999000000001</v>
      </c>
      <c r="D905" s="2">
        <v>48.799999</v>
      </c>
      <c r="E905" s="11">
        <v>904</v>
      </c>
      <c r="F905" s="2">
        <f t="shared" si="90"/>
        <v>25.203330982268042</v>
      </c>
      <c r="G905">
        <f t="shared" si="91"/>
        <v>31.169999999999998</v>
      </c>
      <c r="H905">
        <f t="shared" si="89"/>
        <v>49.087514340522837</v>
      </c>
      <c r="I905">
        <f t="shared" si="86"/>
        <v>98206009.321823329</v>
      </c>
      <c r="J905">
        <f t="shared" si="87"/>
        <v>1793990.6781766713</v>
      </c>
      <c r="K905" s="2">
        <v>-513640.64348192513</v>
      </c>
      <c r="R905" s="15">
        <v>2.4579329999999998E-3</v>
      </c>
      <c r="S905">
        <f t="shared" si="88"/>
        <v>0.91470060050000002</v>
      </c>
      <c r="W905" s="15">
        <v>-513640.6</v>
      </c>
      <c r="X905" s="15">
        <v>2.4579329999999998E-3</v>
      </c>
    </row>
    <row r="906" spans="1:24" x14ac:dyDescent="0.2">
      <c r="A906" s="1">
        <v>43397</v>
      </c>
      <c r="B906" s="2">
        <v>23.68</v>
      </c>
      <c r="C906">
        <v>30.059999000000001</v>
      </c>
      <c r="D906" s="2">
        <v>47.220001000000003</v>
      </c>
      <c r="E906" s="11">
        <v>905</v>
      </c>
      <c r="F906">
        <f t="shared" si="90"/>
        <v>25.831799075591178</v>
      </c>
      <c r="G906">
        <f t="shared" si="91"/>
        <v>31.055940193810386</v>
      </c>
      <c r="H906">
        <f t="shared" si="89"/>
        <v>51.621694147571063</v>
      </c>
      <c r="I906">
        <f t="shared" si="86"/>
        <v>100428805.08513169</v>
      </c>
      <c r="J906">
        <f t="shared" si="87"/>
        <v>-428805.08513168991</v>
      </c>
      <c r="K906" s="2">
        <v>-514304.88230839372</v>
      </c>
      <c r="R906" s="15">
        <v>1.012174E-3</v>
      </c>
      <c r="S906">
        <f t="shared" si="88"/>
        <v>0.91571277449999999</v>
      </c>
      <c r="W906" s="15">
        <v>-514304.9</v>
      </c>
      <c r="X906" s="15">
        <v>1.012174E-3</v>
      </c>
    </row>
    <row r="907" spans="1:24" x14ac:dyDescent="0.2">
      <c r="A907" s="1">
        <v>43398</v>
      </c>
      <c r="B907" s="2">
        <v>23.700001</v>
      </c>
      <c r="C907">
        <v>29.950001</v>
      </c>
      <c r="D907" s="2">
        <v>48.049999</v>
      </c>
      <c r="E907" s="11">
        <v>906</v>
      </c>
      <c r="F907" s="2">
        <f t="shared" si="90"/>
        <v>25.733764760600685</v>
      </c>
      <c r="G907">
        <f t="shared" si="91"/>
        <v>31.326109137692519</v>
      </c>
      <c r="H907">
        <f t="shared" si="89"/>
        <v>50.022632689961135</v>
      </c>
      <c r="I907">
        <f t="shared" si="86"/>
        <v>99653599.486481607</v>
      </c>
      <c r="J907">
        <f t="shared" si="87"/>
        <v>346400.51351839304</v>
      </c>
      <c r="K907" s="2">
        <v>-514479.21941864491</v>
      </c>
      <c r="R907" s="15">
        <v>3.2058759999999999E-3</v>
      </c>
      <c r="S907">
        <f t="shared" si="88"/>
        <v>0.91891865049999999</v>
      </c>
      <c r="W907" s="15">
        <v>-514479.2</v>
      </c>
      <c r="X907" s="15">
        <v>3.2058759999999999E-3</v>
      </c>
    </row>
    <row r="908" spans="1:24" x14ac:dyDescent="0.2">
      <c r="A908" s="1">
        <v>43399</v>
      </c>
      <c r="B908" s="2">
        <v>23.629999000000002</v>
      </c>
      <c r="C908">
        <v>30.1</v>
      </c>
      <c r="D908" s="2">
        <v>47.380001</v>
      </c>
      <c r="E908" s="11">
        <v>907</v>
      </c>
      <c r="F908">
        <f t="shared" si="90"/>
        <v>25.547857653316065</v>
      </c>
      <c r="G908">
        <f t="shared" si="91"/>
        <v>31.14928903654485</v>
      </c>
      <c r="H908">
        <f t="shared" si="89"/>
        <v>50.708585901676102</v>
      </c>
      <c r="I908">
        <f t="shared" si="86"/>
        <v>99608600.278518051</v>
      </c>
      <c r="J908">
        <f t="shared" si="87"/>
        <v>391399.72148194909</v>
      </c>
      <c r="K908" s="2">
        <v>-516172.2616648078</v>
      </c>
      <c r="R908" s="28">
        <v>4.8049400000000001E-5</v>
      </c>
      <c r="S908">
        <f t="shared" si="88"/>
        <v>0.91896669990000002</v>
      </c>
      <c r="W908" s="15">
        <v>-516172.3</v>
      </c>
      <c r="X908" s="28">
        <v>4.8049400000000001E-5</v>
      </c>
    </row>
    <row r="909" spans="1:24" x14ac:dyDescent="0.2">
      <c r="A909" s="1">
        <v>43402</v>
      </c>
      <c r="B909" s="2">
        <v>23.389999</v>
      </c>
      <c r="C909">
        <v>30.08</v>
      </c>
      <c r="D909" s="2">
        <v>47.360000999999997</v>
      </c>
      <c r="E909" s="11">
        <v>908</v>
      </c>
      <c r="F909" s="2">
        <f t="shared" si="90"/>
        <v>26.107935119621001</v>
      </c>
      <c r="G909">
        <f t="shared" si="91"/>
        <v>31.056012926529259</v>
      </c>
      <c r="H909">
        <f t="shared" si="89"/>
        <v>51.447673095910616</v>
      </c>
      <c r="I909">
        <f t="shared" si="86"/>
        <v>100700434.64818722</v>
      </c>
      <c r="J909">
        <f t="shared" si="87"/>
        <v>-700434.6481872201</v>
      </c>
      <c r="K909" s="2">
        <v>-516496.90442270041</v>
      </c>
      <c r="R909" s="15">
        <v>4.3743719999999996E-3</v>
      </c>
      <c r="S909">
        <f t="shared" si="88"/>
        <v>0.92334107190000003</v>
      </c>
      <c r="W909" s="15">
        <v>-516496.9</v>
      </c>
      <c r="X909" s="15">
        <v>4.3743719999999996E-3</v>
      </c>
    </row>
    <row r="910" spans="1:24" x14ac:dyDescent="0.2">
      <c r="A910" s="1">
        <v>43403</v>
      </c>
      <c r="B910" s="2">
        <v>23.66</v>
      </c>
      <c r="C910">
        <v>29.969999000000001</v>
      </c>
      <c r="D910" s="2">
        <v>48.029998999999997</v>
      </c>
      <c r="E910" s="11">
        <v>909</v>
      </c>
      <c r="F910">
        <f t="shared" si="90"/>
        <v>26.039082922231575</v>
      </c>
      <c r="G910">
        <f t="shared" si="91"/>
        <v>31.076396393273154</v>
      </c>
      <c r="H910">
        <f t="shared" si="89"/>
        <v>51.38485639901846</v>
      </c>
      <c r="I910">
        <f t="shared" si="86"/>
        <v>100592807.10391617</v>
      </c>
      <c r="J910">
        <f t="shared" si="87"/>
        <v>-592807.10391616821</v>
      </c>
      <c r="K910" s="2">
        <v>-518823.26951165497</v>
      </c>
      <c r="R910" s="28">
        <v>6.2670799999999996E-5</v>
      </c>
      <c r="S910">
        <f t="shared" si="88"/>
        <v>0.92340374270000003</v>
      </c>
      <c r="W910" s="15">
        <v>-518823.3</v>
      </c>
      <c r="X910" s="28">
        <v>6.2670799999999996E-5</v>
      </c>
    </row>
    <row r="911" spans="1:24" x14ac:dyDescent="0.2">
      <c r="A911" s="1">
        <v>43404</v>
      </c>
      <c r="B911" s="2">
        <v>23.870000999999998</v>
      </c>
      <c r="C911">
        <v>29.879999000000002</v>
      </c>
      <c r="D911" s="2">
        <v>48.650002000000001</v>
      </c>
      <c r="E911" s="11">
        <v>910</v>
      </c>
      <c r="F911" s="2">
        <f t="shared" si="90"/>
        <v>26.037065349096554</v>
      </c>
      <c r="G911">
        <f t="shared" si="91"/>
        <v>31.222159679456482</v>
      </c>
      <c r="H911">
        <f t="shared" si="89"/>
        <v>50.980257909753007</v>
      </c>
      <c r="I911">
        <f t="shared" si="86"/>
        <v>100514479.21941864</v>
      </c>
      <c r="J911">
        <f t="shared" si="87"/>
        <v>-514479.21941864491</v>
      </c>
      <c r="K911" s="2">
        <v>-519771.29332655668</v>
      </c>
      <c r="R911" s="15">
        <v>2.2053200000000001E-4</v>
      </c>
      <c r="S911">
        <f t="shared" si="88"/>
        <v>0.92362427470000008</v>
      </c>
      <c r="W911" s="15">
        <v>-519771.3</v>
      </c>
      <c r="X911" s="15">
        <v>2.2053200000000001E-4</v>
      </c>
    </row>
    <row r="912" spans="1:24" x14ac:dyDescent="0.2">
      <c r="A912" s="1">
        <v>43405</v>
      </c>
      <c r="B912" s="2">
        <v>24.08</v>
      </c>
      <c r="C912">
        <v>29.93</v>
      </c>
      <c r="D912" s="2">
        <v>48.889999000000003</v>
      </c>
      <c r="E912" s="11">
        <v>911</v>
      </c>
      <c r="F912">
        <f t="shared" si="90"/>
        <v>25.756407881229197</v>
      </c>
      <c r="G912">
        <f t="shared" si="91"/>
        <v>31.076271299699297</v>
      </c>
      <c r="H912">
        <f t="shared" si="89"/>
        <v>50.543225604688594</v>
      </c>
      <c r="I912">
        <f t="shared" si="86"/>
        <v>99711629.424439847</v>
      </c>
      <c r="J912">
        <f t="shared" si="87"/>
        <v>288370.57556015253</v>
      </c>
      <c r="K912" s="2">
        <v>-519973.64083056152</v>
      </c>
      <c r="R912" s="15">
        <v>1.9813560000000001E-3</v>
      </c>
      <c r="S912">
        <f t="shared" si="88"/>
        <v>0.92560563070000013</v>
      </c>
      <c r="W912" s="15">
        <v>-519973.6</v>
      </c>
      <c r="X912" s="15">
        <v>1.9813560000000001E-3</v>
      </c>
    </row>
    <row r="913" spans="1:24" x14ac:dyDescent="0.2">
      <c r="A913" s="1">
        <v>43406</v>
      </c>
      <c r="B913" s="2">
        <v>24.030000999999999</v>
      </c>
      <c r="C913">
        <v>29.84</v>
      </c>
      <c r="D913" s="2">
        <v>48.709999000000003</v>
      </c>
      <c r="E913" s="11">
        <v>912</v>
      </c>
      <c r="F913" s="2">
        <f t="shared" si="90"/>
        <v>25.971109024090346</v>
      </c>
      <c r="G913">
        <f t="shared" si="91"/>
        <v>31.24311997319035</v>
      </c>
      <c r="H913">
        <f t="shared" si="89"/>
        <v>50.990367486355311</v>
      </c>
      <c r="I913">
        <f t="shared" si="86"/>
        <v>100454552.48931585</v>
      </c>
      <c r="J913">
        <f t="shared" si="87"/>
        <v>-454552.48931585252</v>
      </c>
      <c r="K913" s="2">
        <v>-523721.73278298974</v>
      </c>
      <c r="R913" s="15">
        <v>6.6102399999999996E-4</v>
      </c>
      <c r="S913">
        <f t="shared" si="88"/>
        <v>0.92626665470000014</v>
      </c>
      <c r="W913" s="15">
        <v>-523721.7</v>
      </c>
      <c r="X913" s="15">
        <v>6.6102399999999996E-4</v>
      </c>
    </row>
    <row r="914" spans="1:24" x14ac:dyDescent="0.2">
      <c r="A914" s="1">
        <v>43409</v>
      </c>
      <c r="B914" s="2">
        <v>24.18</v>
      </c>
      <c r="C914">
        <v>29.91</v>
      </c>
      <c r="D914" s="2">
        <v>48.959999000000003</v>
      </c>
      <c r="E914" s="11">
        <v>913</v>
      </c>
      <c r="F914">
        <f t="shared" si="90"/>
        <v>25.94876136807283</v>
      </c>
      <c r="G914">
        <f t="shared" si="91"/>
        <v>31.138735166499501</v>
      </c>
      <c r="H914">
        <f t="shared" si="89"/>
        <v>51.082291673862159</v>
      </c>
      <c r="I914">
        <f t="shared" si="86"/>
        <v>100361397.44699696</v>
      </c>
      <c r="J914">
        <f t="shared" si="87"/>
        <v>-361397.44699695706</v>
      </c>
      <c r="K914" s="2">
        <v>-526585.22140808403</v>
      </c>
      <c r="R914" s="15">
        <v>1.3201770000000001E-3</v>
      </c>
      <c r="S914">
        <f t="shared" si="88"/>
        <v>0.92758683170000011</v>
      </c>
      <c r="W914" s="15">
        <v>-526585.19999999995</v>
      </c>
      <c r="X914" s="15">
        <v>1.3201770000000001E-3</v>
      </c>
    </row>
    <row r="915" spans="1:24" x14ac:dyDescent="0.2">
      <c r="A915" s="1">
        <v>43410</v>
      </c>
      <c r="B915" s="2">
        <v>24.309999000000001</v>
      </c>
      <c r="C915">
        <v>29.879999000000002</v>
      </c>
      <c r="D915" s="2">
        <v>49.299999</v>
      </c>
      <c r="E915" s="11">
        <v>914</v>
      </c>
      <c r="F915" s="2">
        <f t="shared" si="90"/>
        <v>25.937404422353122</v>
      </c>
      <c r="G915">
        <f t="shared" si="91"/>
        <v>31.201296224942979</v>
      </c>
      <c r="H915">
        <f t="shared" si="89"/>
        <v>51.594365129094633</v>
      </c>
      <c r="I915">
        <f t="shared" si="86"/>
        <v>100719067.78666422</v>
      </c>
      <c r="J915">
        <f t="shared" si="87"/>
        <v>-719067.78666421771</v>
      </c>
      <c r="K915" s="2">
        <v>-530627.74058514833</v>
      </c>
      <c r="R915" s="15">
        <v>4.1814169999999998E-3</v>
      </c>
      <c r="S915">
        <f t="shared" si="88"/>
        <v>0.93176824870000008</v>
      </c>
      <c r="W915" s="15">
        <v>-530627.69999999995</v>
      </c>
      <c r="X915" s="15">
        <v>4.1814169999999998E-3</v>
      </c>
    </row>
    <row r="916" spans="1:24" x14ac:dyDescent="0.2">
      <c r="A916" s="1">
        <v>43411</v>
      </c>
      <c r="B916" s="2">
        <v>24.43</v>
      </c>
      <c r="C916">
        <v>29.91</v>
      </c>
      <c r="D916" s="2">
        <v>50.139999000000003</v>
      </c>
      <c r="E916" s="11">
        <v>915</v>
      </c>
      <c r="F916">
        <f t="shared" si="90"/>
        <v>25.767738428162136</v>
      </c>
      <c r="G916">
        <f t="shared" si="91"/>
        <v>31.128315986960882</v>
      </c>
      <c r="H916">
        <f t="shared" si="89"/>
        <v>50.628825316290879</v>
      </c>
      <c r="I916">
        <f t="shared" si="86"/>
        <v>99836054.785693616</v>
      </c>
      <c r="J916">
        <f t="shared" si="87"/>
        <v>163945.21430638433</v>
      </c>
      <c r="K916" s="2">
        <v>-532978.88816551864</v>
      </c>
      <c r="R916" s="15">
        <v>1.01912E-4</v>
      </c>
      <c r="S916">
        <f t="shared" si="88"/>
        <v>0.93187016070000006</v>
      </c>
      <c r="W916" s="15">
        <v>-532978.9</v>
      </c>
      <c r="X916" s="15">
        <v>1.01912E-4</v>
      </c>
    </row>
    <row r="917" spans="1:24" x14ac:dyDescent="0.2">
      <c r="A917" s="1">
        <v>43412</v>
      </c>
      <c r="B917" s="2">
        <v>24.389999</v>
      </c>
      <c r="C917">
        <v>29.870000999999998</v>
      </c>
      <c r="D917" s="2">
        <v>50.040000999999997</v>
      </c>
      <c r="E917" s="11">
        <v>916</v>
      </c>
      <c r="F917" s="2">
        <f t="shared" si="90"/>
        <v>25.693596852135954</v>
      </c>
      <c r="G917">
        <f t="shared" si="91"/>
        <v>31.284786364754396</v>
      </c>
      <c r="H917">
        <f t="shared" si="89"/>
        <v>50.537377058405731</v>
      </c>
      <c r="I917">
        <f t="shared" si="86"/>
        <v>99857131.304542571</v>
      </c>
      <c r="J917">
        <f t="shared" si="87"/>
        <v>142868.69545742869</v>
      </c>
      <c r="K917" s="2">
        <v>-533007.18240985274</v>
      </c>
      <c r="R917" s="15">
        <v>2.7495200000000002E-4</v>
      </c>
      <c r="S917">
        <f t="shared" si="88"/>
        <v>0.93214511270000011</v>
      </c>
      <c r="W917" s="15">
        <v>-533007.19999999995</v>
      </c>
      <c r="X917" s="15">
        <v>2.7495200000000002E-4</v>
      </c>
    </row>
    <row r="918" spans="1:24" x14ac:dyDescent="0.2">
      <c r="A918" s="1">
        <v>43413</v>
      </c>
      <c r="B918" s="2">
        <v>24.280000999999999</v>
      </c>
      <c r="C918">
        <v>29.98</v>
      </c>
      <c r="D918" s="2">
        <v>49.849997999999999</v>
      </c>
      <c r="E918" s="11">
        <v>917</v>
      </c>
      <c r="F918">
        <f t="shared" si="90"/>
        <v>25.618655283416178</v>
      </c>
      <c r="G918">
        <f t="shared" si="91"/>
        <v>31.180396931287525</v>
      </c>
      <c r="H918">
        <f t="shared" si="89"/>
        <v>49.966760250221064</v>
      </c>
      <c r="I918">
        <f t="shared" si="86"/>
        <v>99300846.121375695</v>
      </c>
      <c r="J918">
        <f t="shared" si="87"/>
        <v>699153.87862430513</v>
      </c>
      <c r="K918" s="2">
        <v>-537317.06478282809</v>
      </c>
      <c r="R918" s="28">
        <v>7.3574399999999998E-5</v>
      </c>
      <c r="S918">
        <f t="shared" si="88"/>
        <v>0.93221868710000011</v>
      </c>
      <c r="W918" s="15">
        <v>-537317.1</v>
      </c>
      <c r="X918" s="28">
        <v>7.3574399999999998E-5</v>
      </c>
    </row>
    <row r="919" spans="1:24" x14ac:dyDescent="0.2">
      <c r="A919" s="1">
        <v>43416</v>
      </c>
      <c r="B919" s="2">
        <v>24.1</v>
      </c>
      <c r="C919">
        <v>29.99</v>
      </c>
      <c r="D919" s="2">
        <v>49.099997999999999</v>
      </c>
      <c r="E919" s="11">
        <v>918</v>
      </c>
      <c r="F919" s="2">
        <f t="shared" si="90"/>
        <v>25.767159756431578</v>
      </c>
      <c r="G919">
        <f t="shared" si="91"/>
        <v>31.14921203167723</v>
      </c>
      <c r="H919">
        <f t="shared" si="89"/>
        <v>50.72999999999999</v>
      </c>
      <c r="I919">
        <f t="shared" si="86"/>
        <v>99918564.980650544</v>
      </c>
      <c r="J919">
        <f t="shared" si="87"/>
        <v>81435.019349455833</v>
      </c>
      <c r="K919" s="2">
        <v>-541861.74813526869</v>
      </c>
      <c r="R919" s="15">
        <v>1.3536819999999999E-3</v>
      </c>
      <c r="S919">
        <f t="shared" si="88"/>
        <v>0.93357236910000008</v>
      </c>
      <c r="W919" s="15">
        <v>-541861.69999999995</v>
      </c>
      <c r="X919" s="15">
        <v>1.3536819999999999E-3</v>
      </c>
    </row>
    <row r="920" spans="1:24" x14ac:dyDescent="0.2">
      <c r="A920" s="1">
        <v>43417</v>
      </c>
      <c r="B920" s="2">
        <v>24.059999000000001</v>
      </c>
      <c r="C920">
        <v>29.969999000000001</v>
      </c>
      <c r="D920" s="2">
        <v>49.099997999999999</v>
      </c>
      <c r="E920" s="11">
        <v>919</v>
      </c>
      <c r="F920">
        <f t="shared" si="90"/>
        <v>25.831454769387147</v>
      </c>
      <c r="G920">
        <f t="shared" si="91"/>
        <v>31.253203205979421</v>
      </c>
      <c r="H920">
        <f t="shared" si="89"/>
        <v>50.492365585636072</v>
      </c>
      <c r="I920">
        <f t="shared" si="86"/>
        <v>99981993.224659264</v>
      </c>
      <c r="J920">
        <f t="shared" si="87"/>
        <v>18006.775340735912</v>
      </c>
      <c r="K920" s="2">
        <v>-542438.62498211861</v>
      </c>
      <c r="R920" s="15">
        <v>2.4997399999999998E-4</v>
      </c>
      <c r="S920">
        <f t="shared" si="88"/>
        <v>0.93382234310000012</v>
      </c>
      <c r="W920" s="15">
        <v>-542438.6</v>
      </c>
      <c r="X920" s="15">
        <v>2.4997399999999998E-4</v>
      </c>
    </row>
    <row r="921" spans="1:24" x14ac:dyDescent="0.2">
      <c r="A921" s="1">
        <v>43418</v>
      </c>
      <c r="B921" s="2">
        <v>24.08</v>
      </c>
      <c r="C921">
        <v>30.049999</v>
      </c>
      <c r="D921" s="2">
        <v>48.869999</v>
      </c>
      <c r="E921" s="11">
        <v>920</v>
      </c>
      <c r="F921" s="2">
        <f t="shared" si="90"/>
        <v>25.831435876245852</v>
      </c>
      <c r="G921">
        <f t="shared" si="91"/>
        <v>31.211491887237667</v>
      </c>
      <c r="H921">
        <f t="shared" si="89"/>
        <v>50.864948861570468</v>
      </c>
      <c r="I921">
        <f t="shared" si="86"/>
        <v>100155464.12799364</v>
      </c>
      <c r="J921">
        <f t="shared" si="87"/>
        <v>-155464.12799364328</v>
      </c>
      <c r="K921" s="2">
        <v>-544320.617738083</v>
      </c>
      <c r="R921" s="15">
        <v>3.0091299999999998E-4</v>
      </c>
      <c r="S921">
        <f t="shared" si="88"/>
        <v>0.93412325610000013</v>
      </c>
      <c r="W921" s="15">
        <v>-544320.6</v>
      </c>
      <c r="X921" s="15">
        <v>3.0091299999999998E-4</v>
      </c>
    </row>
    <row r="922" spans="1:24" x14ac:dyDescent="0.2">
      <c r="A922" s="1">
        <v>43419</v>
      </c>
      <c r="B922" s="2">
        <v>24.1</v>
      </c>
      <c r="C922">
        <v>30.09</v>
      </c>
      <c r="D922" s="2">
        <v>49</v>
      </c>
      <c r="E922" s="11">
        <v>921</v>
      </c>
      <c r="F922">
        <f t="shared" si="90"/>
        <v>25.831419157261365</v>
      </c>
      <c r="G922">
        <f t="shared" si="91"/>
        <v>31.211434657028917</v>
      </c>
      <c r="H922">
        <f t="shared" si="89"/>
        <v>50.76105814836734</v>
      </c>
      <c r="I922">
        <f t="shared" si="86"/>
        <v>100093939.75236288</v>
      </c>
      <c r="J922">
        <f t="shared" si="87"/>
        <v>-93939.752362877131</v>
      </c>
      <c r="K922" s="2">
        <v>-545057.42344726622</v>
      </c>
      <c r="R922" s="28">
        <v>5.9906299999999999E-5</v>
      </c>
      <c r="S922">
        <f t="shared" si="88"/>
        <v>0.9341831624000001</v>
      </c>
      <c r="W922" s="15">
        <v>-545057.4</v>
      </c>
      <c r="X922" s="28">
        <v>5.9906299999999999E-5</v>
      </c>
    </row>
    <row r="923" spans="1:24" x14ac:dyDescent="0.2">
      <c r="A923" s="1">
        <v>43420</v>
      </c>
      <c r="B923" s="2">
        <v>24.120000999999998</v>
      </c>
      <c r="C923">
        <v>30.129999000000002</v>
      </c>
      <c r="D923" s="2">
        <v>49.029998999999997</v>
      </c>
      <c r="E923" s="11">
        <v>922</v>
      </c>
      <c r="F923" s="2">
        <f t="shared" si="90"/>
        <v>25.670889317541903</v>
      </c>
      <c r="G923">
        <f t="shared" si="91"/>
        <v>31.180345171269337</v>
      </c>
      <c r="H923">
        <f t="shared" si="89"/>
        <v>50.171279861947376</v>
      </c>
      <c r="I923">
        <f t="shared" si="86"/>
        <v>99492566.629480541</v>
      </c>
      <c r="J923">
        <f t="shared" si="87"/>
        <v>507433.37051945925</v>
      </c>
      <c r="K923" s="2">
        <v>-546807.75550282001</v>
      </c>
      <c r="R923" s="15">
        <v>1.5498630000000001E-3</v>
      </c>
      <c r="S923">
        <f t="shared" si="88"/>
        <v>0.93573302540000014</v>
      </c>
      <c r="W923" s="15">
        <v>-546807.80000000005</v>
      </c>
      <c r="X923" s="15">
        <v>1.5498630000000001E-3</v>
      </c>
    </row>
    <row r="924" spans="1:24" x14ac:dyDescent="0.2">
      <c r="A924" s="1">
        <v>43423</v>
      </c>
      <c r="B924" s="2">
        <v>23.99</v>
      </c>
      <c r="C924">
        <v>30.139999</v>
      </c>
      <c r="D924" s="2">
        <v>48.490001999999997</v>
      </c>
      <c r="E924" s="11">
        <v>923</v>
      </c>
      <c r="F924">
        <f t="shared" si="90"/>
        <v>25.476480880366825</v>
      </c>
      <c r="G924">
        <f t="shared" si="91"/>
        <v>31.180342773070429</v>
      </c>
      <c r="H924">
        <f t="shared" si="89"/>
        <v>50.28013508289812</v>
      </c>
      <c r="I924">
        <f t="shared" si="86"/>
        <v>99293307.015266523</v>
      </c>
      <c r="J924">
        <f t="shared" si="87"/>
        <v>706692.98473347723</v>
      </c>
      <c r="K924" s="2">
        <v>-548941.87809801102</v>
      </c>
      <c r="R924" s="28">
        <v>6.6556099999999998E-5</v>
      </c>
      <c r="S924">
        <f t="shared" si="88"/>
        <v>0.93579958150000009</v>
      </c>
      <c r="W924" s="15">
        <v>-548941.9</v>
      </c>
      <c r="X924" s="28">
        <v>6.6556099999999998E-5</v>
      </c>
    </row>
    <row r="925" spans="1:24" x14ac:dyDescent="0.2">
      <c r="A925" s="1">
        <v>43424</v>
      </c>
      <c r="B925" s="2">
        <v>23.68</v>
      </c>
      <c r="C925">
        <v>30.15</v>
      </c>
      <c r="D925" s="2">
        <v>48.060001</v>
      </c>
      <c r="E925" s="11">
        <v>924</v>
      </c>
      <c r="F925" s="2">
        <f t="shared" si="90"/>
        <v>26.191482338682391</v>
      </c>
      <c r="G925">
        <f t="shared" si="91"/>
        <v>31.159660657711445</v>
      </c>
      <c r="H925">
        <f t="shared" si="89"/>
        <v>50.90944338515515</v>
      </c>
      <c r="I925">
        <f t="shared" si="86"/>
        <v>100611822.6096991</v>
      </c>
      <c r="J925">
        <f t="shared" si="87"/>
        <v>-611822.60969910026</v>
      </c>
      <c r="K925" s="2">
        <v>-550398.76879650354</v>
      </c>
      <c r="R925" s="28">
        <v>9.3587700000000005E-5</v>
      </c>
      <c r="S925">
        <f t="shared" si="88"/>
        <v>0.9358931692000001</v>
      </c>
      <c r="W925" s="15">
        <v>-550398.80000000005</v>
      </c>
      <c r="X925" s="28">
        <v>9.3587700000000005E-5</v>
      </c>
    </row>
    <row r="926" spans="1:24" x14ac:dyDescent="0.2">
      <c r="A926" s="1">
        <v>43425</v>
      </c>
      <c r="B926" s="2">
        <v>24.030000999999999</v>
      </c>
      <c r="C926">
        <v>30.139999</v>
      </c>
      <c r="D926" s="2">
        <v>48.23</v>
      </c>
      <c r="E926" s="11">
        <v>925</v>
      </c>
      <c r="F926">
        <f t="shared" si="90"/>
        <v>25.788516446170775</v>
      </c>
      <c r="G926">
        <f t="shared" si="91"/>
        <v>31.149318590554699</v>
      </c>
      <c r="H926">
        <f t="shared" si="89"/>
        <v>50.162008071117569</v>
      </c>
      <c r="I926">
        <f t="shared" si="86"/>
        <v>99611754.515753299</v>
      </c>
      <c r="J926">
        <f t="shared" si="87"/>
        <v>388245.484246701</v>
      </c>
      <c r="K926" s="2">
        <v>-553070.87837418914</v>
      </c>
      <c r="R926" s="28">
        <v>5.0773199999999997E-5</v>
      </c>
      <c r="S926">
        <f t="shared" si="88"/>
        <v>0.93594394240000012</v>
      </c>
      <c r="W926" s="15">
        <v>-553070.9</v>
      </c>
      <c r="X926" s="28">
        <v>5.0773199999999997E-5</v>
      </c>
    </row>
    <row r="927" spans="1:24" x14ac:dyDescent="0.2">
      <c r="A927" s="1">
        <v>43426</v>
      </c>
      <c r="B927" s="2">
        <v>24.01</v>
      </c>
      <c r="C927">
        <v>30.120000999999998</v>
      </c>
      <c r="D927" s="2">
        <v>47.689999</v>
      </c>
      <c r="E927" s="11">
        <v>926</v>
      </c>
      <c r="F927" s="2">
        <f t="shared" si="90"/>
        <v>25.648754766763805</v>
      </c>
      <c r="G927">
        <f t="shared" si="91"/>
        <v>31.17</v>
      </c>
      <c r="H927">
        <f t="shared" si="89"/>
        <v>51.134224179790813</v>
      </c>
      <c r="I927">
        <f t="shared" si="86"/>
        <v>100020387.02437402</v>
      </c>
      <c r="J927">
        <f t="shared" si="87"/>
        <v>-20387.02437402308</v>
      </c>
      <c r="K927" s="2">
        <v>-555150.71857574582</v>
      </c>
      <c r="R927" s="28">
        <v>5.3651299999999999E-5</v>
      </c>
      <c r="S927">
        <f t="shared" si="88"/>
        <v>0.93599759370000013</v>
      </c>
      <c r="W927" s="15">
        <v>-555150.69999999995</v>
      </c>
      <c r="X927" s="28">
        <v>5.3651299999999999E-5</v>
      </c>
    </row>
    <row r="928" spans="1:24" x14ac:dyDescent="0.2">
      <c r="A928" s="1">
        <v>43427</v>
      </c>
      <c r="B928" s="2">
        <v>23.860001</v>
      </c>
      <c r="C928">
        <v>30.120000999999998</v>
      </c>
      <c r="D928" s="2">
        <v>48.07</v>
      </c>
      <c r="E928" s="11">
        <v>927</v>
      </c>
      <c r="F928">
        <f t="shared" si="90"/>
        <v>25.864084250876605</v>
      </c>
      <c r="G928">
        <f t="shared" si="91"/>
        <v>31.13895314943715</v>
      </c>
      <c r="H928">
        <f t="shared" si="89"/>
        <v>51.299882478260855</v>
      </c>
      <c r="I928">
        <f t="shared" si="86"/>
        <v>100375490.47436348</v>
      </c>
      <c r="J928">
        <f t="shared" si="87"/>
        <v>-375490.47436347604</v>
      </c>
      <c r="K928" s="2">
        <v>-573475.57170346379</v>
      </c>
      <c r="R928" s="15">
        <v>1.44747E-4</v>
      </c>
      <c r="S928">
        <f t="shared" si="88"/>
        <v>0.93614234070000013</v>
      </c>
      <c r="W928" s="15">
        <v>-573475.6</v>
      </c>
      <c r="X928" s="15">
        <v>1.44747E-4</v>
      </c>
    </row>
    <row r="929" spans="1:24" x14ac:dyDescent="0.2">
      <c r="A929" s="1">
        <v>43430</v>
      </c>
      <c r="B929" s="2">
        <v>23.91</v>
      </c>
      <c r="C929">
        <v>30.09</v>
      </c>
      <c r="D929" s="2">
        <v>48.610000999999997</v>
      </c>
      <c r="E929" s="11">
        <v>928</v>
      </c>
      <c r="F929" s="2">
        <f t="shared" si="90"/>
        <v>25.70205145880389</v>
      </c>
      <c r="G929">
        <f t="shared" si="91"/>
        <v>31.128563271186444</v>
      </c>
      <c r="H929">
        <f t="shared" si="89"/>
        <v>50.928284269527168</v>
      </c>
      <c r="I929">
        <f t="shared" si="86"/>
        <v>99924346.607111305</v>
      </c>
      <c r="J929">
        <f t="shared" si="87"/>
        <v>75653.392888695002</v>
      </c>
      <c r="K929" s="2">
        <v>-577240.55739751458</v>
      </c>
      <c r="R929" s="28">
        <v>4.0723999999999998E-5</v>
      </c>
      <c r="S929">
        <f t="shared" si="88"/>
        <v>0.93618306470000012</v>
      </c>
      <c r="W929" s="15">
        <v>-577240.6</v>
      </c>
      <c r="X929" s="28">
        <v>4.0723999999999998E-5</v>
      </c>
    </row>
    <row r="930" spans="1:24" x14ac:dyDescent="0.2">
      <c r="A930" s="1">
        <v>43431</v>
      </c>
      <c r="B930" s="2">
        <v>23.809999000000001</v>
      </c>
      <c r="C930">
        <v>30.049999</v>
      </c>
      <c r="D930" s="2">
        <v>48.799999</v>
      </c>
      <c r="E930" s="11">
        <v>929</v>
      </c>
      <c r="F930">
        <f t="shared" si="90"/>
        <v>26.15687846353967</v>
      </c>
      <c r="G930">
        <f t="shared" si="91"/>
        <v>31.190746462254459</v>
      </c>
      <c r="H930">
        <f t="shared" si="89"/>
        <v>51.478476464722881</v>
      </c>
      <c r="I930">
        <f t="shared" si="86"/>
        <v>100936309.86124019</v>
      </c>
      <c r="J930">
        <f t="shared" si="87"/>
        <v>-936309.86124019325</v>
      </c>
      <c r="K930" s="2">
        <v>-579938.89583788812</v>
      </c>
      <c r="R930" s="28">
        <v>3.9715999999999997E-5</v>
      </c>
      <c r="S930">
        <f t="shared" si="88"/>
        <v>0.93622278070000009</v>
      </c>
      <c r="W930" s="15">
        <v>-579938.9</v>
      </c>
      <c r="X930" s="28">
        <v>3.9715999999999997E-5</v>
      </c>
    </row>
    <row r="931" spans="1:24" x14ac:dyDescent="0.2">
      <c r="A931" s="1">
        <v>43432</v>
      </c>
      <c r="B931" s="2">
        <v>24.129999000000002</v>
      </c>
      <c r="C931">
        <v>30.07</v>
      </c>
      <c r="D931" s="2">
        <v>49.52</v>
      </c>
      <c r="E931" s="11">
        <v>930</v>
      </c>
      <c r="F931" s="2">
        <f t="shared" si="90"/>
        <v>25.895568830317853</v>
      </c>
      <c r="G931">
        <f t="shared" si="91"/>
        <v>31.17</v>
      </c>
      <c r="H931">
        <f t="shared" si="89"/>
        <v>50.801710420032308</v>
      </c>
      <c r="I931">
        <f t="shared" si="86"/>
        <v>100158445.23986106</v>
      </c>
      <c r="J931">
        <f t="shared" si="87"/>
        <v>-158445.23986105621</v>
      </c>
      <c r="K931" s="2">
        <v>-583914.6257212162</v>
      </c>
      <c r="R931" s="28">
        <v>5.0519300000000003E-5</v>
      </c>
      <c r="S931">
        <f t="shared" si="88"/>
        <v>0.93627330000000009</v>
      </c>
      <c r="W931" s="15">
        <v>-583914.6</v>
      </c>
      <c r="X931" s="28">
        <v>5.0519300000000003E-5</v>
      </c>
    </row>
    <row r="932" spans="1:24" x14ac:dyDescent="0.2">
      <c r="A932" s="1">
        <v>43433</v>
      </c>
      <c r="B932" s="2">
        <v>24.209999</v>
      </c>
      <c r="C932">
        <v>30.07</v>
      </c>
      <c r="D932" s="2">
        <v>49.59</v>
      </c>
      <c r="E932" s="11">
        <v>931</v>
      </c>
      <c r="F932">
        <f t="shared" si="90"/>
        <v>25.799340248217238</v>
      </c>
      <c r="G932">
        <f t="shared" si="91"/>
        <v>31.232193842035255</v>
      </c>
      <c r="H932">
        <f t="shared" si="89"/>
        <v>50.883450321839071</v>
      </c>
      <c r="I932">
        <f t="shared" si="86"/>
        <v>100146127.24924655</v>
      </c>
      <c r="J932">
        <f t="shared" si="87"/>
        <v>-146127.24924655259</v>
      </c>
      <c r="K932" s="2">
        <v>-588128.970600456</v>
      </c>
      <c r="R932" s="15">
        <v>4.6223389999999996E-3</v>
      </c>
      <c r="S932">
        <f t="shared" si="88"/>
        <v>0.94089563900000006</v>
      </c>
      <c r="W932" s="15">
        <v>-588129</v>
      </c>
      <c r="X932" s="15">
        <v>4.6223389999999996E-3</v>
      </c>
    </row>
    <row r="933" spans="1:24" x14ac:dyDescent="0.2">
      <c r="A933" s="1">
        <v>43434</v>
      </c>
      <c r="B933" s="2">
        <v>24.200001</v>
      </c>
      <c r="C933">
        <v>30.129999000000002</v>
      </c>
      <c r="D933" s="2">
        <v>49.740001999999997</v>
      </c>
      <c r="E933" s="11">
        <v>932</v>
      </c>
      <c r="F933" s="2">
        <f t="shared" si="90"/>
        <v>25.937981394298291</v>
      </c>
      <c r="G933">
        <f t="shared" si="91"/>
        <v>31.242418267919625</v>
      </c>
      <c r="H933">
        <f t="shared" si="89"/>
        <v>51.066566101062882</v>
      </c>
      <c r="I933">
        <f t="shared" si="86"/>
        <v>100453902.66383046</v>
      </c>
      <c r="J933">
        <f t="shared" si="87"/>
        <v>-453902.66383045912</v>
      </c>
      <c r="K933" s="2">
        <v>-589586.30857896805</v>
      </c>
      <c r="R933" s="15">
        <v>1.7219030000000001E-3</v>
      </c>
      <c r="S933">
        <f t="shared" si="88"/>
        <v>0.94261754200000003</v>
      </c>
      <c r="W933" s="15">
        <v>-589586.30000000005</v>
      </c>
      <c r="X933" s="15">
        <v>1.7219030000000001E-3</v>
      </c>
    </row>
    <row r="934" spans="1:24" x14ac:dyDescent="0.2">
      <c r="A934" s="1">
        <v>43437</v>
      </c>
      <c r="B934" s="2">
        <v>24.32</v>
      </c>
      <c r="C934">
        <v>30.200001</v>
      </c>
      <c r="D934" s="2">
        <v>50.07</v>
      </c>
      <c r="E934" s="11">
        <v>933</v>
      </c>
      <c r="F934">
        <f t="shared" si="90"/>
        <v>25.481006414062506</v>
      </c>
      <c r="G934">
        <f t="shared" si="91"/>
        <v>31.273209852873848</v>
      </c>
      <c r="H934">
        <f t="shared" si="89"/>
        <v>49.352072084481726</v>
      </c>
      <c r="I934">
        <f t="shared" si="86"/>
        <v>98854897.053310588</v>
      </c>
      <c r="J934">
        <f t="shared" si="87"/>
        <v>1145102.946689412</v>
      </c>
      <c r="K934" s="2">
        <v>-590078.30763345957</v>
      </c>
      <c r="R934" s="15">
        <v>1.069551E-3</v>
      </c>
      <c r="S934">
        <f t="shared" si="88"/>
        <v>0.94368709299999998</v>
      </c>
      <c r="W934" s="15">
        <v>-590078.30000000005</v>
      </c>
      <c r="X934" s="15">
        <v>1.069551E-3</v>
      </c>
    </row>
    <row r="935" spans="1:24" x14ac:dyDescent="0.2">
      <c r="A935" s="1">
        <v>43438</v>
      </c>
      <c r="B935" s="2">
        <v>24.01</v>
      </c>
      <c r="C935">
        <v>30.299999</v>
      </c>
      <c r="D935" s="2">
        <v>48.709999000000003</v>
      </c>
      <c r="E935" s="11">
        <v>934</v>
      </c>
      <c r="F935" s="2">
        <f t="shared" si="90"/>
        <v>26.014244132028281</v>
      </c>
      <c r="G935">
        <f t="shared" si="91"/>
        <v>31.242011960792475</v>
      </c>
      <c r="H935">
        <f t="shared" si="89"/>
        <v>51.511102459065953</v>
      </c>
      <c r="I935">
        <f t="shared" si="86"/>
        <v>100819747.26669161</v>
      </c>
      <c r="J935">
        <f t="shared" si="87"/>
        <v>-819747.26669161022</v>
      </c>
      <c r="K935" s="2">
        <v>-592807.10391616821</v>
      </c>
      <c r="R935" s="15">
        <v>3.189847E-3</v>
      </c>
      <c r="S935">
        <f t="shared" si="88"/>
        <v>0.94687694</v>
      </c>
      <c r="W935" s="15">
        <v>-592807.1</v>
      </c>
      <c r="X935" s="15">
        <v>3.189847E-3</v>
      </c>
    </row>
    <row r="936" spans="1:24" x14ac:dyDescent="0.2">
      <c r="A936" s="1">
        <v>43439</v>
      </c>
      <c r="B936" s="2">
        <v>24.200001</v>
      </c>
      <c r="C936">
        <v>30.370000999999998</v>
      </c>
      <c r="D936" s="2">
        <v>49.459999000000003</v>
      </c>
      <c r="E936" s="11">
        <v>935</v>
      </c>
      <c r="F936">
        <f t="shared" si="90"/>
        <v>25.404716974185249</v>
      </c>
      <c r="G936">
        <f t="shared" si="91"/>
        <v>31.159736582491391</v>
      </c>
      <c r="H936">
        <f t="shared" si="89"/>
        <v>50.176133213023313</v>
      </c>
      <c r="I936">
        <f t="shared" si="86"/>
        <v>99111349.252026439</v>
      </c>
      <c r="J936">
        <f t="shared" si="87"/>
        <v>888650.74797356129</v>
      </c>
      <c r="K936" s="2">
        <v>-603211.82265461981</v>
      </c>
      <c r="R936" s="28">
        <v>4.1757500000000001E-5</v>
      </c>
      <c r="S936">
        <f t="shared" si="88"/>
        <v>0.94691869750000002</v>
      </c>
      <c r="W936" s="15">
        <v>-603211.80000000005</v>
      </c>
      <c r="X936" s="28">
        <v>4.1757500000000001E-5</v>
      </c>
    </row>
    <row r="937" spans="1:24" x14ac:dyDescent="0.2">
      <c r="A937" s="1">
        <v>43440</v>
      </c>
      <c r="B937" s="2">
        <v>23.82</v>
      </c>
      <c r="C937">
        <v>30.360001</v>
      </c>
      <c r="D937" s="2">
        <v>48.919998</v>
      </c>
      <c r="E937" s="11">
        <v>936</v>
      </c>
      <c r="F937" s="2">
        <f t="shared" si="90"/>
        <v>25.593291443744711</v>
      </c>
      <c r="G937">
        <f t="shared" si="91"/>
        <v>31.211066165643405</v>
      </c>
      <c r="H937">
        <f t="shared" si="89"/>
        <v>49.661891835522972</v>
      </c>
      <c r="I937">
        <f t="shared" si="86"/>
        <v>99120600.012922913</v>
      </c>
      <c r="J937">
        <f t="shared" si="87"/>
        <v>879399.98707708716</v>
      </c>
      <c r="K937" s="2">
        <v>-605970.4081543088</v>
      </c>
      <c r="R937" s="15">
        <v>2.2499799999999999E-4</v>
      </c>
      <c r="S937">
        <f t="shared" si="88"/>
        <v>0.94714369549999999</v>
      </c>
      <c r="W937" s="15">
        <v>-605970.4</v>
      </c>
      <c r="X937" s="15">
        <v>2.2499799999999999E-4</v>
      </c>
    </row>
    <row r="938" spans="1:24" x14ac:dyDescent="0.2">
      <c r="A938" s="1">
        <v>43441</v>
      </c>
      <c r="B938" s="2">
        <v>23.620000999999998</v>
      </c>
      <c r="C938">
        <v>30.4</v>
      </c>
      <c r="D938" s="2">
        <v>47.889999000000003</v>
      </c>
      <c r="E938" s="11">
        <v>937</v>
      </c>
      <c r="F938">
        <f t="shared" si="90"/>
        <v>25.667944574176776</v>
      </c>
      <c r="G938">
        <f t="shared" si="91"/>
        <v>31.149492395723687</v>
      </c>
      <c r="H938">
        <f t="shared" si="89"/>
        <v>50.97363959581623</v>
      </c>
      <c r="I938">
        <f t="shared" si="86"/>
        <v>99928417.884460241</v>
      </c>
      <c r="J938">
        <f t="shared" si="87"/>
        <v>71582.115539759398</v>
      </c>
      <c r="K938" s="2">
        <v>-611822.60969910026</v>
      </c>
      <c r="R938" s="15">
        <v>3.438932E-3</v>
      </c>
      <c r="S938">
        <f t="shared" si="88"/>
        <v>0.9505826275</v>
      </c>
      <c r="W938" s="15">
        <v>-611822.6</v>
      </c>
      <c r="X938" s="15">
        <v>3.438932E-3</v>
      </c>
    </row>
    <row r="939" spans="1:24" x14ac:dyDescent="0.2">
      <c r="A939" s="1">
        <v>43444</v>
      </c>
      <c r="B939" s="2">
        <v>23.49</v>
      </c>
      <c r="C939">
        <v>30.379999000000002</v>
      </c>
      <c r="D939" s="2">
        <v>48.119999</v>
      </c>
      <c r="E939" s="11">
        <v>938</v>
      </c>
      <c r="F939" s="2">
        <f t="shared" si="90"/>
        <v>25.722097768837806</v>
      </c>
      <c r="G939">
        <f t="shared" si="91"/>
        <v>31.159742012170572</v>
      </c>
      <c r="H939">
        <f t="shared" si="89"/>
        <v>50.740544502712886</v>
      </c>
      <c r="I939">
        <f t="shared" si="86"/>
        <v>99875517.567989051</v>
      </c>
      <c r="J939">
        <f t="shared" si="87"/>
        <v>124482.43201094866</v>
      </c>
      <c r="K939" s="2">
        <v>-615121.61112505198</v>
      </c>
      <c r="R939" s="15">
        <v>1.12095E-4</v>
      </c>
      <c r="S939">
        <f t="shared" si="88"/>
        <v>0.95069472249999998</v>
      </c>
      <c r="W939" s="15">
        <v>-615121.6</v>
      </c>
      <c r="X939" s="15">
        <v>1.12095E-4</v>
      </c>
    </row>
    <row r="940" spans="1:24" x14ac:dyDescent="0.2">
      <c r="A940" s="1">
        <v>43445</v>
      </c>
      <c r="B940" s="2">
        <v>23.41</v>
      </c>
      <c r="C940">
        <v>30.370000999999998</v>
      </c>
      <c r="D940" s="2">
        <v>48.130001</v>
      </c>
      <c r="E940" s="11">
        <v>939</v>
      </c>
      <c r="F940">
        <f t="shared" si="90"/>
        <v>25.997427442118752</v>
      </c>
      <c r="G940">
        <f t="shared" si="91"/>
        <v>31.108417442264823</v>
      </c>
      <c r="H940">
        <f t="shared" si="89"/>
        <v>51.014586545718132</v>
      </c>
      <c r="I940">
        <f t="shared" si="86"/>
        <v>100353310.22246435</v>
      </c>
      <c r="J940">
        <f t="shared" si="87"/>
        <v>-353310.22246435285</v>
      </c>
      <c r="K940" s="2">
        <v>-616813.27569748461</v>
      </c>
      <c r="R940" s="28">
        <v>4.8290900000000002E-5</v>
      </c>
      <c r="S940">
        <f t="shared" si="88"/>
        <v>0.9507430134</v>
      </c>
      <c r="W940" s="15">
        <v>-616813.30000000005</v>
      </c>
      <c r="X940" s="28">
        <v>4.8290900000000002E-5</v>
      </c>
    </row>
    <row r="941" spans="1:24" x14ac:dyDescent="0.2">
      <c r="A941" s="1">
        <v>43446</v>
      </c>
      <c r="B941" s="2">
        <v>23.58</v>
      </c>
      <c r="C941">
        <v>30.309999000000001</v>
      </c>
      <c r="D941" s="2">
        <v>48.400002000000001</v>
      </c>
      <c r="E941" s="11">
        <v>940</v>
      </c>
      <c r="F941" s="2">
        <f t="shared" si="90"/>
        <v>25.766217229431682</v>
      </c>
      <c r="G941">
        <f t="shared" si="91"/>
        <v>31.077446384277348</v>
      </c>
      <c r="H941">
        <f t="shared" si="89"/>
        <v>50.698552642001957</v>
      </c>
      <c r="I941">
        <f t="shared" si="86"/>
        <v>99818106.134375632</v>
      </c>
      <c r="J941">
        <f t="shared" si="87"/>
        <v>181893.86562436819</v>
      </c>
      <c r="K941" s="2">
        <v>-621138.11442136765</v>
      </c>
      <c r="R941" s="15">
        <v>2.9493999999999999E-4</v>
      </c>
      <c r="S941">
        <f t="shared" si="88"/>
        <v>0.95103795339999997</v>
      </c>
      <c r="W941" s="15">
        <v>-621138.1</v>
      </c>
      <c r="X941" s="15">
        <v>2.9493999999999999E-4</v>
      </c>
    </row>
    <row r="942" spans="1:24" x14ac:dyDescent="0.2">
      <c r="A942" s="1">
        <v>43447</v>
      </c>
      <c r="B942" s="2">
        <v>23.540001</v>
      </c>
      <c r="C942">
        <v>30.219999000000001</v>
      </c>
      <c r="D942" s="2">
        <v>48.369999</v>
      </c>
      <c r="E942" s="11">
        <v>941</v>
      </c>
      <c r="F942">
        <f t="shared" si="90"/>
        <v>25.535891120820217</v>
      </c>
      <c r="G942">
        <f t="shared" si="91"/>
        <v>31.273144648350254</v>
      </c>
      <c r="H942">
        <f t="shared" si="89"/>
        <v>49.932921245873914</v>
      </c>
      <c r="I942">
        <f t="shared" si="86"/>
        <v>99272745.46696496</v>
      </c>
      <c r="J942">
        <f t="shared" si="87"/>
        <v>727254.5330350399</v>
      </c>
      <c r="K942" s="2">
        <v>-625402.81186838448</v>
      </c>
      <c r="R942" s="28">
        <v>3.4688699999999999E-5</v>
      </c>
      <c r="S942">
        <f t="shared" si="88"/>
        <v>0.95107264209999998</v>
      </c>
      <c r="W942" s="15">
        <v>-625402.80000000005</v>
      </c>
      <c r="X942" s="28">
        <v>3.4688699999999999E-5</v>
      </c>
    </row>
    <row r="943" spans="1:24" x14ac:dyDescent="0.2">
      <c r="A943" s="1">
        <v>43448</v>
      </c>
      <c r="B943" s="2">
        <v>23.290001</v>
      </c>
      <c r="C943">
        <v>30.32</v>
      </c>
      <c r="D943" s="2">
        <v>47.610000999999997</v>
      </c>
      <c r="E943" s="11">
        <v>942</v>
      </c>
      <c r="F943" s="2">
        <f t="shared" si="90"/>
        <v>25.411045584326082</v>
      </c>
      <c r="G943">
        <f t="shared" si="91"/>
        <v>31.262523087071241</v>
      </c>
      <c r="H943">
        <f t="shared" si="89"/>
        <v>50.037401790224706</v>
      </c>
      <c r="I943">
        <f t="shared" si="86"/>
        <v>99153306.546539173</v>
      </c>
      <c r="J943">
        <f t="shared" si="87"/>
        <v>846693.45346082747</v>
      </c>
      <c r="K943" s="2">
        <v>-626160.99544839561</v>
      </c>
      <c r="R943" s="15">
        <v>4.8356409999999999E-3</v>
      </c>
      <c r="S943">
        <f t="shared" si="88"/>
        <v>0.95590828309999998</v>
      </c>
      <c r="W943" s="15">
        <v>-626161</v>
      </c>
      <c r="X943" s="15">
        <v>4.8356409999999999E-3</v>
      </c>
    </row>
    <row r="944" spans="1:24" x14ac:dyDescent="0.2">
      <c r="A944" s="1">
        <v>43451</v>
      </c>
      <c r="B944" s="2">
        <v>22.93</v>
      </c>
      <c r="C944">
        <v>30.41</v>
      </c>
      <c r="D944" s="2">
        <v>46.959999000000003</v>
      </c>
      <c r="E944" s="11">
        <v>943</v>
      </c>
      <c r="F944">
        <f t="shared" si="90"/>
        <v>25.922560086349716</v>
      </c>
      <c r="G944">
        <f t="shared" si="91"/>
        <v>31.251999342321604</v>
      </c>
      <c r="H944">
        <f t="shared" si="89"/>
        <v>50.946057302939884</v>
      </c>
      <c r="I944">
        <f t="shared" si="86"/>
        <v>100372483.92163548</v>
      </c>
      <c r="J944">
        <f t="shared" si="87"/>
        <v>-372483.92163547873</v>
      </c>
      <c r="K944" s="2">
        <v>-629743.31736299396</v>
      </c>
      <c r="R944" s="28">
        <v>5.0015400000000002E-5</v>
      </c>
      <c r="S944">
        <f t="shared" si="88"/>
        <v>0.95595829850000003</v>
      </c>
      <c r="W944" s="15">
        <v>-629743.30000000005</v>
      </c>
      <c r="X944" s="28">
        <v>5.0015400000000002E-5</v>
      </c>
    </row>
    <row r="945" spans="1:24" x14ac:dyDescent="0.2">
      <c r="A945" s="1">
        <v>43452</v>
      </c>
      <c r="B945" s="2">
        <v>23.030000999999999</v>
      </c>
      <c r="C945">
        <v>30.49</v>
      </c>
      <c r="D945" s="2">
        <v>47.16</v>
      </c>
      <c r="E945" s="11">
        <v>944</v>
      </c>
      <c r="F945" s="2">
        <f t="shared" si="90"/>
        <v>25.507405633199934</v>
      </c>
      <c r="G945">
        <f t="shared" si="91"/>
        <v>31.241560145293544</v>
      </c>
      <c r="H945">
        <f t="shared" si="89"/>
        <v>50.192150127226455</v>
      </c>
      <c r="I945">
        <f t="shared" si="86"/>
        <v>99351951.060374454</v>
      </c>
      <c r="J945">
        <f t="shared" si="87"/>
        <v>648048.93962554634</v>
      </c>
      <c r="K945" s="2">
        <v>-631402.11928141117</v>
      </c>
      <c r="R945" s="15">
        <v>1.15518E-4</v>
      </c>
      <c r="S945">
        <f t="shared" si="88"/>
        <v>0.95607381650000001</v>
      </c>
      <c r="W945" s="15">
        <v>-631402.1</v>
      </c>
      <c r="X945" s="15">
        <v>1.15518E-4</v>
      </c>
    </row>
    <row r="946" spans="1:24" x14ac:dyDescent="0.2">
      <c r="A946" s="1">
        <v>43453</v>
      </c>
      <c r="B946" s="2">
        <v>22.76</v>
      </c>
      <c r="C946">
        <v>30.559999000000001</v>
      </c>
      <c r="D946" s="2">
        <v>46.66</v>
      </c>
      <c r="E946" s="11">
        <v>945</v>
      </c>
      <c r="F946">
        <f t="shared" si="90"/>
        <v>25.605877742530751</v>
      </c>
      <c r="G946">
        <f t="shared" si="91"/>
        <v>31.190400235287964</v>
      </c>
      <c r="H946">
        <f t="shared" si="89"/>
        <v>49.903709846978138</v>
      </c>
      <c r="I946">
        <f t="shared" si="86"/>
        <v>99257465.550660342</v>
      </c>
      <c r="J946">
        <f t="shared" si="87"/>
        <v>742534.44933965802</v>
      </c>
      <c r="K946" s="2">
        <v>-635013.03060902655</v>
      </c>
      <c r="R946" s="15">
        <v>1.7078500000000001E-4</v>
      </c>
      <c r="S946">
        <f t="shared" si="88"/>
        <v>0.95624460150000001</v>
      </c>
      <c r="W946" s="15">
        <v>-635013</v>
      </c>
      <c r="X946" s="15">
        <v>1.7078500000000001E-4</v>
      </c>
    </row>
    <row r="947" spans="1:24" x14ac:dyDescent="0.2">
      <c r="A947" s="1">
        <v>43454</v>
      </c>
      <c r="B947" s="2">
        <v>22.58</v>
      </c>
      <c r="C947">
        <v>30.58</v>
      </c>
      <c r="D947" s="2">
        <v>45.900002000000001</v>
      </c>
      <c r="E947" s="11">
        <v>946</v>
      </c>
      <c r="F947" s="2">
        <f t="shared" si="90"/>
        <v>25.467086073073474</v>
      </c>
      <c r="G947">
        <f t="shared" si="91"/>
        <v>31.006913015042517</v>
      </c>
      <c r="H947">
        <f t="shared" si="89"/>
        <v>50.298956382180549</v>
      </c>
      <c r="I947">
        <f t="shared" si="86"/>
        <v>99096957.473602265</v>
      </c>
      <c r="J947">
        <f t="shared" si="87"/>
        <v>903042.52639773488</v>
      </c>
      <c r="K947" s="2">
        <v>-635552.79532958567</v>
      </c>
      <c r="R947" s="15">
        <v>1.496425E-3</v>
      </c>
      <c r="S947">
        <f t="shared" si="88"/>
        <v>0.95774102650000004</v>
      </c>
      <c r="W947" s="15">
        <v>-635552.80000000005</v>
      </c>
      <c r="X947" s="15">
        <v>1.496425E-3</v>
      </c>
    </row>
    <row r="948" spans="1:24" x14ac:dyDescent="0.2">
      <c r="A948" s="1">
        <v>43455</v>
      </c>
      <c r="B948" s="2">
        <v>22.280000999999999</v>
      </c>
      <c r="C948">
        <v>30.42</v>
      </c>
      <c r="D948" s="2">
        <v>45.509998000000003</v>
      </c>
      <c r="E948" s="11">
        <v>947</v>
      </c>
      <c r="F948">
        <f t="shared" si="90"/>
        <v>25.520389508959134</v>
      </c>
      <c r="G948">
        <f t="shared" si="91"/>
        <v>31.303204103550296</v>
      </c>
      <c r="H948">
        <f t="shared" si="89"/>
        <v>49.749067242982512</v>
      </c>
      <c r="I948">
        <f t="shared" si="86"/>
        <v>99176752.276478469</v>
      </c>
      <c r="J948">
        <f t="shared" si="87"/>
        <v>823247.72352153063</v>
      </c>
      <c r="K948" s="2">
        <v>-646519.41357551515</v>
      </c>
      <c r="R948" s="15">
        <v>1.10977E-4</v>
      </c>
      <c r="S948">
        <f t="shared" si="88"/>
        <v>0.95785200349999999</v>
      </c>
      <c r="W948" s="15">
        <v>-646519.4</v>
      </c>
      <c r="X948" s="15">
        <v>1.10977E-4</v>
      </c>
    </row>
    <row r="949" spans="1:24" x14ac:dyDescent="0.2">
      <c r="A949" s="1">
        <v>43458</v>
      </c>
      <c r="B949" s="2">
        <v>22.030000999999999</v>
      </c>
      <c r="C949">
        <v>30.549999</v>
      </c>
      <c r="D949" s="2">
        <v>44.630001</v>
      </c>
      <c r="E949" s="11">
        <v>948</v>
      </c>
      <c r="F949" s="2">
        <f t="shared" si="90"/>
        <v>26.512947119702861</v>
      </c>
      <c r="G949">
        <f t="shared" si="91"/>
        <v>31.067972577347714</v>
      </c>
      <c r="H949">
        <f t="shared" si="89"/>
        <v>52.980625089611806</v>
      </c>
      <c r="I949">
        <f t="shared" si="86"/>
        <v>102169621.63811019</v>
      </c>
      <c r="J949">
        <f t="shared" si="87"/>
        <v>-2169621.6381101906</v>
      </c>
      <c r="K949" s="2">
        <v>-648035.48262995481</v>
      </c>
      <c r="R949" s="28">
        <v>4.9765300000000003E-5</v>
      </c>
      <c r="S949">
        <f t="shared" si="88"/>
        <v>0.9579017688</v>
      </c>
      <c r="W949" s="15">
        <v>-648035.5</v>
      </c>
      <c r="X949" s="28">
        <v>4.9765300000000003E-5</v>
      </c>
    </row>
    <row r="950" spans="1:24" x14ac:dyDescent="0.2">
      <c r="A950" s="1">
        <v>43461</v>
      </c>
      <c r="B950" s="2">
        <v>22.629999000000002</v>
      </c>
      <c r="C950">
        <v>30.450001</v>
      </c>
      <c r="D950" s="2">
        <v>46.610000999999997</v>
      </c>
      <c r="E950" s="11">
        <v>949</v>
      </c>
      <c r="F950">
        <f t="shared" si="90"/>
        <v>25.78719085228413</v>
      </c>
      <c r="G950">
        <f t="shared" si="91"/>
        <v>31.231417693549506</v>
      </c>
      <c r="H950">
        <f t="shared" si="89"/>
        <v>50.544971008904284</v>
      </c>
      <c r="I950">
        <f t="shared" si="86"/>
        <v>99928615.202157915</v>
      </c>
      <c r="J950">
        <f t="shared" si="87"/>
        <v>71384.797842085361</v>
      </c>
      <c r="K950" s="2">
        <v>-651159.58506307006</v>
      </c>
      <c r="R950" s="15">
        <v>4.9832840000000002E-3</v>
      </c>
      <c r="S950">
        <f t="shared" si="88"/>
        <v>0.96288505280000003</v>
      </c>
      <c r="W950" s="15">
        <v>-651159.6</v>
      </c>
      <c r="X950" s="15">
        <v>4.9832840000000002E-3</v>
      </c>
    </row>
    <row r="951" spans="1:24" x14ac:dyDescent="0.2">
      <c r="A951" s="1">
        <v>43462</v>
      </c>
      <c r="B951" s="2">
        <v>22.610001</v>
      </c>
      <c r="C951">
        <v>30.51</v>
      </c>
      <c r="D951" s="2">
        <v>46.439999</v>
      </c>
      <c r="E951" s="11">
        <v>950</v>
      </c>
      <c r="F951" s="2">
        <f t="shared" si="90"/>
        <v>26.01547443629034</v>
      </c>
      <c r="G951">
        <f t="shared" si="91"/>
        <v>31.057620452310715</v>
      </c>
      <c r="H951">
        <f t="shared" si="89"/>
        <v>50.773696183757451</v>
      </c>
      <c r="I951">
        <f t="shared" si="86"/>
        <v>100178290.06336939</v>
      </c>
      <c r="J951">
        <f t="shared" si="87"/>
        <v>-178290.06336939335</v>
      </c>
      <c r="K951" s="2">
        <v>-658239.08984731138</v>
      </c>
      <c r="R951" s="28">
        <v>4.2603199999999999E-5</v>
      </c>
      <c r="S951">
        <f t="shared" si="88"/>
        <v>0.96292765600000008</v>
      </c>
      <c r="W951" s="15">
        <v>-658239.1</v>
      </c>
      <c r="X951" s="28">
        <v>4.2603199999999999E-5</v>
      </c>
    </row>
    <row r="952" spans="1:24" x14ac:dyDescent="0.2">
      <c r="A952" s="1">
        <v>43465</v>
      </c>
      <c r="B952" s="2">
        <v>22.790001</v>
      </c>
      <c r="C952">
        <v>30.4</v>
      </c>
      <c r="D952" s="2">
        <v>46.48</v>
      </c>
      <c r="E952" s="11">
        <v>951</v>
      </c>
      <c r="F952">
        <f t="shared" si="90"/>
        <v>25.821321876642351</v>
      </c>
      <c r="G952">
        <f t="shared" si="91"/>
        <v>31.282786184210533</v>
      </c>
      <c r="H952">
        <f t="shared" si="89"/>
        <v>50.708170165017215</v>
      </c>
      <c r="I952">
        <f t="shared" si="86"/>
        <v>100129089.85422602</v>
      </c>
      <c r="J952">
        <f t="shared" si="87"/>
        <v>-129089.85422602296</v>
      </c>
      <c r="K952" s="2">
        <v>-659381.23768921196</v>
      </c>
      <c r="R952" s="15">
        <v>2.4624299999999999E-4</v>
      </c>
      <c r="S952">
        <f t="shared" si="88"/>
        <v>0.96317389900000006</v>
      </c>
      <c r="W952" s="15">
        <v>-659381.19999999995</v>
      </c>
      <c r="X952" s="15">
        <v>2.4624299999999999E-4</v>
      </c>
    </row>
    <row r="953" spans="1:24" x14ac:dyDescent="0.2">
      <c r="A953" s="1">
        <v>43467</v>
      </c>
      <c r="B953" s="2">
        <v>22.799999</v>
      </c>
      <c r="C953">
        <v>30.51</v>
      </c>
      <c r="D953" s="2">
        <v>46.459999000000003</v>
      </c>
      <c r="E953" s="11">
        <v>952</v>
      </c>
      <c r="F953" s="2">
        <f t="shared" si="90"/>
        <v>25.549636095598078</v>
      </c>
      <c r="G953">
        <f t="shared" si="91"/>
        <v>31.40497541789577</v>
      </c>
      <c r="H953">
        <f t="shared" si="89"/>
        <v>49.539821326083107</v>
      </c>
      <c r="I953">
        <f t="shared" si="86"/>
        <v>99206947.995039135</v>
      </c>
      <c r="J953">
        <f t="shared" si="87"/>
        <v>793052.00496086478</v>
      </c>
      <c r="K953" s="2">
        <v>-660931.09624540806</v>
      </c>
      <c r="R953" s="28">
        <v>5.3116199999999998E-5</v>
      </c>
      <c r="S953">
        <f t="shared" si="88"/>
        <v>0.96322701520000009</v>
      </c>
      <c r="W953" s="15">
        <v>-660931.1</v>
      </c>
      <c r="X953" s="28">
        <v>5.3116199999999998E-5</v>
      </c>
    </row>
    <row r="954" spans="1:24" x14ac:dyDescent="0.2">
      <c r="A954" s="1">
        <v>43468</v>
      </c>
      <c r="B954" s="2">
        <v>22.57</v>
      </c>
      <c r="C954">
        <v>30.74</v>
      </c>
      <c r="D954" s="2">
        <v>45.369999</v>
      </c>
      <c r="E954" s="11">
        <v>953</v>
      </c>
      <c r="F954">
        <f t="shared" si="90"/>
        <v>26.233114881258263</v>
      </c>
      <c r="G954">
        <f t="shared" si="91"/>
        <v>30.977341211125573</v>
      </c>
      <c r="H954">
        <f t="shared" si="89"/>
        <v>51.88168731191729</v>
      </c>
      <c r="I954">
        <f t="shared" si="86"/>
        <v>101038509.17288415</v>
      </c>
      <c r="J954">
        <f t="shared" si="87"/>
        <v>-1038509.1728841513</v>
      </c>
      <c r="K954" s="2">
        <v>-661142.4299261868</v>
      </c>
      <c r="R954" s="15">
        <v>1.3469129999999999E-3</v>
      </c>
      <c r="S954">
        <f t="shared" si="88"/>
        <v>0.9645739282000001</v>
      </c>
      <c r="W954" s="15">
        <v>-661142.4</v>
      </c>
      <c r="X954" s="15">
        <v>1.3469129999999999E-3</v>
      </c>
    </row>
    <row r="955" spans="1:24" x14ac:dyDescent="0.2">
      <c r="A955" s="1">
        <v>43469</v>
      </c>
      <c r="B955" s="2">
        <v>22.940000999999999</v>
      </c>
      <c r="C955">
        <v>30.549999</v>
      </c>
      <c r="D955" s="2">
        <v>46.400002000000001</v>
      </c>
      <c r="E955" s="11">
        <v>954</v>
      </c>
      <c r="F955" s="2">
        <f t="shared" si="90"/>
        <v>25.933758727386323</v>
      </c>
      <c r="G955">
        <f t="shared" si="91"/>
        <v>31.170000000000005</v>
      </c>
      <c r="H955">
        <f t="shared" si="89"/>
        <v>50.664398678258678</v>
      </c>
      <c r="I955">
        <f t="shared" si="86"/>
        <v>100129031.66580807</v>
      </c>
      <c r="J955">
        <f t="shared" si="87"/>
        <v>-129031.66580806673</v>
      </c>
      <c r="K955" s="2">
        <v>-661347.7135258466</v>
      </c>
      <c r="R955" s="15">
        <v>1.75119E-4</v>
      </c>
      <c r="S955">
        <f t="shared" si="88"/>
        <v>0.9647490472000001</v>
      </c>
      <c r="W955" s="15">
        <v>-661347.69999999995</v>
      </c>
      <c r="X955" s="15">
        <v>1.75119E-4</v>
      </c>
    </row>
    <row r="956" spans="1:24" x14ac:dyDescent="0.2">
      <c r="A956" s="1">
        <v>43472</v>
      </c>
      <c r="B956" s="2">
        <v>23.049999</v>
      </c>
      <c r="C956">
        <v>30.549999</v>
      </c>
      <c r="D956" s="2">
        <v>46.34</v>
      </c>
      <c r="E956" s="11">
        <v>955</v>
      </c>
      <c r="F956">
        <f t="shared" si="90"/>
        <v>26.000354749256218</v>
      </c>
      <c r="G956">
        <f t="shared" si="91"/>
        <v>31.11898628867386</v>
      </c>
      <c r="H956">
        <f t="shared" si="89"/>
        <v>51.113156004963308</v>
      </c>
      <c r="I956">
        <f t="shared" si="86"/>
        <v>100427437.95816597</v>
      </c>
      <c r="J956">
        <f t="shared" si="87"/>
        <v>-427437.95816597342</v>
      </c>
      <c r="K956" s="2">
        <v>-666830.90137752891</v>
      </c>
      <c r="R956" s="15">
        <v>8.0778200000000005E-4</v>
      </c>
      <c r="S956">
        <f t="shared" si="88"/>
        <v>0.96555682920000008</v>
      </c>
      <c r="W956" s="15">
        <v>-666830.9</v>
      </c>
      <c r="X956" s="15">
        <v>8.0778200000000005E-4</v>
      </c>
    </row>
    <row r="957" spans="1:24" x14ac:dyDescent="0.2">
      <c r="A957" s="1">
        <v>43473</v>
      </c>
      <c r="B957" s="2">
        <v>23.219999000000001</v>
      </c>
      <c r="C957">
        <v>30.5</v>
      </c>
      <c r="D957" s="2">
        <v>46.689999</v>
      </c>
      <c r="E957" s="11">
        <v>956</v>
      </c>
      <c r="F957" s="2">
        <f t="shared" si="90"/>
        <v>26.165694592407128</v>
      </c>
      <c r="G957">
        <f t="shared" si="91"/>
        <v>31.149560655737709</v>
      </c>
      <c r="H957">
        <f t="shared" si="89"/>
        <v>50.784329668972568</v>
      </c>
      <c r="I957">
        <f t="shared" si="86"/>
        <v>100491523.74570921</v>
      </c>
      <c r="J957">
        <f t="shared" si="87"/>
        <v>-491523.74570921063</v>
      </c>
      <c r="K957" s="2">
        <v>-667699.53982248902</v>
      </c>
      <c r="R957" s="28">
        <v>4.6625899999999997E-5</v>
      </c>
      <c r="S957">
        <f t="shared" si="88"/>
        <v>0.96560345510000012</v>
      </c>
      <c r="W957" s="15">
        <v>-667699.5</v>
      </c>
      <c r="X957" s="28">
        <v>4.6625899999999997E-5</v>
      </c>
    </row>
    <row r="958" spans="1:24" x14ac:dyDescent="0.2">
      <c r="A958" s="1">
        <v>43474</v>
      </c>
      <c r="B958" s="2">
        <v>23.540001</v>
      </c>
      <c r="C958">
        <v>30.48</v>
      </c>
      <c r="D958" s="2">
        <v>46.740001999999997</v>
      </c>
      <c r="E958" s="11">
        <v>957</v>
      </c>
      <c r="F958">
        <f t="shared" si="90"/>
        <v>25.974463727507867</v>
      </c>
      <c r="G958">
        <f t="shared" si="91"/>
        <v>31.190452755905515</v>
      </c>
      <c r="H958">
        <f t="shared" si="89"/>
        <v>51.109875861793931</v>
      </c>
      <c r="I958">
        <f t="shared" si="86"/>
        <v>100470636.19870561</v>
      </c>
      <c r="J958">
        <f t="shared" si="87"/>
        <v>-470636.19870561361</v>
      </c>
      <c r="K958" s="2">
        <v>-669395.77993179858</v>
      </c>
      <c r="R958" s="15">
        <v>2.6414400000000001E-4</v>
      </c>
      <c r="S958">
        <f t="shared" si="88"/>
        <v>0.96586759910000008</v>
      </c>
      <c r="W958" s="15">
        <v>-669395.80000000005</v>
      </c>
      <c r="X958" s="15">
        <v>2.6414400000000001E-4</v>
      </c>
    </row>
    <row r="959" spans="1:24" x14ac:dyDescent="0.2">
      <c r="A959" s="1">
        <v>43475</v>
      </c>
      <c r="B959" s="2">
        <v>23.690000999999999</v>
      </c>
      <c r="C959">
        <v>30.5</v>
      </c>
      <c r="D959" s="2">
        <v>47.09</v>
      </c>
      <c r="E959" s="11">
        <v>958</v>
      </c>
      <c r="F959" s="2">
        <f t="shared" si="90"/>
        <v>25.875367259376645</v>
      </c>
      <c r="G959">
        <f t="shared" si="91"/>
        <v>31.221097338688526</v>
      </c>
      <c r="H959">
        <f t="shared" si="89"/>
        <v>50.719229166702057</v>
      </c>
      <c r="I959">
        <f t="shared" si="86"/>
        <v>100139649.91316751</v>
      </c>
      <c r="J959">
        <f t="shared" si="87"/>
        <v>-139649.91316750646</v>
      </c>
      <c r="K959" s="2">
        <v>-678702.98892202973</v>
      </c>
      <c r="R959" s="28">
        <v>9.9389799999999995E-5</v>
      </c>
      <c r="S959">
        <f t="shared" si="88"/>
        <v>0.9659669889000001</v>
      </c>
      <c r="W959" s="15">
        <v>-678703</v>
      </c>
      <c r="X959" s="28">
        <v>9.9389799999999995E-5</v>
      </c>
    </row>
    <row r="960" spans="1:24" x14ac:dyDescent="0.2">
      <c r="A960" s="1">
        <v>43476</v>
      </c>
      <c r="B960" s="2">
        <v>23.75</v>
      </c>
      <c r="C960">
        <v>30.549999</v>
      </c>
      <c r="D960" s="2">
        <v>47.080002</v>
      </c>
      <c r="E960" s="11">
        <v>959</v>
      </c>
      <c r="F960">
        <f t="shared" si="90"/>
        <v>25.8752021212632</v>
      </c>
      <c r="G960">
        <f t="shared" si="91"/>
        <v>31.139392181322165</v>
      </c>
      <c r="H960">
        <f t="shared" si="89"/>
        <v>50.503715978389287</v>
      </c>
      <c r="I960">
        <f t="shared" si="86"/>
        <v>99920234.14874889</v>
      </c>
      <c r="J960">
        <f t="shared" si="87"/>
        <v>79765.851251110435</v>
      </c>
      <c r="K960" s="2">
        <v>-694984.77013964951</v>
      </c>
      <c r="R960" s="28">
        <v>3.8927600000000003E-5</v>
      </c>
      <c r="S960">
        <f t="shared" si="88"/>
        <v>0.96600591650000012</v>
      </c>
      <c r="W960" s="15">
        <v>-694984.8</v>
      </c>
      <c r="X960" s="28">
        <v>3.8927600000000003E-5</v>
      </c>
    </row>
    <row r="961" spans="1:24" x14ac:dyDescent="0.2">
      <c r="A961" s="1">
        <v>43479</v>
      </c>
      <c r="B961" s="2">
        <v>23.809999000000001</v>
      </c>
      <c r="C961">
        <v>30.52</v>
      </c>
      <c r="D961" s="2">
        <v>46.869999</v>
      </c>
      <c r="E961" s="11">
        <v>960</v>
      </c>
      <c r="F961" s="2">
        <f t="shared" si="90"/>
        <v>25.9400798828257</v>
      </c>
      <c r="G961">
        <f t="shared" si="91"/>
        <v>31.159787024901711</v>
      </c>
      <c r="H961">
        <f t="shared" si="89"/>
        <v>51.119649053118174</v>
      </c>
      <c r="I961">
        <f t="shared" si="86"/>
        <v>100395355.28314772</v>
      </c>
      <c r="J961">
        <f t="shared" si="87"/>
        <v>-395355.28314772248</v>
      </c>
      <c r="K961" s="2">
        <v>-700434.6481872201</v>
      </c>
      <c r="R961" s="15">
        <v>3.1738970000000002E-3</v>
      </c>
      <c r="S961">
        <f t="shared" si="88"/>
        <v>0.96917981350000015</v>
      </c>
      <c r="W961" s="15">
        <v>-700434.6</v>
      </c>
      <c r="X961" s="15">
        <v>3.1738970000000002E-3</v>
      </c>
    </row>
    <row r="962" spans="1:24" x14ac:dyDescent="0.2">
      <c r="A962" s="1">
        <v>43480</v>
      </c>
      <c r="B962" s="2">
        <v>23.93</v>
      </c>
      <c r="C962">
        <v>30.51</v>
      </c>
      <c r="D962" s="2">
        <v>47.23</v>
      </c>
      <c r="E962" s="11">
        <v>961</v>
      </c>
      <c r="F962">
        <f t="shared" si="90"/>
        <v>25.907069618888425</v>
      </c>
      <c r="G962">
        <f t="shared" si="91"/>
        <v>31.149567354965583</v>
      </c>
      <c r="H962">
        <f t="shared" si="89"/>
        <v>50.86963478149481</v>
      </c>
      <c r="I962">
        <f t="shared" si="86"/>
        <v>100191265.9049785</v>
      </c>
      <c r="J962">
        <f t="shared" si="87"/>
        <v>-191265.90497849882</v>
      </c>
      <c r="K962" s="2">
        <v>-702692.76327440143</v>
      </c>
      <c r="R962" s="15">
        <v>4.7009599999999998E-4</v>
      </c>
      <c r="S962">
        <f t="shared" si="88"/>
        <v>0.96964990950000018</v>
      </c>
      <c r="W962" s="15">
        <v>-702692.8</v>
      </c>
      <c r="X962" s="15">
        <v>4.7009599999999998E-4</v>
      </c>
    </row>
    <row r="963" spans="1:24" x14ac:dyDescent="0.2">
      <c r="A963" s="1">
        <v>43481</v>
      </c>
      <c r="B963" s="2">
        <v>24.02</v>
      </c>
      <c r="C963">
        <v>30.49</v>
      </c>
      <c r="D963" s="2">
        <v>47.360000999999997</v>
      </c>
      <c r="E963" s="11">
        <v>962</v>
      </c>
      <c r="F963" s="2">
        <f t="shared" si="90"/>
        <v>25.981922390507911</v>
      </c>
      <c r="G963">
        <f t="shared" si="91"/>
        <v>31.19044604788456</v>
      </c>
      <c r="H963">
        <f t="shared" si="89"/>
        <v>51.083479691438356</v>
      </c>
      <c r="I963">
        <f t="shared" ref="I963:I1002" si="92">$M$3*F963/$B$1002+$N$3*G963/$C$1002+$O$3*H963/$D$1002</f>
        <v>100465133.28864655</v>
      </c>
      <c r="J963">
        <f t="shared" ref="J963:J1002" si="93">100000000-I963</f>
        <v>-465133.28864654899</v>
      </c>
      <c r="K963" s="2">
        <v>-710565.22449716926</v>
      </c>
      <c r="R963" s="15">
        <v>1.4767900000000001E-4</v>
      </c>
      <c r="S963">
        <f t="shared" ref="S963:S1001" si="94">S962+R963</f>
        <v>0.9697975885000002</v>
      </c>
      <c r="W963" s="15">
        <v>-710565.2</v>
      </c>
      <c r="X963" s="15">
        <v>1.4767900000000001E-4</v>
      </c>
    </row>
    <row r="964" spans="1:24" x14ac:dyDescent="0.2">
      <c r="A964" s="1">
        <v>43482</v>
      </c>
      <c r="B964" s="2">
        <v>24.18</v>
      </c>
      <c r="C964">
        <v>30.51</v>
      </c>
      <c r="D964" s="2">
        <v>47.689999</v>
      </c>
      <c r="E964" s="11">
        <v>963</v>
      </c>
      <c r="F964">
        <f t="shared" si="90"/>
        <v>25.991458877171219</v>
      </c>
      <c r="G964">
        <f t="shared" si="91"/>
        <v>31.098486764011799</v>
      </c>
      <c r="H964">
        <f t="shared" si="89"/>
        <v>51.346973188235964</v>
      </c>
      <c r="I964">
        <f t="shared" si="92"/>
        <v>100530627.74058515</v>
      </c>
      <c r="J964">
        <f t="shared" si="93"/>
        <v>-530627.74058514833</v>
      </c>
      <c r="K964" s="2">
        <v>-712999.56764650345</v>
      </c>
      <c r="R964" s="15">
        <v>1.519098E-3</v>
      </c>
      <c r="S964">
        <f t="shared" si="94"/>
        <v>0.97131668650000025</v>
      </c>
      <c r="W964" s="15">
        <v>-712999.6</v>
      </c>
      <c r="X964" s="15">
        <v>1.519098E-3</v>
      </c>
    </row>
    <row r="965" spans="1:24" x14ac:dyDescent="0.2">
      <c r="A965" s="1">
        <v>43483</v>
      </c>
      <c r="B965" s="2">
        <v>24.35</v>
      </c>
      <c r="C965">
        <v>30.440000999999999</v>
      </c>
      <c r="D965" s="2">
        <v>48.27</v>
      </c>
      <c r="E965" s="11">
        <v>964</v>
      </c>
      <c r="F965" s="2">
        <f t="shared" si="90"/>
        <v>25.809999000000001</v>
      </c>
      <c r="G965">
        <f t="shared" si="91"/>
        <v>31.221198054494153</v>
      </c>
      <c r="H965">
        <f t="shared" ref="H965:H1002" si="95">$D$1002*D966/D965</f>
        <v>50.751020317588548</v>
      </c>
      <c r="I965">
        <f t="shared" si="92"/>
        <v>100069919.69515473</v>
      </c>
      <c r="J965">
        <f t="shared" si="93"/>
        <v>-69919.695154726505</v>
      </c>
      <c r="K965" s="2">
        <v>-719067.78666421771</v>
      </c>
      <c r="R965" s="15">
        <v>3.2708030000000001E-3</v>
      </c>
      <c r="S965">
        <f t="shared" si="94"/>
        <v>0.97458748950000029</v>
      </c>
      <c r="W965" s="15">
        <v>-719067.8</v>
      </c>
      <c r="X965" s="15">
        <v>3.2708030000000001E-3</v>
      </c>
    </row>
    <row r="966" spans="1:24" x14ac:dyDescent="0.2">
      <c r="A966" s="1">
        <v>43486</v>
      </c>
      <c r="B966" s="2">
        <v>24.35</v>
      </c>
      <c r="C966">
        <v>30.49</v>
      </c>
      <c r="D966" s="2">
        <v>48.290000999999997</v>
      </c>
      <c r="E966" s="11">
        <v>965</v>
      </c>
      <c r="F966">
        <f t="shared" si="90"/>
        <v>25.672203284188953</v>
      </c>
      <c r="G966">
        <f t="shared" si="91"/>
        <v>31.272230239422765</v>
      </c>
      <c r="H966">
        <f t="shared" si="95"/>
        <v>50.236250771665958</v>
      </c>
      <c r="I966">
        <f t="shared" si="92"/>
        <v>99635945.447791934</v>
      </c>
      <c r="J966">
        <f t="shared" si="93"/>
        <v>364054.55220806599</v>
      </c>
      <c r="K966" s="2">
        <v>-725220.00903141499</v>
      </c>
      <c r="R966" s="28">
        <v>6.75645E-5</v>
      </c>
      <c r="S966">
        <f t="shared" si="94"/>
        <v>0.9746550540000003</v>
      </c>
      <c r="W966" s="15">
        <v>-725220</v>
      </c>
      <c r="X966" s="28">
        <v>6.75645E-5</v>
      </c>
    </row>
    <row r="967" spans="1:24" x14ac:dyDescent="0.2">
      <c r="A967" s="1">
        <v>43487</v>
      </c>
      <c r="B967" s="2">
        <v>24.219999000000001</v>
      </c>
      <c r="C967">
        <v>30.59</v>
      </c>
      <c r="D967" s="2">
        <v>47.82</v>
      </c>
      <c r="E967" s="11">
        <v>966</v>
      </c>
      <c r="F967" s="2">
        <f t="shared" si="90"/>
        <v>25.788688166750092</v>
      </c>
      <c r="G967">
        <f t="shared" si="91"/>
        <v>31.149620791108209</v>
      </c>
      <c r="H967">
        <f t="shared" si="95"/>
        <v>50.836083198243408</v>
      </c>
      <c r="I967">
        <f t="shared" si="92"/>
        <v>100010951.86219108</v>
      </c>
      <c r="J967">
        <f t="shared" si="93"/>
        <v>-10951.862191081047</v>
      </c>
      <c r="K967" s="2">
        <v>-782438.1614215076</v>
      </c>
      <c r="R967" s="28">
        <v>3.9915600000000001E-5</v>
      </c>
      <c r="S967">
        <f t="shared" si="94"/>
        <v>0.97469496960000035</v>
      </c>
      <c r="W967" s="15">
        <v>-782438.2</v>
      </c>
      <c r="X967" s="28">
        <v>3.9915600000000001E-5</v>
      </c>
    </row>
    <row r="968" spans="1:24" x14ac:dyDescent="0.2">
      <c r="A968" s="1">
        <v>43488</v>
      </c>
      <c r="B968" s="2">
        <v>24.200001</v>
      </c>
      <c r="C968">
        <v>30.57</v>
      </c>
      <c r="D968" s="2">
        <v>47.919998</v>
      </c>
      <c r="E968" s="11">
        <v>967</v>
      </c>
      <c r="F968">
        <f t="shared" ref="F968:F1002" si="96">$B$1002*B969/B968</f>
        <v>25.937981394298291</v>
      </c>
      <c r="G968">
        <f t="shared" ref="G968:G1002" si="97">$C$1002*C969/C968</f>
        <v>31.261766437684006</v>
      </c>
      <c r="H968">
        <f t="shared" si="95"/>
        <v>50.878212697963804</v>
      </c>
      <c r="I968">
        <f t="shared" si="92"/>
        <v>100364242.42237222</v>
      </c>
      <c r="J968">
        <f t="shared" si="93"/>
        <v>-364242.42237222195</v>
      </c>
      <c r="K968" s="2">
        <v>-793125.88177700341</v>
      </c>
      <c r="R968" s="15">
        <v>1.670887E-3</v>
      </c>
      <c r="S968">
        <f t="shared" si="94"/>
        <v>0.9763658566000003</v>
      </c>
      <c r="W968" s="15">
        <v>-793125.9</v>
      </c>
      <c r="X968" s="15">
        <v>1.670887E-3</v>
      </c>
    </row>
    <row r="969" spans="1:24" x14ac:dyDescent="0.2">
      <c r="A969" s="1">
        <v>43489</v>
      </c>
      <c r="B969" s="2">
        <v>24.32</v>
      </c>
      <c r="C969">
        <v>30.66</v>
      </c>
      <c r="D969" s="2">
        <v>48.060001</v>
      </c>
      <c r="E969" s="11">
        <v>968</v>
      </c>
      <c r="F969" s="2">
        <f t="shared" si="96"/>
        <v>25.9267383046875</v>
      </c>
      <c r="G969">
        <f t="shared" si="97"/>
        <v>31.058169237769082</v>
      </c>
      <c r="H969">
        <f t="shared" si="95"/>
        <v>50.687776723100775</v>
      </c>
      <c r="I969">
        <f t="shared" si="92"/>
        <v>100007764.59053048</v>
      </c>
      <c r="J969">
        <f t="shared" si="93"/>
        <v>-7764.5905304849148</v>
      </c>
      <c r="K969" s="2">
        <v>-794058.76606325805</v>
      </c>
      <c r="R969" s="28">
        <v>7.8135700000000005E-5</v>
      </c>
      <c r="S969">
        <f t="shared" si="94"/>
        <v>0.97644399230000034</v>
      </c>
      <c r="W969" s="15">
        <v>-794058.8</v>
      </c>
      <c r="X969" s="28">
        <v>7.8135700000000005E-5</v>
      </c>
    </row>
    <row r="970" spans="1:24" x14ac:dyDescent="0.2">
      <c r="A970" s="1">
        <v>43490</v>
      </c>
      <c r="B970" s="2">
        <v>24.43</v>
      </c>
      <c r="C970">
        <v>30.549999</v>
      </c>
      <c r="D970" s="2">
        <v>48.02</v>
      </c>
      <c r="E970" s="11">
        <v>969</v>
      </c>
      <c r="F970">
        <f t="shared" si="96"/>
        <v>25.852257458862098</v>
      </c>
      <c r="G970">
        <f t="shared" si="97"/>
        <v>31.190406912942947</v>
      </c>
      <c r="H970">
        <f t="shared" si="95"/>
        <v>50.518713036234892</v>
      </c>
      <c r="I970">
        <f t="shared" si="92"/>
        <v>99955271.62260282</v>
      </c>
      <c r="J970">
        <f t="shared" si="93"/>
        <v>44728.377397179604</v>
      </c>
      <c r="K970" s="2">
        <v>-797730.76297688484</v>
      </c>
      <c r="R970" s="28">
        <v>8.2979799999999995E-5</v>
      </c>
      <c r="S970">
        <f t="shared" si="94"/>
        <v>0.97652697210000039</v>
      </c>
      <c r="W970" s="15">
        <v>-797730.8</v>
      </c>
      <c r="X970" s="28">
        <v>8.2979799999999995E-5</v>
      </c>
    </row>
    <row r="971" spans="1:24" x14ac:dyDescent="0.2">
      <c r="A971" s="1">
        <v>43493</v>
      </c>
      <c r="B971" s="2">
        <v>24.469999000000001</v>
      </c>
      <c r="C971">
        <v>30.57</v>
      </c>
      <c r="D971" s="2">
        <v>47.82</v>
      </c>
      <c r="E971" s="11">
        <v>970</v>
      </c>
      <c r="F971" s="2">
        <f t="shared" si="96"/>
        <v>25.999857022879322</v>
      </c>
      <c r="G971">
        <f t="shared" si="97"/>
        <v>31.231176605495587</v>
      </c>
      <c r="H971">
        <f t="shared" si="95"/>
        <v>50.846693851944792</v>
      </c>
      <c r="I971">
        <f t="shared" si="92"/>
        <v>100395161.98966318</v>
      </c>
      <c r="J971">
        <f t="shared" si="93"/>
        <v>-395161.98966318369</v>
      </c>
      <c r="K971" s="2">
        <v>-811364.72593864799</v>
      </c>
      <c r="R971" s="15">
        <v>1.2898599999999999E-4</v>
      </c>
      <c r="S971">
        <f t="shared" si="94"/>
        <v>0.97665595810000039</v>
      </c>
      <c r="W971" s="15">
        <v>-811364.7</v>
      </c>
      <c r="X971" s="15">
        <v>1.2898599999999999E-4</v>
      </c>
    </row>
    <row r="972" spans="1:24" x14ac:dyDescent="0.2">
      <c r="A972" s="1">
        <v>43494</v>
      </c>
      <c r="B972" s="2">
        <v>24.65</v>
      </c>
      <c r="C972">
        <v>30.629999000000002</v>
      </c>
      <c r="D972" s="2">
        <v>47.93</v>
      </c>
      <c r="E972" s="11">
        <v>971</v>
      </c>
      <c r="F972">
        <f t="shared" si="96"/>
        <v>25.799527365111604</v>
      </c>
      <c r="G972">
        <f t="shared" si="97"/>
        <v>31.17</v>
      </c>
      <c r="H972">
        <f t="shared" si="95"/>
        <v>50.909929032756096</v>
      </c>
      <c r="I972">
        <f t="shared" si="92"/>
        <v>100092203.71954705</v>
      </c>
      <c r="J972">
        <f t="shared" si="93"/>
        <v>-92203.719547048211</v>
      </c>
      <c r="K972" s="2">
        <v>-812960.37553432584</v>
      </c>
      <c r="R972" s="15">
        <v>1.388037E-3</v>
      </c>
      <c r="S972">
        <f t="shared" si="94"/>
        <v>0.9780439951000004</v>
      </c>
      <c r="W972" s="15">
        <v>-812960.4</v>
      </c>
      <c r="X972" s="15">
        <v>1.388037E-3</v>
      </c>
    </row>
    <row r="973" spans="1:24" x14ac:dyDescent="0.2">
      <c r="A973" s="1">
        <v>43495</v>
      </c>
      <c r="B973" s="2">
        <v>24.639999</v>
      </c>
      <c r="C973">
        <v>30.629999000000002</v>
      </c>
      <c r="D973" s="2">
        <v>48.099997999999999</v>
      </c>
      <c r="E973" s="11">
        <v>972</v>
      </c>
      <c r="F973" s="2">
        <f t="shared" si="96"/>
        <v>25.935698099663075</v>
      </c>
      <c r="G973">
        <f t="shared" si="97"/>
        <v>31.32264650645271</v>
      </c>
      <c r="H973">
        <f t="shared" si="95"/>
        <v>51.025312947622162</v>
      </c>
      <c r="I973">
        <f t="shared" si="92"/>
        <v>100516496.9044227</v>
      </c>
      <c r="J973">
        <f t="shared" si="93"/>
        <v>-516496.90442270041</v>
      </c>
      <c r="K973" s="2">
        <v>-815940.87087789178</v>
      </c>
      <c r="R973" s="15">
        <v>3.9051800000000002E-4</v>
      </c>
      <c r="S973">
        <f t="shared" si="94"/>
        <v>0.9784345131000004</v>
      </c>
      <c r="W973" s="15">
        <v>-815940.9</v>
      </c>
      <c r="X973" s="15">
        <v>3.9051800000000002E-4</v>
      </c>
    </row>
    <row r="974" spans="1:24" x14ac:dyDescent="0.2">
      <c r="A974" s="1">
        <v>43496</v>
      </c>
      <c r="B974" s="2">
        <v>24.76</v>
      </c>
      <c r="C974">
        <v>30.780000999999999</v>
      </c>
      <c r="D974" s="2">
        <v>48.380001</v>
      </c>
      <c r="E974" s="11">
        <v>973</v>
      </c>
      <c r="F974">
        <f t="shared" si="96"/>
        <v>25.757877604200363</v>
      </c>
      <c r="G974">
        <f t="shared" si="97"/>
        <v>31.099111037390806</v>
      </c>
      <c r="H974">
        <f t="shared" si="95"/>
        <v>50.509796362757406</v>
      </c>
      <c r="I974">
        <f t="shared" si="92"/>
        <v>99719499.703696936</v>
      </c>
      <c r="J974">
        <f t="shared" si="93"/>
        <v>280500.29630306363</v>
      </c>
      <c r="K974" s="2">
        <v>-816285.77360200882</v>
      </c>
      <c r="R974" s="15">
        <v>1.41874E-4</v>
      </c>
      <c r="S974">
        <f t="shared" si="94"/>
        <v>0.97857638710000039</v>
      </c>
      <c r="W974" s="15">
        <v>-816285.8</v>
      </c>
      <c r="X974" s="15">
        <v>1.41874E-4</v>
      </c>
    </row>
    <row r="975" spans="1:24" x14ac:dyDescent="0.2">
      <c r="A975" s="1">
        <v>43497</v>
      </c>
      <c r="B975" s="2">
        <v>24.709999</v>
      </c>
      <c r="C975">
        <v>30.709999</v>
      </c>
      <c r="D975" s="2">
        <v>48.169998</v>
      </c>
      <c r="E975" s="11">
        <v>974</v>
      </c>
      <c r="F975" s="2">
        <f t="shared" si="96"/>
        <v>25.945787175466901</v>
      </c>
      <c r="G975">
        <f t="shared" si="97"/>
        <v>31.139551648959678</v>
      </c>
      <c r="H975">
        <f t="shared" si="95"/>
        <v>51.088069352628999</v>
      </c>
      <c r="I975">
        <f t="shared" si="92"/>
        <v>100361697.78316821</v>
      </c>
      <c r="J975">
        <f t="shared" si="93"/>
        <v>-361697.78316821158</v>
      </c>
      <c r="K975" s="2">
        <v>-819747.26669161022</v>
      </c>
      <c r="R975" s="15">
        <v>3.6157030000000001E-3</v>
      </c>
      <c r="S975">
        <f t="shared" si="94"/>
        <v>0.98219209010000041</v>
      </c>
      <c r="W975" s="15">
        <v>-819747.3</v>
      </c>
      <c r="X975" s="15">
        <v>3.6157030000000001E-3</v>
      </c>
    </row>
    <row r="976" spans="1:24" x14ac:dyDescent="0.2">
      <c r="A976" s="1">
        <v>43500</v>
      </c>
      <c r="B976" s="2">
        <v>24.84</v>
      </c>
      <c r="C976">
        <v>30.68</v>
      </c>
      <c r="D976" s="2">
        <v>48.509998000000003</v>
      </c>
      <c r="E976" s="11">
        <v>975</v>
      </c>
      <c r="F976">
        <f t="shared" si="96"/>
        <v>25.976246980676333</v>
      </c>
      <c r="G976">
        <f t="shared" si="97"/>
        <v>31.210637836701437</v>
      </c>
      <c r="H976">
        <f t="shared" si="95"/>
        <v>51.096020468399104</v>
      </c>
      <c r="I976">
        <f t="shared" si="92"/>
        <v>100487526.10775988</v>
      </c>
      <c r="J976">
        <f t="shared" si="93"/>
        <v>-487526.10775987804</v>
      </c>
      <c r="K976" s="2">
        <v>-847961.52574250102</v>
      </c>
      <c r="R976" s="15">
        <v>3.0187259999999998E-3</v>
      </c>
      <c r="S976">
        <f t="shared" si="94"/>
        <v>0.98521081610000039</v>
      </c>
      <c r="W976" s="15">
        <v>-847961.5</v>
      </c>
      <c r="X976" s="15">
        <v>3.0187259999999998E-3</v>
      </c>
    </row>
    <row r="977" spans="1:24" x14ac:dyDescent="0.2">
      <c r="A977" s="1">
        <v>43501</v>
      </c>
      <c r="B977" s="2">
        <v>25</v>
      </c>
      <c r="C977">
        <v>30.719999000000001</v>
      </c>
      <c r="D977" s="2">
        <v>48.860000999999997</v>
      </c>
      <c r="E977" s="11">
        <v>976</v>
      </c>
      <c r="F977" s="2">
        <f t="shared" si="96"/>
        <v>25.830646999200003</v>
      </c>
      <c r="G977">
        <f t="shared" si="97"/>
        <v>31.220733438174918</v>
      </c>
      <c r="H977">
        <f t="shared" si="95"/>
        <v>50.885737774340207</v>
      </c>
      <c r="I977">
        <f t="shared" si="92"/>
        <v>100177065.32032833</v>
      </c>
      <c r="J977">
        <f t="shared" si="93"/>
        <v>-177065.32032832503</v>
      </c>
      <c r="K977" s="2">
        <v>-852148.51986466348</v>
      </c>
      <c r="R977" s="28">
        <v>8.8567100000000001E-5</v>
      </c>
      <c r="S977">
        <f t="shared" si="94"/>
        <v>0.98529938320000043</v>
      </c>
      <c r="W977" s="15">
        <v>-852148.5</v>
      </c>
      <c r="X977" s="28">
        <v>8.8567100000000001E-5</v>
      </c>
    </row>
    <row r="978" spans="1:24" x14ac:dyDescent="0.2">
      <c r="A978" s="1">
        <v>43502</v>
      </c>
      <c r="B978" s="2">
        <v>25.02</v>
      </c>
      <c r="C978">
        <v>30.77</v>
      </c>
      <c r="D978" s="2">
        <v>49.009998000000003</v>
      </c>
      <c r="E978" s="11">
        <v>977</v>
      </c>
      <c r="F978">
        <f t="shared" si="96"/>
        <v>25.799683252997607</v>
      </c>
      <c r="G978">
        <f t="shared" si="97"/>
        <v>31.271300980500488</v>
      </c>
      <c r="H978">
        <f t="shared" si="95"/>
        <v>50.533334035230929</v>
      </c>
      <c r="I978">
        <f t="shared" si="92"/>
        <v>99983457.908985853</v>
      </c>
      <c r="J978">
        <f t="shared" si="93"/>
        <v>16542.091014146805</v>
      </c>
      <c r="K978" s="2">
        <v>-857004.08589692414</v>
      </c>
      <c r="R978" s="15">
        <v>1.9165400000000001E-4</v>
      </c>
      <c r="S978">
        <f t="shared" si="94"/>
        <v>0.98549103720000042</v>
      </c>
      <c r="W978" s="15">
        <v>-857004.1</v>
      </c>
      <c r="X978" s="15">
        <v>1.9165400000000001E-4</v>
      </c>
    </row>
    <row r="979" spans="1:24" x14ac:dyDescent="0.2">
      <c r="A979" s="1">
        <v>43503</v>
      </c>
      <c r="B979" s="2">
        <v>25.01</v>
      </c>
      <c r="C979">
        <v>30.870000999999998</v>
      </c>
      <c r="D979" s="2">
        <v>48.82</v>
      </c>
      <c r="E979" s="11">
        <v>978</v>
      </c>
      <c r="F979" s="2">
        <f t="shared" si="96"/>
        <v>25.696480411835264</v>
      </c>
      <c r="G979">
        <f t="shared" si="97"/>
        <v>31.099317710744486</v>
      </c>
      <c r="H979">
        <f t="shared" si="95"/>
        <v>50.542956765055301</v>
      </c>
      <c r="I979">
        <f t="shared" si="92"/>
        <v>99656083.210928351</v>
      </c>
      <c r="J979">
        <f t="shared" si="93"/>
        <v>343916.78907164931</v>
      </c>
      <c r="K979" s="2">
        <v>-873581.22463530302</v>
      </c>
      <c r="R979" s="28">
        <v>9.9889200000000006E-5</v>
      </c>
      <c r="S979">
        <f t="shared" si="94"/>
        <v>0.98559092640000046</v>
      </c>
      <c r="W979" s="15">
        <v>-873581.2</v>
      </c>
      <c r="X979" s="28">
        <v>9.9889200000000006E-5</v>
      </c>
    </row>
    <row r="980" spans="1:24" x14ac:dyDescent="0.2">
      <c r="A980" s="1">
        <v>43504</v>
      </c>
      <c r="B980" s="2">
        <v>24.9</v>
      </c>
      <c r="C980">
        <v>30.799999</v>
      </c>
      <c r="D980" s="2">
        <v>48.639999000000003</v>
      </c>
      <c r="E980" s="11">
        <v>979</v>
      </c>
      <c r="F980">
        <f t="shared" si="96"/>
        <v>25.695979960642532</v>
      </c>
      <c r="G980">
        <f t="shared" si="97"/>
        <v>31.190241272410432</v>
      </c>
      <c r="H980">
        <f t="shared" si="95"/>
        <v>50.938594797257295</v>
      </c>
      <c r="I980">
        <f t="shared" si="92"/>
        <v>99991467.224026069</v>
      </c>
      <c r="J980">
        <f t="shared" si="93"/>
        <v>8532.7759739309549</v>
      </c>
      <c r="K980" s="2">
        <v>-873792.40886422992</v>
      </c>
      <c r="R980" s="28">
        <v>6.0813999999999997E-5</v>
      </c>
      <c r="S980">
        <f t="shared" si="94"/>
        <v>0.98565174040000048</v>
      </c>
      <c r="W980" s="15">
        <v>-873792.4</v>
      </c>
      <c r="X980" s="28">
        <v>6.0813999999999997E-5</v>
      </c>
    </row>
    <row r="981" spans="1:24" x14ac:dyDescent="0.2">
      <c r="A981" s="1">
        <v>43507</v>
      </c>
      <c r="B981" s="2">
        <v>24.790001</v>
      </c>
      <c r="C981">
        <v>30.82</v>
      </c>
      <c r="D981" s="2">
        <v>48.84</v>
      </c>
      <c r="E981" s="11">
        <v>980</v>
      </c>
      <c r="F981" s="2">
        <f t="shared" si="96"/>
        <v>25.934935423762187</v>
      </c>
      <c r="G981">
        <f t="shared" si="97"/>
        <v>31.119432186891629</v>
      </c>
      <c r="H981">
        <f t="shared" si="95"/>
        <v>51.083157248157242</v>
      </c>
      <c r="I981">
        <f t="shared" si="92"/>
        <v>100321485.63381198</v>
      </c>
      <c r="J981">
        <f t="shared" si="93"/>
        <v>-321485.63381198049</v>
      </c>
      <c r="K981" s="2">
        <v>-879001.63252809644</v>
      </c>
      <c r="R981" s="15">
        <v>1.6908099999999999E-4</v>
      </c>
      <c r="S981">
        <f t="shared" si="94"/>
        <v>0.98582082140000049</v>
      </c>
      <c r="W981" s="15">
        <v>-879001.59999999998</v>
      </c>
      <c r="X981" s="15">
        <v>1.6908099999999999E-4</v>
      </c>
    </row>
    <row r="982" spans="1:24" x14ac:dyDescent="0.2">
      <c r="A982" s="1">
        <v>43508</v>
      </c>
      <c r="B982" s="2">
        <v>24.91</v>
      </c>
      <c r="C982">
        <v>30.77</v>
      </c>
      <c r="D982" s="2">
        <v>49.18</v>
      </c>
      <c r="E982" s="11">
        <v>981</v>
      </c>
      <c r="F982">
        <f t="shared" si="96"/>
        <v>25.789275363307951</v>
      </c>
      <c r="G982">
        <f t="shared" si="97"/>
        <v>31.139610009749756</v>
      </c>
      <c r="H982">
        <f t="shared" si="95"/>
        <v>50.874412362749084</v>
      </c>
      <c r="I982">
        <f t="shared" si="92"/>
        <v>100023173.85319149</v>
      </c>
      <c r="J982">
        <f t="shared" si="93"/>
        <v>-23173.853191494942</v>
      </c>
      <c r="K982" s="2">
        <v>-880906.87351948023</v>
      </c>
      <c r="R982" s="28">
        <v>7.1037600000000006E-5</v>
      </c>
      <c r="S982">
        <f t="shared" si="94"/>
        <v>0.98589185900000054</v>
      </c>
      <c r="W982" s="15">
        <v>-880906.9</v>
      </c>
      <c r="X982" s="28">
        <v>7.1037600000000006E-5</v>
      </c>
    </row>
    <row r="983" spans="1:24" x14ac:dyDescent="0.2">
      <c r="A983" s="1">
        <v>43509</v>
      </c>
      <c r="B983" s="2">
        <v>24.889999</v>
      </c>
      <c r="C983">
        <v>30.74</v>
      </c>
      <c r="D983" s="2">
        <v>49.32</v>
      </c>
      <c r="E983" s="11">
        <v>982</v>
      </c>
      <c r="F983" s="2">
        <f t="shared" si="96"/>
        <v>25.944805179783256</v>
      </c>
      <c r="G983">
        <f t="shared" si="97"/>
        <v>31.332238126219909</v>
      </c>
      <c r="H983">
        <f t="shared" si="95"/>
        <v>50.812289161800479</v>
      </c>
      <c r="I983">
        <f t="shared" si="92"/>
        <v>100413641.83406658</v>
      </c>
      <c r="J983">
        <f t="shared" si="93"/>
        <v>-413641.83406658471</v>
      </c>
      <c r="K983" s="2">
        <v>-889415.96436928213</v>
      </c>
      <c r="R983" s="28">
        <v>8.1741400000000003E-5</v>
      </c>
      <c r="S983">
        <f t="shared" si="94"/>
        <v>0.98597360040000048</v>
      </c>
      <c r="W983" s="15">
        <v>-889416</v>
      </c>
      <c r="X983" s="28">
        <v>8.1741400000000003E-5</v>
      </c>
    </row>
    <row r="984" spans="1:24" x14ac:dyDescent="0.2">
      <c r="A984" s="1">
        <v>43510</v>
      </c>
      <c r="B984" s="2">
        <v>25.02</v>
      </c>
      <c r="C984">
        <v>30.9</v>
      </c>
      <c r="D984" s="2">
        <v>49.400002000000001</v>
      </c>
      <c r="E984" s="11">
        <v>983</v>
      </c>
      <c r="F984">
        <f t="shared" si="96"/>
        <v>26.047261181055159</v>
      </c>
      <c r="G984">
        <f t="shared" si="97"/>
        <v>31.180087378640781</v>
      </c>
      <c r="H984">
        <f t="shared" si="95"/>
        <v>51.161305620999769</v>
      </c>
      <c r="I984">
        <f t="shared" si="92"/>
        <v>100588128.97060046</v>
      </c>
      <c r="J984">
        <f t="shared" si="93"/>
        <v>-588128.970600456</v>
      </c>
      <c r="K984" s="2">
        <v>-902975.30711999536</v>
      </c>
      <c r="R984" s="28">
        <v>5.8423600000000001E-5</v>
      </c>
      <c r="S984">
        <f t="shared" si="94"/>
        <v>0.98603202400000045</v>
      </c>
      <c r="W984" s="15">
        <v>-902975.3</v>
      </c>
      <c r="X984" s="28">
        <v>5.8423600000000001E-5</v>
      </c>
    </row>
    <row r="985" spans="1:24" x14ac:dyDescent="0.2">
      <c r="A985" s="1">
        <v>43511</v>
      </c>
      <c r="B985" s="2">
        <v>25.25</v>
      </c>
      <c r="C985">
        <v>30.91</v>
      </c>
      <c r="D985" s="2">
        <v>49.82</v>
      </c>
      <c r="E985" s="11">
        <v>984</v>
      </c>
      <c r="F985" s="2">
        <f t="shared" si="96"/>
        <v>25.95310292277232</v>
      </c>
      <c r="G985">
        <f t="shared" si="97"/>
        <v>31.180084115173084</v>
      </c>
      <c r="H985">
        <f t="shared" si="95"/>
        <v>50.750365315134488</v>
      </c>
      <c r="I985">
        <f t="shared" si="92"/>
        <v>100217424.57226045</v>
      </c>
      <c r="J985">
        <f t="shared" si="93"/>
        <v>-217424.5722604543</v>
      </c>
      <c r="K985" s="2">
        <v>-905655.786141783</v>
      </c>
      <c r="R985" s="15">
        <v>1.0608200000000001E-4</v>
      </c>
      <c r="S985">
        <f t="shared" si="94"/>
        <v>0.9861381060000004</v>
      </c>
      <c r="W985" s="15">
        <v>-905655.8</v>
      </c>
      <c r="X985" s="15">
        <v>1.0608200000000001E-4</v>
      </c>
    </row>
    <row r="986" spans="1:24" x14ac:dyDescent="0.2">
      <c r="A986" s="1">
        <v>43515</v>
      </c>
      <c r="B986" s="2">
        <v>25.389999</v>
      </c>
      <c r="C986">
        <v>30.92</v>
      </c>
      <c r="D986" s="2">
        <v>49.84</v>
      </c>
      <c r="E986" s="11">
        <v>985</v>
      </c>
      <c r="F986">
        <f t="shared" si="96"/>
        <v>25.972645711407907</v>
      </c>
      <c r="G986">
        <f t="shared" si="97"/>
        <v>31.149838292367399</v>
      </c>
      <c r="H986">
        <f t="shared" si="95"/>
        <v>50.719823464285703</v>
      </c>
      <c r="I986">
        <f t="shared" si="92"/>
        <v>100191902.15764314</v>
      </c>
      <c r="J986">
        <f t="shared" si="93"/>
        <v>-191902.15764313936</v>
      </c>
      <c r="K986" s="2">
        <v>-918427.73411539197</v>
      </c>
      <c r="R986" s="15">
        <v>1.7424399999999999E-4</v>
      </c>
      <c r="S986">
        <f t="shared" si="94"/>
        <v>0.98631235000000039</v>
      </c>
      <c r="W986" s="15">
        <v>-918427.7</v>
      </c>
      <c r="X986" s="15">
        <v>1.7424399999999999E-4</v>
      </c>
    </row>
    <row r="987" spans="1:24" x14ac:dyDescent="0.2">
      <c r="A987" s="1">
        <v>43516</v>
      </c>
      <c r="B987" s="2">
        <v>25.549999</v>
      </c>
      <c r="C987">
        <v>30.9</v>
      </c>
      <c r="D987" s="2">
        <v>49.830002</v>
      </c>
      <c r="E987" s="11">
        <v>986</v>
      </c>
      <c r="F987" s="2">
        <f t="shared" si="96"/>
        <v>25.779694726406838</v>
      </c>
      <c r="G987">
        <f t="shared" si="97"/>
        <v>31.149824233980588</v>
      </c>
      <c r="H987">
        <f t="shared" si="95"/>
        <v>50.740178577556556</v>
      </c>
      <c r="I987">
        <f t="shared" si="92"/>
        <v>99942269.888735861</v>
      </c>
      <c r="J987">
        <f t="shared" si="93"/>
        <v>57730.111264139414</v>
      </c>
      <c r="K987" s="2">
        <v>-931808.8333067596</v>
      </c>
      <c r="R987" s="28">
        <v>9.4530600000000006E-5</v>
      </c>
      <c r="S987">
        <f t="shared" si="94"/>
        <v>0.98640688060000037</v>
      </c>
      <c r="W987" s="15">
        <v>-931808.8</v>
      </c>
      <c r="X987" s="28">
        <v>9.4530600000000006E-5</v>
      </c>
    </row>
    <row r="988" spans="1:24" x14ac:dyDescent="0.2">
      <c r="A988" s="1">
        <v>43517</v>
      </c>
      <c r="B988" s="2">
        <v>25.52</v>
      </c>
      <c r="C988">
        <v>30.879999000000002</v>
      </c>
      <c r="D988" s="2">
        <v>49.84</v>
      </c>
      <c r="E988" s="11">
        <v>987</v>
      </c>
      <c r="F988">
        <f t="shared" si="96"/>
        <v>25.820113647335383</v>
      </c>
      <c r="G988">
        <f t="shared" si="97"/>
        <v>31.119531448171355</v>
      </c>
      <c r="H988">
        <f t="shared" si="95"/>
        <v>50.709642857142846</v>
      </c>
      <c r="I988">
        <f t="shared" si="92"/>
        <v>99945007.728869766</v>
      </c>
      <c r="J988">
        <f t="shared" si="93"/>
        <v>54992.271130234003</v>
      </c>
      <c r="K988" s="2">
        <v>-936309.86124019325</v>
      </c>
      <c r="R988" s="15">
        <v>3.5262100000000001E-3</v>
      </c>
      <c r="S988">
        <f t="shared" si="94"/>
        <v>0.98993309060000034</v>
      </c>
      <c r="W988" s="15">
        <v>-936309.9</v>
      </c>
      <c r="X988" s="15">
        <v>3.5262100000000001E-3</v>
      </c>
    </row>
    <row r="989" spans="1:24" x14ac:dyDescent="0.2">
      <c r="A989" s="1">
        <v>43518</v>
      </c>
      <c r="B989" s="2">
        <v>25.530000999999999</v>
      </c>
      <c r="C989">
        <v>30.83</v>
      </c>
      <c r="D989" s="2">
        <v>49.82</v>
      </c>
      <c r="E989" s="11">
        <v>988</v>
      </c>
      <c r="F989" s="2">
        <f t="shared" si="96"/>
        <v>25.890876392836766</v>
      </c>
      <c r="G989">
        <f t="shared" si="97"/>
        <v>31.180110282192672</v>
      </c>
      <c r="H989">
        <f t="shared" si="95"/>
        <v>51.045663402850252</v>
      </c>
      <c r="I989">
        <f t="shared" si="92"/>
        <v>100307700.088082</v>
      </c>
      <c r="J989">
        <f t="shared" si="93"/>
        <v>-307700.08808200061</v>
      </c>
      <c r="K989" s="2">
        <v>-945581.1133338958</v>
      </c>
      <c r="R989" s="15">
        <v>1.29397E-3</v>
      </c>
      <c r="S989">
        <f t="shared" si="94"/>
        <v>0.99122706060000032</v>
      </c>
      <c r="W989" s="15">
        <v>-945581.1</v>
      </c>
      <c r="X989" s="15">
        <v>1.29397E-3</v>
      </c>
    </row>
    <row r="990" spans="1:24" x14ac:dyDescent="0.2">
      <c r="A990" s="1">
        <v>43521</v>
      </c>
      <c r="B990" s="2">
        <v>25.610001</v>
      </c>
      <c r="C990">
        <v>30.84</v>
      </c>
      <c r="D990" s="2">
        <v>50.130001</v>
      </c>
      <c r="E990" s="11">
        <v>989</v>
      </c>
      <c r="F990">
        <f t="shared" si="96"/>
        <v>25.820077093710346</v>
      </c>
      <c r="G990">
        <f t="shared" si="97"/>
        <v>31.250856031128407</v>
      </c>
      <c r="H990">
        <f t="shared" si="95"/>
        <v>50.679402568932716</v>
      </c>
      <c r="I990">
        <f t="shared" si="92"/>
        <v>100074536.11302772</v>
      </c>
      <c r="J990">
        <f t="shared" si="93"/>
        <v>-74536.113027721643</v>
      </c>
      <c r="K990" s="2">
        <v>-945677.22961582243</v>
      </c>
      <c r="R990" s="15">
        <v>1.05024E-4</v>
      </c>
      <c r="S990">
        <f t="shared" si="94"/>
        <v>0.99133208460000033</v>
      </c>
      <c r="W990" s="15">
        <v>-945677.2</v>
      </c>
      <c r="X990" s="15">
        <v>1.05024E-4</v>
      </c>
    </row>
    <row r="991" spans="1:24" x14ac:dyDescent="0.2">
      <c r="A991" s="1">
        <v>43522</v>
      </c>
      <c r="B991" s="2">
        <v>25.620000999999998</v>
      </c>
      <c r="C991">
        <v>30.92</v>
      </c>
      <c r="D991" s="2">
        <v>50.080002</v>
      </c>
      <c r="E991" s="11">
        <v>990</v>
      </c>
      <c r="F991" s="2">
        <f t="shared" si="96"/>
        <v>25.830145305224661</v>
      </c>
      <c r="G991">
        <f t="shared" si="97"/>
        <v>31.099434023285902</v>
      </c>
      <c r="H991">
        <f t="shared" si="95"/>
        <v>50.567919277239646</v>
      </c>
      <c r="I991">
        <f t="shared" si="92"/>
        <v>99852233.893384978</v>
      </c>
      <c r="J991">
        <f t="shared" si="93"/>
        <v>147766.10661502182</v>
      </c>
      <c r="K991" s="2">
        <v>-975004.40495160222</v>
      </c>
      <c r="R991" s="28">
        <v>6.6890600000000006E-5</v>
      </c>
      <c r="S991">
        <f t="shared" si="94"/>
        <v>0.99139897520000031</v>
      </c>
      <c r="W991" s="15">
        <v>-975004.4</v>
      </c>
      <c r="X991" s="28">
        <v>6.6890600000000006E-5</v>
      </c>
    </row>
    <row r="992" spans="1:24" x14ac:dyDescent="0.2">
      <c r="A992" s="1">
        <v>43523</v>
      </c>
      <c r="B992" s="2">
        <v>25.639999</v>
      </c>
      <c r="C992">
        <v>30.85</v>
      </c>
      <c r="D992" s="2">
        <v>49.919998</v>
      </c>
      <c r="E992" s="11">
        <v>991</v>
      </c>
      <c r="F992">
        <f t="shared" si="96"/>
        <v>25.70933798671361</v>
      </c>
      <c r="G992">
        <f t="shared" si="97"/>
        <v>31.129584078768236</v>
      </c>
      <c r="H992">
        <f t="shared" si="95"/>
        <v>50.628379432226737</v>
      </c>
      <c r="I992">
        <f t="shared" si="92"/>
        <v>99758020.300511762</v>
      </c>
      <c r="J992">
        <f t="shared" si="93"/>
        <v>241979.6994882375</v>
      </c>
      <c r="K992" s="2">
        <v>-1026945.4686529934</v>
      </c>
      <c r="R992" s="28">
        <v>8.5943099999999994E-5</v>
      </c>
      <c r="S992">
        <f t="shared" si="94"/>
        <v>0.9914849183000003</v>
      </c>
      <c r="W992" s="15">
        <v>-1026945</v>
      </c>
      <c r="X992" s="28">
        <v>8.5943099999999994E-5</v>
      </c>
    </row>
    <row r="993" spans="1:24" x14ac:dyDescent="0.2">
      <c r="A993" s="1">
        <v>43524</v>
      </c>
      <c r="B993" s="2">
        <v>25.540001</v>
      </c>
      <c r="C993">
        <v>30.809999000000001</v>
      </c>
      <c r="D993" s="2">
        <v>49.82</v>
      </c>
      <c r="E993" s="11">
        <v>992</v>
      </c>
      <c r="F993" s="2">
        <f t="shared" si="96"/>
        <v>25.911054136215618</v>
      </c>
      <c r="G993">
        <f t="shared" si="97"/>
        <v>31.149768332352103</v>
      </c>
      <c r="H993">
        <f t="shared" si="95"/>
        <v>51.595523856684061</v>
      </c>
      <c r="I993">
        <f t="shared" si="92"/>
        <v>100626160.9954484</v>
      </c>
      <c r="J993">
        <f t="shared" si="93"/>
        <v>-626160.99544839561</v>
      </c>
      <c r="K993" s="2">
        <v>-1038509.1728841513</v>
      </c>
      <c r="R993" s="15">
        <v>3.9769879999999999E-3</v>
      </c>
      <c r="S993">
        <f t="shared" si="94"/>
        <v>0.99546190630000031</v>
      </c>
      <c r="W993" s="15">
        <v>-1038509</v>
      </c>
      <c r="X993" s="15">
        <v>3.9769879999999999E-3</v>
      </c>
    </row>
    <row r="994" spans="1:24" x14ac:dyDescent="0.2">
      <c r="A994" s="1">
        <v>43525</v>
      </c>
      <c r="B994" s="2">
        <v>25.639999</v>
      </c>
      <c r="C994">
        <v>30.790001</v>
      </c>
      <c r="D994" s="2">
        <v>50.669998</v>
      </c>
      <c r="E994" s="11">
        <v>993</v>
      </c>
      <c r="F994">
        <f t="shared" si="96"/>
        <v>25.779802105296458</v>
      </c>
      <c r="G994">
        <f t="shared" si="97"/>
        <v>31.250987330919543</v>
      </c>
      <c r="H994">
        <f t="shared" si="95"/>
        <v>50.569810532457488</v>
      </c>
      <c r="I994">
        <f t="shared" si="92"/>
        <v>99955259.090359583</v>
      </c>
      <c r="J994">
        <f t="shared" si="93"/>
        <v>44740.909640416503</v>
      </c>
      <c r="K994" s="2">
        <v>-1046599.9710545391</v>
      </c>
      <c r="R994" s="15">
        <v>1.6823599999999999E-4</v>
      </c>
      <c r="S994">
        <f t="shared" si="94"/>
        <v>0.99563014230000035</v>
      </c>
      <c r="W994" s="15">
        <v>-1046600</v>
      </c>
      <c r="X994" s="15">
        <v>1.6823599999999999E-4</v>
      </c>
    </row>
    <row r="995" spans="1:24" x14ac:dyDescent="0.2">
      <c r="A995" s="1">
        <v>43528</v>
      </c>
      <c r="B995" s="2">
        <v>25.610001</v>
      </c>
      <c r="C995">
        <v>30.870000999999998</v>
      </c>
      <c r="D995" s="2">
        <v>50.509998000000003</v>
      </c>
      <c r="E995" s="11">
        <v>994</v>
      </c>
      <c r="F995" s="2">
        <f t="shared" si="96"/>
        <v>25.890623749682749</v>
      </c>
      <c r="G995">
        <f t="shared" si="97"/>
        <v>31.190192343369215</v>
      </c>
      <c r="H995">
        <f t="shared" si="95"/>
        <v>50.890696898067581</v>
      </c>
      <c r="I995">
        <f t="shared" si="92"/>
        <v>100227036.44721308</v>
      </c>
      <c r="J995">
        <f t="shared" si="93"/>
        <v>-227036.44721308351</v>
      </c>
      <c r="K995" s="2">
        <v>-1078565.854966104</v>
      </c>
      <c r="R995" s="15">
        <v>1.05552E-4</v>
      </c>
      <c r="S995">
        <f t="shared" si="94"/>
        <v>0.99573569430000031</v>
      </c>
      <c r="W995" s="15">
        <v>-1078566</v>
      </c>
      <c r="X995" s="15">
        <v>1.05552E-4</v>
      </c>
    </row>
    <row r="996" spans="1:24" x14ac:dyDescent="0.2">
      <c r="A996" s="1">
        <v>43529</v>
      </c>
      <c r="B996" s="2">
        <v>25.690000999999999</v>
      </c>
      <c r="C996">
        <v>30.889999</v>
      </c>
      <c r="D996" s="2">
        <v>50.669998</v>
      </c>
      <c r="E996" s="11">
        <v>995</v>
      </c>
      <c r="F996">
        <f t="shared" si="96"/>
        <v>25.809998999999998</v>
      </c>
      <c r="G996">
        <f t="shared" si="97"/>
        <v>31.311271041802236</v>
      </c>
      <c r="H996">
        <f t="shared" si="95"/>
        <v>50.770048368069801</v>
      </c>
      <c r="I996">
        <f t="shared" si="92"/>
        <v>100182312.90420306</v>
      </c>
      <c r="J996">
        <f t="shared" si="93"/>
        <v>-182312.90420305729</v>
      </c>
      <c r="K996" s="2">
        <v>-1084653.9711671323</v>
      </c>
      <c r="R996" s="28">
        <v>7.7356300000000003E-5</v>
      </c>
      <c r="S996">
        <f t="shared" si="94"/>
        <v>0.99581305060000036</v>
      </c>
      <c r="W996" s="15">
        <v>-1084654</v>
      </c>
      <c r="X996" s="28">
        <v>7.7356300000000003E-5</v>
      </c>
    </row>
    <row r="997" spans="1:24" x14ac:dyDescent="0.2">
      <c r="A997" s="1">
        <v>43530</v>
      </c>
      <c r="B997" s="2">
        <v>25.690000999999999</v>
      </c>
      <c r="C997">
        <v>31.030000999999999</v>
      </c>
      <c r="D997" s="2">
        <v>50.709999000000003</v>
      </c>
      <c r="E997" s="11">
        <v>996</v>
      </c>
      <c r="F997" s="2">
        <f t="shared" si="96"/>
        <v>25.749716730645556</v>
      </c>
      <c r="G997">
        <f t="shared" si="97"/>
        <v>31.260406055739416</v>
      </c>
      <c r="H997">
        <f t="shared" si="95"/>
        <v>50.35985506527026</v>
      </c>
      <c r="I997">
        <f t="shared" si="92"/>
        <v>99800876.919087067</v>
      </c>
      <c r="J997">
        <f t="shared" si="93"/>
        <v>199123.08091293275</v>
      </c>
      <c r="K997" s="2">
        <v>-1170786.972684294</v>
      </c>
      <c r="R997" s="28">
        <v>6.5892199999999999E-5</v>
      </c>
      <c r="S997">
        <f t="shared" si="94"/>
        <v>0.99587894280000033</v>
      </c>
      <c r="W997" s="15">
        <v>-1170787</v>
      </c>
      <c r="X997" s="28">
        <v>6.5892199999999999E-5</v>
      </c>
    </row>
    <row r="998" spans="1:24" x14ac:dyDescent="0.2">
      <c r="A998" s="1">
        <v>43531</v>
      </c>
      <c r="B998" s="2">
        <v>25.629999000000002</v>
      </c>
      <c r="C998">
        <v>31.120000999999998</v>
      </c>
      <c r="D998" s="2">
        <v>50.34</v>
      </c>
      <c r="E998" s="11">
        <v>997</v>
      </c>
      <c r="F998">
        <f t="shared" si="96"/>
        <v>25.729437158386194</v>
      </c>
      <c r="G998">
        <f t="shared" si="97"/>
        <v>31.149966865360966</v>
      </c>
      <c r="H998">
        <f t="shared" si="95"/>
        <v>50.447831758641236</v>
      </c>
      <c r="I998">
        <f t="shared" si="92"/>
        <v>99701393.602412522</v>
      </c>
      <c r="J998">
        <f t="shared" si="93"/>
        <v>298606.39758747816</v>
      </c>
      <c r="K998" s="2">
        <v>-1228785.622165978</v>
      </c>
      <c r="R998" s="28">
        <v>8.6374999999999999E-5</v>
      </c>
      <c r="S998">
        <f t="shared" si="94"/>
        <v>0.9959653178000003</v>
      </c>
      <c r="W998" s="15">
        <v>-1228786</v>
      </c>
      <c r="X998" s="28">
        <v>8.6374999999999999E-5</v>
      </c>
    </row>
    <row r="999" spans="1:24" x14ac:dyDescent="0.2">
      <c r="A999" s="1">
        <v>43532</v>
      </c>
      <c r="B999" s="2">
        <v>25.549999</v>
      </c>
      <c r="C999">
        <v>31.1</v>
      </c>
      <c r="D999" s="2">
        <v>50.060001</v>
      </c>
      <c r="E999" s="11">
        <v>998</v>
      </c>
      <c r="F999" s="2">
        <f t="shared" si="96"/>
        <v>25.991831712791853</v>
      </c>
      <c r="G999">
        <f t="shared" si="97"/>
        <v>31.210089029903536</v>
      </c>
      <c r="H999">
        <f t="shared" si="95"/>
        <v>51.338029338033763</v>
      </c>
      <c r="I999">
        <f t="shared" si="92"/>
        <v>100651159.58506307</v>
      </c>
      <c r="J999">
        <f t="shared" si="93"/>
        <v>-651159.58506307006</v>
      </c>
      <c r="K999" s="2">
        <v>-1337749.8403509557</v>
      </c>
      <c r="R999" s="28">
        <v>9.7416800000000006E-5</v>
      </c>
      <c r="S999">
        <f t="shared" si="94"/>
        <v>0.99606273460000028</v>
      </c>
      <c r="W999" s="15">
        <v>-1337750</v>
      </c>
      <c r="X999" s="28">
        <v>9.7416800000000006E-5</v>
      </c>
    </row>
    <row r="1000" spans="1:24" x14ac:dyDescent="0.2">
      <c r="A1000" s="1">
        <v>43535</v>
      </c>
      <c r="B1000" s="2">
        <v>25.73</v>
      </c>
      <c r="C1000">
        <v>31.139999</v>
      </c>
      <c r="D1000" s="2">
        <v>50.66</v>
      </c>
      <c r="E1000" s="11">
        <v>999</v>
      </c>
      <c r="F1000">
        <f t="shared" si="96"/>
        <v>25.850123366886901</v>
      </c>
      <c r="G1000">
        <f t="shared" si="97"/>
        <v>31.210039537894659</v>
      </c>
      <c r="H1000">
        <f t="shared" si="95"/>
        <v>50.669915091591001</v>
      </c>
      <c r="I1000">
        <f t="shared" si="92"/>
        <v>100063838.39632437</v>
      </c>
      <c r="J1000">
        <f t="shared" si="93"/>
        <v>-63838.396324366331</v>
      </c>
      <c r="K1000" s="2">
        <v>-1505783.0556645095</v>
      </c>
      <c r="R1000" s="28">
        <v>5.8717200000000001E-5</v>
      </c>
      <c r="S1000">
        <f t="shared" si="94"/>
        <v>0.99612145180000022</v>
      </c>
      <c r="W1000" s="15">
        <v>-1505783</v>
      </c>
      <c r="X1000" s="28">
        <v>5.8717200000000001E-5</v>
      </c>
    </row>
    <row r="1001" spans="1:24" x14ac:dyDescent="0.2">
      <c r="A1001" s="1">
        <v>43536</v>
      </c>
      <c r="B1001" s="2">
        <v>25.77</v>
      </c>
      <c r="C1001">
        <v>31.18</v>
      </c>
      <c r="D1001" s="2">
        <v>50.599997999999999</v>
      </c>
      <c r="E1001" s="11">
        <v>1000</v>
      </c>
      <c r="F1001" s="2">
        <f t="shared" si="96"/>
        <v>25.850060084594531</v>
      </c>
      <c r="G1001">
        <f t="shared" si="97"/>
        <v>31.160003207184097</v>
      </c>
      <c r="H1001">
        <f t="shared" si="95"/>
        <v>50.86033600238482</v>
      </c>
      <c r="I1001">
        <f t="shared" si="92"/>
        <v>100120176.52165511</v>
      </c>
      <c r="J1001">
        <f t="shared" si="93"/>
        <v>-120176.5216551125</v>
      </c>
      <c r="K1001" s="2">
        <v>-2169621.6381101906</v>
      </c>
      <c r="R1001" s="15">
        <v>3.878552E-3</v>
      </c>
      <c r="S1001">
        <f t="shared" si="94"/>
        <v>1.0000000038000003</v>
      </c>
      <c r="W1001" s="15">
        <v>-2169622</v>
      </c>
      <c r="X1001" s="15">
        <v>3.878552E-3</v>
      </c>
    </row>
    <row r="1002" spans="1:24" x14ac:dyDescent="0.2">
      <c r="A1002" s="1">
        <v>43537</v>
      </c>
      <c r="B1002" s="2">
        <v>25.809999000000001</v>
      </c>
      <c r="C1002">
        <v>31.17</v>
      </c>
      <c r="D1002" s="2">
        <v>50.73</v>
      </c>
      <c r="E1002" s="1"/>
      <c r="F1002">
        <f t="shared" si="96"/>
        <v>0</v>
      </c>
      <c r="G1002">
        <f t="shared" si="97"/>
        <v>0</v>
      </c>
      <c r="H1002">
        <f t="shared" si="95"/>
        <v>0</v>
      </c>
      <c r="I1002">
        <f t="shared" si="92"/>
        <v>0</v>
      </c>
      <c r="J1002">
        <f t="shared" si="93"/>
        <v>100000000</v>
      </c>
      <c r="R1002" s="15"/>
      <c r="W1002" s="15"/>
      <c r="X1002" s="15"/>
    </row>
    <row r="1003" spans="1:24" x14ac:dyDescent="0.2">
      <c r="F1003" s="2"/>
      <c r="R1003" s="15"/>
      <c r="W1003" s="15"/>
      <c r="X1003" s="15"/>
    </row>
    <row r="1004" spans="1:24" x14ac:dyDescent="0.2">
      <c r="R1004" s="15"/>
      <c r="W1004" s="15"/>
      <c r="X1004" s="15"/>
    </row>
    <row r="1005" spans="1:24" x14ac:dyDescent="0.2">
      <c r="F1005" s="2"/>
    </row>
  </sheetData>
  <sortState xmlns:xlrd2="http://schemas.microsoft.com/office/spreadsheetml/2017/richdata2" ref="W2:X1004">
    <sortCondition descending="1" ref="W2:W1004"/>
  </sortState>
  <mergeCells count="2">
    <mergeCell ref="M1:Q1"/>
    <mergeCell ref="Z8:AE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2E857-2662-7D4F-B953-B89A7106C3DE}">
  <dimension ref="A1:T1004"/>
  <sheetViews>
    <sheetView tabSelected="1" topLeftCell="Q6" workbookViewId="0">
      <selection activeCell="AE46" sqref="AE46"/>
    </sheetView>
  </sheetViews>
  <sheetFormatPr baseColWidth="10" defaultRowHeight="15" x14ac:dyDescent="0.2"/>
  <cols>
    <col min="2" max="2" width="36.33203125" bestFit="1" customWidth="1"/>
    <col min="4" max="4" width="11.83203125" bestFit="1" customWidth="1"/>
    <col min="5" max="5" width="10.83203125" style="12"/>
    <col min="6" max="6" width="10.83203125" style="8"/>
    <col min="7" max="7" width="29.83203125" bestFit="1" customWidth="1"/>
    <col min="9" max="9" width="11.83203125" bestFit="1" customWidth="1"/>
    <col min="10" max="10" width="10.83203125" style="14"/>
    <col min="12" max="12" width="25.33203125" bestFit="1" customWidth="1"/>
    <col min="14" max="14" width="11.83203125" bestFit="1" customWidth="1"/>
    <col min="20" max="20" width="10.83203125" style="14"/>
  </cols>
  <sheetData>
    <row r="1" spans="1:20" x14ac:dyDescent="0.2">
      <c r="A1" t="s">
        <v>17</v>
      </c>
      <c r="B1" t="s">
        <v>1</v>
      </c>
      <c r="C1" t="s">
        <v>18</v>
      </c>
      <c r="D1" t="s">
        <v>19</v>
      </c>
      <c r="E1" s="12" t="s">
        <v>21</v>
      </c>
      <c r="F1" s="13" t="s">
        <v>20</v>
      </c>
      <c r="G1" t="s">
        <v>2</v>
      </c>
      <c r="H1" t="s">
        <v>22</v>
      </c>
      <c r="I1" t="s">
        <v>23</v>
      </c>
      <c r="J1" s="14" t="s">
        <v>102</v>
      </c>
      <c r="L1" t="s">
        <v>3</v>
      </c>
      <c r="M1" t="s">
        <v>24</v>
      </c>
      <c r="N1" t="s">
        <v>104</v>
      </c>
      <c r="O1" t="s">
        <v>103</v>
      </c>
      <c r="Q1" s="15" t="s">
        <v>0</v>
      </c>
      <c r="R1" s="58" t="s">
        <v>21</v>
      </c>
      <c r="S1" s="58" t="s">
        <v>102</v>
      </c>
      <c r="T1" s="61" t="s">
        <v>103</v>
      </c>
    </row>
    <row r="2" spans="1:20" x14ac:dyDescent="0.2">
      <c r="A2">
        <v>0</v>
      </c>
      <c r="B2">
        <v>23.42</v>
      </c>
      <c r="F2" s="13">
        <v>0.94</v>
      </c>
      <c r="G2">
        <v>32.639999000000003</v>
      </c>
      <c r="L2">
        <v>40.799999</v>
      </c>
      <c r="Q2" s="59">
        <v>42083</v>
      </c>
      <c r="R2" s="58">
        <v>7.1000000000000004E-3</v>
      </c>
      <c r="S2" s="58">
        <v>2.5999999999999999E-3</v>
      </c>
      <c r="T2" s="61">
        <v>7.8241000000000005E-3</v>
      </c>
    </row>
    <row r="3" spans="1:20" x14ac:dyDescent="0.2">
      <c r="A3">
        <v>1</v>
      </c>
      <c r="B3">
        <v>23.629999000000002</v>
      </c>
      <c r="C3">
        <f>(B3-B2)/B2</f>
        <v>8.9666524338172428E-3</v>
      </c>
      <c r="D3">
        <f>(STDEV(C3:C1002))^2</f>
        <v>4.9931643198799899E-5</v>
      </c>
      <c r="E3" s="12">
        <f>SQRT(D3)</f>
        <v>7.0662326029362985E-3</v>
      </c>
      <c r="G3">
        <v>32.669998</v>
      </c>
      <c r="H3">
        <f>(G3-G2)/G2</f>
        <v>9.1908703796211985E-4</v>
      </c>
      <c r="I3">
        <f>(STDEV(H3:H1002))^2</f>
        <v>6.5555146395267228E-6</v>
      </c>
      <c r="J3" s="14">
        <f>SQRT(I3)</f>
        <v>2.560373925723882E-3</v>
      </c>
      <c r="L3">
        <v>40.880001</v>
      </c>
      <c r="M3">
        <f>(L3-L2)/L2</f>
        <v>1.9608333813929835E-3</v>
      </c>
      <c r="N3">
        <f>(STDEV(M3:M1002))^2</f>
        <v>6.1216545237926482E-5</v>
      </c>
      <c r="O3">
        <f>SQRT(N3)</f>
        <v>7.8241002829671398E-3</v>
      </c>
      <c r="Q3" s="59">
        <v>42086</v>
      </c>
      <c r="R3" s="58">
        <v>7.1999999999999998E-3</v>
      </c>
      <c r="S3" s="58">
        <v>2.5000000000000001E-3</v>
      </c>
      <c r="T3" s="61">
        <v>7.6009399999999996E-3</v>
      </c>
    </row>
    <row r="4" spans="1:20" x14ac:dyDescent="0.2">
      <c r="A4">
        <v>2</v>
      </c>
      <c r="B4">
        <v>23.610001</v>
      </c>
      <c r="C4">
        <f>(B4-B3)/B3</f>
        <v>-8.4629711579763795E-4</v>
      </c>
      <c r="D4">
        <f>$F$2*D3+(1-$F$2)*(C3^2)</f>
        <v>5.1759795959004752E-5</v>
      </c>
      <c r="E4" s="12">
        <f t="shared" ref="E4:E67" si="0">SQRT(D4)</f>
        <v>7.1944281189685088E-3</v>
      </c>
      <c r="G4">
        <v>32.659999999999997</v>
      </c>
      <c r="H4">
        <f>(G4-G3)/G3</f>
        <v>-3.0603001567380139E-4</v>
      </c>
      <c r="I4">
        <f>$F$2*I3+(1-$F$2)*(H3^2)</f>
        <v>6.212867020156118E-6</v>
      </c>
      <c r="J4" s="14">
        <f>SQRT(I4)</f>
        <v>2.492562340274786E-3</v>
      </c>
      <c r="L4">
        <v>40.700001</v>
      </c>
      <c r="M4">
        <f>(L4-L3)/L3</f>
        <v>-4.4031310077511914E-3</v>
      </c>
      <c r="N4">
        <f>$F$2*N3+(1-$F$2)*(M3^2)</f>
        <v>5.7774244576625994E-5</v>
      </c>
      <c r="O4">
        <f>SQRT(N4)</f>
        <v>7.6009370854274276E-3</v>
      </c>
      <c r="Q4" s="59">
        <v>42087</v>
      </c>
      <c r="R4" s="58">
        <v>7.0000000000000001E-3</v>
      </c>
      <c r="S4" s="58">
        <v>2.3999999999999998E-3</v>
      </c>
      <c r="T4" s="61">
        <v>7.4478900000000004E-3</v>
      </c>
    </row>
    <row r="5" spans="1:20" x14ac:dyDescent="0.2">
      <c r="A5">
        <v>3</v>
      </c>
      <c r="B5">
        <v>23.82</v>
      </c>
      <c r="C5">
        <f>(B5-B4)/B4</f>
        <v>8.8944934818088236E-3</v>
      </c>
      <c r="D5">
        <f>$F$2*D4+(1-$F$2)*(C4^2)</f>
        <v>4.8697181329956907E-5</v>
      </c>
      <c r="E5" s="12">
        <f t="shared" si="0"/>
        <v>6.9783365732785426E-3</v>
      </c>
      <c r="G5">
        <v>32.659999999999997</v>
      </c>
      <c r="H5">
        <f>(G5-G4)/G4</f>
        <v>0</v>
      </c>
      <c r="I5">
        <f>$F$2*I4+(1-$F$2)*(H4^2)</f>
        <v>5.8457142611763495E-6</v>
      </c>
      <c r="J5" s="14">
        <f t="shared" ref="J5:J68" si="1">SQRT(I5)</f>
        <v>2.4177911947015503E-3</v>
      </c>
      <c r="L5">
        <v>40.540000999999997</v>
      </c>
      <c r="M5">
        <f t="shared" ref="M5:M68" si="2">(L5-L4)/L4</f>
        <v>-3.9312038346142469E-3</v>
      </c>
      <c r="N5">
        <f>$F$2*N4+(1-$F$2)*(M4^2)</f>
        <v>5.5471043662313631E-5</v>
      </c>
      <c r="O5">
        <f t="shared" ref="O5:O68" si="3">SQRT(N5)</f>
        <v>7.4478885371837859E-3</v>
      </c>
      <c r="Q5" s="59">
        <v>42088</v>
      </c>
      <c r="R5" s="58">
        <v>7.1000000000000004E-3</v>
      </c>
      <c r="S5" s="58">
        <v>2.3E-3</v>
      </c>
      <c r="T5" s="61">
        <v>7.2849200000000003E-3</v>
      </c>
    </row>
    <row r="6" spans="1:20" x14ac:dyDescent="0.2">
      <c r="A6">
        <v>4</v>
      </c>
      <c r="B6">
        <v>23.66</v>
      </c>
      <c r="C6">
        <f t="shared" ref="C6:C69" si="4">(B6-B5)/B5</f>
        <v>-6.7170445004198212E-3</v>
      </c>
      <c r="D6">
        <f>$F$2*D5+(1-$F$2)*(C5^2)</f>
        <v>5.0522071308035867E-5</v>
      </c>
      <c r="E6" s="12">
        <f t="shared" si="0"/>
        <v>7.1078879639479313E-3</v>
      </c>
      <c r="G6">
        <v>32.599997999999999</v>
      </c>
      <c r="H6">
        <f t="shared" ref="H6:H69" si="5">(G6-G5)/G5</f>
        <v>-1.8371708511940364E-3</v>
      </c>
      <c r="I6">
        <f t="shared" ref="I6:I69" si="6">$F$2*I5+(1-$F$2)*(H5^2)</f>
        <v>5.4949714055057679E-6</v>
      </c>
      <c r="J6" s="14">
        <f t="shared" si="1"/>
        <v>2.3441355347986531E-3</v>
      </c>
      <c r="L6">
        <v>40.130001</v>
      </c>
      <c r="M6">
        <f t="shared" si="2"/>
        <v>-1.0113467930106776E-2</v>
      </c>
      <c r="N6">
        <f t="shared" ref="N6:N69" si="7">$F$2*N5+(1-$F$2)*(M5^2)</f>
        <v>5.3070042857931957E-5</v>
      </c>
      <c r="O6">
        <f t="shared" si="3"/>
        <v>7.2849188641969072E-3</v>
      </c>
      <c r="Q6" s="59">
        <v>42089</v>
      </c>
      <c r="R6" s="58">
        <v>7.1000000000000004E-3</v>
      </c>
      <c r="S6" s="58">
        <v>2.3E-3</v>
      </c>
      <c r="T6" s="61">
        <v>7.4848400000000004E-3</v>
      </c>
    </row>
    <row r="7" spans="1:20" x14ac:dyDescent="0.2">
      <c r="A7">
        <v>5</v>
      </c>
      <c r="B7">
        <v>23.51</v>
      </c>
      <c r="C7">
        <f t="shared" si="4"/>
        <v>-6.3398140321216647E-3</v>
      </c>
      <c r="D7">
        <f t="shared" ref="D7:D70" si="8">$F$2*D6+(1-$F$2)*(C6^2)</f>
        <v>5.0197868238790922E-5</v>
      </c>
      <c r="E7" s="12">
        <f t="shared" si="0"/>
        <v>7.0850453942646633E-3</v>
      </c>
      <c r="G7">
        <v>32.389999000000003</v>
      </c>
      <c r="H7">
        <f t="shared" si="5"/>
        <v>-6.4416875117598556E-3</v>
      </c>
      <c r="I7">
        <f t="shared" si="6"/>
        <v>5.3677849253640428E-6</v>
      </c>
      <c r="J7" s="14">
        <f t="shared" si="1"/>
        <v>2.3168480583249398E-3</v>
      </c>
      <c r="L7">
        <v>39.860000999999997</v>
      </c>
      <c r="M7">
        <f t="shared" si="2"/>
        <v>-6.7281333982524231E-3</v>
      </c>
      <c r="N7">
        <f t="shared" si="7"/>
        <v>5.6022774300853937E-5</v>
      </c>
      <c r="O7">
        <f t="shared" si="3"/>
        <v>7.4848362908519206E-3</v>
      </c>
      <c r="Q7" s="59">
        <v>42090</v>
      </c>
      <c r="R7" s="58">
        <v>7.0000000000000001E-3</v>
      </c>
      <c r="S7" s="58">
        <v>2.7000000000000001E-3</v>
      </c>
      <c r="T7" s="61">
        <v>7.4415999999999996E-3</v>
      </c>
    </row>
    <row r="8" spans="1:20" x14ac:dyDescent="0.2">
      <c r="A8">
        <v>6</v>
      </c>
      <c r="B8">
        <v>23.450001</v>
      </c>
      <c r="C8">
        <f t="shared" si="4"/>
        <v>-2.5520629519353993E-3</v>
      </c>
      <c r="D8">
        <f t="shared" si="8"/>
        <v>4.9597590662176667E-5</v>
      </c>
      <c r="E8" s="12">
        <f t="shared" si="0"/>
        <v>7.0425556910951488E-3</v>
      </c>
      <c r="G8">
        <v>32.520000000000003</v>
      </c>
      <c r="H8">
        <f t="shared" si="5"/>
        <v>4.0136154372835894E-3</v>
      </c>
      <c r="I8">
        <f t="shared" si="6"/>
        <v>7.5354381097919749E-6</v>
      </c>
      <c r="J8" s="14">
        <f t="shared" si="1"/>
        <v>2.7450752466539009E-3</v>
      </c>
      <c r="L8">
        <v>40.25</v>
      </c>
      <c r="M8">
        <f t="shared" si="2"/>
        <v>9.7842195237276362E-3</v>
      </c>
      <c r="N8">
        <f t="shared" si="7"/>
        <v>5.5377474584283481E-5</v>
      </c>
      <c r="O8">
        <f t="shared" si="3"/>
        <v>7.4416043017808652E-3</v>
      </c>
      <c r="Q8" s="59">
        <v>42093</v>
      </c>
      <c r="R8" s="58">
        <v>6.8999999999999999E-3</v>
      </c>
      <c r="S8" s="58">
        <v>2.8E-3</v>
      </c>
      <c r="T8" s="61">
        <v>7.6025399999999996E-3</v>
      </c>
    </row>
    <row r="9" spans="1:20" x14ac:dyDescent="0.2">
      <c r="A9">
        <v>7</v>
      </c>
      <c r="B9">
        <v>23.530000999999999</v>
      </c>
      <c r="C9">
        <f t="shared" si="4"/>
        <v>3.4115137137946516E-3</v>
      </c>
      <c r="D9">
        <f t="shared" si="8"/>
        <v>4.7012516741084536E-5</v>
      </c>
      <c r="E9" s="12">
        <f t="shared" si="0"/>
        <v>6.8565674167971645E-3</v>
      </c>
      <c r="G9">
        <v>32.540000999999997</v>
      </c>
      <c r="H9">
        <f t="shared" si="5"/>
        <v>6.1503690036880361E-4</v>
      </c>
      <c r="I9">
        <f t="shared" si="6"/>
        <v>8.0498583559085254E-6</v>
      </c>
      <c r="J9" s="14">
        <f t="shared" si="1"/>
        <v>2.8372272302211758E-3</v>
      </c>
      <c r="L9">
        <v>40.900002000000001</v>
      </c>
      <c r="M9">
        <f t="shared" si="2"/>
        <v>1.6149118012422376E-2</v>
      </c>
      <c r="N9">
        <f t="shared" si="7"/>
        <v>5.7798683210536056E-5</v>
      </c>
      <c r="O9">
        <f t="shared" si="3"/>
        <v>7.6025445221015349E-3</v>
      </c>
      <c r="Q9" s="59">
        <v>42094</v>
      </c>
      <c r="R9" s="58">
        <v>6.7000000000000002E-3</v>
      </c>
      <c r="S9" s="58">
        <v>2.8E-3</v>
      </c>
      <c r="T9" s="61">
        <v>8.3653100000000008E-3</v>
      </c>
    </row>
    <row r="10" spans="1:20" x14ac:dyDescent="0.2">
      <c r="A10">
        <v>8</v>
      </c>
      <c r="B10">
        <v>23.629999000000002</v>
      </c>
      <c r="C10">
        <f t="shared" si="4"/>
        <v>4.2498085741689059E-3</v>
      </c>
      <c r="D10">
        <f t="shared" si="8"/>
        <v>4.4890071285784003E-5</v>
      </c>
      <c r="E10" s="12">
        <f t="shared" si="0"/>
        <v>6.7000053198325148E-3</v>
      </c>
      <c r="G10">
        <v>32.560001</v>
      </c>
      <c r="H10">
        <f t="shared" si="5"/>
        <v>6.1462813108097722E-4</v>
      </c>
      <c r="I10">
        <f t="shared" si="6"/>
        <v>7.5895630778829293E-6</v>
      </c>
      <c r="J10" s="14">
        <f t="shared" si="1"/>
        <v>2.7549161653093782E-3</v>
      </c>
      <c r="L10">
        <v>40.32</v>
      </c>
      <c r="M10">
        <f t="shared" si="2"/>
        <v>-1.418097730166371E-2</v>
      </c>
      <c r="N10">
        <f t="shared" si="7"/>
        <v>6.9978402972652588E-5</v>
      </c>
      <c r="O10">
        <f t="shared" si="3"/>
        <v>8.3653094965250741E-3</v>
      </c>
      <c r="Q10" s="59">
        <v>42095</v>
      </c>
      <c r="R10" s="58">
        <v>6.6E-3</v>
      </c>
      <c r="S10" s="58">
        <v>2.7000000000000001E-3</v>
      </c>
      <c r="T10" s="61">
        <v>8.8230200000000009E-3</v>
      </c>
    </row>
    <row r="11" spans="1:20" x14ac:dyDescent="0.2">
      <c r="A11">
        <v>9</v>
      </c>
      <c r="B11">
        <v>23.65</v>
      </c>
      <c r="C11">
        <f t="shared" si="4"/>
        <v>8.464240730605637E-4</v>
      </c>
      <c r="D11">
        <f t="shared" si="8"/>
        <v>4.3280319383661735E-5</v>
      </c>
      <c r="E11" s="12">
        <f t="shared" si="0"/>
        <v>6.5787779551875541E-3</v>
      </c>
      <c r="G11">
        <v>32.650002000000001</v>
      </c>
      <c r="H11">
        <f t="shared" si="5"/>
        <v>2.7641583917642045E-3</v>
      </c>
      <c r="I11">
        <f t="shared" si="6"/>
        <v>7.1568553575809195E-6</v>
      </c>
      <c r="J11" s="14">
        <f t="shared" si="1"/>
        <v>2.6752299634948992E-3</v>
      </c>
      <c r="L11">
        <v>40.209999000000003</v>
      </c>
      <c r="M11">
        <f t="shared" si="2"/>
        <v>-2.7281994047618279E-3</v>
      </c>
      <c r="N11">
        <f t="shared" si="7"/>
        <v>7.7845705828111532E-5</v>
      </c>
      <c r="O11">
        <f t="shared" si="3"/>
        <v>8.8230213548484357E-3</v>
      </c>
      <c r="Q11" s="59">
        <v>42096</v>
      </c>
      <c r="R11" s="58">
        <v>6.4000000000000003E-3</v>
      </c>
      <c r="S11" s="58">
        <v>2.7000000000000001E-3</v>
      </c>
      <c r="T11" s="61">
        <v>8.5803000000000008E-3</v>
      </c>
    </row>
    <row r="12" spans="1:20" x14ac:dyDescent="0.2">
      <c r="A12">
        <v>10</v>
      </c>
      <c r="B12">
        <v>23.799999</v>
      </c>
      <c r="C12">
        <f t="shared" si="4"/>
        <v>6.3424524312896873E-3</v>
      </c>
      <c r="D12">
        <f t="shared" si="8"/>
        <v>4.0726486243329417E-5</v>
      </c>
      <c r="E12" s="12">
        <f t="shared" si="0"/>
        <v>6.381730662079795E-3</v>
      </c>
      <c r="G12">
        <v>32.759998000000003</v>
      </c>
      <c r="H12">
        <f t="shared" si="5"/>
        <v>3.3689431320709389E-3</v>
      </c>
      <c r="I12">
        <f t="shared" si="6"/>
        <v>7.1858783330116926E-6</v>
      </c>
      <c r="J12" s="14">
        <f t="shared" si="1"/>
        <v>2.6806488641766741E-3</v>
      </c>
      <c r="L12">
        <v>40.310001</v>
      </c>
      <c r="M12">
        <f t="shared" si="2"/>
        <v>2.4869933471024547E-3</v>
      </c>
      <c r="N12">
        <f t="shared" si="7"/>
        <v>7.3621547797953407E-5</v>
      </c>
      <c r="O12">
        <f t="shared" si="3"/>
        <v>8.580299982981562E-3</v>
      </c>
      <c r="Q12" s="59">
        <v>42100</v>
      </c>
      <c r="R12" s="58">
        <v>6.4000000000000003E-3</v>
      </c>
      <c r="S12" s="58">
        <v>2.7000000000000001E-3</v>
      </c>
      <c r="T12" s="61">
        <v>8.3411800000000001E-3</v>
      </c>
    </row>
    <row r="13" spans="1:20" x14ac:dyDescent="0.2">
      <c r="A13">
        <v>11</v>
      </c>
      <c r="B13">
        <v>23.9</v>
      </c>
      <c r="C13">
        <f t="shared" si="4"/>
        <v>4.2017228656185618E-3</v>
      </c>
      <c r="D13">
        <f t="shared" si="8"/>
        <v>4.0696499239319994E-5</v>
      </c>
      <c r="E13" s="12">
        <f t="shared" si="0"/>
        <v>6.3793807880796706E-3</v>
      </c>
      <c r="G13">
        <v>32.560001</v>
      </c>
      <c r="H13">
        <f t="shared" si="5"/>
        <v>-6.104914902620058E-3</v>
      </c>
      <c r="I13">
        <f t="shared" si="6"/>
        <v>7.4357123026586678E-6</v>
      </c>
      <c r="J13" s="14">
        <f t="shared" si="1"/>
        <v>2.7268502530683031E-3</v>
      </c>
      <c r="L13">
        <v>40.389999000000003</v>
      </c>
      <c r="M13">
        <f t="shared" si="2"/>
        <v>1.9845695364781395E-3</v>
      </c>
      <c r="N13">
        <f t="shared" si="7"/>
        <v>6.9575363084588122E-5</v>
      </c>
      <c r="O13">
        <f t="shared" si="3"/>
        <v>8.3411847530544554E-3</v>
      </c>
      <c r="Q13" s="59">
        <v>42101</v>
      </c>
      <c r="R13" s="58">
        <v>6.3E-3</v>
      </c>
      <c r="S13" s="58">
        <v>3.0000000000000001E-3</v>
      </c>
      <c r="T13" s="61">
        <v>8.10168E-3</v>
      </c>
    </row>
    <row r="14" spans="1:20" x14ac:dyDescent="0.2">
      <c r="A14">
        <v>12</v>
      </c>
      <c r="B14">
        <v>24.02</v>
      </c>
      <c r="C14">
        <f t="shared" si="4"/>
        <v>5.0209205020920918E-3</v>
      </c>
      <c r="D14">
        <f t="shared" si="8"/>
        <v>3.9313977787328502E-5</v>
      </c>
      <c r="E14" s="12">
        <f t="shared" si="0"/>
        <v>6.2700859473637603E-3</v>
      </c>
      <c r="G14">
        <v>32.580002</v>
      </c>
      <c r="H14">
        <f t="shared" si="5"/>
        <v>6.1428130791521172E-4</v>
      </c>
      <c r="I14">
        <f t="shared" si="6"/>
        <v>9.2257687225930972E-6</v>
      </c>
      <c r="J14" s="14">
        <f t="shared" si="1"/>
        <v>3.0373950554040707E-3</v>
      </c>
      <c r="L14">
        <v>40.380001</v>
      </c>
      <c r="M14">
        <f t="shared" si="2"/>
        <v>-2.4753652506906621E-4</v>
      </c>
      <c r="N14">
        <f t="shared" si="7"/>
        <v>6.5637152274219853E-5</v>
      </c>
      <c r="O14">
        <f t="shared" si="3"/>
        <v>8.1016758929384394E-3</v>
      </c>
      <c r="Q14" s="59">
        <v>42102</v>
      </c>
      <c r="R14" s="58">
        <v>6.1999999999999998E-3</v>
      </c>
      <c r="S14" s="58">
        <v>2.8999999999999998E-3</v>
      </c>
      <c r="T14" s="61">
        <v>7.8551000000000003E-3</v>
      </c>
    </row>
    <row r="15" spans="1:20" x14ac:dyDescent="0.2">
      <c r="A15">
        <v>13</v>
      </c>
      <c r="B15">
        <v>24.08</v>
      </c>
      <c r="C15">
        <f t="shared" si="4"/>
        <v>2.4979184013321698E-3</v>
      </c>
      <c r="D15">
        <f t="shared" si="8"/>
        <v>3.846771768138851E-5</v>
      </c>
      <c r="E15" s="12">
        <f t="shared" si="0"/>
        <v>6.2022348940836249E-3</v>
      </c>
      <c r="G15">
        <v>32.540000999999997</v>
      </c>
      <c r="H15">
        <f t="shared" si="5"/>
        <v>-1.2277777024078675E-3</v>
      </c>
      <c r="I15">
        <f t="shared" si="6"/>
        <v>8.6948630907527524E-6</v>
      </c>
      <c r="J15" s="14">
        <f t="shared" si="1"/>
        <v>2.9487053245030696E-3</v>
      </c>
      <c r="L15">
        <v>40.57</v>
      </c>
      <c r="M15">
        <f t="shared" si="2"/>
        <v>4.705274772033816E-3</v>
      </c>
      <c r="N15">
        <f t="shared" si="7"/>
        <v>6.1702599597641259E-5</v>
      </c>
      <c r="O15">
        <f t="shared" si="3"/>
        <v>7.8551002283638142E-3</v>
      </c>
      <c r="Q15" s="59">
        <v>42103</v>
      </c>
      <c r="R15" s="58">
        <v>6.0000000000000001E-3</v>
      </c>
      <c r="S15" s="58">
        <v>2.8999999999999998E-3</v>
      </c>
      <c r="T15" s="61">
        <v>7.70252E-3</v>
      </c>
    </row>
    <row r="16" spans="1:20" x14ac:dyDescent="0.2">
      <c r="A16">
        <v>14</v>
      </c>
      <c r="B16">
        <v>24.27</v>
      </c>
      <c r="C16">
        <f t="shared" si="4"/>
        <v>7.8903654485050368E-3</v>
      </c>
      <c r="D16">
        <f t="shared" si="8"/>
        <v>3.6534030400888031E-5</v>
      </c>
      <c r="E16" s="12">
        <f t="shared" si="0"/>
        <v>6.0443387066649425E-3</v>
      </c>
      <c r="G16">
        <v>32.470001000000003</v>
      </c>
      <c r="H16">
        <f t="shared" si="5"/>
        <v>-2.1511984587828741E-3</v>
      </c>
      <c r="I16">
        <f t="shared" si="6"/>
        <v>8.2636175904993831E-6</v>
      </c>
      <c r="J16" s="14">
        <f t="shared" si="1"/>
        <v>2.8746508641049585E-3</v>
      </c>
      <c r="L16">
        <v>40.889999000000003</v>
      </c>
      <c r="M16">
        <f t="shared" si="2"/>
        <v>7.8875770273601868E-3</v>
      </c>
      <c r="N16">
        <f t="shared" si="7"/>
        <v>5.9328820262603058E-5</v>
      </c>
      <c r="O16">
        <f t="shared" si="3"/>
        <v>7.7025203837836776E-3</v>
      </c>
      <c r="Q16" s="59">
        <v>42104</v>
      </c>
      <c r="R16" s="58">
        <v>6.1999999999999998E-3</v>
      </c>
      <c r="S16" s="58">
        <v>2.8E-3</v>
      </c>
      <c r="T16" s="61">
        <v>7.7137500000000001E-3</v>
      </c>
    </row>
    <row r="17" spans="1:20" x14ac:dyDescent="0.2">
      <c r="A17">
        <v>15</v>
      </c>
      <c r="B17">
        <v>24.360001</v>
      </c>
      <c r="C17">
        <f t="shared" si="4"/>
        <v>3.7083230325505104E-3</v>
      </c>
      <c r="D17">
        <f t="shared" si="8"/>
        <v>3.8077460591492478E-5</v>
      </c>
      <c r="E17" s="12">
        <f t="shared" si="0"/>
        <v>6.1706936880299348E-3</v>
      </c>
      <c r="G17">
        <v>32.490001999999997</v>
      </c>
      <c r="H17">
        <f t="shared" si="5"/>
        <v>6.1598396624605871E-4</v>
      </c>
      <c r="I17">
        <f t="shared" si="6"/>
        <v>8.0454598236136084E-6</v>
      </c>
      <c r="J17" s="14">
        <f t="shared" si="1"/>
        <v>2.8364519780200068E-3</v>
      </c>
      <c r="L17">
        <v>41.009998000000003</v>
      </c>
      <c r="M17">
        <f t="shared" si="2"/>
        <v>2.9346784772481885E-3</v>
      </c>
      <c r="N17">
        <f t="shared" si="7"/>
        <v>5.9501923328599286E-5</v>
      </c>
      <c r="O17">
        <f t="shared" si="3"/>
        <v>7.7137489801392478E-3</v>
      </c>
      <c r="Q17" s="59">
        <v>42107</v>
      </c>
      <c r="R17" s="58">
        <v>6.1000000000000004E-3</v>
      </c>
      <c r="S17" s="58">
        <v>2.8E-3</v>
      </c>
      <c r="T17" s="61">
        <v>7.5132200000000001E-3</v>
      </c>
    </row>
    <row r="18" spans="1:20" x14ac:dyDescent="0.2">
      <c r="A18">
        <v>16</v>
      </c>
      <c r="B18">
        <v>24.360001</v>
      </c>
      <c r="C18">
        <f t="shared" si="4"/>
        <v>0</v>
      </c>
      <c r="D18">
        <f t="shared" si="8"/>
        <v>3.6617912538827609E-5</v>
      </c>
      <c r="E18" s="12">
        <f t="shared" si="0"/>
        <v>6.0512736294789718E-3</v>
      </c>
      <c r="G18">
        <v>32.529998999999997</v>
      </c>
      <c r="H18">
        <f t="shared" si="5"/>
        <v>1.2310556336684628E-3</v>
      </c>
      <c r="I18">
        <f t="shared" si="6"/>
        <v>7.5854984089971253E-6</v>
      </c>
      <c r="J18" s="14">
        <f t="shared" si="1"/>
        <v>2.7541783546090703E-3</v>
      </c>
      <c r="L18">
        <v>40.830002</v>
      </c>
      <c r="M18">
        <f t="shared" si="2"/>
        <v>-4.3890760492112848E-3</v>
      </c>
      <c r="N18">
        <f t="shared" si="7"/>
        <v>5.6448548194772751E-5</v>
      </c>
      <c r="O18">
        <f t="shared" si="3"/>
        <v>7.5132248864766956E-3</v>
      </c>
      <c r="Q18" s="59">
        <v>42108</v>
      </c>
      <c r="R18" s="58">
        <v>5.8999999999999999E-3</v>
      </c>
      <c r="S18" s="58">
        <v>2.7000000000000001E-3</v>
      </c>
      <c r="T18" s="61">
        <v>7.36325E-3</v>
      </c>
    </row>
    <row r="19" spans="1:20" x14ac:dyDescent="0.2">
      <c r="A19">
        <v>17</v>
      </c>
      <c r="B19">
        <v>24.370000999999998</v>
      </c>
      <c r="C19">
        <f t="shared" si="4"/>
        <v>4.1050901434683891E-4</v>
      </c>
      <c r="D19">
        <f t="shared" si="8"/>
        <v>3.4420837786497951E-5</v>
      </c>
      <c r="E19" s="12">
        <f t="shared" si="0"/>
        <v>5.8669274570679626E-3</v>
      </c>
      <c r="G19">
        <v>32.630001</v>
      </c>
      <c r="H19">
        <f t="shared" si="5"/>
        <v>3.074147035786982E-3</v>
      </c>
      <c r="I19">
        <f t="shared" si="6"/>
        <v>7.2212983828485094E-6</v>
      </c>
      <c r="J19" s="14">
        <f t="shared" si="1"/>
        <v>2.6872473616785836E-3</v>
      </c>
      <c r="L19">
        <v>40.669998</v>
      </c>
      <c r="M19">
        <f t="shared" si="2"/>
        <v>-3.9187850149995269E-3</v>
      </c>
      <c r="N19">
        <f t="shared" si="7"/>
        <v>5.4217474617031988E-5</v>
      </c>
      <c r="O19">
        <f t="shared" si="3"/>
        <v>7.3632516334179417E-3</v>
      </c>
      <c r="Q19" s="59">
        <v>42109</v>
      </c>
      <c r="R19" s="58">
        <v>5.7000000000000002E-3</v>
      </c>
      <c r="S19" s="58">
        <v>2.7000000000000001E-3</v>
      </c>
      <c r="T19" s="61">
        <v>7.20318E-3</v>
      </c>
    </row>
    <row r="20" spans="1:20" x14ac:dyDescent="0.2">
      <c r="A20">
        <v>18</v>
      </c>
      <c r="B20">
        <v>24.5</v>
      </c>
      <c r="C20">
        <f t="shared" si="4"/>
        <v>5.3343863219374316E-3</v>
      </c>
      <c r="D20">
        <f t="shared" si="8"/>
        <v>3.2365698578359669E-5</v>
      </c>
      <c r="E20" s="12">
        <f t="shared" si="0"/>
        <v>5.6890859176461439E-3</v>
      </c>
      <c r="G20">
        <v>32.580002</v>
      </c>
      <c r="H20">
        <f t="shared" si="5"/>
        <v>-1.5323015160189448E-3</v>
      </c>
      <c r="I20">
        <f t="shared" si="6"/>
        <v>7.3550432797358724E-6</v>
      </c>
      <c r="J20" s="14">
        <f t="shared" si="1"/>
        <v>2.7120183037243448E-3</v>
      </c>
      <c r="L20">
        <v>40.299999</v>
      </c>
      <c r="M20">
        <f t="shared" si="2"/>
        <v>-9.0975908088316102E-3</v>
      </c>
      <c r="N20">
        <f t="shared" si="7"/>
        <v>5.1885838699637161E-5</v>
      </c>
      <c r="O20">
        <f t="shared" si="3"/>
        <v>7.2031825396582285E-3</v>
      </c>
      <c r="Q20" s="59">
        <v>42110</v>
      </c>
      <c r="R20" s="58">
        <v>5.7000000000000002E-3</v>
      </c>
      <c r="S20" s="58">
        <v>2.7000000000000001E-3</v>
      </c>
      <c r="T20" s="61">
        <v>7.3306700000000001E-3</v>
      </c>
    </row>
    <row r="21" spans="1:20" x14ac:dyDescent="0.2">
      <c r="A21">
        <v>19</v>
      </c>
      <c r="B21">
        <v>24.360001</v>
      </c>
      <c r="C21">
        <f t="shared" si="4"/>
        <v>-5.7142448979591648E-3</v>
      </c>
      <c r="D21">
        <f t="shared" si="8"/>
        <v>3.2131097309558477E-5</v>
      </c>
      <c r="E21" s="12">
        <f t="shared" si="0"/>
        <v>5.6684298804482421E-3</v>
      </c>
      <c r="G21">
        <v>32.520000000000003</v>
      </c>
      <c r="H21">
        <f t="shared" si="5"/>
        <v>-1.8416819004491536E-3</v>
      </c>
      <c r="I21">
        <f t="shared" si="6"/>
        <v>7.0546175591113578E-6</v>
      </c>
      <c r="J21" s="14">
        <f t="shared" si="1"/>
        <v>2.6560530038219035E-3</v>
      </c>
      <c r="L21">
        <v>39.919998</v>
      </c>
      <c r="M21">
        <f t="shared" si="2"/>
        <v>-9.4293054448959177E-3</v>
      </c>
      <c r="N21">
        <f t="shared" si="7"/>
        <v>5.3738657889155174E-5</v>
      </c>
      <c r="O21">
        <f t="shared" si="3"/>
        <v>7.3306655829573327E-3</v>
      </c>
      <c r="Q21" s="59">
        <v>42111</v>
      </c>
      <c r="R21" s="58">
        <v>5.7000000000000002E-3</v>
      </c>
      <c r="S21" s="58">
        <v>2.5999999999999999E-3</v>
      </c>
      <c r="T21" s="61">
        <v>7.47322E-3</v>
      </c>
    </row>
    <row r="22" spans="1:20" x14ac:dyDescent="0.2">
      <c r="A22">
        <v>20</v>
      </c>
      <c r="B22">
        <v>24.34</v>
      </c>
      <c r="C22">
        <f t="shared" si="4"/>
        <v>-8.2105907959530058E-4</v>
      </c>
      <c r="D22">
        <f t="shared" si="8"/>
        <v>3.2162387156216111E-5</v>
      </c>
      <c r="E22" s="12">
        <f t="shared" si="0"/>
        <v>5.6711892188690115E-3</v>
      </c>
      <c r="G22">
        <v>32.490001999999997</v>
      </c>
      <c r="H22">
        <f t="shared" si="5"/>
        <v>-9.2244772447743493E-4</v>
      </c>
      <c r="I22">
        <f t="shared" si="6"/>
        <v>6.8348480389111959E-6</v>
      </c>
      <c r="J22" s="14">
        <f t="shared" si="1"/>
        <v>2.6143542298072762E-3</v>
      </c>
      <c r="L22">
        <v>39.610000999999997</v>
      </c>
      <c r="M22">
        <f t="shared" si="2"/>
        <v>-7.7654563008746329E-3</v>
      </c>
      <c r="N22">
        <f t="shared" si="7"/>
        <v>5.5849046486194492E-5</v>
      </c>
      <c r="O22">
        <f t="shared" si="3"/>
        <v>7.4732219615233223E-3</v>
      </c>
      <c r="Q22" s="59">
        <v>42114</v>
      </c>
      <c r="R22" s="58">
        <v>5.4999999999999997E-3</v>
      </c>
      <c r="S22" s="58">
        <v>2.5000000000000001E-3</v>
      </c>
      <c r="T22" s="61">
        <v>7.4910799999999998E-3</v>
      </c>
    </row>
    <row r="23" spans="1:20" x14ac:dyDescent="0.2">
      <c r="A23">
        <v>21</v>
      </c>
      <c r="B23">
        <v>24.379999000000002</v>
      </c>
      <c r="C23">
        <f t="shared" si="4"/>
        <v>1.6433442892358945E-3</v>
      </c>
      <c r="D23">
        <f t="shared" si="8"/>
        <v>3.0273092207574295E-5</v>
      </c>
      <c r="E23" s="12">
        <f t="shared" si="0"/>
        <v>5.502098891111854E-3</v>
      </c>
      <c r="G23">
        <v>32.439999</v>
      </c>
      <c r="H23">
        <f t="shared" si="5"/>
        <v>-1.5390272983053892E-3</v>
      </c>
      <c r="I23">
        <f t="shared" si="6"/>
        <v>6.4758117448401391E-6</v>
      </c>
      <c r="J23" s="14">
        <f t="shared" si="1"/>
        <v>2.5447616282945128E-3</v>
      </c>
      <c r="L23">
        <v>39.860000999999997</v>
      </c>
      <c r="M23">
        <f t="shared" si="2"/>
        <v>6.3115373311906763E-3</v>
      </c>
      <c r="N23">
        <f t="shared" si="7"/>
        <v>5.6116242390670438E-5</v>
      </c>
      <c r="O23">
        <f t="shared" si="3"/>
        <v>7.4910775186664861E-3</v>
      </c>
      <c r="Q23" s="59">
        <v>42115</v>
      </c>
      <c r="R23" s="58">
        <v>5.3E-3</v>
      </c>
      <c r="S23" s="58">
        <v>2.5000000000000001E-3</v>
      </c>
      <c r="T23" s="61">
        <v>7.4255900000000001E-3</v>
      </c>
    </row>
    <row r="24" spans="1:20" x14ac:dyDescent="0.2">
      <c r="A24">
        <v>22</v>
      </c>
      <c r="B24">
        <v>24.34</v>
      </c>
      <c r="C24">
        <f t="shared" si="4"/>
        <v>-1.6406481394852259E-3</v>
      </c>
      <c r="D24">
        <f t="shared" si="8"/>
        <v>2.861874150229769E-5</v>
      </c>
      <c r="E24" s="12">
        <f t="shared" si="0"/>
        <v>5.3496487270004644E-3</v>
      </c>
      <c r="G24">
        <v>32.389999000000003</v>
      </c>
      <c r="H24">
        <f t="shared" si="5"/>
        <v>-1.5413070758725103E-3</v>
      </c>
      <c r="I24">
        <f t="shared" si="6"/>
        <v>6.2293793416454818E-6</v>
      </c>
      <c r="J24" s="14">
        <f t="shared" si="1"/>
        <v>2.4958724610134792E-3</v>
      </c>
      <c r="L24">
        <v>40.110000999999997</v>
      </c>
      <c r="M24">
        <f t="shared" si="2"/>
        <v>6.2719516740604199E-3</v>
      </c>
      <c r="N24">
        <f t="shared" si="7"/>
        <v>5.5139398056211021E-5</v>
      </c>
      <c r="O24">
        <f t="shared" si="3"/>
        <v>7.4255907546949438E-3</v>
      </c>
      <c r="Q24" s="59">
        <v>42116</v>
      </c>
      <c r="R24" s="58">
        <v>5.1999999999999998E-3</v>
      </c>
      <c r="S24" s="58">
        <v>2.3999999999999998E-3</v>
      </c>
      <c r="T24" s="61">
        <v>7.3614700000000002E-3</v>
      </c>
    </row>
    <row r="25" spans="1:20" x14ac:dyDescent="0.2">
      <c r="A25">
        <v>23</v>
      </c>
      <c r="B25">
        <v>24.24</v>
      </c>
      <c r="C25">
        <f t="shared" si="4"/>
        <v>-4.1084634346754897E-3</v>
      </c>
      <c r="D25">
        <f t="shared" si="8"/>
        <v>2.7063120591215607E-5</v>
      </c>
      <c r="E25" s="12">
        <f t="shared" si="0"/>
        <v>5.2022226587503549E-3</v>
      </c>
      <c r="G25">
        <v>32.229999999999997</v>
      </c>
      <c r="H25">
        <f t="shared" si="5"/>
        <v>-4.9397655121880737E-3</v>
      </c>
      <c r="I25">
        <f t="shared" si="6"/>
        <v>5.9981542312748335E-6</v>
      </c>
      <c r="J25" s="14">
        <f t="shared" si="1"/>
        <v>2.4491129478394487E-3</v>
      </c>
      <c r="L25">
        <v>40.090000000000003</v>
      </c>
      <c r="M25">
        <f t="shared" si="2"/>
        <v>-4.9865368988630786E-4</v>
      </c>
      <c r="N25">
        <f t="shared" si="7"/>
        <v>5.4191276840943321E-5</v>
      </c>
      <c r="O25">
        <f t="shared" si="3"/>
        <v>7.3614724641842761E-3</v>
      </c>
      <c r="Q25" s="59">
        <v>42117</v>
      </c>
      <c r="R25" s="58">
        <v>5.1000000000000004E-3</v>
      </c>
      <c r="S25" s="58">
        <v>2.7000000000000001E-3</v>
      </c>
      <c r="T25" s="61">
        <v>7.1382599999999996E-3</v>
      </c>
    </row>
    <row r="26" spans="1:20" x14ac:dyDescent="0.2">
      <c r="A26">
        <v>24</v>
      </c>
      <c r="B26">
        <v>24.379999000000002</v>
      </c>
      <c r="C26">
        <f t="shared" si="4"/>
        <v>5.7755363036304909E-3</v>
      </c>
      <c r="D26">
        <f t="shared" si="8"/>
        <v>2.6452101663386602E-5</v>
      </c>
      <c r="E26" s="12">
        <f t="shared" si="0"/>
        <v>5.1431606686342789E-3</v>
      </c>
      <c r="G26">
        <v>32.209999000000003</v>
      </c>
      <c r="H26">
        <f t="shared" si="5"/>
        <v>-6.2057089667990999E-4</v>
      </c>
      <c r="I26">
        <f t="shared" si="6"/>
        <v>7.1023419763225065E-6</v>
      </c>
      <c r="J26" s="14">
        <f t="shared" si="1"/>
        <v>2.6650219466868384E-3</v>
      </c>
      <c r="L26">
        <v>39.970001000000003</v>
      </c>
      <c r="M26">
        <f t="shared" si="2"/>
        <v>-2.9932402095285597E-3</v>
      </c>
      <c r="N26">
        <f t="shared" si="7"/>
        <v>5.0954719560632955E-5</v>
      </c>
      <c r="O26">
        <f t="shared" si="3"/>
        <v>7.1382574596769027E-3</v>
      </c>
      <c r="Q26" s="59">
        <v>42118</v>
      </c>
      <c r="R26" s="58">
        <v>5.1999999999999998E-3</v>
      </c>
      <c r="S26" s="58">
        <v>2.5999999999999999E-3</v>
      </c>
      <c r="T26" s="61">
        <v>6.9595300000000002E-3</v>
      </c>
    </row>
    <row r="27" spans="1:20" x14ac:dyDescent="0.2">
      <c r="A27">
        <v>25</v>
      </c>
      <c r="B27">
        <v>24.42</v>
      </c>
      <c r="C27">
        <f t="shared" si="4"/>
        <v>1.6407301739430004E-3</v>
      </c>
      <c r="D27">
        <f t="shared" si="8"/>
        <v>2.6866384739256631E-5</v>
      </c>
      <c r="E27" s="12">
        <f t="shared" si="0"/>
        <v>5.1832793421980093E-3</v>
      </c>
      <c r="G27">
        <v>32.299999</v>
      </c>
      <c r="H27">
        <f t="shared" si="5"/>
        <v>2.7941633900701547E-3</v>
      </c>
      <c r="I27">
        <f t="shared" si="6"/>
        <v>6.6993079520115218E-6</v>
      </c>
      <c r="J27" s="14">
        <f t="shared" si="1"/>
        <v>2.5883021369251932E-3</v>
      </c>
      <c r="L27">
        <v>40.150002000000001</v>
      </c>
      <c r="M27">
        <f t="shared" si="2"/>
        <v>4.5034024392443016E-3</v>
      </c>
      <c r="N27">
        <f t="shared" si="7"/>
        <v>4.8435005604111291E-5</v>
      </c>
      <c r="O27">
        <f t="shared" si="3"/>
        <v>6.9595262485395723E-3</v>
      </c>
      <c r="Q27" s="59">
        <v>42121</v>
      </c>
      <c r="R27" s="58">
        <v>5.0000000000000001E-3</v>
      </c>
      <c r="S27" s="58">
        <v>2.5999999999999999E-3</v>
      </c>
      <c r="T27" s="61">
        <v>6.8370899999999997E-3</v>
      </c>
    </row>
    <row r="28" spans="1:20" x14ac:dyDescent="0.2">
      <c r="A28">
        <v>26</v>
      </c>
      <c r="B28">
        <v>24.290001</v>
      </c>
      <c r="C28">
        <f t="shared" si="4"/>
        <v>-5.3234643734644356E-3</v>
      </c>
      <c r="D28">
        <f t="shared" si="8"/>
        <v>2.5415921385122455E-5</v>
      </c>
      <c r="E28" s="12">
        <f t="shared" si="0"/>
        <v>5.0414205721326655E-3</v>
      </c>
      <c r="G28">
        <v>32.270000000000003</v>
      </c>
      <c r="H28">
        <f t="shared" si="5"/>
        <v>-9.2876163866124439E-4</v>
      </c>
      <c r="I28">
        <f t="shared" si="6"/>
        <v>6.7657904179153309E-6</v>
      </c>
      <c r="J28" s="14">
        <f t="shared" si="1"/>
        <v>2.6011133035520255E-3</v>
      </c>
      <c r="L28">
        <v>39.900002000000001</v>
      </c>
      <c r="M28">
        <f t="shared" si="2"/>
        <v>-6.2266497520971483E-3</v>
      </c>
      <c r="N28">
        <f t="shared" si="7"/>
        <v>4.6745743279652108E-5</v>
      </c>
      <c r="O28">
        <f t="shared" si="3"/>
        <v>6.8370858762818029E-3</v>
      </c>
      <c r="Q28" s="59">
        <v>42122</v>
      </c>
      <c r="R28" s="58">
        <v>5.1000000000000004E-3</v>
      </c>
      <c r="S28" s="58">
        <v>2.5000000000000001E-3</v>
      </c>
      <c r="T28" s="61">
        <v>6.8019999999999999E-3</v>
      </c>
    </row>
    <row r="29" spans="1:20" x14ac:dyDescent="0.2">
      <c r="A29">
        <v>27</v>
      </c>
      <c r="B29">
        <v>24.35</v>
      </c>
      <c r="C29">
        <f t="shared" si="4"/>
        <v>2.4701110551622143E-3</v>
      </c>
      <c r="D29">
        <f t="shared" si="8"/>
        <v>2.5591322478147812E-5</v>
      </c>
      <c r="E29" s="12">
        <f t="shared" si="0"/>
        <v>5.0587866606675372E-3</v>
      </c>
      <c r="G29">
        <v>32.029998999999997</v>
      </c>
      <c r="H29">
        <f t="shared" si="5"/>
        <v>-7.4372792066937261E-3</v>
      </c>
      <c r="I29">
        <f t="shared" si="6"/>
        <v>6.4115988837273337E-6</v>
      </c>
      <c r="J29" s="14">
        <f t="shared" si="1"/>
        <v>2.5321135210980045E-3</v>
      </c>
      <c r="L29">
        <v>39.75</v>
      </c>
      <c r="M29">
        <f t="shared" si="2"/>
        <v>-3.7594484331103699E-3</v>
      </c>
      <c r="N29">
        <f t="shared" si="7"/>
        <v>4.6267268710990473E-5</v>
      </c>
      <c r="O29">
        <f t="shared" si="3"/>
        <v>6.8020047567603536E-3</v>
      </c>
      <c r="Q29" s="59">
        <v>42123</v>
      </c>
      <c r="R29" s="58">
        <v>4.8999999999999998E-3</v>
      </c>
      <c r="S29" s="58">
        <v>3.0999999999999999E-3</v>
      </c>
      <c r="T29" s="61">
        <v>6.6587699999999996E-3</v>
      </c>
    </row>
    <row r="30" spans="1:20" x14ac:dyDescent="0.2">
      <c r="A30">
        <v>28</v>
      </c>
      <c r="B30">
        <v>24.33</v>
      </c>
      <c r="C30">
        <f t="shared" si="4"/>
        <v>-8.2135523613975875E-4</v>
      </c>
      <c r="D30">
        <f t="shared" si="8"/>
        <v>2.4421930046949016E-5</v>
      </c>
      <c r="E30" s="12">
        <f t="shared" si="0"/>
        <v>4.9418549196581047E-3</v>
      </c>
      <c r="G30">
        <v>31.99</v>
      </c>
      <c r="H30">
        <f t="shared" si="5"/>
        <v>-1.2487980408615723E-3</v>
      </c>
      <c r="I30">
        <f t="shared" si="6"/>
        <v>9.3456902706028289E-6</v>
      </c>
      <c r="J30" s="14">
        <f t="shared" si="1"/>
        <v>3.0570721729463353E-3</v>
      </c>
      <c r="L30">
        <v>39.529998999999997</v>
      </c>
      <c r="M30">
        <f t="shared" si="2"/>
        <v>-5.5346163522013445E-3</v>
      </c>
      <c r="N30">
        <f t="shared" si="7"/>
        <v>4.4339239739604007E-5</v>
      </c>
      <c r="O30">
        <f t="shared" si="3"/>
        <v>6.6587716389439281E-3</v>
      </c>
      <c r="Q30" s="59">
        <v>42124</v>
      </c>
      <c r="R30" s="58">
        <v>4.7999999999999996E-3</v>
      </c>
      <c r="S30" s="58">
        <v>3.0000000000000001E-3</v>
      </c>
      <c r="T30" s="61">
        <v>6.5967300000000003E-3</v>
      </c>
    </row>
    <row r="31" spans="1:20" x14ac:dyDescent="0.2">
      <c r="A31">
        <v>29</v>
      </c>
      <c r="B31">
        <v>24.15</v>
      </c>
      <c r="C31">
        <f t="shared" si="4"/>
        <v>-7.3982737361282256E-3</v>
      </c>
      <c r="D31">
        <f t="shared" si="8"/>
        <v>2.2997091709568125E-5</v>
      </c>
      <c r="E31" s="12">
        <f t="shared" si="0"/>
        <v>4.7955283034894214E-3</v>
      </c>
      <c r="G31">
        <v>31.969999000000001</v>
      </c>
      <c r="H31">
        <f t="shared" si="5"/>
        <v>-6.2522663332282115E-4</v>
      </c>
      <c r="I31">
        <f t="shared" si="6"/>
        <v>8.8785186471782413E-6</v>
      </c>
      <c r="J31" s="14">
        <f t="shared" si="1"/>
        <v>2.9796843200544315E-3</v>
      </c>
      <c r="L31">
        <v>39.330002</v>
      </c>
      <c r="M31">
        <f t="shared" si="2"/>
        <v>-5.0593727563715907E-3</v>
      </c>
      <c r="N31">
        <f t="shared" si="7"/>
        <v>4.3516804045191038E-5</v>
      </c>
      <c r="O31">
        <f t="shared" si="3"/>
        <v>6.5967267675106139E-3</v>
      </c>
      <c r="Q31" s="59">
        <v>42125</v>
      </c>
      <c r="R31" s="58">
        <v>5.0000000000000001E-3</v>
      </c>
      <c r="S31" s="58">
        <v>2.8999999999999998E-3</v>
      </c>
      <c r="T31" s="61">
        <v>6.5147199999999999E-3</v>
      </c>
    </row>
    <row r="32" spans="1:20" x14ac:dyDescent="0.2">
      <c r="A32">
        <v>30</v>
      </c>
      <c r="B32">
        <v>24.360001</v>
      </c>
      <c r="C32">
        <f t="shared" si="4"/>
        <v>8.6956935817806159E-3</v>
      </c>
      <c r="D32">
        <f t="shared" si="8"/>
        <v>2.4901333463475119E-5</v>
      </c>
      <c r="E32" s="12">
        <f t="shared" si="0"/>
        <v>4.9901235920040213E-3</v>
      </c>
      <c r="G32">
        <v>31.860001</v>
      </c>
      <c r="H32">
        <f t="shared" si="5"/>
        <v>-3.440663229298222E-3</v>
      </c>
      <c r="I32">
        <f t="shared" si="6"/>
        <v>8.3692620289285171E-6</v>
      </c>
      <c r="J32" s="14">
        <f t="shared" si="1"/>
        <v>2.8929676854276332E-3</v>
      </c>
      <c r="L32">
        <v>40</v>
      </c>
      <c r="M32">
        <f t="shared" si="2"/>
        <v>1.7035290260092019E-2</v>
      </c>
      <c r="N32">
        <f t="shared" si="7"/>
        <v>4.2441630963754479E-5</v>
      </c>
      <c r="O32">
        <f t="shared" si="3"/>
        <v>6.51472416635996E-3</v>
      </c>
      <c r="Q32" s="59">
        <v>42128</v>
      </c>
      <c r="R32" s="58">
        <v>5.3E-3</v>
      </c>
      <c r="S32" s="58">
        <v>2.8999999999999998E-3</v>
      </c>
      <c r="T32" s="61">
        <v>7.5701500000000003E-3</v>
      </c>
    </row>
    <row r="33" spans="1:20" x14ac:dyDescent="0.2">
      <c r="A33">
        <v>31</v>
      </c>
      <c r="B33">
        <v>24.370000999999998</v>
      </c>
      <c r="C33">
        <f t="shared" si="4"/>
        <v>4.1050901434683891E-4</v>
      </c>
      <c r="D33">
        <f t="shared" si="8"/>
        <v>2.7944158667759851E-5</v>
      </c>
      <c r="E33" s="12">
        <f t="shared" si="0"/>
        <v>5.2862234787946537E-3</v>
      </c>
      <c r="G33">
        <v>31.74</v>
      </c>
      <c r="H33">
        <f t="shared" si="5"/>
        <v>-3.766509611848475E-3</v>
      </c>
      <c r="I33">
        <f t="shared" si="6"/>
        <v>8.5773961146394984E-6</v>
      </c>
      <c r="J33" s="14">
        <f t="shared" si="1"/>
        <v>2.9287191935451064E-3</v>
      </c>
      <c r="L33">
        <v>39.840000000000003</v>
      </c>
      <c r="M33">
        <f t="shared" si="2"/>
        <v>-3.9999999999999151E-3</v>
      </c>
      <c r="N33">
        <f t="shared" si="7"/>
        <v>5.7307199960664385E-5</v>
      </c>
      <c r="O33">
        <f t="shared" si="3"/>
        <v>7.5701519113333775E-3</v>
      </c>
      <c r="Q33" s="59">
        <v>42129</v>
      </c>
      <c r="R33" s="58">
        <v>5.1000000000000004E-3</v>
      </c>
      <c r="S33" s="58">
        <v>3.0000000000000001E-3</v>
      </c>
      <c r="T33" s="61">
        <v>7.4046499999999996E-3</v>
      </c>
    </row>
    <row r="34" spans="1:20" x14ac:dyDescent="0.2">
      <c r="A34">
        <v>32</v>
      </c>
      <c r="B34">
        <v>24.040001</v>
      </c>
      <c r="C34">
        <f t="shared" si="4"/>
        <v>-1.3541238672907659E-2</v>
      </c>
      <c r="D34">
        <f t="shared" si="8"/>
        <v>2.627762020674586E-5</v>
      </c>
      <c r="E34" s="12">
        <f t="shared" si="0"/>
        <v>5.1261701304917556E-3</v>
      </c>
      <c r="G34">
        <v>31.709999</v>
      </c>
      <c r="H34">
        <f t="shared" si="5"/>
        <v>-9.4521109010707669E-4</v>
      </c>
      <c r="I34">
        <f t="shared" si="6"/>
        <v>8.913948027129946E-6</v>
      </c>
      <c r="J34" s="14">
        <f t="shared" si="1"/>
        <v>2.9856235575051898E-3</v>
      </c>
      <c r="L34">
        <v>39.240001999999997</v>
      </c>
      <c r="M34">
        <f t="shared" si="2"/>
        <v>-1.5060190763052371E-2</v>
      </c>
      <c r="N34">
        <f t="shared" si="7"/>
        <v>5.4828767963024476E-5</v>
      </c>
      <c r="O34">
        <f t="shared" si="3"/>
        <v>7.4046450261322097E-3</v>
      </c>
      <c r="Q34" s="59">
        <v>42130</v>
      </c>
      <c r="R34" s="58">
        <v>6.0000000000000001E-3</v>
      </c>
      <c r="S34" s="58">
        <v>2.8999999999999998E-3</v>
      </c>
      <c r="T34" s="61">
        <v>8.0714099999999993E-3</v>
      </c>
    </row>
    <row r="35" spans="1:20" x14ac:dyDescent="0.2">
      <c r="A35">
        <v>33</v>
      </c>
      <c r="B35">
        <v>23.799999</v>
      </c>
      <c r="C35">
        <f t="shared" si="4"/>
        <v>-9.9834438442827217E-3</v>
      </c>
      <c r="D35">
        <f t="shared" si="8"/>
        <v>3.5702871682140116E-5</v>
      </c>
      <c r="E35" s="12">
        <f t="shared" si="0"/>
        <v>5.9751880039158696E-3</v>
      </c>
      <c r="G35">
        <v>31.540001</v>
      </c>
      <c r="H35">
        <f t="shared" si="5"/>
        <v>-5.3610219287613236E-3</v>
      </c>
      <c r="I35">
        <f t="shared" si="6"/>
        <v>8.4327165857938326E-6</v>
      </c>
      <c r="J35" s="14">
        <f t="shared" si="1"/>
        <v>2.9039140114324722E-3</v>
      </c>
      <c r="L35">
        <v>39.020000000000003</v>
      </c>
      <c r="M35">
        <f t="shared" si="2"/>
        <v>-5.6065746377891067E-3</v>
      </c>
      <c r="N35">
        <f t="shared" si="7"/>
        <v>6.5147602634414692E-5</v>
      </c>
      <c r="O35">
        <f t="shared" si="3"/>
        <v>8.0714064842761259E-3</v>
      </c>
      <c r="Q35" s="59">
        <v>42131</v>
      </c>
      <c r="R35" s="58">
        <v>6.3E-3</v>
      </c>
      <c r="S35" s="58">
        <v>3.0999999999999999E-3</v>
      </c>
      <c r="T35" s="61">
        <v>7.94511E-3</v>
      </c>
    </row>
    <row r="36" spans="1:20" x14ac:dyDescent="0.2">
      <c r="A36">
        <v>34</v>
      </c>
      <c r="B36">
        <v>23.85</v>
      </c>
      <c r="C36">
        <f t="shared" si="4"/>
        <v>2.1008824412136209E-3</v>
      </c>
      <c r="D36">
        <f t="shared" si="8"/>
        <v>3.9540848440728506E-5</v>
      </c>
      <c r="E36" s="12">
        <f t="shared" si="0"/>
        <v>6.2881514327128374E-3</v>
      </c>
      <c r="G36">
        <v>31.74</v>
      </c>
      <c r="H36">
        <f t="shared" si="5"/>
        <v>6.3411221832237186E-3</v>
      </c>
      <c r="I36">
        <f t="shared" si="6"/>
        <v>9.6511869578857907E-6</v>
      </c>
      <c r="J36" s="14">
        <f t="shared" si="1"/>
        <v>3.1066359551588582E-3</v>
      </c>
      <c r="L36">
        <v>39.389999000000003</v>
      </c>
      <c r="M36">
        <f t="shared" si="2"/>
        <v>9.4822911327524326E-3</v>
      </c>
      <c r="N36">
        <f t="shared" si="7"/>
        <v>6.3124767226495809E-5</v>
      </c>
      <c r="O36">
        <f t="shared" si="3"/>
        <v>7.9451096421947389E-3</v>
      </c>
      <c r="Q36" s="59">
        <v>42132</v>
      </c>
      <c r="R36" s="58">
        <v>6.1000000000000004E-3</v>
      </c>
      <c r="S36" s="58">
        <v>3.3999999999999998E-3</v>
      </c>
      <c r="T36" s="61">
        <v>8.0456299999999998E-3</v>
      </c>
    </row>
    <row r="37" spans="1:20" x14ac:dyDescent="0.2">
      <c r="A37">
        <v>35</v>
      </c>
      <c r="B37">
        <v>24.07</v>
      </c>
      <c r="C37">
        <f t="shared" si="4"/>
        <v>9.2243186582808747E-3</v>
      </c>
      <c r="D37">
        <f t="shared" si="8"/>
        <v>3.7433219956192778E-5</v>
      </c>
      <c r="E37" s="12">
        <f t="shared" si="0"/>
        <v>6.1182693595650704E-3</v>
      </c>
      <c r="G37">
        <v>31.77</v>
      </c>
      <c r="H37">
        <f t="shared" si="5"/>
        <v>9.451795841210189E-4</v>
      </c>
      <c r="I37">
        <f t="shared" si="6"/>
        <v>1.1484705572966962E-5</v>
      </c>
      <c r="J37" s="14">
        <f t="shared" si="1"/>
        <v>3.3889092010508282E-3</v>
      </c>
      <c r="L37">
        <v>39.950001</v>
      </c>
      <c r="M37">
        <f t="shared" si="2"/>
        <v>1.4216857431247896E-2</v>
      </c>
      <c r="N37">
        <f t="shared" si="7"/>
        <v>6.473211190048259E-5</v>
      </c>
      <c r="O37">
        <f t="shared" si="3"/>
        <v>8.0456268805160595E-3</v>
      </c>
      <c r="Q37" s="59">
        <v>42135</v>
      </c>
      <c r="R37" s="58">
        <v>6.3E-3</v>
      </c>
      <c r="S37" s="58">
        <v>3.3E-3</v>
      </c>
      <c r="T37" s="61">
        <v>8.5425599999999994E-3</v>
      </c>
    </row>
    <row r="38" spans="1:20" x14ac:dyDescent="0.2">
      <c r="A38">
        <v>36</v>
      </c>
      <c r="B38">
        <v>24.030000999999999</v>
      </c>
      <c r="C38">
        <f t="shared" si="4"/>
        <v>-1.6617781470711123E-3</v>
      </c>
      <c r="D38">
        <f t="shared" si="8"/>
        <v>4.029251004139173E-5</v>
      </c>
      <c r="E38" s="12">
        <f t="shared" si="0"/>
        <v>6.347638146696118E-3</v>
      </c>
      <c r="G38">
        <v>31.57</v>
      </c>
      <c r="H38">
        <f t="shared" si="5"/>
        <v>-6.2952470884481996E-3</v>
      </c>
      <c r="I38">
        <f t="shared" si="6"/>
        <v>1.0849225105363295E-5</v>
      </c>
      <c r="J38" s="14">
        <f t="shared" si="1"/>
        <v>3.2938161917999151E-3</v>
      </c>
      <c r="L38">
        <v>39.770000000000003</v>
      </c>
      <c r="M38">
        <f t="shared" si="2"/>
        <v>-4.5056569585567013E-3</v>
      </c>
      <c r="N38">
        <f t="shared" si="7"/>
        <v>7.2975327299679355E-5</v>
      </c>
      <c r="O38">
        <f t="shared" si="3"/>
        <v>8.5425597627221406E-3</v>
      </c>
      <c r="Q38" s="59">
        <v>42136</v>
      </c>
      <c r="R38" s="58">
        <v>6.1999999999999998E-3</v>
      </c>
      <c r="S38" s="58">
        <v>3.5000000000000001E-3</v>
      </c>
      <c r="T38" s="61">
        <v>8.3555299999999999E-3</v>
      </c>
    </row>
    <row r="39" spans="1:20" x14ac:dyDescent="0.2">
      <c r="A39">
        <v>37</v>
      </c>
      <c r="B39">
        <v>23.83</v>
      </c>
      <c r="C39">
        <f t="shared" si="4"/>
        <v>-8.3229709395351396E-3</v>
      </c>
      <c r="D39">
        <f t="shared" si="8"/>
        <v>3.8040649835513208E-5</v>
      </c>
      <c r="E39" s="12">
        <f t="shared" si="0"/>
        <v>6.1677102587194554E-3</v>
      </c>
      <c r="G39">
        <v>31.6</v>
      </c>
      <c r="H39">
        <f t="shared" si="5"/>
        <v>9.5026924295220578E-4</v>
      </c>
      <c r="I39">
        <f t="shared" si="6"/>
        <v>1.257607975331843E-5</v>
      </c>
      <c r="J39" s="14">
        <f t="shared" si="1"/>
        <v>3.5462768861608128E-3</v>
      </c>
      <c r="L39">
        <v>39.389999000000003</v>
      </c>
      <c r="M39">
        <f t="shared" si="2"/>
        <v>-9.5549660548151869E-3</v>
      </c>
      <c r="N39">
        <f t="shared" si="7"/>
        <v>6.9814864339390025E-5</v>
      </c>
      <c r="O39">
        <f t="shared" si="3"/>
        <v>8.3555289682574873E-3</v>
      </c>
      <c r="Q39" s="59">
        <v>42137</v>
      </c>
      <c r="R39" s="58">
        <v>6.3E-3</v>
      </c>
      <c r="S39" s="58">
        <v>3.3999999999999998E-3</v>
      </c>
      <c r="T39" s="61">
        <v>8.4323100000000002E-3</v>
      </c>
    </row>
    <row r="40" spans="1:20" x14ac:dyDescent="0.2">
      <c r="A40">
        <v>38</v>
      </c>
      <c r="B40">
        <v>23.77</v>
      </c>
      <c r="C40">
        <f t="shared" si="4"/>
        <v>-2.5178346621904627E-3</v>
      </c>
      <c r="D40">
        <f t="shared" si="8"/>
        <v>3.9914521561003205E-5</v>
      </c>
      <c r="E40" s="12">
        <f t="shared" si="0"/>
        <v>6.3177940423064759E-3</v>
      </c>
      <c r="G40">
        <v>31.58</v>
      </c>
      <c r="H40">
        <f t="shared" si="5"/>
        <v>-6.3291139240516218E-4</v>
      </c>
      <c r="I40">
        <f t="shared" si="6"/>
        <v>1.1875695666165382E-5</v>
      </c>
      <c r="J40" s="14">
        <f t="shared" si="1"/>
        <v>3.446113124400501E-3</v>
      </c>
      <c r="L40">
        <v>39.32</v>
      </c>
      <c r="M40">
        <f t="shared" si="2"/>
        <v>-1.7770754449626363E-3</v>
      </c>
      <c r="N40">
        <f t="shared" si="7"/>
        <v>7.1103815057546859E-5</v>
      </c>
      <c r="O40">
        <f t="shared" si="3"/>
        <v>8.4323078132588856E-3</v>
      </c>
      <c r="Q40" s="59">
        <v>42138</v>
      </c>
      <c r="R40" s="58">
        <v>6.1999999999999998E-3</v>
      </c>
      <c r="S40" s="58">
        <v>3.3E-3</v>
      </c>
      <c r="T40" s="61">
        <v>8.1870099999999998E-3</v>
      </c>
    </row>
    <row r="41" spans="1:20" x14ac:dyDescent="0.2">
      <c r="A41">
        <v>39</v>
      </c>
      <c r="B41">
        <v>23.870000999999998</v>
      </c>
      <c r="C41">
        <f t="shared" si="4"/>
        <v>4.2070256625998696E-3</v>
      </c>
      <c r="D41">
        <f t="shared" si="8"/>
        <v>3.7900019750510675E-5</v>
      </c>
      <c r="E41" s="12">
        <f t="shared" si="0"/>
        <v>6.1562991927383353E-3</v>
      </c>
      <c r="G41">
        <v>31.610001</v>
      </c>
      <c r="H41">
        <f t="shared" si="5"/>
        <v>9.5000000000006863E-4</v>
      </c>
      <c r="I41">
        <f t="shared" si="6"/>
        <v>1.1187188536033634E-5</v>
      </c>
      <c r="J41" s="14">
        <f t="shared" si="1"/>
        <v>3.34472547992113E-3</v>
      </c>
      <c r="L41">
        <v>39.840000000000003</v>
      </c>
      <c r="M41">
        <f t="shared" si="2"/>
        <v>1.3224821973550436E-2</v>
      </c>
      <c r="N41">
        <f t="shared" si="7"/>
        <v>6.7027065982319401E-5</v>
      </c>
      <c r="O41">
        <f t="shared" si="3"/>
        <v>8.1870059229439546E-3</v>
      </c>
      <c r="Q41" s="59">
        <v>42139</v>
      </c>
      <c r="R41" s="58">
        <v>6.1000000000000004E-3</v>
      </c>
      <c r="S41" s="58">
        <v>3.3E-3</v>
      </c>
      <c r="T41" s="61">
        <v>8.5731699999999997E-3</v>
      </c>
    </row>
    <row r="42" spans="1:20" x14ac:dyDescent="0.2">
      <c r="A42">
        <v>40</v>
      </c>
      <c r="B42">
        <v>23.969999000000001</v>
      </c>
      <c r="C42">
        <f t="shared" si="4"/>
        <v>4.1892750653844931E-3</v>
      </c>
      <c r="D42">
        <f t="shared" si="8"/>
        <v>3.6687962461026468E-5</v>
      </c>
      <c r="E42" s="12">
        <f t="shared" si="0"/>
        <v>6.0570588952912176E-3</v>
      </c>
      <c r="G42">
        <v>31.719999000000001</v>
      </c>
      <c r="H42">
        <f t="shared" si="5"/>
        <v>3.4798480392329292E-3</v>
      </c>
      <c r="I42">
        <f t="shared" si="6"/>
        <v>1.0570107223871624E-5</v>
      </c>
      <c r="J42" s="14">
        <f t="shared" si="1"/>
        <v>3.251170131486758E-3</v>
      </c>
      <c r="L42">
        <v>39.970001000000003</v>
      </c>
      <c r="M42">
        <f t="shared" si="2"/>
        <v>3.2630773092369482E-3</v>
      </c>
      <c r="N42">
        <f t="shared" si="7"/>
        <v>7.3499196997306389E-5</v>
      </c>
      <c r="O42">
        <f t="shared" si="3"/>
        <v>8.5731672675450812E-3</v>
      </c>
      <c r="Q42" s="59">
        <v>42142</v>
      </c>
      <c r="R42" s="58">
        <v>6.0000000000000001E-3</v>
      </c>
      <c r="S42" s="58">
        <v>3.3E-3</v>
      </c>
      <c r="T42" s="61">
        <v>8.3503399999999995E-3</v>
      </c>
    </row>
    <row r="43" spans="1:20" x14ac:dyDescent="0.2">
      <c r="A43">
        <v>41</v>
      </c>
      <c r="B43">
        <v>23.969999000000001</v>
      </c>
      <c r="C43">
        <f t="shared" si="4"/>
        <v>0</v>
      </c>
      <c r="D43">
        <f t="shared" si="8"/>
        <v>3.5539686247772014E-5</v>
      </c>
      <c r="E43" s="12">
        <f t="shared" si="0"/>
        <v>5.9615171095763883E-3</v>
      </c>
      <c r="G43">
        <v>31.719999000000001</v>
      </c>
      <c r="H43">
        <f t="shared" si="5"/>
        <v>0</v>
      </c>
      <c r="I43">
        <f t="shared" si="6"/>
        <v>1.0662461333008523E-5</v>
      </c>
      <c r="J43" s="14">
        <f t="shared" si="1"/>
        <v>3.2653424526393128E-3</v>
      </c>
      <c r="L43">
        <v>39.970001000000003</v>
      </c>
      <c r="M43">
        <f t="shared" si="2"/>
        <v>0</v>
      </c>
      <c r="N43">
        <f t="shared" si="7"/>
        <v>6.9728105589031422E-5</v>
      </c>
      <c r="O43">
        <f t="shared" si="3"/>
        <v>8.3503356572674024E-3</v>
      </c>
      <c r="Q43" s="59">
        <v>42143</v>
      </c>
      <c r="R43" s="58">
        <v>5.7999999999999996E-3</v>
      </c>
      <c r="S43" s="58">
        <v>3.2000000000000002E-3</v>
      </c>
      <c r="T43" s="61">
        <v>8.0959499999999993E-3</v>
      </c>
    </row>
    <row r="44" spans="1:20" x14ac:dyDescent="0.2">
      <c r="A44">
        <v>42</v>
      </c>
      <c r="B44">
        <v>24</v>
      </c>
      <c r="C44">
        <f t="shared" si="4"/>
        <v>1.2516062266001184E-3</v>
      </c>
      <c r="D44">
        <f t="shared" si="8"/>
        <v>3.3407305072905693E-5</v>
      </c>
      <c r="E44" s="12">
        <f t="shared" si="0"/>
        <v>5.7799052823472542E-3</v>
      </c>
      <c r="G44">
        <v>31.549999</v>
      </c>
      <c r="H44">
        <f t="shared" si="5"/>
        <v>-5.3593948726165372E-3</v>
      </c>
      <c r="I44">
        <f t="shared" si="6"/>
        <v>1.0022713653028011E-5</v>
      </c>
      <c r="J44" s="14">
        <f t="shared" si="1"/>
        <v>3.1658669670452059E-3</v>
      </c>
      <c r="L44">
        <v>40.619999</v>
      </c>
      <c r="M44">
        <f t="shared" si="2"/>
        <v>1.6262146203098581E-2</v>
      </c>
      <c r="N44">
        <f t="shared" si="7"/>
        <v>6.554441925368954E-5</v>
      </c>
      <c r="O44">
        <f t="shared" si="3"/>
        <v>8.0959507936801053E-3</v>
      </c>
      <c r="Q44" s="59">
        <v>42144</v>
      </c>
      <c r="R44" s="58">
        <v>5.5999999999999999E-3</v>
      </c>
      <c r="S44" s="58">
        <v>3.3E-3</v>
      </c>
      <c r="T44" s="61">
        <v>8.8022299999999994E-3</v>
      </c>
    </row>
    <row r="45" spans="1:20" x14ac:dyDescent="0.2">
      <c r="A45">
        <v>43</v>
      </c>
      <c r="B45">
        <v>23.91</v>
      </c>
      <c r="C45">
        <f t="shared" si="4"/>
        <v>-3.7499999999999942E-3</v>
      </c>
      <c r="D45">
        <f t="shared" si="8"/>
        <v>3.1496857857319196E-5</v>
      </c>
      <c r="E45" s="12">
        <f t="shared" si="0"/>
        <v>5.6122061488615323E-3</v>
      </c>
      <c r="G45">
        <v>31.6</v>
      </c>
      <c r="H45">
        <f t="shared" si="5"/>
        <v>1.5848177998358016E-3</v>
      </c>
      <c r="I45">
        <f t="shared" si="6"/>
        <v>1.1144737637884038E-5</v>
      </c>
      <c r="J45" s="14">
        <f t="shared" si="1"/>
        <v>3.3383735018544642E-3</v>
      </c>
      <c r="L45">
        <v>40.490001999999997</v>
      </c>
      <c r="M45">
        <f t="shared" si="2"/>
        <v>-3.2003201181763454E-3</v>
      </c>
      <c r="N45">
        <f t="shared" si="7"/>
        <v>7.7479198046325387E-5</v>
      </c>
      <c r="O45">
        <f t="shared" si="3"/>
        <v>8.8022268799619902E-3</v>
      </c>
      <c r="Q45" s="59">
        <v>42145</v>
      </c>
      <c r="R45" s="58">
        <v>5.4999999999999997E-3</v>
      </c>
      <c r="S45" s="58">
        <v>3.3E-3</v>
      </c>
      <c r="T45" s="61">
        <v>8.5699999999999995E-3</v>
      </c>
    </row>
    <row r="46" spans="1:20" x14ac:dyDescent="0.2">
      <c r="A46">
        <v>44</v>
      </c>
      <c r="B46">
        <v>24.129999000000002</v>
      </c>
      <c r="C46">
        <f t="shared" si="4"/>
        <v>9.2011292346299203E-3</v>
      </c>
      <c r="D46">
        <f t="shared" si="8"/>
        <v>3.0450796385880041E-5</v>
      </c>
      <c r="E46" s="12">
        <f t="shared" si="0"/>
        <v>5.5182240246187944E-3</v>
      </c>
      <c r="G46">
        <v>31.700001</v>
      </c>
      <c r="H46">
        <f t="shared" si="5"/>
        <v>3.1645886075949018E-3</v>
      </c>
      <c r="I46">
        <f t="shared" si="6"/>
        <v>1.0626752227131578E-5</v>
      </c>
      <c r="J46" s="14">
        <f t="shared" si="1"/>
        <v>3.2598699708932528E-3</v>
      </c>
      <c r="L46">
        <v>40.720001000000003</v>
      </c>
      <c r="M46">
        <f t="shared" si="2"/>
        <v>5.6803899392251578E-3</v>
      </c>
      <c r="N46">
        <f t="shared" si="7"/>
        <v>7.3444969095074123E-5</v>
      </c>
      <c r="O46">
        <f t="shared" si="3"/>
        <v>8.5700040312169119E-3</v>
      </c>
      <c r="Q46" s="59">
        <v>42146</v>
      </c>
      <c r="R46" s="58">
        <v>5.7999999999999996E-3</v>
      </c>
      <c r="S46" s="58">
        <v>3.3E-3</v>
      </c>
      <c r="T46" s="61">
        <v>8.4246200000000007E-3</v>
      </c>
    </row>
    <row r="47" spans="1:20" x14ac:dyDescent="0.2">
      <c r="A47">
        <v>45</v>
      </c>
      <c r="B47">
        <v>24.129999000000002</v>
      </c>
      <c r="C47">
        <f t="shared" si="4"/>
        <v>0</v>
      </c>
      <c r="D47">
        <f t="shared" si="8"/>
        <v>3.3703395354268921E-5</v>
      </c>
      <c r="E47" s="12">
        <f t="shared" si="0"/>
        <v>5.8054625443860128E-3</v>
      </c>
      <c r="G47">
        <v>31.639999</v>
      </c>
      <c r="H47">
        <f t="shared" si="5"/>
        <v>-1.8928075112679263E-3</v>
      </c>
      <c r="I47">
        <f t="shared" si="6"/>
        <v>1.059002435682285E-5</v>
      </c>
      <c r="J47" s="14">
        <f t="shared" si="1"/>
        <v>3.2542317613874477E-3</v>
      </c>
      <c r="L47">
        <v>40.840000000000003</v>
      </c>
      <c r="M47">
        <f t="shared" si="2"/>
        <v>2.9469301830321653E-3</v>
      </c>
      <c r="N47">
        <f t="shared" si="7"/>
        <v>7.09742807410687E-5</v>
      </c>
      <c r="O47">
        <f t="shared" si="3"/>
        <v>8.4246234777032442E-3</v>
      </c>
      <c r="Q47" s="59">
        <v>42149</v>
      </c>
      <c r="R47" s="58">
        <v>5.5999999999999999E-3</v>
      </c>
      <c r="S47" s="58">
        <v>3.2000000000000002E-3</v>
      </c>
      <c r="T47" s="61">
        <v>8.1998100000000001E-3</v>
      </c>
    </row>
    <row r="48" spans="1:20" x14ac:dyDescent="0.2">
      <c r="A48">
        <v>46</v>
      </c>
      <c r="B48">
        <v>24.120000999999998</v>
      </c>
      <c r="C48">
        <f t="shared" si="4"/>
        <v>-4.14339014270289E-4</v>
      </c>
      <c r="D48">
        <f t="shared" si="8"/>
        <v>3.1681191633012786E-5</v>
      </c>
      <c r="E48" s="12">
        <f t="shared" si="0"/>
        <v>5.628604767881005E-3</v>
      </c>
      <c r="G48">
        <v>31.629999000000002</v>
      </c>
      <c r="H48">
        <f t="shared" si="5"/>
        <v>-3.1605563577919235E-4</v>
      </c>
      <c r="I48">
        <f t="shared" si="6"/>
        <v>1.0169586111896215E-5</v>
      </c>
      <c r="J48" s="14">
        <f t="shared" si="1"/>
        <v>3.1889788509640851E-3</v>
      </c>
      <c r="L48">
        <v>40.919998</v>
      </c>
      <c r="M48">
        <f t="shared" si="2"/>
        <v>1.9588148873652357E-3</v>
      </c>
      <c r="N48">
        <f t="shared" si="7"/>
        <v>6.7236887746824529E-5</v>
      </c>
      <c r="O48">
        <f t="shared" si="3"/>
        <v>8.1998102262689308E-3</v>
      </c>
      <c r="Q48" s="59">
        <v>42150</v>
      </c>
      <c r="R48" s="58">
        <v>5.4999999999999997E-3</v>
      </c>
      <c r="S48" s="58">
        <v>3.0999999999999999E-3</v>
      </c>
      <c r="T48" s="61">
        <v>7.9644799999999995E-3</v>
      </c>
    </row>
    <row r="49" spans="1:20" x14ac:dyDescent="0.2">
      <c r="A49">
        <v>47</v>
      </c>
      <c r="B49">
        <v>23.879999000000002</v>
      </c>
      <c r="C49">
        <f t="shared" si="4"/>
        <v>-9.9503312624239504E-3</v>
      </c>
      <c r="D49">
        <f t="shared" si="8"/>
        <v>2.9790620744156808E-5</v>
      </c>
      <c r="E49" s="12">
        <f t="shared" si="0"/>
        <v>5.4580784846094696E-3</v>
      </c>
      <c r="G49">
        <v>31.77</v>
      </c>
      <c r="H49">
        <f t="shared" si="5"/>
        <v>4.4262094349101317E-3</v>
      </c>
      <c r="I49">
        <f t="shared" si="6"/>
        <v>9.5654044150769093E-6</v>
      </c>
      <c r="J49" s="14">
        <f t="shared" si="1"/>
        <v>3.0927987996436025E-3</v>
      </c>
      <c r="L49">
        <v>40.700001</v>
      </c>
      <c r="M49">
        <f t="shared" si="2"/>
        <v>-5.3762710350083436E-3</v>
      </c>
      <c r="N49">
        <f t="shared" si="7"/>
        <v>6.3432891827792874E-5</v>
      </c>
      <c r="O49">
        <f t="shared" si="3"/>
        <v>7.9644768709434318E-3</v>
      </c>
      <c r="Q49" s="59">
        <v>42151</v>
      </c>
      <c r="R49" s="58">
        <v>5.7999999999999996E-3</v>
      </c>
      <c r="S49" s="58">
        <v>3.2000000000000002E-3</v>
      </c>
      <c r="T49" s="61">
        <v>7.8333399999999994E-3</v>
      </c>
    </row>
    <row r="50" spans="1:20" x14ac:dyDescent="0.2">
      <c r="A50">
        <v>48</v>
      </c>
      <c r="B50">
        <v>24.01</v>
      </c>
      <c r="C50">
        <f t="shared" si="4"/>
        <v>5.4439282011695235E-3</v>
      </c>
      <c r="D50">
        <f t="shared" si="8"/>
        <v>3.3943729033425686E-5</v>
      </c>
      <c r="E50" s="12">
        <f t="shared" si="0"/>
        <v>5.8261247011564803E-3</v>
      </c>
      <c r="G50">
        <v>31.860001</v>
      </c>
      <c r="H50">
        <f t="shared" si="5"/>
        <v>2.8328926660371699E-3</v>
      </c>
      <c r="I50">
        <f t="shared" si="6"/>
        <v>1.0166959947873543E-5</v>
      </c>
      <c r="J50" s="14">
        <f t="shared" si="1"/>
        <v>3.1885670681159497E-3</v>
      </c>
      <c r="L50">
        <v>41.200001</v>
      </c>
      <c r="M50">
        <f t="shared" si="2"/>
        <v>1.2285011983169239E-2</v>
      </c>
      <c r="N50">
        <f t="shared" si="7"/>
        <v>6.1361175732637478E-5</v>
      </c>
      <c r="O50">
        <f t="shared" si="3"/>
        <v>7.8333374581105262E-3</v>
      </c>
      <c r="Q50" s="59">
        <v>42152</v>
      </c>
      <c r="R50" s="58">
        <v>5.7999999999999996E-3</v>
      </c>
      <c r="S50" s="58">
        <v>3.2000000000000002E-3</v>
      </c>
      <c r="T50" s="61">
        <v>8.1691400000000001E-3</v>
      </c>
    </row>
    <row r="51" spans="1:20" x14ac:dyDescent="0.2">
      <c r="A51">
        <v>49</v>
      </c>
      <c r="B51">
        <v>24</v>
      </c>
      <c r="C51">
        <f t="shared" si="4"/>
        <v>-4.1649312786345532E-4</v>
      </c>
      <c r="D51">
        <f t="shared" si="8"/>
        <v>3.3685286546989479E-5</v>
      </c>
      <c r="E51" s="12">
        <f t="shared" si="0"/>
        <v>5.8039026996487006E-3</v>
      </c>
      <c r="G51">
        <v>31.889999</v>
      </c>
      <c r="H51">
        <f t="shared" si="5"/>
        <v>9.4155678149536405E-4</v>
      </c>
      <c r="I51">
        <f t="shared" si="6"/>
        <v>1.0038459202438362E-5</v>
      </c>
      <c r="J51" s="14">
        <f t="shared" si="1"/>
        <v>3.1683527585226936E-3</v>
      </c>
      <c r="L51">
        <v>41.029998999999997</v>
      </c>
      <c r="M51">
        <f t="shared" si="2"/>
        <v>-4.1262620357704304E-3</v>
      </c>
      <c r="N51">
        <f t="shared" si="7"/>
        <v>6.6734796354275941E-5</v>
      </c>
      <c r="O51">
        <f t="shared" si="3"/>
        <v>8.1691368181880716E-3</v>
      </c>
      <c r="Q51" s="59">
        <v>42153</v>
      </c>
      <c r="R51" s="58">
        <v>5.5999999999999999E-3</v>
      </c>
      <c r="S51" s="58">
        <v>3.0999999999999999E-3</v>
      </c>
      <c r="T51" s="61">
        <v>7.9845000000000003E-3</v>
      </c>
    </row>
    <row r="52" spans="1:20" x14ac:dyDescent="0.2">
      <c r="A52">
        <v>50</v>
      </c>
      <c r="B52">
        <v>23.85</v>
      </c>
      <c r="C52">
        <f t="shared" si="4"/>
        <v>-6.2499999999999405E-3</v>
      </c>
      <c r="D52">
        <f t="shared" si="8"/>
        <v>3.1674577345703555E-5</v>
      </c>
      <c r="E52" s="12">
        <f t="shared" si="0"/>
        <v>5.6280171770974148E-3</v>
      </c>
      <c r="G52">
        <v>31.959999</v>
      </c>
      <c r="H52">
        <f t="shared" si="5"/>
        <v>2.1950455376307876E-3</v>
      </c>
      <c r="I52">
        <f t="shared" si="6"/>
        <v>9.4893434006588542E-6</v>
      </c>
      <c r="J52" s="14">
        <f t="shared" si="1"/>
        <v>3.08047778772366E-3</v>
      </c>
      <c r="L52">
        <v>40.75</v>
      </c>
      <c r="M52">
        <f t="shared" si="2"/>
        <v>-6.824250714702591E-3</v>
      </c>
      <c r="N52">
        <f t="shared" si="7"/>
        <v>6.3752270876289805E-5</v>
      </c>
      <c r="O52">
        <f t="shared" si="3"/>
        <v>7.9845019178587349E-3</v>
      </c>
      <c r="Q52" s="59">
        <v>42156</v>
      </c>
      <c r="R52" s="58">
        <v>5.7000000000000002E-3</v>
      </c>
      <c r="S52" s="58">
        <v>3.0000000000000001E-3</v>
      </c>
      <c r="T52" s="61">
        <v>7.9196800000000001E-3</v>
      </c>
    </row>
    <row r="53" spans="1:20" x14ac:dyDescent="0.2">
      <c r="A53">
        <v>51</v>
      </c>
      <c r="B53">
        <v>23.950001</v>
      </c>
      <c r="C53">
        <f t="shared" si="4"/>
        <v>4.1929140461215465E-3</v>
      </c>
      <c r="D53">
        <f t="shared" si="8"/>
        <v>3.2117852704961298E-5</v>
      </c>
      <c r="E53" s="12">
        <f t="shared" si="0"/>
        <v>5.6672614819647501E-3</v>
      </c>
      <c r="G53">
        <v>31.940000999999999</v>
      </c>
      <c r="H53">
        <f t="shared" si="5"/>
        <v>-6.2571966914019839E-4</v>
      </c>
      <c r="I53">
        <f t="shared" si="6"/>
        <v>9.2090762913556921E-6</v>
      </c>
      <c r="J53" s="14">
        <f t="shared" si="1"/>
        <v>3.0346459911092913E-3</v>
      </c>
      <c r="L53">
        <v>41.029998999999997</v>
      </c>
      <c r="M53">
        <f t="shared" si="2"/>
        <v>6.8711411042943942E-3</v>
      </c>
      <c r="N53">
        <f t="shared" si="7"/>
        <v>6.2721358492739547E-5</v>
      </c>
      <c r="O53">
        <f t="shared" si="3"/>
        <v>7.9196817166310128E-3</v>
      </c>
      <c r="Q53" s="59">
        <v>42157</v>
      </c>
      <c r="R53" s="58">
        <v>5.5999999999999999E-3</v>
      </c>
      <c r="S53" s="58">
        <v>2.8999999999999998E-3</v>
      </c>
      <c r="T53" s="61">
        <v>7.8607099999999999E-3</v>
      </c>
    </row>
    <row r="54" spans="1:20" x14ac:dyDescent="0.2">
      <c r="A54">
        <v>52</v>
      </c>
      <c r="B54">
        <v>23.969999000000001</v>
      </c>
      <c r="C54">
        <f t="shared" si="4"/>
        <v>8.3498952672282016E-4</v>
      </c>
      <c r="D54">
        <f t="shared" si="8"/>
        <v>3.1245613234553418E-5</v>
      </c>
      <c r="E54" s="12">
        <f t="shared" si="0"/>
        <v>5.5897775657492328E-3</v>
      </c>
      <c r="G54">
        <v>31.799999</v>
      </c>
      <c r="H54">
        <f t="shared" si="5"/>
        <v>-4.3832810149254248E-3</v>
      </c>
      <c r="I54">
        <f t="shared" si="6"/>
        <v>8.6800232201352854E-6</v>
      </c>
      <c r="J54" s="14">
        <f t="shared" si="1"/>
        <v>2.9461879132423453E-3</v>
      </c>
      <c r="L54">
        <v>40.689999</v>
      </c>
      <c r="M54">
        <f t="shared" si="2"/>
        <v>-8.2866197486379748E-3</v>
      </c>
      <c r="N54">
        <f t="shared" si="7"/>
        <v>6.1790831787682612E-5</v>
      </c>
      <c r="O54">
        <f t="shared" si="3"/>
        <v>7.8607144578392244E-3</v>
      </c>
      <c r="Q54" s="59">
        <v>42158</v>
      </c>
      <c r="R54" s="58">
        <v>5.4000000000000003E-3</v>
      </c>
      <c r="S54" s="58">
        <v>3.0999999999999999E-3</v>
      </c>
      <c r="T54" s="61">
        <v>7.8869200000000004E-3</v>
      </c>
    </row>
    <row r="55" spans="1:20" x14ac:dyDescent="0.2">
      <c r="A55">
        <v>53</v>
      </c>
      <c r="B55">
        <v>24.07</v>
      </c>
      <c r="C55">
        <f t="shared" si="4"/>
        <v>4.1719234114277141E-3</v>
      </c>
      <c r="D55">
        <f t="shared" si="8"/>
        <v>2.9412708891064419E-5</v>
      </c>
      <c r="E55" s="12">
        <f t="shared" si="0"/>
        <v>5.4233484943404121E-3</v>
      </c>
      <c r="G55">
        <v>31.6</v>
      </c>
      <c r="H55">
        <f t="shared" si="5"/>
        <v>-6.2892769273356977E-3</v>
      </c>
      <c r="I55">
        <f t="shared" si="6"/>
        <v>9.3120109742755078E-6</v>
      </c>
      <c r="J55" s="14">
        <f t="shared" si="1"/>
        <v>3.0515587777848073E-3</v>
      </c>
      <c r="L55">
        <v>41</v>
      </c>
      <c r="M55">
        <f t="shared" si="2"/>
        <v>7.6186042668617351E-3</v>
      </c>
      <c r="N55">
        <f t="shared" si="7"/>
        <v>6.2203465891932672E-5</v>
      </c>
      <c r="O55">
        <f t="shared" si="3"/>
        <v>7.8869173884308363E-3</v>
      </c>
      <c r="Q55" s="59">
        <v>42159</v>
      </c>
      <c r="R55" s="58">
        <v>5.4000000000000003E-3</v>
      </c>
      <c r="S55" s="58">
        <v>3.3E-3</v>
      </c>
      <c r="T55" s="61">
        <v>7.8710800000000008E-3</v>
      </c>
    </row>
    <row r="56" spans="1:20" x14ac:dyDescent="0.2">
      <c r="A56">
        <v>54</v>
      </c>
      <c r="B56">
        <v>23.860001</v>
      </c>
      <c r="C56">
        <f t="shared" si="4"/>
        <v>-8.7245118404653023E-3</v>
      </c>
      <c r="D56">
        <f t="shared" si="8"/>
        <v>2.8692243054649672E-5</v>
      </c>
      <c r="E56" s="12">
        <f t="shared" si="0"/>
        <v>5.3565140767713538E-3</v>
      </c>
      <c r="G56">
        <v>31.76</v>
      </c>
      <c r="H56">
        <f t="shared" si="5"/>
        <v>5.0632911392405108E-3</v>
      </c>
      <c r="I56">
        <f t="shared" si="6"/>
        <v>1.1126590571942008E-5</v>
      </c>
      <c r="J56" s="14">
        <f t="shared" si="1"/>
        <v>3.3356544443245329E-3</v>
      </c>
      <c r="L56">
        <v>40.75</v>
      </c>
      <c r="M56">
        <f t="shared" si="2"/>
        <v>-6.0975609756097563E-3</v>
      </c>
      <c r="N56">
        <f t="shared" si="7"/>
        <v>6.195384579691934E-5</v>
      </c>
      <c r="O56">
        <f t="shared" si="3"/>
        <v>7.8710765335447824E-3</v>
      </c>
      <c r="Q56" s="59">
        <v>42160</v>
      </c>
      <c r="R56" s="58">
        <v>5.5999999999999999E-3</v>
      </c>
      <c r="S56" s="58">
        <v>3.5000000000000001E-3</v>
      </c>
      <c r="T56" s="61">
        <v>7.7760800000000003E-3</v>
      </c>
    </row>
    <row r="57" spans="1:20" x14ac:dyDescent="0.2">
      <c r="A57">
        <v>55</v>
      </c>
      <c r="B57">
        <v>23.799999</v>
      </c>
      <c r="C57">
        <f t="shared" si="4"/>
        <v>-2.5147526188285061E-3</v>
      </c>
      <c r="D57">
        <f t="shared" si="8"/>
        <v>3.153773488263585E-5</v>
      </c>
      <c r="E57" s="12">
        <f t="shared" si="0"/>
        <v>5.6158467645258852E-3</v>
      </c>
      <c r="G57">
        <v>31.559999000000001</v>
      </c>
      <c r="H57">
        <f t="shared" si="5"/>
        <v>-6.2972607052896824E-3</v>
      </c>
      <c r="I57">
        <f t="shared" si="6"/>
        <v>1.1997210167268177E-5</v>
      </c>
      <c r="J57" s="14">
        <f t="shared" si="1"/>
        <v>3.4636989140611192E-3</v>
      </c>
      <c r="L57">
        <v>40.340000000000003</v>
      </c>
      <c r="M57">
        <f t="shared" si="2"/>
        <v>-1.006134969325145E-2</v>
      </c>
      <c r="N57">
        <f t="shared" si="7"/>
        <v>6.0467430040180924E-5</v>
      </c>
      <c r="O57">
        <f t="shared" si="3"/>
        <v>7.7760806348816189E-3</v>
      </c>
      <c r="Q57" s="59">
        <v>42163</v>
      </c>
      <c r="R57" s="58">
        <v>5.4999999999999997E-3</v>
      </c>
      <c r="S57" s="58">
        <v>3.7000000000000002E-3</v>
      </c>
      <c r="T57" s="61">
        <v>7.9317899999999993E-3</v>
      </c>
    </row>
    <row r="58" spans="1:20" x14ac:dyDescent="0.2">
      <c r="A58">
        <v>56</v>
      </c>
      <c r="B58">
        <v>23.43</v>
      </c>
      <c r="C58">
        <f t="shared" si="4"/>
        <v>-1.5546177123788954E-2</v>
      </c>
      <c r="D58">
        <f t="shared" si="8"/>
        <v>3.0024909633711988E-5</v>
      </c>
      <c r="E58" s="12">
        <f t="shared" si="0"/>
        <v>5.4794990312721096E-3</v>
      </c>
      <c r="G58">
        <v>31.59</v>
      </c>
      <c r="H58">
        <f t="shared" si="5"/>
        <v>9.5060205800382347E-4</v>
      </c>
      <c r="I58">
        <f t="shared" si="6"/>
        <v>1.3656707100655217E-5</v>
      </c>
      <c r="J58" s="14">
        <f t="shared" si="1"/>
        <v>3.6954982208973145E-3</v>
      </c>
      <c r="L58">
        <v>40.020000000000003</v>
      </c>
      <c r="M58">
        <f t="shared" si="2"/>
        <v>-7.9325731284085339E-3</v>
      </c>
      <c r="N58">
        <f t="shared" si="7"/>
        <v>6.2913229696763534E-5</v>
      </c>
      <c r="O58">
        <f t="shared" si="3"/>
        <v>7.9317860344794693E-3</v>
      </c>
      <c r="Q58" s="59">
        <v>42164</v>
      </c>
      <c r="R58" s="58">
        <v>6.4999999999999997E-3</v>
      </c>
      <c r="S58" s="58">
        <v>3.5999999999999999E-3</v>
      </c>
      <c r="T58" s="61">
        <v>7.9318300000000008E-3</v>
      </c>
    </row>
    <row r="59" spans="1:20" x14ac:dyDescent="0.2">
      <c r="A59">
        <v>57</v>
      </c>
      <c r="B59">
        <v>23.57</v>
      </c>
      <c r="C59">
        <f t="shared" si="4"/>
        <v>5.9752454118651545E-3</v>
      </c>
      <c r="D59">
        <f t="shared" si="8"/>
        <v>4.2724432445542422E-5</v>
      </c>
      <c r="E59" s="12">
        <f t="shared" si="0"/>
        <v>6.5363929231298835E-3</v>
      </c>
      <c r="G59">
        <v>31.450001</v>
      </c>
      <c r="H59">
        <f t="shared" si="5"/>
        <v>-4.4317505539727617E-3</v>
      </c>
      <c r="I59">
        <f t="shared" si="6"/>
        <v>1.289152333097677E-5</v>
      </c>
      <c r="J59" s="14">
        <f t="shared" si="1"/>
        <v>3.5904767553873356E-3</v>
      </c>
      <c r="L59">
        <v>39.770000000000003</v>
      </c>
      <c r="M59">
        <f t="shared" si="2"/>
        <v>-6.2468765617191401E-3</v>
      </c>
      <c r="N59">
        <f t="shared" si="7"/>
        <v>6.2913978901210673E-5</v>
      </c>
      <c r="O59">
        <f t="shared" si="3"/>
        <v>7.9318332623177779E-3</v>
      </c>
      <c r="Q59" s="59">
        <v>42165</v>
      </c>
      <c r="R59" s="58">
        <v>6.4999999999999997E-3</v>
      </c>
      <c r="S59" s="58">
        <v>3.5999999999999999E-3</v>
      </c>
      <c r="T59" s="61">
        <v>7.8409499999999993E-3</v>
      </c>
    </row>
    <row r="60" spans="1:20" x14ac:dyDescent="0.2">
      <c r="A60">
        <v>58</v>
      </c>
      <c r="B60">
        <v>23.639999</v>
      </c>
      <c r="C60">
        <f t="shared" si="4"/>
        <v>2.969834535426358E-3</v>
      </c>
      <c r="D60">
        <f t="shared" si="8"/>
        <v>4.2303179962730812E-5</v>
      </c>
      <c r="E60" s="12">
        <f t="shared" si="0"/>
        <v>6.5040894799142188E-3</v>
      </c>
      <c r="G60">
        <v>31.360001</v>
      </c>
      <c r="H60">
        <f t="shared" si="5"/>
        <v>-2.8616851236348087E-3</v>
      </c>
      <c r="I60">
        <f t="shared" si="6"/>
        <v>1.3296456709476437E-5</v>
      </c>
      <c r="J60" s="14">
        <f t="shared" si="1"/>
        <v>3.6464306807447249E-3</v>
      </c>
      <c r="L60">
        <v>40.139999000000003</v>
      </c>
      <c r="M60">
        <f t="shared" si="2"/>
        <v>9.3034699522252934E-3</v>
      </c>
      <c r="N60">
        <f t="shared" si="7"/>
        <v>6.1480548173779387E-5</v>
      </c>
      <c r="O60">
        <f t="shared" si="3"/>
        <v>7.8409532694551486E-3</v>
      </c>
      <c r="Q60" s="59">
        <v>42166</v>
      </c>
      <c r="R60" s="58">
        <v>6.3E-3</v>
      </c>
      <c r="S60" s="58">
        <v>3.5999999999999999E-3</v>
      </c>
      <c r="T60" s="61">
        <v>7.9363100000000002E-3</v>
      </c>
    </row>
    <row r="61" spans="1:20" x14ac:dyDescent="0.2">
      <c r="A61">
        <v>59</v>
      </c>
      <c r="B61">
        <v>23.620000999999998</v>
      </c>
      <c r="C61">
        <f t="shared" si="4"/>
        <v>-8.4593912207868839E-4</v>
      </c>
      <c r="D61">
        <f t="shared" si="8"/>
        <v>4.0294184195035632E-5</v>
      </c>
      <c r="E61" s="12">
        <f t="shared" si="0"/>
        <v>6.3477700174971391E-3</v>
      </c>
      <c r="G61">
        <v>31.530000999999999</v>
      </c>
      <c r="H61">
        <f t="shared" si="5"/>
        <v>5.4209181944859684E-3</v>
      </c>
      <c r="I61">
        <f t="shared" si="6"/>
        <v>1.2990023811717817E-5</v>
      </c>
      <c r="J61" s="14">
        <f t="shared" si="1"/>
        <v>3.6041675615484108E-3</v>
      </c>
      <c r="L61">
        <v>40.240001999999997</v>
      </c>
      <c r="M61">
        <f t="shared" si="2"/>
        <v>2.4913553186683896E-3</v>
      </c>
      <c r="N61">
        <f t="shared" si="7"/>
        <v>6.2984988472470155E-5</v>
      </c>
      <c r="O61">
        <f t="shared" si="3"/>
        <v>7.9363082395072174E-3</v>
      </c>
      <c r="Q61" s="59">
        <v>42167</v>
      </c>
      <c r="R61" s="58">
        <v>6.1999999999999998E-3</v>
      </c>
      <c r="S61" s="58">
        <v>3.7000000000000002E-3</v>
      </c>
      <c r="T61" s="61">
        <v>7.7187000000000002E-3</v>
      </c>
    </row>
    <row r="62" spans="1:20" x14ac:dyDescent="0.2">
      <c r="A62">
        <v>60</v>
      </c>
      <c r="B62">
        <v>23.450001</v>
      </c>
      <c r="C62">
        <f t="shared" si="4"/>
        <v>-7.1972901271256575E-3</v>
      </c>
      <c r="D62">
        <f t="shared" si="8"/>
        <v>3.791946992322929E-5</v>
      </c>
      <c r="E62" s="12">
        <f t="shared" si="0"/>
        <v>6.1578786869529419E-3</v>
      </c>
      <c r="G62">
        <v>31.57</v>
      </c>
      <c r="H62">
        <f t="shared" si="5"/>
        <v>1.2686012918300153E-3</v>
      </c>
      <c r="I62">
        <f t="shared" si="6"/>
        <v>1.397380362729329E-5</v>
      </c>
      <c r="J62" s="14">
        <f t="shared" si="1"/>
        <v>3.7381551101169264E-3</v>
      </c>
      <c r="L62">
        <v>40.07</v>
      </c>
      <c r="M62">
        <f t="shared" si="2"/>
        <v>-4.2247015792891028E-3</v>
      </c>
      <c r="N62">
        <f t="shared" si="7"/>
        <v>5.9578300243553379E-5</v>
      </c>
      <c r="O62">
        <f t="shared" si="3"/>
        <v>7.7186980925252786E-3</v>
      </c>
      <c r="Q62" s="59">
        <v>42170</v>
      </c>
      <c r="R62" s="58">
        <v>6.1999999999999998E-3</v>
      </c>
      <c r="S62" s="58">
        <v>3.5999999999999999E-3</v>
      </c>
      <c r="T62" s="61">
        <v>7.5547699999999997E-3</v>
      </c>
    </row>
    <row r="63" spans="1:20" x14ac:dyDescent="0.2">
      <c r="A63">
        <v>61</v>
      </c>
      <c r="B63">
        <v>23.469999000000001</v>
      </c>
      <c r="C63">
        <f t="shared" si="4"/>
        <v>8.5279314060588188E-4</v>
      </c>
      <c r="D63">
        <f t="shared" si="8"/>
        <v>3.8752360838276764E-5</v>
      </c>
      <c r="E63" s="12">
        <f t="shared" si="0"/>
        <v>6.2251394231998339E-3</v>
      </c>
      <c r="G63">
        <v>31.65</v>
      </c>
      <c r="H63">
        <f t="shared" si="5"/>
        <v>2.5340513145390652E-3</v>
      </c>
      <c r="I63">
        <f t="shared" si="6"/>
        <v>1.323193636391366E-5</v>
      </c>
      <c r="J63" s="14">
        <f t="shared" si="1"/>
        <v>3.6375728671620669E-3</v>
      </c>
      <c r="L63">
        <v>39.889999000000003</v>
      </c>
      <c r="M63">
        <f t="shared" si="2"/>
        <v>-4.4921637135013027E-3</v>
      </c>
      <c r="N63">
        <f t="shared" si="7"/>
        <v>5.7074488434983041E-5</v>
      </c>
      <c r="O63">
        <f t="shared" si="3"/>
        <v>7.5547659417736458E-3</v>
      </c>
      <c r="Q63" s="59">
        <v>42171</v>
      </c>
      <c r="R63" s="58">
        <v>6.0000000000000001E-3</v>
      </c>
      <c r="S63" s="58">
        <v>3.5999999999999999E-3</v>
      </c>
      <c r="T63" s="61">
        <v>7.4068099999999998E-3</v>
      </c>
    </row>
    <row r="64" spans="1:20" x14ac:dyDescent="0.2">
      <c r="A64">
        <v>62</v>
      </c>
      <c r="B64">
        <v>23.459999</v>
      </c>
      <c r="C64">
        <f t="shared" si="4"/>
        <v>-4.2607585965391656E-4</v>
      </c>
      <c r="D64">
        <f t="shared" si="8"/>
        <v>3.647085455642002E-5</v>
      </c>
      <c r="E64" s="12">
        <f t="shared" si="0"/>
        <v>6.0391104110141935E-3</v>
      </c>
      <c r="G64">
        <v>31.67</v>
      </c>
      <c r="H64">
        <f t="shared" si="5"/>
        <v>6.3191153238556486E-4</v>
      </c>
      <c r="I64">
        <f t="shared" si="6"/>
        <v>1.2823305145961869E-5</v>
      </c>
      <c r="J64" s="14">
        <f t="shared" si="1"/>
        <v>3.5809642759963229E-3</v>
      </c>
      <c r="L64">
        <v>40</v>
      </c>
      <c r="M64">
        <f t="shared" si="2"/>
        <v>2.757608492293943E-3</v>
      </c>
      <c r="N64">
        <f t="shared" si="7"/>
        <v>5.4860791218617927E-5</v>
      </c>
      <c r="O64">
        <f t="shared" si="3"/>
        <v>7.4068070866344241E-3</v>
      </c>
      <c r="Q64" s="59">
        <v>42172</v>
      </c>
      <c r="R64" s="58">
        <v>5.8999999999999999E-3</v>
      </c>
      <c r="S64" s="58">
        <v>3.5000000000000001E-3</v>
      </c>
      <c r="T64" s="61">
        <v>7.2128599999999998E-3</v>
      </c>
    </row>
    <row r="65" spans="1:20" x14ac:dyDescent="0.2">
      <c r="A65">
        <v>63</v>
      </c>
      <c r="B65">
        <v>23.27</v>
      </c>
      <c r="C65">
        <f t="shared" si="4"/>
        <v>-8.0988494500788457E-3</v>
      </c>
      <c r="D65">
        <f t="shared" si="8"/>
        <v>3.4293495721325607E-5</v>
      </c>
      <c r="E65" s="12">
        <f t="shared" si="0"/>
        <v>5.8560648665572012E-3</v>
      </c>
      <c r="G65">
        <v>31.559999000000001</v>
      </c>
      <c r="H65">
        <f t="shared" si="5"/>
        <v>-3.4733501736659441E-3</v>
      </c>
      <c r="I65">
        <f t="shared" si="6"/>
        <v>1.2077865568289869E-5</v>
      </c>
      <c r="J65" s="14">
        <f t="shared" si="1"/>
        <v>3.4753223689738292E-3</v>
      </c>
      <c r="L65">
        <v>39.380001</v>
      </c>
      <c r="M65">
        <f t="shared" si="2"/>
        <v>-1.5499974999999999E-2</v>
      </c>
      <c r="N65">
        <f t="shared" si="7"/>
        <v>5.2025408021307148E-5</v>
      </c>
      <c r="O65">
        <f t="shared" si="3"/>
        <v>7.2128640650789442E-3</v>
      </c>
      <c r="Q65" s="59">
        <v>42173</v>
      </c>
      <c r="R65" s="58">
        <v>6.0000000000000001E-3</v>
      </c>
      <c r="S65" s="58">
        <v>3.5000000000000001E-3</v>
      </c>
      <c r="T65" s="61">
        <v>7.9573100000000004E-3</v>
      </c>
    </row>
    <row r="66" spans="1:20" x14ac:dyDescent="0.2">
      <c r="A66">
        <v>64</v>
      </c>
      <c r="B66">
        <v>23.35</v>
      </c>
      <c r="C66">
        <f t="shared" si="4"/>
        <v>3.4379028792437408E-3</v>
      </c>
      <c r="D66">
        <f t="shared" si="8"/>
        <v>3.6171367722948618E-5</v>
      </c>
      <c r="E66" s="12">
        <f t="shared" si="0"/>
        <v>6.0142636891766408E-3</v>
      </c>
      <c r="G66">
        <v>31.5</v>
      </c>
      <c r="H66">
        <f t="shared" si="5"/>
        <v>-1.901109058970542E-3</v>
      </c>
      <c r="I66">
        <f t="shared" si="6"/>
        <v>1.2077043319926791E-5</v>
      </c>
      <c r="J66" s="14">
        <f t="shared" si="1"/>
        <v>3.475204068817656E-3</v>
      </c>
      <c r="L66">
        <v>39.740001999999997</v>
      </c>
      <c r="M66">
        <f t="shared" si="2"/>
        <v>9.1417214539937907E-3</v>
      </c>
      <c r="N66">
        <f t="shared" si="7"/>
        <v>6.3318837040066226E-5</v>
      </c>
      <c r="O66">
        <f t="shared" si="3"/>
        <v>7.9573134310561271E-3</v>
      </c>
      <c r="Q66" s="59">
        <v>42174</v>
      </c>
      <c r="R66" s="58">
        <v>5.8999999999999999E-3</v>
      </c>
      <c r="S66" s="58">
        <v>3.3999999999999998E-3</v>
      </c>
      <c r="T66" s="61">
        <v>8.0333000000000002E-3</v>
      </c>
    </row>
    <row r="67" spans="1:20" x14ac:dyDescent="0.2">
      <c r="A67">
        <v>65</v>
      </c>
      <c r="B67">
        <v>23.18</v>
      </c>
      <c r="C67">
        <f t="shared" si="4"/>
        <v>-7.2805139186296226E-3</v>
      </c>
      <c r="D67">
        <f t="shared" si="8"/>
        <v>3.4710236231998438E-5</v>
      </c>
      <c r="E67" s="12">
        <f t="shared" si="0"/>
        <v>5.8915393771066691E-3</v>
      </c>
      <c r="G67">
        <v>31.610001</v>
      </c>
      <c r="H67">
        <f t="shared" si="5"/>
        <v>3.4920952380952529E-3</v>
      </c>
      <c r="I67">
        <f t="shared" si="6"/>
        <v>1.1569273659977175E-5</v>
      </c>
      <c r="J67" s="14">
        <f t="shared" si="1"/>
        <v>3.4013635001242039E-3</v>
      </c>
      <c r="L67">
        <v>39.709999000000003</v>
      </c>
      <c r="M67">
        <f t="shared" si="2"/>
        <v>-7.549823475095337E-4</v>
      </c>
      <c r="N67">
        <f t="shared" si="7"/>
        <v>6.4533971086206876E-5</v>
      </c>
      <c r="O67">
        <f t="shared" si="3"/>
        <v>8.0333038711483378E-3</v>
      </c>
      <c r="Q67" s="59">
        <v>42177</v>
      </c>
      <c r="R67" s="58">
        <v>6.0000000000000001E-3</v>
      </c>
      <c r="S67" s="58">
        <v>3.3999999999999998E-3</v>
      </c>
      <c r="T67" s="61">
        <v>7.7907699999999998E-3</v>
      </c>
    </row>
    <row r="68" spans="1:20" x14ac:dyDescent="0.2">
      <c r="A68">
        <v>66</v>
      </c>
      <c r="B68">
        <v>23.41</v>
      </c>
      <c r="C68">
        <f t="shared" si="4"/>
        <v>9.9223468507334094E-3</v>
      </c>
      <c r="D68">
        <f t="shared" si="8"/>
        <v>3.5807975033240112E-5</v>
      </c>
      <c r="E68" s="12">
        <f t="shared" ref="E68:E131" si="9">SQRT(D68)</f>
        <v>5.9839765234532888E-3</v>
      </c>
      <c r="G68">
        <v>31.49</v>
      </c>
      <c r="H68">
        <f t="shared" si="5"/>
        <v>-3.7962985195730309E-3</v>
      </c>
      <c r="I68">
        <f t="shared" si="6"/>
        <v>1.1606800989494196E-5</v>
      </c>
      <c r="J68" s="14">
        <f t="shared" si="1"/>
        <v>3.406875546522678E-3</v>
      </c>
      <c r="L68">
        <v>40.310001</v>
      </c>
      <c r="M68">
        <f t="shared" si="2"/>
        <v>1.5109594941062485E-2</v>
      </c>
      <c r="N68">
        <f t="shared" si="7"/>
        <v>6.069613272173752E-5</v>
      </c>
      <c r="O68">
        <f t="shared" si="3"/>
        <v>7.7907722801874735E-3</v>
      </c>
      <c r="Q68" s="59">
        <v>42178</v>
      </c>
      <c r="R68" s="58">
        <v>6.3E-3</v>
      </c>
      <c r="S68" s="58">
        <v>3.3999999999999998E-3</v>
      </c>
      <c r="T68" s="61">
        <v>8.4114399999999992E-3</v>
      </c>
    </row>
    <row r="69" spans="1:20" x14ac:dyDescent="0.2">
      <c r="A69">
        <v>67</v>
      </c>
      <c r="B69">
        <v>23.540001</v>
      </c>
      <c r="C69">
        <f t="shared" si="4"/>
        <v>5.5532251174711675E-3</v>
      </c>
      <c r="D69">
        <f t="shared" si="8"/>
        <v>3.9566674552821261E-5</v>
      </c>
      <c r="E69" s="12">
        <f t="shared" si="9"/>
        <v>6.2902046511080431E-3</v>
      </c>
      <c r="G69">
        <v>31.42</v>
      </c>
      <c r="H69">
        <f t="shared" si="5"/>
        <v>-2.222927913623269E-3</v>
      </c>
      <c r="I69">
        <f t="shared" si="6"/>
        <v>1.1775105877107286E-5</v>
      </c>
      <c r="J69" s="14">
        <f t="shared" ref="J69:J132" si="10">SQRT(I69)</f>
        <v>3.4314874146800082E-3</v>
      </c>
      <c r="L69">
        <v>40.419998</v>
      </c>
      <c r="M69">
        <f t="shared" ref="M69:M132" si="11">(L69-L68)/L68</f>
        <v>2.7287769107224758E-3</v>
      </c>
      <c r="N69">
        <f t="shared" si="7"/>
        <v>7.0752356315412142E-5</v>
      </c>
      <c r="O69">
        <f t="shared" ref="O69:O132" si="12">SQRT(N69)</f>
        <v>8.4114419878765223E-3</v>
      </c>
      <c r="Q69" s="59">
        <v>42179</v>
      </c>
      <c r="R69" s="58">
        <v>6.1999999999999998E-3</v>
      </c>
      <c r="S69" s="58">
        <v>3.3999999999999998E-3</v>
      </c>
      <c r="T69" s="61">
        <v>8.1825400000000003E-3</v>
      </c>
    </row>
    <row r="70" spans="1:20" x14ac:dyDescent="0.2">
      <c r="A70">
        <v>68</v>
      </c>
      <c r="B70">
        <v>23.620000999999998</v>
      </c>
      <c r="C70">
        <f t="shared" ref="C70:C133" si="13">(B70-B69)/B69</f>
        <v>3.3984705438202104E-3</v>
      </c>
      <c r="D70">
        <f t="shared" si="8"/>
        <v>3.9042972631970749E-5</v>
      </c>
      <c r="E70" s="12">
        <f t="shared" si="9"/>
        <v>6.2484376152739775E-3</v>
      </c>
      <c r="G70">
        <v>31.540001</v>
      </c>
      <c r="H70">
        <f t="shared" ref="H70:H133" si="14">(G70-G69)/G69</f>
        <v>3.8192552514321599E-3</v>
      </c>
      <c r="I70">
        <f t="shared" ref="I70:I133" si="15">$F$2*I69+(1-$F$2)*(H69^2)</f>
        <v>1.1365084035030777E-5</v>
      </c>
      <c r="J70" s="14">
        <f t="shared" si="10"/>
        <v>3.3712140298460401E-3</v>
      </c>
      <c r="L70">
        <v>40.340000000000003</v>
      </c>
      <c r="M70">
        <f t="shared" si="11"/>
        <v>-1.9791688262823823E-3</v>
      </c>
      <c r="N70">
        <f t="shared" ref="N70:N133" si="16">$F$2*N69+(1-$F$2)*(M69^2)</f>
        <v>6.6953988342196937E-5</v>
      </c>
      <c r="O70">
        <f t="shared" si="12"/>
        <v>8.1825416798325529E-3</v>
      </c>
      <c r="Q70" s="59">
        <v>42180</v>
      </c>
      <c r="R70" s="58">
        <v>6.1000000000000004E-3</v>
      </c>
      <c r="S70" s="58">
        <v>3.3999999999999998E-3</v>
      </c>
      <c r="T70" s="61">
        <v>7.9480699999999998E-3</v>
      </c>
    </row>
    <row r="71" spans="1:20" x14ac:dyDescent="0.2">
      <c r="A71">
        <v>69</v>
      </c>
      <c r="B71">
        <v>23.559999000000001</v>
      </c>
      <c r="C71">
        <f t="shared" si="13"/>
        <v>-2.540304718869285E-3</v>
      </c>
      <c r="D71">
        <f t="shared" ref="D71:D134" si="17">$F$2*D70+(1-$F$2)*(C70^2)</f>
        <v>3.7393370396285325E-5</v>
      </c>
      <c r="E71" s="12">
        <f t="shared" si="9"/>
        <v>6.1150118884827466E-3</v>
      </c>
      <c r="G71">
        <v>31.42</v>
      </c>
      <c r="H71">
        <f t="shared" si="14"/>
        <v>-3.8047240391653274E-3</v>
      </c>
      <c r="I71">
        <f t="shared" si="15"/>
        <v>1.1558381633464459E-5</v>
      </c>
      <c r="J71" s="14">
        <f t="shared" si="10"/>
        <v>3.3997619965910053E-3</v>
      </c>
      <c r="L71">
        <v>39.990001999999997</v>
      </c>
      <c r="M71">
        <f t="shared" si="11"/>
        <v>-8.6762022806149332E-3</v>
      </c>
      <c r="N71">
        <f t="shared" si="16"/>
        <v>6.3171775596240792E-5</v>
      </c>
      <c r="O71">
        <f t="shared" si="12"/>
        <v>7.948067412663332E-3</v>
      </c>
      <c r="Q71" s="59">
        <v>42181</v>
      </c>
      <c r="R71" s="58">
        <v>6.0000000000000001E-3</v>
      </c>
      <c r="S71" s="58">
        <v>3.3999999999999998E-3</v>
      </c>
      <c r="T71" s="61">
        <v>7.9936299999999998E-3</v>
      </c>
    </row>
    <row r="72" spans="1:20" x14ac:dyDescent="0.2">
      <c r="A72">
        <v>70</v>
      </c>
      <c r="B72">
        <v>23.43</v>
      </c>
      <c r="C72">
        <f t="shared" si="13"/>
        <v>-5.5177846145070516E-3</v>
      </c>
      <c r="D72">
        <f t="shared" si="17"/>
        <v>3.5536957056390783E-5</v>
      </c>
      <c r="E72" s="12">
        <f t="shared" si="9"/>
        <v>5.9612882044396062E-3</v>
      </c>
      <c r="G72">
        <v>31.32</v>
      </c>
      <c r="H72">
        <f t="shared" si="14"/>
        <v>-3.182686187141993E-3</v>
      </c>
      <c r="I72">
        <f t="shared" si="15"/>
        <v>1.1733434236308745E-5</v>
      </c>
      <c r="J72" s="14">
        <f t="shared" si="10"/>
        <v>3.4254100829402521E-3</v>
      </c>
      <c r="L72">
        <v>39.909999999999997</v>
      </c>
      <c r="M72">
        <f t="shared" si="11"/>
        <v>-2.0005500374818777E-3</v>
      </c>
      <c r="N72">
        <f t="shared" si="16"/>
        <v>6.389805822131521E-5</v>
      </c>
      <c r="O72">
        <f t="shared" si="12"/>
        <v>7.9936260996693615E-3</v>
      </c>
      <c r="Q72" s="59">
        <v>42184</v>
      </c>
      <c r="R72" s="58">
        <v>5.8999999999999999E-3</v>
      </c>
      <c r="S72" s="58">
        <v>3.3999999999999998E-3</v>
      </c>
      <c r="T72" s="61">
        <v>7.7655800000000002E-3</v>
      </c>
    </row>
    <row r="73" spans="1:20" x14ac:dyDescent="0.2">
      <c r="A73">
        <v>71</v>
      </c>
      <c r="B73">
        <v>22.92</v>
      </c>
      <c r="C73">
        <f t="shared" si="13"/>
        <v>-2.1766965428937177E-2</v>
      </c>
      <c r="D73">
        <f t="shared" si="17"/>
        <v>3.5231496456132777E-5</v>
      </c>
      <c r="E73" s="12">
        <f t="shared" si="9"/>
        <v>5.9356125594695599E-3</v>
      </c>
      <c r="G73">
        <v>31.530000999999999</v>
      </c>
      <c r="H73">
        <f t="shared" si="14"/>
        <v>6.7050127713920282E-3</v>
      </c>
      <c r="I73">
        <f t="shared" si="15"/>
        <v>1.1637197664079686E-5</v>
      </c>
      <c r="J73" s="14">
        <f t="shared" si="10"/>
        <v>3.4113337075225704E-3</v>
      </c>
      <c r="L73">
        <v>39.110000999999997</v>
      </c>
      <c r="M73">
        <f t="shared" si="11"/>
        <v>-2.004507642194938E-2</v>
      </c>
      <c r="N73">
        <f t="shared" si="16"/>
        <v>6.0304306755184416E-5</v>
      </c>
      <c r="O73">
        <f t="shared" si="12"/>
        <v>7.7655847658231391E-3</v>
      </c>
      <c r="Q73" s="59">
        <v>42185</v>
      </c>
      <c r="R73" s="58">
        <v>7.7999999999999996E-3</v>
      </c>
      <c r="S73" s="58">
        <v>3.7000000000000002E-3</v>
      </c>
      <c r="T73" s="61">
        <v>8.9885699999999995E-3</v>
      </c>
    </row>
    <row r="74" spans="1:20" x14ac:dyDescent="0.2">
      <c r="A74">
        <v>72</v>
      </c>
      <c r="B74">
        <v>23</v>
      </c>
      <c r="C74">
        <f t="shared" si="13"/>
        <v>3.4904013961604839E-3</v>
      </c>
      <c r="D74">
        <f t="shared" si="17"/>
        <v>6.1545653707837598E-5</v>
      </c>
      <c r="E74" s="12">
        <f t="shared" si="9"/>
        <v>7.845103804784077E-3</v>
      </c>
      <c r="G74">
        <v>31.65</v>
      </c>
      <c r="H74">
        <f t="shared" si="14"/>
        <v>3.8058673071402686E-3</v>
      </c>
      <c r="I74">
        <f t="shared" si="15"/>
        <v>1.3636397580106718E-5</v>
      </c>
      <c r="J74" s="14">
        <f t="shared" si="10"/>
        <v>3.6927493253816617E-3</v>
      </c>
      <c r="L74">
        <v>39.450001</v>
      </c>
      <c r="M74">
        <f t="shared" si="11"/>
        <v>8.6934285683092534E-3</v>
      </c>
      <c r="N74">
        <f t="shared" si="16"/>
        <v>8.0794353675580819E-5</v>
      </c>
      <c r="O74">
        <f t="shared" si="12"/>
        <v>8.988567943536991E-3</v>
      </c>
      <c r="Q74" s="59">
        <v>42187</v>
      </c>
      <c r="R74" s="58">
        <v>7.7000000000000002E-3</v>
      </c>
      <c r="S74" s="58">
        <v>3.7000000000000002E-3</v>
      </c>
      <c r="T74" s="61">
        <v>8.9711300000000008E-3</v>
      </c>
    </row>
    <row r="75" spans="1:20" x14ac:dyDescent="0.2">
      <c r="A75">
        <v>73</v>
      </c>
      <c r="B75">
        <v>23.18</v>
      </c>
      <c r="C75">
        <f t="shared" si="13"/>
        <v>7.8260869565217276E-3</v>
      </c>
      <c r="D75">
        <f t="shared" si="17"/>
        <v>5.8583888599746483E-5</v>
      </c>
      <c r="E75" s="12">
        <f t="shared" si="9"/>
        <v>7.6540112751253822E-3</v>
      </c>
      <c r="G75">
        <v>31.629999000000002</v>
      </c>
      <c r="H75">
        <f t="shared" si="14"/>
        <v>-6.3194312796199207E-4</v>
      </c>
      <c r="I75">
        <f t="shared" si="15"/>
        <v>1.3687291282873862E-5</v>
      </c>
      <c r="J75" s="14">
        <f t="shared" si="10"/>
        <v>3.6996339390369232E-3</v>
      </c>
      <c r="L75">
        <v>39.93</v>
      </c>
      <c r="M75">
        <f t="shared" si="11"/>
        <v>1.2167274723262983E-2</v>
      </c>
      <c r="N75">
        <f t="shared" si="16"/>
        <v>8.0481234471383692E-5</v>
      </c>
      <c r="O75">
        <f t="shared" si="12"/>
        <v>8.9711333994865836E-3</v>
      </c>
      <c r="Q75" s="59">
        <v>42188</v>
      </c>
      <c r="R75" s="58">
        <v>7.7000000000000002E-3</v>
      </c>
      <c r="S75" s="58">
        <v>3.5999999999999999E-3</v>
      </c>
      <c r="T75" s="61">
        <v>9.1942900000000008E-3</v>
      </c>
    </row>
    <row r="76" spans="1:20" x14ac:dyDescent="0.2">
      <c r="A76">
        <v>74</v>
      </c>
      <c r="B76">
        <v>23.190000999999999</v>
      </c>
      <c r="C76">
        <f t="shared" si="13"/>
        <v>4.3144952545293521E-4</v>
      </c>
      <c r="D76">
        <f t="shared" si="17"/>
        <v>5.8743713506824062E-5</v>
      </c>
      <c r="E76" s="12">
        <f t="shared" si="9"/>
        <v>7.6644447618091725E-3</v>
      </c>
      <c r="G76">
        <v>31.67</v>
      </c>
      <c r="H76">
        <f t="shared" si="14"/>
        <v>1.2646538496570985E-3</v>
      </c>
      <c r="I76">
        <f t="shared" si="15"/>
        <v>1.2890014932920132E-5</v>
      </c>
      <c r="J76" s="14">
        <f t="shared" si="10"/>
        <v>3.5902666938432489E-3</v>
      </c>
      <c r="L76">
        <v>39.970001000000003</v>
      </c>
      <c r="M76">
        <f t="shared" si="11"/>
        <v>1.0017781116955604E-3</v>
      </c>
      <c r="N76">
        <f t="shared" si="16"/>
        <v>8.4534914854581929E-5</v>
      </c>
      <c r="O76">
        <f t="shared" si="12"/>
        <v>9.1942870770159186E-3</v>
      </c>
      <c r="Q76" s="59">
        <v>42191</v>
      </c>
      <c r="R76" s="58">
        <v>7.4000000000000003E-3</v>
      </c>
      <c r="S76" s="58">
        <v>3.5000000000000001E-3</v>
      </c>
      <c r="T76" s="61">
        <v>8.9175699999999997E-3</v>
      </c>
    </row>
    <row r="77" spans="1:20" x14ac:dyDescent="0.2">
      <c r="A77">
        <v>75</v>
      </c>
      <c r="B77">
        <v>23.1</v>
      </c>
      <c r="C77">
        <f t="shared" si="13"/>
        <v>-3.8810261370837086E-3</v>
      </c>
      <c r="D77">
        <f t="shared" si="17"/>
        <v>5.5230259617995428E-5</v>
      </c>
      <c r="E77" s="12">
        <f t="shared" si="9"/>
        <v>7.4317063732359228E-3</v>
      </c>
      <c r="G77">
        <v>31.790001</v>
      </c>
      <c r="H77">
        <f t="shared" si="14"/>
        <v>3.7891064098515459E-3</v>
      </c>
      <c r="I77">
        <f t="shared" si="15"/>
        <v>1.2212574998512074E-5</v>
      </c>
      <c r="J77" s="14">
        <f t="shared" si="10"/>
        <v>3.4946494814948287E-3</v>
      </c>
      <c r="L77">
        <v>39.790000999999997</v>
      </c>
      <c r="M77">
        <f t="shared" si="11"/>
        <v>-4.5033774204810955E-3</v>
      </c>
      <c r="N77">
        <f t="shared" si="16"/>
        <v>7.9523033526411347E-5</v>
      </c>
      <c r="O77">
        <f t="shared" si="12"/>
        <v>8.9175688125414168E-3</v>
      </c>
      <c r="Q77" s="59">
        <v>42192</v>
      </c>
      <c r="R77" s="58">
        <v>7.3000000000000001E-3</v>
      </c>
      <c r="S77" s="58">
        <v>3.5000000000000001E-3</v>
      </c>
      <c r="T77" s="61">
        <v>8.7159899999999998E-3</v>
      </c>
    </row>
    <row r="78" spans="1:20" x14ac:dyDescent="0.2">
      <c r="A78">
        <v>76</v>
      </c>
      <c r="B78">
        <v>23.129999000000002</v>
      </c>
      <c r="C78">
        <f t="shared" si="13"/>
        <v>1.2986580086580134E-3</v>
      </c>
      <c r="D78">
        <f t="shared" si="17"/>
        <v>5.2820185873519314E-5</v>
      </c>
      <c r="E78" s="12">
        <f t="shared" si="9"/>
        <v>7.267749711810342E-3</v>
      </c>
      <c r="G78">
        <v>31.879999000000002</v>
      </c>
      <c r="H78">
        <f t="shared" si="14"/>
        <v>2.8310159537271282E-3</v>
      </c>
      <c r="I78">
        <f t="shared" si="15"/>
        <v>1.2341260141712033E-5</v>
      </c>
      <c r="J78" s="14">
        <f t="shared" si="10"/>
        <v>3.513012972038679E-3</v>
      </c>
      <c r="L78">
        <v>40.130001</v>
      </c>
      <c r="M78">
        <f t="shared" si="11"/>
        <v>8.5448603029691667E-3</v>
      </c>
      <c r="N78">
        <f t="shared" si="16"/>
        <v>7.5968476006304592E-5</v>
      </c>
      <c r="O78">
        <f t="shared" si="12"/>
        <v>8.7159896745180113E-3</v>
      </c>
      <c r="Q78" s="59">
        <v>42193</v>
      </c>
      <c r="R78" s="58">
        <v>7.1000000000000004E-3</v>
      </c>
      <c r="S78" s="58">
        <v>3.5000000000000001E-3</v>
      </c>
      <c r="T78" s="61">
        <v>8.7058199999999995E-3</v>
      </c>
    </row>
    <row r="79" spans="1:20" x14ac:dyDescent="0.2">
      <c r="A79">
        <v>77</v>
      </c>
      <c r="B79">
        <v>22.82</v>
      </c>
      <c r="C79">
        <f t="shared" si="13"/>
        <v>-1.3402464911477134E-2</v>
      </c>
      <c r="D79">
        <f t="shared" si="17"/>
        <v>4.9752165478515243E-5</v>
      </c>
      <c r="E79" s="12">
        <f t="shared" si="9"/>
        <v>7.0535214948644794E-3</v>
      </c>
      <c r="G79">
        <v>32.029998999999997</v>
      </c>
      <c r="H79">
        <f t="shared" si="14"/>
        <v>4.7051444386806609E-3</v>
      </c>
      <c r="I79">
        <f t="shared" si="15"/>
        <v>1.2081663613024763E-5</v>
      </c>
      <c r="J79" s="14">
        <f t="shared" si="10"/>
        <v>3.4758687565880223E-3</v>
      </c>
      <c r="L79">
        <v>39.479999999999997</v>
      </c>
      <c r="M79">
        <f t="shared" si="11"/>
        <v>-1.6197383099990532E-2</v>
      </c>
      <c r="N79">
        <f t="shared" si="16"/>
        <v>7.5791245701761813E-5</v>
      </c>
      <c r="O79">
        <f t="shared" si="12"/>
        <v>8.7058167739599152E-3</v>
      </c>
      <c r="Q79" s="59">
        <v>42194</v>
      </c>
      <c r="R79" s="58">
        <v>7.6E-3</v>
      </c>
      <c r="S79" s="58">
        <v>3.5999999999999999E-3</v>
      </c>
      <c r="T79" s="61">
        <v>9.3265799999999992E-3</v>
      </c>
    </row>
    <row r="80" spans="1:20" x14ac:dyDescent="0.2">
      <c r="A80">
        <v>78</v>
      </c>
      <c r="B80">
        <v>22.629999000000002</v>
      </c>
      <c r="C80">
        <f t="shared" si="13"/>
        <v>-8.3260736196318474E-3</v>
      </c>
      <c r="D80">
        <f t="shared" si="17"/>
        <v>5.7544599492006882E-5</v>
      </c>
      <c r="E80" s="12">
        <f t="shared" si="9"/>
        <v>7.585815677434226E-3</v>
      </c>
      <c r="G80">
        <v>31.870000999999998</v>
      </c>
      <c r="H80">
        <f t="shared" si="14"/>
        <v>-4.9952546049095445E-3</v>
      </c>
      <c r="I80">
        <f t="shared" si="15"/>
        <v>1.268506684757413E-5</v>
      </c>
      <c r="J80" s="14">
        <f t="shared" si="10"/>
        <v>3.5616101481737343E-3</v>
      </c>
      <c r="L80">
        <v>39.709999000000003</v>
      </c>
      <c r="M80">
        <f t="shared" si="11"/>
        <v>5.8257092198583209E-3</v>
      </c>
      <c r="N80">
        <f t="shared" si="16"/>
        <v>8.6985084116927651E-5</v>
      </c>
      <c r="O80">
        <f t="shared" si="12"/>
        <v>9.3265794435541931E-3</v>
      </c>
      <c r="Q80" s="59">
        <v>42195</v>
      </c>
      <c r="R80" s="58">
        <v>7.6E-3</v>
      </c>
      <c r="S80" s="58">
        <v>3.7000000000000002E-3</v>
      </c>
      <c r="T80" s="61">
        <v>9.1543600000000003E-3</v>
      </c>
    </row>
    <row r="81" spans="1:20" x14ac:dyDescent="0.2">
      <c r="A81">
        <v>79</v>
      </c>
      <c r="B81">
        <v>22.83</v>
      </c>
      <c r="C81">
        <f t="shared" si="13"/>
        <v>8.8378704744970053E-3</v>
      </c>
      <c r="D81">
        <f t="shared" si="17"/>
        <v>5.8251333637658233E-5</v>
      </c>
      <c r="E81" s="12">
        <f t="shared" si="9"/>
        <v>7.6322561302447278E-3</v>
      </c>
      <c r="G81">
        <v>31.690000999999999</v>
      </c>
      <c r="H81">
        <f t="shared" si="14"/>
        <v>-5.6479445984328564E-3</v>
      </c>
      <c r="I81">
        <f t="shared" si="15"/>
        <v>1.3421116950791883E-5</v>
      </c>
      <c r="J81" s="14">
        <f t="shared" si="10"/>
        <v>3.6634842637565516E-3</v>
      </c>
      <c r="L81">
        <v>40.419998</v>
      </c>
      <c r="M81">
        <f t="shared" si="11"/>
        <v>1.7879602565590499E-2</v>
      </c>
      <c r="N81">
        <f t="shared" si="16"/>
        <v>8.3802312344772532E-5</v>
      </c>
      <c r="O81">
        <f t="shared" si="12"/>
        <v>9.1543602914006244E-3</v>
      </c>
      <c r="Q81" s="59">
        <v>42198</v>
      </c>
      <c r="R81" s="58">
        <v>7.7000000000000002E-3</v>
      </c>
      <c r="S81" s="58">
        <v>3.8E-3</v>
      </c>
      <c r="T81" s="61">
        <v>9.89722E-3</v>
      </c>
    </row>
    <row r="82" spans="1:20" x14ac:dyDescent="0.2">
      <c r="A82">
        <v>80</v>
      </c>
      <c r="B82">
        <v>23.030000999999999</v>
      </c>
      <c r="C82">
        <f t="shared" si="13"/>
        <v>8.7604467805519198E-3</v>
      </c>
      <c r="D82">
        <f t="shared" si="17"/>
        <v>5.9442730890837901E-5</v>
      </c>
      <c r="E82" s="12">
        <f t="shared" si="9"/>
        <v>7.709911211605352E-3</v>
      </c>
      <c r="G82">
        <v>31.66</v>
      </c>
      <c r="H82">
        <f t="shared" si="14"/>
        <v>-9.4670239991468015E-4</v>
      </c>
      <c r="I82">
        <f t="shared" si="15"/>
        <v>1.4529806624962383E-5</v>
      </c>
      <c r="J82" s="14">
        <f t="shared" si="10"/>
        <v>3.8117983452646579E-3</v>
      </c>
      <c r="L82">
        <v>40.900002000000001</v>
      </c>
      <c r="M82">
        <f t="shared" si="11"/>
        <v>1.1875408801356225E-2</v>
      </c>
      <c r="N82">
        <f t="shared" si="16"/>
        <v>9.7954984878294415E-5</v>
      </c>
      <c r="O82">
        <f t="shared" si="12"/>
        <v>9.8972210684764653E-3</v>
      </c>
      <c r="Q82" s="59">
        <v>42199</v>
      </c>
      <c r="R82" s="58">
        <v>7.7999999999999996E-3</v>
      </c>
      <c r="S82" s="58">
        <v>3.7000000000000002E-3</v>
      </c>
      <c r="T82" s="61">
        <v>1.002692E-2</v>
      </c>
    </row>
    <row r="83" spans="1:20" x14ac:dyDescent="0.2">
      <c r="A83">
        <v>81</v>
      </c>
      <c r="B83">
        <v>23.139999</v>
      </c>
      <c r="C83">
        <f t="shared" si="13"/>
        <v>4.7762915859187729E-3</v>
      </c>
      <c r="D83">
        <f t="shared" si="17"/>
        <v>6.0480892705080576E-5</v>
      </c>
      <c r="E83" s="12">
        <f t="shared" si="9"/>
        <v>7.7769462326211678E-3</v>
      </c>
      <c r="G83">
        <v>31.77</v>
      </c>
      <c r="H83">
        <f t="shared" si="14"/>
        <v>3.4744156664560781E-3</v>
      </c>
      <c r="I83">
        <f t="shared" si="15"/>
        <v>1.3711792953504893E-5</v>
      </c>
      <c r="J83" s="14">
        <f t="shared" si="10"/>
        <v>3.7029438226234127E-3</v>
      </c>
      <c r="L83">
        <v>41.169998</v>
      </c>
      <c r="M83">
        <f t="shared" si="11"/>
        <v>6.6013688703486862E-3</v>
      </c>
      <c r="N83">
        <f t="shared" si="16"/>
        <v>1.0053920583755649E-4</v>
      </c>
      <c r="O83">
        <f t="shared" si="12"/>
        <v>1.0026924046663388E-2</v>
      </c>
      <c r="Q83" s="59">
        <v>42200</v>
      </c>
      <c r="R83" s="58">
        <v>7.6E-3</v>
      </c>
      <c r="S83" s="58">
        <v>3.7000000000000002E-3</v>
      </c>
      <c r="T83" s="61">
        <v>9.8550300000000007E-3</v>
      </c>
    </row>
    <row r="84" spans="1:20" x14ac:dyDescent="0.2">
      <c r="A84">
        <v>82</v>
      </c>
      <c r="B84">
        <v>23.200001</v>
      </c>
      <c r="C84">
        <f t="shared" si="13"/>
        <v>2.5929992477528099E-3</v>
      </c>
      <c r="D84">
        <f t="shared" si="17"/>
        <v>5.8220816821598852E-5</v>
      </c>
      <c r="E84" s="12">
        <f t="shared" si="9"/>
        <v>7.6302566681337039E-3</v>
      </c>
      <c r="G84">
        <v>31.92</v>
      </c>
      <c r="H84">
        <f t="shared" si="14"/>
        <v>4.7214353163362336E-3</v>
      </c>
      <c r="I84">
        <f t="shared" si="15"/>
        <v>1.3613379229693526E-5</v>
      </c>
      <c r="J84" s="14">
        <f t="shared" si="10"/>
        <v>3.6896313135181308E-3</v>
      </c>
      <c r="L84">
        <v>41.619999</v>
      </c>
      <c r="M84">
        <f t="shared" si="11"/>
        <v>1.0930313865937043E-2</v>
      </c>
      <c r="N84">
        <f t="shared" si="16"/>
        <v>9.7121537745047622E-5</v>
      </c>
      <c r="O84">
        <f t="shared" si="12"/>
        <v>9.8550260144277466E-3</v>
      </c>
      <c r="Q84" s="59">
        <v>42201</v>
      </c>
      <c r="R84" s="58">
        <v>7.4000000000000003E-3</v>
      </c>
      <c r="S84" s="58">
        <v>3.8E-3</v>
      </c>
      <c r="T84" s="61">
        <v>9.9228300000000005E-3</v>
      </c>
    </row>
    <row r="85" spans="1:20" x14ac:dyDescent="0.2">
      <c r="A85">
        <v>83</v>
      </c>
      <c r="B85">
        <v>23.33</v>
      </c>
      <c r="C85">
        <f t="shared" si="13"/>
        <v>5.6034049308876311E-3</v>
      </c>
      <c r="D85">
        <f t="shared" si="17"/>
        <v>5.5130986518233717E-5</v>
      </c>
      <c r="E85" s="12">
        <f t="shared" si="9"/>
        <v>7.4250243446222931E-3</v>
      </c>
      <c r="G85">
        <v>31.93</v>
      </c>
      <c r="H85">
        <f t="shared" si="14"/>
        <v>3.1328320801998777E-4</v>
      </c>
      <c r="I85">
        <f t="shared" si="15"/>
        <v>1.4134093562692737E-5</v>
      </c>
      <c r="J85" s="14">
        <f t="shared" si="10"/>
        <v>3.7595336895275638E-3</v>
      </c>
      <c r="L85">
        <v>42.099997999999999</v>
      </c>
      <c r="M85">
        <f t="shared" si="11"/>
        <v>1.1532893117080551E-2</v>
      </c>
      <c r="N85">
        <f t="shared" si="16"/>
        <v>9.84625511528185E-5</v>
      </c>
      <c r="O85">
        <f t="shared" si="12"/>
        <v>9.9228297956187126E-3</v>
      </c>
      <c r="Q85" s="59">
        <v>42202</v>
      </c>
      <c r="R85" s="58">
        <v>7.3000000000000001E-3</v>
      </c>
      <c r="S85" s="58">
        <v>3.5999999999999999E-3</v>
      </c>
      <c r="T85" s="61">
        <v>1.0026729999999999E-2</v>
      </c>
    </row>
    <row r="86" spans="1:20" x14ac:dyDescent="0.2">
      <c r="A86">
        <v>84</v>
      </c>
      <c r="B86">
        <v>23.209999</v>
      </c>
      <c r="C86">
        <f t="shared" si="13"/>
        <v>-5.1436348049720736E-3</v>
      </c>
      <c r="D86">
        <f t="shared" si="17"/>
        <v>5.3707016136309444E-5</v>
      </c>
      <c r="E86" s="12">
        <f t="shared" si="9"/>
        <v>7.3285070878255582E-3</v>
      </c>
      <c r="G86">
        <v>31.950001</v>
      </c>
      <c r="H86">
        <f t="shared" si="14"/>
        <v>6.2640150328846229E-4</v>
      </c>
      <c r="I86">
        <f t="shared" si="15"/>
        <v>1.3291936731036809E-5</v>
      </c>
      <c r="J86" s="14">
        <f t="shared" si="10"/>
        <v>3.6458108468537982E-3</v>
      </c>
      <c r="L86">
        <v>42.169998</v>
      </c>
      <c r="M86">
        <f t="shared" si="11"/>
        <v>1.6627079174683164E-3</v>
      </c>
      <c r="N86">
        <f t="shared" si="16"/>
        <v>1.0053525550264964E-4</v>
      </c>
      <c r="O86">
        <f t="shared" si="12"/>
        <v>1.0026727058350079E-2</v>
      </c>
      <c r="Q86" s="59">
        <v>42205</v>
      </c>
      <c r="R86" s="58">
        <v>7.1999999999999998E-3</v>
      </c>
      <c r="S86" s="58">
        <v>3.5000000000000001E-3</v>
      </c>
      <c r="T86" s="61">
        <v>9.7298000000000003E-3</v>
      </c>
    </row>
    <row r="87" spans="1:20" x14ac:dyDescent="0.2">
      <c r="A87">
        <v>85</v>
      </c>
      <c r="B87">
        <v>22.860001</v>
      </c>
      <c r="C87">
        <f t="shared" si="13"/>
        <v>-1.5079621502784182E-2</v>
      </c>
      <c r="D87">
        <f t="shared" si="17"/>
        <v>5.2072013908546087E-5</v>
      </c>
      <c r="E87" s="12">
        <f t="shared" si="9"/>
        <v>7.2160940895020266E-3</v>
      </c>
      <c r="G87">
        <v>31.9</v>
      </c>
      <c r="H87">
        <f t="shared" si="14"/>
        <v>-1.5649764768396013E-3</v>
      </c>
      <c r="I87">
        <f t="shared" si="15"/>
        <v>1.2517963257773923E-5</v>
      </c>
      <c r="J87" s="14">
        <f t="shared" si="10"/>
        <v>3.5380733821917718E-3</v>
      </c>
      <c r="L87">
        <v>42.23</v>
      </c>
      <c r="M87">
        <f t="shared" si="11"/>
        <v>1.4228599204580759E-3</v>
      </c>
      <c r="N87">
        <f t="shared" si="16"/>
        <v>9.4669016029619361E-5</v>
      </c>
      <c r="O87">
        <f t="shared" si="12"/>
        <v>9.7298004105746873E-3</v>
      </c>
      <c r="Q87" s="59">
        <v>42206</v>
      </c>
      <c r="R87" s="58">
        <v>7.9000000000000008E-3</v>
      </c>
      <c r="S87" s="58">
        <v>3.5000000000000001E-3</v>
      </c>
      <c r="T87" s="61">
        <v>9.4398299999999997E-3</v>
      </c>
    </row>
    <row r="88" spans="1:20" x14ac:dyDescent="0.2">
      <c r="A88">
        <v>86</v>
      </c>
      <c r="B88">
        <v>22.780000999999999</v>
      </c>
      <c r="C88">
        <f t="shared" si="13"/>
        <v>-3.4995624015940266E-3</v>
      </c>
      <c r="D88">
        <f t="shared" si="17"/>
        <v>6.2591392154067192E-5</v>
      </c>
      <c r="E88" s="12">
        <f t="shared" si="9"/>
        <v>7.9114721862664217E-3</v>
      </c>
      <c r="G88">
        <v>31.91</v>
      </c>
      <c r="H88">
        <f t="shared" si="14"/>
        <v>3.1347962382450044E-4</v>
      </c>
      <c r="I88">
        <f t="shared" si="15"/>
        <v>1.1913834544691165E-5</v>
      </c>
      <c r="J88" s="14">
        <f t="shared" si="10"/>
        <v>3.4516422967467478E-3</v>
      </c>
      <c r="L88">
        <v>41.919998</v>
      </c>
      <c r="M88">
        <f t="shared" si="11"/>
        <v>-7.3408003788775099E-3</v>
      </c>
      <c r="N88">
        <f t="shared" si="16"/>
        <v>8.9110346889036951E-5</v>
      </c>
      <c r="O88">
        <f t="shared" si="12"/>
        <v>9.4398276938213732E-3</v>
      </c>
      <c r="Q88" s="59">
        <v>42207</v>
      </c>
      <c r="R88" s="58">
        <v>7.7000000000000002E-3</v>
      </c>
      <c r="S88" s="58">
        <v>3.3E-3</v>
      </c>
      <c r="T88" s="61">
        <v>9.3272200000000006E-3</v>
      </c>
    </row>
    <row r="89" spans="1:20" x14ac:dyDescent="0.2">
      <c r="A89">
        <v>87</v>
      </c>
      <c r="B89">
        <v>22.67</v>
      </c>
      <c r="C89">
        <f t="shared" si="13"/>
        <v>-4.8288408766969286E-3</v>
      </c>
      <c r="D89">
        <f t="shared" si="17"/>
        <v>5.9570724844982187E-5</v>
      </c>
      <c r="E89" s="12">
        <f t="shared" si="9"/>
        <v>7.7182073595480826E-3</v>
      </c>
      <c r="G89">
        <v>31.93</v>
      </c>
      <c r="H89">
        <f t="shared" si="14"/>
        <v>6.2676277029143134E-4</v>
      </c>
      <c r="I89">
        <f t="shared" si="15"/>
        <v>1.1204900640482884E-5</v>
      </c>
      <c r="J89" s="14">
        <f t="shared" si="10"/>
        <v>3.3473721992755578E-3</v>
      </c>
      <c r="L89">
        <v>41.970001000000003</v>
      </c>
      <c r="M89">
        <f t="shared" si="11"/>
        <v>1.1928197133979775E-3</v>
      </c>
      <c r="N89">
        <f t="shared" si="16"/>
        <v>8.6996967087846428E-5</v>
      </c>
      <c r="O89">
        <f t="shared" si="12"/>
        <v>9.3272164705150064E-3</v>
      </c>
      <c r="Q89" s="59">
        <v>42208</v>
      </c>
      <c r="R89" s="58">
        <v>7.6E-3</v>
      </c>
      <c r="S89" s="58">
        <v>3.2000000000000002E-3</v>
      </c>
      <c r="T89" s="61">
        <v>9.04779E-3</v>
      </c>
    </row>
    <row r="90" spans="1:20" x14ac:dyDescent="0.2">
      <c r="A90">
        <v>88</v>
      </c>
      <c r="B90">
        <v>22.59</v>
      </c>
      <c r="C90">
        <f t="shared" si="13"/>
        <v>-3.5288928098809809E-3</v>
      </c>
      <c r="D90">
        <f t="shared" si="17"/>
        <v>5.7395543607030804E-5</v>
      </c>
      <c r="E90" s="12">
        <f t="shared" si="9"/>
        <v>7.5759846625393064E-3</v>
      </c>
      <c r="G90">
        <v>32.080002</v>
      </c>
      <c r="H90">
        <f t="shared" si="14"/>
        <v>4.6978390228625318E-3</v>
      </c>
      <c r="I90">
        <f t="shared" si="15"/>
        <v>1.0556176496267314E-5</v>
      </c>
      <c r="J90" s="14">
        <f t="shared" si="10"/>
        <v>3.2490270076235613E-3</v>
      </c>
      <c r="L90">
        <v>41.779998999999997</v>
      </c>
      <c r="M90">
        <f t="shared" si="11"/>
        <v>-4.5270906712631927E-3</v>
      </c>
      <c r="N90">
        <f t="shared" si="16"/>
        <v>8.186251819469589E-5</v>
      </c>
      <c r="O90">
        <f t="shared" si="12"/>
        <v>9.0477907908337422E-3</v>
      </c>
      <c r="Q90" s="59">
        <v>42209</v>
      </c>
      <c r="R90" s="58">
        <v>7.4000000000000003E-3</v>
      </c>
      <c r="S90" s="58">
        <v>3.3999999999999998E-3</v>
      </c>
      <c r="T90" s="61">
        <v>8.8419699999999993E-3</v>
      </c>
    </row>
    <row r="91" spans="1:20" x14ac:dyDescent="0.2">
      <c r="A91">
        <v>89</v>
      </c>
      <c r="B91">
        <v>22.48</v>
      </c>
      <c r="C91">
        <f t="shared" si="13"/>
        <v>-4.8694112439132105E-3</v>
      </c>
      <c r="D91">
        <f t="shared" si="17"/>
        <v>5.4698996058426728E-5</v>
      </c>
      <c r="E91" s="12">
        <f t="shared" si="9"/>
        <v>7.3958769634456956E-3</v>
      </c>
      <c r="G91">
        <v>31.98</v>
      </c>
      <c r="H91">
        <f t="shared" si="14"/>
        <v>-3.1172691323398272E-3</v>
      </c>
      <c r="I91">
        <f t="shared" si="15"/>
        <v>1.1246987395575076E-5</v>
      </c>
      <c r="J91" s="14">
        <f t="shared" si="10"/>
        <v>3.3536528436281352E-3</v>
      </c>
      <c r="L91">
        <v>41.43</v>
      </c>
      <c r="M91">
        <f t="shared" si="11"/>
        <v>-8.3771902435899256E-3</v>
      </c>
      <c r="N91">
        <f t="shared" si="16"/>
        <v>7.8180440099764425E-5</v>
      </c>
      <c r="O91">
        <f t="shared" si="12"/>
        <v>8.8419703742867416E-3</v>
      </c>
      <c r="Q91" s="59">
        <v>42212</v>
      </c>
      <c r="R91" s="58">
        <v>7.3000000000000001E-3</v>
      </c>
      <c r="S91" s="58">
        <v>3.3E-3</v>
      </c>
      <c r="T91" s="61">
        <v>8.8147699999999996E-3</v>
      </c>
    </row>
    <row r="92" spans="1:20" x14ac:dyDescent="0.2">
      <c r="A92">
        <v>90</v>
      </c>
      <c r="B92">
        <v>22.16</v>
      </c>
      <c r="C92">
        <f t="shared" si="13"/>
        <v>-1.4234875444839871E-2</v>
      </c>
      <c r="D92">
        <f t="shared" si="17"/>
        <v>5.2839726246662031E-5</v>
      </c>
      <c r="E92" s="12">
        <f t="shared" si="9"/>
        <v>7.2690939082296928E-3</v>
      </c>
      <c r="G92">
        <v>32.049999</v>
      </c>
      <c r="H92">
        <f t="shared" si="14"/>
        <v>2.1888367729830912E-3</v>
      </c>
      <c r="I92">
        <f t="shared" si="15"/>
        <v>1.1155210162446893E-5</v>
      </c>
      <c r="J92" s="14">
        <f t="shared" si="10"/>
        <v>3.3399416405750105E-3</v>
      </c>
      <c r="L92">
        <v>41.130001</v>
      </c>
      <c r="M92">
        <f t="shared" si="11"/>
        <v>-7.2411054791214017E-3</v>
      </c>
      <c r="N92">
        <f t="shared" si="16"/>
        <v>7.7700252676416457E-5</v>
      </c>
      <c r="O92">
        <f t="shared" si="12"/>
        <v>8.8147746809783215E-3</v>
      </c>
      <c r="Q92" s="59">
        <v>42213</v>
      </c>
      <c r="R92" s="58">
        <v>7.9000000000000008E-3</v>
      </c>
      <c r="S92" s="58">
        <v>3.3E-3</v>
      </c>
      <c r="T92" s="61">
        <v>8.7283599999999992E-3</v>
      </c>
    </row>
    <row r="93" spans="1:20" x14ac:dyDescent="0.2">
      <c r="A93">
        <v>91</v>
      </c>
      <c r="B93">
        <v>22.32</v>
      </c>
      <c r="C93">
        <f t="shared" si="13"/>
        <v>7.2202166064982013E-3</v>
      </c>
      <c r="D93">
        <f t="shared" si="17"/>
        <v>6.182724340766863E-5</v>
      </c>
      <c r="E93" s="12">
        <f t="shared" si="9"/>
        <v>7.8630301670328494E-3</v>
      </c>
      <c r="G93">
        <v>31.959999</v>
      </c>
      <c r="H93">
        <f t="shared" si="14"/>
        <v>-2.8081124121095871E-3</v>
      </c>
      <c r="I93">
        <f t="shared" si="15"/>
        <v>1.077335793782586E-5</v>
      </c>
      <c r="J93" s="14">
        <f t="shared" si="10"/>
        <v>3.2822793814399559E-3</v>
      </c>
      <c r="L93">
        <v>41.299999</v>
      </c>
      <c r="M93">
        <f t="shared" si="11"/>
        <v>4.1331873539220106E-3</v>
      </c>
      <c r="N93">
        <f t="shared" si="16"/>
        <v>7.6184254029417186E-5</v>
      </c>
      <c r="O93">
        <f t="shared" si="12"/>
        <v>8.7283591831120912E-3</v>
      </c>
      <c r="Q93" s="59">
        <v>42214</v>
      </c>
      <c r="R93" s="58">
        <v>7.7999999999999996E-3</v>
      </c>
      <c r="S93" s="58">
        <v>3.3E-3</v>
      </c>
      <c r="T93" s="61">
        <v>8.5228000000000005E-3</v>
      </c>
    </row>
    <row r="94" spans="1:20" x14ac:dyDescent="0.2">
      <c r="A94">
        <v>92</v>
      </c>
      <c r="B94">
        <v>22.67</v>
      </c>
      <c r="C94">
        <f t="shared" si="13"/>
        <v>1.5681003584229455E-2</v>
      </c>
      <c r="D94">
        <f t="shared" si="17"/>
        <v>6.1245500473893651E-5</v>
      </c>
      <c r="E94" s="12">
        <f t="shared" si="9"/>
        <v>7.8259504517913768E-3</v>
      </c>
      <c r="G94">
        <v>31.870000999999998</v>
      </c>
      <c r="H94">
        <f t="shared" si="14"/>
        <v>-2.8159575349173621E-3</v>
      </c>
      <c r="I94">
        <f t="shared" si="15"/>
        <v>1.0600086180698943E-5</v>
      </c>
      <c r="J94" s="14">
        <f t="shared" si="10"/>
        <v>3.2557773542886718E-3</v>
      </c>
      <c r="L94">
        <v>41.59</v>
      </c>
      <c r="M94">
        <f t="shared" si="11"/>
        <v>7.0218161506493916E-3</v>
      </c>
      <c r="N94">
        <f t="shared" si="16"/>
        <v>7.2638193049809392E-5</v>
      </c>
      <c r="O94">
        <f t="shared" si="12"/>
        <v>8.5228042949377514E-3</v>
      </c>
      <c r="Q94" s="59">
        <v>42215</v>
      </c>
      <c r="R94" s="58">
        <v>8.5000000000000006E-3</v>
      </c>
      <c r="S94" s="58">
        <v>3.2000000000000002E-3</v>
      </c>
      <c r="T94" s="61">
        <v>8.4402799999999997E-3</v>
      </c>
    </row>
    <row r="95" spans="1:20" x14ac:dyDescent="0.2">
      <c r="A95">
        <v>93</v>
      </c>
      <c r="B95">
        <v>22.809999000000001</v>
      </c>
      <c r="C95">
        <f t="shared" si="13"/>
        <v>6.1755183061314306E-3</v>
      </c>
      <c r="D95">
        <f t="shared" si="17"/>
        <v>7.2324402849977058E-5</v>
      </c>
      <c r="E95" s="12">
        <f t="shared" si="9"/>
        <v>8.5043755120512553E-3</v>
      </c>
      <c r="G95">
        <v>31.959999</v>
      </c>
      <c r="H95">
        <f t="shared" si="14"/>
        <v>2.8239095442764922E-3</v>
      </c>
      <c r="I95">
        <f t="shared" si="15"/>
        <v>1.043985802016448E-5</v>
      </c>
      <c r="J95" s="14">
        <f t="shared" si="10"/>
        <v>3.2310769133780271E-3</v>
      </c>
      <c r="L95">
        <v>41.790000999999997</v>
      </c>
      <c r="M95">
        <f t="shared" si="11"/>
        <v>4.8088723250779798E-3</v>
      </c>
      <c r="N95">
        <f t="shared" si="16"/>
        <v>7.1238255590032074E-5</v>
      </c>
      <c r="O95">
        <f t="shared" si="12"/>
        <v>8.4402758005904088E-3</v>
      </c>
      <c r="Q95" s="59">
        <v>42216</v>
      </c>
      <c r="R95" s="58">
        <v>8.3999999999999995E-3</v>
      </c>
      <c r="S95" s="58">
        <v>3.2000000000000002E-3</v>
      </c>
      <c r="T95" s="61">
        <v>8.2675000000000005E-3</v>
      </c>
    </row>
    <row r="96" spans="1:20" x14ac:dyDescent="0.2">
      <c r="A96">
        <v>94</v>
      </c>
      <c r="B96">
        <v>22.950001</v>
      </c>
      <c r="C96">
        <f t="shared" si="13"/>
        <v>6.1377468714487477E-3</v>
      </c>
      <c r="D96">
        <f t="shared" si="17"/>
        <v>7.0273160259940297E-5</v>
      </c>
      <c r="E96" s="12">
        <f t="shared" si="9"/>
        <v>8.3829088185390817E-3</v>
      </c>
      <c r="G96">
        <v>32.119999</v>
      </c>
      <c r="H96">
        <f t="shared" si="14"/>
        <v>5.0062579789192157E-3</v>
      </c>
      <c r="I96">
        <f t="shared" si="15"/>
        <v>1.0291934445809963E-5</v>
      </c>
      <c r="J96" s="14">
        <f t="shared" si="10"/>
        <v>3.2081044942161661E-3</v>
      </c>
      <c r="L96">
        <v>42.02</v>
      </c>
      <c r="M96">
        <f t="shared" si="11"/>
        <v>5.5036849604288484E-3</v>
      </c>
      <c r="N96">
        <f t="shared" si="16"/>
        <v>6.8351475436964195E-5</v>
      </c>
      <c r="O96">
        <f t="shared" si="12"/>
        <v>8.2674951126060058E-3</v>
      </c>
      <c r="Q96" s="59">
        <v>42220</v>
      </c>
      <c r="R96" s="58">
        <v>8.3000000000000001E-3</v>
      </c>
      <c r="S96" s="58">
        <v>3.3E-3</v>
      </c>
      <c r="T96" s="61">
        <v>8.1282100000000003E-3</v>
      </c>
    </row>
    <row r="97" spans="1:20" x14ac:dyDescent="0.2">
      <c r="A97">
        <v>95</v>
      </c>
      <c r="B97">
        <v>22.98</v>
      </c>
      <c r="C97">
        <f t="shared" si="13"/>
        <v>1.3071459125426664E-3</v>
      </c>
      <c r="D97">
        <f t="shared" si="17"/>
        <v>6.831708684382261E-5</v>
      </c>
      <c r="E97" s="12">
        <f t="shared" si="9"/>
        <v>8.2654151041446564E-3</v>
      </c>
      <c r="G97">
        <v>32.119999</v>
      </c>
      <c r="H97">
        <f t="shared" si="14"/>
        <v>0</v>
      </c>
      <c r="I97">
        <f t="shared" si="15"/>
        <v>1.1178175516150905E-5</v>
      </c>
      <c r="J97" s="14">
        <f t="shared" si="10"/>
        <v>3.3433778602112722E-3</v>
      </c>
      <c r="L97">
        <v>42.189999</v>
      </c>
      <c r="M97">
        <f t="shared" si="11"/>
        <v>4.045668729176514E-3</v>
      </c>
      <c r="N97">
        <f t="shared" si="16"/>
        <v>6.6067819799365385E-5</v>
      </c>
      <c r="O97">
        <f t="shared" si="12"/>
        <v>8.1282113530201337E-3</v>
      </c>
      <c r="Q97" s="59">
        <v>42221</v>
      </c>
      <c r="R97" s="58">
        <v>8.0000000000000002E-3</v>
      </c>
      <c r="S97" s="58">
        <v>3.2000000000000002E-3</v>
      </c>
      <c r="T97" s="61">
        <v>7.9426600000000007E-3</v>
      </c>
    </row>
    <row r="98" spans="1:20" x14ac:dyDescent="0.2">
      <c r="A98">
        <v>96</v>
      </c>
      <c r="B98">
        <v>22.99</v>
      </c>
      <c r="C98">
        <f t="shared" si="13"/>
        <v>4.3516100957345562E-4</v>
      </c>
      <c r="D98">
        <f t="shared" si="17"/>
        <v>6.432057945939386E-5</v>
      </c>
      <c r="E98" s="12">
        <f t="shared" si="9"/>
        <v>8.0200111882337086E-3</v>
      </c>
      <c r="G98">
        <v>31.99</v>
      </c>
      <c r="H98">
        <f t="shared" si="14"/>
        <v>-4.0472915332283024E-3</v>
      </c>
      <c r="I98">
        <f t="shared" si="15"/>
        <v>1.0507484985181849E-5</v>
      </c>
      <c r="J98" s="14">
        <f t="shared" si="10"/>
        <v>3.2415251017355782E-3</v>
      </c>
      <c r="L98">
        <v>42.439999</v>
      </c>
      <c r="M98">
        <f t="shared" si="11"/>
        <v>5.9255749212034827E-3</v>
      </c>
      <c r="N98">
        <f t="shared" si="16"/>
        <v>6.3085796739377662E-5</v>
      </c>
      <c r="O98">
        <f t="shared" si="12"/>
        <v>7.9426567809126481E-3</v>
      </c>
      <c r="Q98" s="59">
        <v>42222</v>
      </c>
      <c r="R98" s="58">
        <v>7.7999999999999996E-3</v>
      </c>
      <c r="S98" s="58">
        <v>3.3E-3</v>
      </c>
      <c r="T98" s="61">
        <v>7.8362899999999992E-3</v>
      </c>
    </row>
    <row r="99" spans="1:20" x14ac:dyDescent="0.2">
      <c r="A99">
        <v>97</v>
      </c>
      <c r="B99">
        <v>22.85</v>
      </c>
      <c r="C99">
        <f t="shared" si="13"/>
        <v>-6.0896041757284485E-3</v>
      </c>
      <c r="D99">
        <f t="shared" si="17"/>
        <v>6.0472706598085401E-5</v>
      </c>
      <c r="E99" s="12">
        <f t="shared" si="9"/>
        <v>7.7764199088067127E-3</v>
      </c>
      <c r="G99">
        <v>32.080002</v>
      </c>
      <c r="H99">
        <f t="shared" si="14"/>
        <v>2.813441700531476E-3</v>
      </c>
      <c r="I99">
        <f t="shared" si="15"/>
        <v>1.085987001136743E-5</v>
      </c>
      <c r="J99" s="14">
        <f t="shared" si="10"/>
        <v>3.2954316881658205E-3</v>
      </c>
      <c r="L99">
        <v>41.939999</v>
      </c>
      <c r="M99">
        <f t="shared" si="11"/>
        <v>-1.1781338637637574E-2</v>
      </c>
      <c r="N99">
        <f t="shared" si="16"/>
        <v>6.1407395223822748E-5</v>
      </c>
      <c r="O99">
        <f t="shared" si="12"/>
        <v>7.8362870815088664E-3</v>
      </c>
      <c r="Q99" s="59">
        <v>42223</v>
      </c>
      <c r="R99" s="58">
        <v>7.7000000000000002E-3</v>
      </c>
      <c r="S99" s="58">
        <v>3.3E-3</v>
      </c>
      <c r="T99" s="61">
        <v>8.1271699999999995E-3</v>
      </c>
    </row>
    <row r="100" spans="1:20" x14ac:dyDescent="0.2">
      <c r="A100">
        <v>98</v>
      </c>
      <c r="B100">
        <v>22.68</v>
      </c>
      <c r="C100">
        <f t="shared" si="13"/>
        <v>-7.4398249452954793E-3</v>
      </c>
      <c r="D100">
        <f t="shared" si="17"/>
        <v>5.9069340943223238E-5</v>
      </c>
      <c r="E100" s="12">
        <f t="shared" si="9"/>
        <v>7.6856581333821531E-3</v>
      </c>
      <c r="G100">
        <v>32.130001</v>
      </c>
      <c r="H100">
        <f t="shared" si="14"/>
        <v>1.5585722220341409E-3</v>
      </c>
      <c r="I100">
        <f t="shared" si="15"/>
        <v>1.068320506282275E-5</v>
      </c>
      <c r="J100" s="14">
        <f t="shared" si="10"/>
        <v>3.2685172575378503E-3</v>
      </c>
      <c r="L100">
        <v>41.799999</v>
      </c>
      <c r="M100">
        <f t="shared" si="11"/>
        <v>-3.3381021301407414E-3</v>
      </c>
      <c r="N100">
        <f t="shared" si="16"/>
        <v>6.6050947916074904E-5</v>
      </c>
      <c r="O100">
        <f t="shared" si="12"/>
        <v>8.1271734272177869E-3</v>
      </c>
      <c r="Q100" s="59">
        <v>42226</v>
      </c>
      <c r="R100" s="58">
        <v>7.7000000000000002E-3</v>
      </c>
      <c r="S100" s="58">
        <v>3.2000000000000002E-3</v>
      </c>
      <c r="T100" s="61">
        <v>7.9219000000000008E-3</v>
      </c>
    </row>
    <row r="101" spans="1:20" x14ac:dyDescent="0.2">
      <c r="A101">
        <v>99</v>
      </c>
      <c r="B101">
        <v>22.950001</v>
      </c>
      <c r="C101">
        <f t="shared" si="13"/>
        <v>1.190480599647269E-2</v>
      </c>
      <c r="D101">
        <f t="shared" si="17"/>
        <v>5.8846240199628293E-5</v>
      </c>
      <c r="E101" s="12">
        <f t="shared" si="9"/>
        <v>7.6711303078248055E-3</v>
      </c>
      <c r="G101">
        <v>32.009998000000003</v>
      </c>
      <c r="H101">
        <f t="shared" si="14"/>
        <v>-3.7349205186765159E-3</v>
      </c>
      <c r="I101">
        <f t="shared" si="15"/>
        <v>1.0187961601331171E-5</v>
      </c>
      <c r="J101" s="14">
        <f t="shared" si="10"/>
        <v>3.1918586436951073E-3</v>
      </c>
      <c r="L101">
        <v>41.970001000000003</v>
      </c>
      <c r="M101">
        <f t="shared" si="11"/>
        <v>4.0670335901205109E-3</v>
      </c>
      <c r="N101">
        <f t="shared" si="16"/>
        <v>6.2756466590985419E-5</v>
      </c>
      <c r="O101">
        <f t="shared" si="12"/>
        <v>7.921897915965934E-3</v>
      </c>
      <c r="Q101" s="59">
        <v>42227</v>
      </c>
      <c r="R101" s="58">
        <v>8.0000000000000002E-3</v>
      </c>
      <c r="S101" s="58">
        <v>3.2000000000000002E-3</v>
      </c>
      <c r="T101" s="61">
        <v>7.7448999999999999E-3</v>
      </c>
    </row>
    <row r="102" spans="1:20" x14ac:dyDescent="0.2">
      <c r="A102">
        <v>100</v>
      </c>
      <c r="B102">
        <v>22.860001</v>
      </c>
      <c r="C102">
        <f t="shared" si="13"/>
        <v>-3.9215684565765312E-3</v>
      </c>
      <c r="D102">
        <f t="shared" si="17"/>
        <v>6.3818930136469722E-5</v>
      </c>
      <c r="E102" s="12">
        <f t="shared" si="9"/>
        <v>7.9886751177194407E-3</v>
      </c>
      <c r="G102">
        <v>32.150002000000001</v>
      </c>
      <c r="H102">
        <f t="shared" si="14"/>
        <v>4.3737584738367547E-3</v>
      </c>
      <c r="I102">
        <f t="shared" si="15"/>
        <v>1.0413661782101151E-5</v>
      </c>
      <c r="J102" s="14">
        <f t="shared" si="10"/>
        <v>3.2270205735478587E-3</v>
      </c>
      <c r="L102">
        <v>41.830002</v>
      </c>
      <c r="M102">
        <f t="shared" si="11"/>
        <v>-3.3356920815894925E-3</v>
      </c>
      <c r="N102">
        <f t="shared" si="16"/>
        <v>5.9983524328916403E-5</v>
      </c>
      <c r="O102">
        <f t="shared" si="12"/>
        <v>7.744903119401585E-3</v>
      </c>
      <c r="Q102" s="59">
        <v>42228</v>
      </c>
      <c r="R102" s="58">
        <v>7.7999999999999996E-3</v>
      </c>
      <c r="S102" s="58">
        <v>3.3E-3</v>
      </c>
      <c r="T102" s="61">
        <v>7.5532899999999998E-3</v>
      </c>
    </row>
    <row r="103" spans="1:20" x14ac:dyDescent="0.2">
      <c r="A103">
        <v>101</v>
      </c>
      <c r="B103">
        <v>22.77</v>
      </c>
      <c r="C103">
        <f t="shared" si="13"/>
        <v>-3.9370514463232479E-3</v>
      </c>
      <c r="D103">
        <f t="shared" si="17"/>
        <v>6.09125162778585E-5</v>
      </c>
      <c r="E103" s="12">
        <f t="shared" si="9"/>
        <v>7.8046470950234835E-3</v>
      </c>
      <c r="G103">
        <v>32.099997999999999</v>
      </c>
      <c r="H103">
        <f t="shared" si="14"/>
        <v>-1.5553342733851546E-3</v>
      </c>
      <c r="I103">
        <f t="shared" si="15"/>
        <v>1.0936627866422612E-5</v>
      </c>
      <c r="J103" s="14">
        <f t="shared" si="10"/>
        <v>3.3070572819989996E-3</v>
      </c>
      <c r="L103">
        <v>41.299999</v>
      </c>
      <c r="M103">
        <f t="shared" si="11"/>
        <v>-1.2670403410451682E-2</v>
      </c>
      <c r="N103">
        <f t="shared" si="16"/>
        <v>5.7052123368972151E-5</v>
      </c>
      <c r="O103">
        <f t="shared" si="12"/>
        <v>7.5532856009138272E-3</v>
      </c>
      <c r="Q103" s="59">
        <v>42229</v>
      </c>
      <c r="R103" s="58">
        <v>7.6E-3</v>
      </c>
      <c r="S103" s="58">
        <v>3.2000000000000002E-3</v>
      </c>
      <c r="T103" s="61">
        <v>7.9536999999999993E-3</v>
      </c>
    </row>
    <row r="104" spans="1:20" x14ac:dyDescent="0.2">
      <c r="A104">
        <v>102</v>
      </c>
      <c r="B104">
        <v>22.59</v>
      </c>
      <c r="C104">
        <f t="shared" si="13"/>
        <v>-7.9051383399209359E-3</v>
      </c>
      <c r="D104">
        <f t="shared" si="17"/>
        <v>5.8187787746646746E-5</v>
      </c>
      <c r="E104" s="12">
        <f t="shared" si="9"/>
        <v>7.6280920122037557E-3</v>
      </c>
      <c r="G104">
        <v>32.099997999999999</v>
      </c>
      <c r="H104">
        <f t="shared" si="14"/>
        <v>0</v>
      </c>
      <c r="I104">
        <f t="shared" si="15"/>
        <v>1.0425574076555246E-5</v>
      </c>
      <c r="J104" s="14">
        <f t="shared" si="10"/>
        <v>3.2288657569733751E-3</v>
      </c>
      <c r="L104">
        <v>41.549999</v>
      </c>
      <c r="M104">
        <f t="shared" si="11"/>
        <v>6.0532689117014267E-3</v>
      </c>
      <c r="N104">
        <f t="shared" si="16"/>
        <v>6.3261343321848967E-5</v>
      </c>
      <c r="O104">
        <f t="shared" si="12"/>
        <v>7.953699976856618E-3</v>
      </c>
      <c r="Q104" s="59">
        <v>42230</v>
      </c>
      <c r="R104" s="58">
        <v>7.6E-3</v>
      </c>
      <c r="S104" s="58">
        <v>3.0999999999999999E-3</v>
      </c>
      <c r="T104" s="61">
        <v>7.8526499999999992E-3</v>
      </c>
    </row>
    <row r="105" spans="1:20" x14ac:dyDescent="0.2">
      <c r="A105">
        <v>103</v>
      </c>
      <c r="B105">
        <v>22.67</v>
      </c>
      <c r="C105">
        <f t="shared" si="13"/>
        <v>3.5413899955733445E-3</v>
      </c>
      <c r="D105">
        <f t="shared" si="17"/>
        <v>5.8445993212245216E-5</v>
      </c>
      <c r="E105" s="12">
        <f t="shared" si="9"/>
        <v>7.6449979210098688E-3</v>
      </c>
      <c r="G105">
        <v>32.130001</v>
      </c>
      <c r="H105">
        <f t="shared" si="14"/>
        <v>9.3467295543135762E-4</v>
      </c>
      <c r="I105">
        <f t="shared" si="15"/>
        <v>9.8000396319619301E-6</v>
      </c>
      <c r="J105" s="14">
        <f t="shared" si="10"/>
        <v>3.1305014984762316E-3</v>
      </c>
      <c r="L105">
        <v>41.759998000000003</v>
      </c>
      <c r="M105">
        <f t="shared" si="11"/>
        <v>5.0541276787997849E-3</v>
      </c>
      <c r="N105">
        <f t="shared" si="16"/>
        <v>6.1664186593580293E-5</v>
      </c>
      <c r="O105">
        <f t="shared" si="12"/>
        <v>7.8526547481460231E-3</v>
      </c>
      <c r="Q105" s="59">
        <v>42233</v>
      </c>
      <c r="R105" s="58">
        <v>7.4999999999999997E-3</v>
      </c>
      <c r="S105" s="58">
        <v>3.0000000000000001E-3</v>
      </c>
      <c r="T105" s="61">
        <v>7.7134300000000003E-3</v>
      </c>
    </row>
    <row r="106" spans="1:20" x14ac:dyDescent="0.2">
      <c r="A106">
        <v>104</v>
      </c>
      <c r="B106">
        <v>22.610001</v>
      </c>
      <c r="C106">
        <f t="shared" si="13"/>
        <v>-2.6466254962506063E-3</v>
      </c>
      <c r="D106">
        <f t="shared" si="17"/>
        <v>5.5691720205555322E-5</v>
      </c>
      <c r="E106" s="12">
        <f t="shared" si="9"/>
        <v>7.4626885373540357E-3</v>
      </c>
      <c r="G106">
        <v>32.110000999999997</v>
      </c>
      <c r="H106">
        <f t="shared" si="14"/>
        <v>-6.2247119133308228E-4</v>
      </c>
      <c r="I106">
        <f t="shared" si="15"/>
        <v>9.2644540660611007E-6</v>
      </c>
      <c r="J106" s="14">
        <f t="shared" si="10"/>
        <v>3.0437565714197812E-3</v>
      </c>
      <c r="L106">
        <v>41.84</v>
      </c>
      <c r="M106">
        <f t="shared" si="11"/>
        <v>1.9157567967316557E-3</v>
      </c>
      <c r="N106">
        <f t="shared" si="16"/>
        <v>5.9496987793582079E-5</v>
      </c>
      <c r="O106">
        <f t="shared" si="12"/>
        <v>7.7134290554578952E-3</v>
      </c>
      <c r="Q106" s="59">
        <v>42234</v>
      </c>
      <c r="R106" s="58">
        <v>7.3000000000000001E-3</v>
      </c>
      <c r="S106" s="58">
        <v>3.0000000000000001E-3</v>
      </c>
      <c r="T106" s="61">
        <v>7.4931599999999996E-3</v>
      </c>
    </row>
    <row r="107" spans="1:20" x14ac:dyDescent="0.2">
      <c r="A107">
        <v>105</v>
      </c>
      <c r="B107">
        <v>22.52</v>
      </c>
      <c r="C107">
        <f t="shared" si="13"/>
        <v>-3.9805836364182768E-3</v>
      </c>
      <c r="D107">
        <f t="shared" si="17"/>
        <v>5.2770494584266226E-5</v>
      </c>
      <c r="E107" s="12">
        <f t="shared" si="9"/>
        <v>7.2643302915180166E-3</v>
      </c>
      <c r="G107">
        <v>32.049999</v>
      </c>
      <c r="H107">
        <f t="shared" si="14"/>
        <v>-1.868638995059428E-3</v>
      </c>
      <c r="I107">
        <f t="shared" si="15"/>
        <v>8.7318350451398112E-6</v>
      </c>
      <c r="J107" s="14">
        <f t="shared" si="10"/>
        <v>2.9549678585629002E-3</v>
      </c>
      <c r="L107">
        <v>41.57</v>
      </c>
      <c r="M107">
        <f t="shared" si="11"/>
        <v>-6.4531548757170917E-3</v>
      </c>
      <c r="N107">
        <f t="shared" si="16"/>
        <v>5.6147375972220563E-5</v>
      </c>
      <c r="O107">
        <f t="shared" si="12"/>
        <v>7.4931552747971638E-3</v>
      </c>
      <c r="Q107" s="59">
        <v>42235</v>
      </c>
      <c r="R107" s="58">
        <v>7.1000000000000004E-3</v>
      </c>
      <c r="S107" s="58">
        <v>2.8999999999999998E-3</v>
      </c>
      <c r="T107" s="61">
        <v>7.4348599999999997E-3</v>
      </c>
    </row>
    <row r="108" spans="1:20" x14ac:dyDescent="0.2">
      <c r="A108">
        <v>106</v>
      </c>
      <c r="B108">
        <v>22.309999000000001</v>
      </c>
      <c r="C108">
        <f t="shared" si="13"/>
        <v>-9.3250888099466397E-3</v>
      </c>
      <c r="D108">
        <f t="shared" si="17"/>
        <v>5.055496767440151E-5</v>
      </c>
      <c r="E108" s="12">
        <f t="shared" si="9"/>
        <v>7.1102016620066067E-3</v>
      </c>
      <c r="G108">
        <v>32.200001</v>
      </c>
      <c r="H108">
        <f t="shared" si="14"/>
        <v>4.6802497560140526E-3</v>
      </c>
      <c r="I108">
        <f t="shared" si="15"/>
        <v>8.417433644062825E-6</v>
      </c>
      <c r="J108" s="14">
        <f t="shared" si="10"/>
        <v>2.9012813796774049E-3</v>
      </c>
      <c r="L108">
        <v>41.400002000000001</v>
      </c>
      <c r="M108">
        <f t="shared" si="11"/>
        <v>-4.0894394996391541E-3</v>
      </c>
      <c r="N108">
        <f t="shared" si="16"/>
        <v>5.5277125884886804E-5</v>
      </c>
      <c r="O108">
        <f t="shared" si="12"/>
        <v>7.4348588342272376E-3</v>
      </c>
      <c r="Q108" s="59">
        <v>42236</v>
      </c>
      <c r="R108" s="58">
        <v>7.3000000000000001E-3</v>
      </c>
      <c r="S108" s="58">
        <v>3.0000000000000001E-3</v>
      </c>
      <c r="T108" s="61">
        <v>7.2776300000000002E-3</v>
      </c>
    </row>
    <row r="109" spans="1:20" x14ac:dyDescent="0.2">
      <c r="A109">
        <v>107</v>
      </c>
      <c r="B109">
        <v>21.83</v>
      </c>
      <c r="C109">
        <f t="shared" si="13"/>
        <v>-2.1514971829447546E-2</v>
      </c>
      <c r="D109">
        <f t="shared" si="17"/>
        <v>5.273910649274094E-5</v>
      </c>
      <c r="E109" s="12">
        <f t="shared" si="9"/>
        <v>7.2621695444778029E-3</v>
      </c>
      <c r="G109">
        <v>32.200001</v>
      </c>
      <c r="H109">
        <f t="shared" si="14"/>
        <v>0</v>
      </c>
      <c r="I109">
        <f t="shared" si="15"/>
        <v>9.2266718921392321E-6</v>
      </c>
      <c r="J109" s="14">
        <f t="shared" si="10"/>
        <v>3.0375437267863704E-3</v>
      </c>
      <c r="L109">
        <v>40.380001</v>
      </c>
      <c r="M109">
        <f t="shared" si="11"/>
        <v>-2.4637704123782425E-2</v>
      </c>
      <c r="N109">
        <f t="shared" si="16"/>
        <v>5.2963909257066132E-5</v>
      </c>
      <c r="O109">
        <f t="shared" si="12"/>
        <v>7.2776307447593221E-3</v>
      </c>
      <c r="Q109" s="59">
        <v>42237</v>
      </c>
      <c r="R109" s="58">
        <v>8.8000000000000005E-3</v>
      </c>
      <c r="S109" s="58">
        <v>2.8999999999999998E-3</v>
      </c>
      <c r="T109" s="61">
        <v>9.2847799999999994E-3</v>
      </c>
    </row>
    <row r="110" spans="1:20" x14ac:dyDescent="0.2">
      <c r="A110">
        <v>108</v>
      </c>
      <c r="B110">
        <v>21.389999</v>
      </c>
      <c r="C110">
        <f t="shared" si="13"/>
        <v>-2.0155794777828622E-2</v>
      </c>
      <c r="D110">
        <f t="shared" si="17"/>
        <v>7.7348400872491796E-5</v>
      </c>
      <c r="E110" s="12">
        <f t="shared" si="9"/>
        <v>8.7947939641865279E-3</v>
      </c>
      <c r="G110">
        <v>32.25</v>
      </c>
      <c r="H110">
        <f t="shared" si="14"/>
        <v>1.5527639269327874E-3</v>
      </c>
      <c r="I110">
        <f t="shared" si="15"/>
        <v>8.6730715786108785E-6</v>
      </c>
      <c r="J110" s="14">
        <f t="shared" si="10"/>
        <v>2.9450079080727233E-3</v>
      </c>
      <c r="L110">
        <v>39.5</v>
      </c>
      <c r="M110">
        <f t="shared" si="11"/>
        <v>-2.1792991040292448E-2</v>
      </c>
      <c r="N110">
        <f t="shared" si="16"/>
        <v>8.6207062571104924E-5</v>
      </c>
      <c r="O110">
        <f t="shared" si="12"/>
        <v>9.2847758492655558E-3</v>
      </c>
      <c r="Q110" s="59">
        <v>42240</v>
      </c>
      <c r="R110" s="58">
        <v>9.9000000000000008E-3</v>
      </c>
      <c r="S110" s="58">
        <v>2.8999999999999998E-3</v>
      </c>
      <c r="T110" s="61">
        <v>1.046569E-2</v>
      </c>
    </row>
    <row r="111" spans="1:20" x14ac:dyDescent="0.2">
      <c r="A111">
        <v>109</v>
      </c>
      <c r="B111">
        <v>20.75</v>
      </c>
      <c r="C111">
        <f t="shared" si="13"/>
        <v>-2.9920478257151838E-2</v>
      </c>
      <c r="D111">
        <f t="shared" si="17"/>
        <v>9.7082860607698918E-5</v>
      </c>
      <c r="E111" s="12">
        <f t="shared" si="9"/>
        <v>9.8530635138366438E-3</v>
      </c>
      <c r="G111">
        <v>32.119999</v>
      </c>
      <c r="H111">
        <f t="shared" si="14"/>
        <v>-4.0310387596899236E-3</v>
      </c>
      <c r="I111">
        <f t="shared" si="15"/>
        <v>8.29735183266125E-6</v>
      </c>
      <c r="J111" s="14">
        <f t="shared" si="10"/>
        <v>2.8805124253613716E-3</v>
      </c>
      <c r="L111">
        <v>38.099997999999999</v>
      </c>
      <c r="M111">
        <f t="shared" si="11"/>
        <v>-3.5443088607594951E-2</v>
      </c>
      <c r="N111">
        <f t="shared" si="16"/>
        <v>1.0953070632577466E-4</v>
      </c>
      <c r="O111">
        <f t="shared" si="12"/>
        <v>1.046569187038175E-2</v>
      </c>
      <c r="Q111" s="59">
        <v>42241</v>
      </c>
      <c r="R111" s="58">
        <v>1.2E-2</v>
      </c>
      <c r="S111" s="58">
        <v>3.0000000000000001E-3</v>
      </c>
      <c r="T111" s="61">
        <v>1.3354090000000001E-2</v>
      </c>
    </row>
    <row r="112" spans="1:20" x14ac:dyDescent="0.2">
      <c r="A112">
        <v>110</v>
      </c>
      <c r="B112">
        <v>20.879999000000002</v>
      </c>
      <c r="C112">
        <f t="shared" si="13"/>
        <v>6.265012048192845E-3</v>
      </c>
      <c r="D112">
        <f t="shared" si="17"/>
        <v>1.4497199011943878E-4</v>
      </c>
      <c r="E112" s="12">
        <f t="shared" si="9"/>
        <v>1.2040431475634035E-2</v>
      </c>
      <c r="G112">
        <v>31.98</v>
      </c>
      <c r="H112">
        <f t="shared" si="14"/>
        <v>-4.3586240460343579E-3</v>
      </c>
      <c r="I112">
        <f t="shared" si="15"/>
        <v>8.7744671316289236E-6</v>
      </c>
      <c r="J112" s="14">
        <f t="shared" si="10"/>
        <v>2.9621727045580789E-3</v>
      </c>
      <c r="L112">
        <v>38.650002000000001</v>
      </c>
      <c r="M112">
        <f t="shared" si="11"/>
        <v>1.4435801282719261E-2</v>
      </c>
      <c r="N112">
        <f t="shared" si="16"/>
        <v>1.7833161574897784E-4</v>
      </c>
      <c r="O112">
        <f t="shared" si="12"/>
        <v>1.3354086106843023E-2</v>
      </c>
      <c r="Q112" s="59">
        <v>42242</v>
      </c>
      <c r="R112" s="58">
        <v>1.18E-2</v>
      </c>
      <c r="S112" s="58">
        <v>3.0999999999999999E-3</v>
      </c>
      <c r="T112" s="61">
        <v>1.342145E-2</v>
      </c>
    </row>
    <row r="113" spans="1:20" x14ac:dyDescent="0.2">
      <c r="A113">
        <v>111</v>
      </c>
      <c r="B113">
        <v>21.27</v>
      </c>
      <c r="C113">
        <f t="shared" si="13"/>
        <v>1.8678209706810715E-2</v>
      </c>
      <c r="D113">
        <f t="shared" si="17"/>
        <v>1.3862869327011253E-4</v>
      </c>
      <c r="E113" s="12">
        <f t="shared" si="9"/>
        <v>1.1774068679522492E-2</v>
      </c>
      <c r="G113">
        <v>31.690000999999999</v>
      </c>
      <c r="H113">
        <f t="shared" si="14"/>
        <v>-9.068136335209559E-3</v>
      </c>
      <c r="I113">
        <f t="shared" si="15"/>
        <v>9.387855318211324E-6</v>
      </c>
      <c r="J113" s="14">
        <f t="shared" si="10"/>
        <v>3.0639607239994647E-3</v>
      </c>
      <c r="L113">
        <v>39.380001</v>
      </c>
      <c r="M113">
        <f t="shared" si="11"/>
        <v>1.8887424637131955E-2</v>
      </c>
      <c r="N113">
        <f t="shared" si="16"/>
        <v>1.8013526032448871E-4</v>
      </c>
      <c r="O113">
        <f t="shared" si="12"/>
        <v>1.34214477730418E-2</v>
      </c>
      <c r="Q113" s="59">
        <v>42243</v>
      </c>
      <c r="R113" s="58">
        <v>1.23E-2</v>
      </c>
      <c r="S113" s="58">
        <v>3.7000000000000002E-3</v>
      </c>
      <c r="T113" s="61">
        <v>1.381055E-2</v>
      </c>
    </row>
    <row r="114" spans="1:20" x14ac:dyDescent="0.2">
      <c r="A114">
        <v>112</v>
      </c>
      <c r="B114">
        <v>21.879999000000002</v>
      </c>
      <c r="C114">
        <f t="shared" si="13"/>
        <v>2.8678843441466949E-2</v>
      </c>
      <c r="D114">
        <f t="shared" si="17"/>
        <v>1.5124350274500168E-4</v>
      </c>
      <c r="E114" s="12">
        <f t="shared" si="9"/>
        <v>1.2298109722433025E-2</v>
      </c>
      <c r="G114">
        <v>31.709999</v>
      </c>
      <c r="H114">
        <f t="shared" si="14"/>
        <v>6.3105078475703016E-4</v>
      </c>
      <c r="I114">
        <f t="shared" si="15"/>
        <v>1.3758449794755518E-5</v>
      </c>
      <c r="J114" s="14">
        <f t="shared" si="10"/>
        <v>3.7092384386495725E-3</v>
      </c>
      <c r="L114">
        <v>40.009998000000003</v>
      </c>
      <c r="M114">
        <f t="shared" si="11"/>
        <v>1.5997891924888551E-2</v>
      </c>
      <c r="N114">
        <f t="shared" si="16"/>
        <v>1.9073123327041975E-4</v>
      </c>
      <c r="O114">
        <f t="shared" si="12"/>
        <v>1.3810547898994441E-2</v>
      </c>
      <c r="Q114" s="59">
        <v>42244</v>
      </c>
      <c r="R114" s="58">
        <v>1.38E-2</v>
      </c>
      <c r="S114" s="58">
        <v>3.5999999999999999E-3</v>
      </c>
      <c r="T114" s="61">
        <v>1.3951460000000001E-2</v>
      </c>
    </row>
    <row r="115" spans="1:20" x14ac:dyDescent="0.2">
      <c r="A115">
        <v>113</v>
      </c>
      <c r="B115">
        <v>22.02</v>
      </c>
      <c r="C115">
        <f t="shared" si="13"/>
        <v>6.3985834734269428E-3</v>
      </c>
      <c r="D115">
        <f t="shared" si="17"/>
        <v>1.9151745624871192E-4</v>
      </c>
      <c r="E115" s="12">
        <f t="shared" si="9"/>
        <v>1.3838983208628874E-2</v>
      </c>
      <c r="G115">
        <v>31.73</v>
      </c>
      <c r="H115">
        <f t="shared" si="14"/>
        <v>6.3074741818820626E-4</v>
      </c>
      <c r="I115">
        <f t="shared" si="15"/>
        <v>1.2956836312646735E-5</v>
      </c>
      <c r="J115" s="14">
        <f t="shared" si="10"/>
        <v>3.5995605721597093E-3</v>
      </c>
      <c r="L115">
        <v>39.830002</v>
      </c>
      <c r="M115">
        <f t="shared" si="11"/>
        <v>-4.4987755310560802E-3</v>
      </c>
      <c r="N115">
        <f t="shared" si="16"/>
        <v>1.9464331203661943E-4</v>
      </c>
      <c r="O115">
        <f t="shared" si="12"/>
        <v>1.3951462720325042E-2</v>
      </c>
      <c r="Q115" s="59">
        <v>42247</v>
      </c>
      <c r="R115" s="58">
        <v>1.35E-2</v>
      </c>
      <c r="S115" s="58">
        <v>3.5000000000000001E-3</v>
      </c>
      <c r="T115" s="61">
        <v>1.357126E-2</v>
      </c>
    </row>
    <row r="116" spans="1:20" x14ac:dyDescent="0.2">
      <c r="A116">
        <v>114</v>
      </c>
      <c r="B116">
        <v>21.959999</v>
      </c>
      <c r="C116">
        <f t="shared" si="13"/>
        <v>-2.724841053587636E-3</v>
      </c>
      <c r="D116">
        <f t="shared" si="17"/>
        <v>1.8248292110177393E-4</v>
      </c>
      <c r="E116" s="12">
        <f t="shared" si="9"/>
        <v>1.3508623952933695E-2</v>
      </c>
      <c r="G116">
        <v>31.66</v>
      </c>
      <c r="H116">
        <f t="shared" si="14"/>
        <v>-2.2061140876142543E-3</v>
      </c>
      <c r="I116">
        <f t="shared" si="15"/>
        <v>1.2203296672220995E-5</v>
      </c>
      <c r="J116" s="14">
        <f t="shared" si="10"/>
        <v>3.4933217246942766E-3</v>
      </c>
      <c r="L116">
        <v>39.529998999999997</v>
      </c>
      <c r="M116">
        <f t="shared" si="11"/>
        <v>-7.5320859888484007E-3</v>
      </c>
      <c r="N116">
        <f t="shared" si="16"/>
        <v>1.8417905219115201E-4</v>
      </c>
      <c r="O116">
        <f t="shared" si="12"/>
        <v>1.3571258312741381E-2</v>
      </c>
      <c r="Q116" s="59">
        <v>42248</v>
      </c>
      <c r="R116" s="58">
        <v>1.3100000000000001E-2</v>
      </c>
      <c r="S116" s="58">
        <v>3.3999999999999998E-3</v>
      </c>
      <c r="T116" s="61">
        <v>1.3286539999999999E-2</v>
      </c>
    </row>
    <row r="117" spans="1:20" x14ac:dyDescent="0.2">
      <c r="A117">
        <v>115</v>
      </c>
      <c r="B117">
        <v>21.440000999999999</v>
      </c>
      <c r="C117">
        <f t="shared" si="13"/>
        <v>-2.3679327125652468E-2</v>
      </c>
      <c r="D117">
        <f t="shared" si="17"/>
        <v>1.7197943136170647E-4</v>
      </c>
      <c r="E117" s="12">
        <f t="shared" si="9"/>
        <v>1.3114092853175415E-2</v>
      </c>
      <c r="G117">
        <v>31.74</v>
      </c>
      <c r="H117">
        <f t="shared" si="14"/>
        <v>2.5268477574225613E-3</v>
      </c>
      <c r="I117">
        <f t="shared" si="15"/>
        <v>1.1763115233941939E-5</v>
      </c>
      <c r="J117" s="14">
        <f t="shared" si="10"/>
        <v>3.4297398201528261E-3</v>
      </c>
      <c r="L117">
        <v>38.5</v>
      </c>
      <c r="M117">
        <f t="shared" si="11"/>
        <v>-2.6056135240478926E-2</v>
      </c>
      <c r="N117">
        <f t="shared" si="16"/>
        <v>1.7653224822028728E-4</v>
      </c>
      <c r="O117">
        <f t="shared" si="12"/>
        <v>1.3286543877934822E-2</v>
      </c>
      <c r="Q117" s="59">
        <v>42249</v>
      </c>
      <c r="R117" s="58">
        <v>1.4E-2</v>
      </c>
      <c r="S117" s="58">
        <v>3.3999999999999998E-3</v>
      </c>
      <c r="T117" s="61">
        <v>1.437622E-2</v>
      </c>
    </row>
    <row r="118" spans="1:20" x14ac:dyDescent="0.2">
      <c r="A118">
        <v>116</v>
      </c>
      <c r="B118">
        <v>21.530000999999999</v>
      </c>
      <c r="C118">
        <f t="shared" si="13"/>
        <v>4.197760998238753E-3</v>
      </c>
      <c r="D118">
        <f t="shared" si="17"/>
        <v>1.9530329746742376E-4</v>
      </c>
      <c r="E118" s="12">
        <f t="shared" si="9"/>
        <v>1.3975095615680909E-2</v>
      </c>
      <c r="G118">
        <v>31.67</v>
      </c>
      <c r="H118">
        <f t="shared" si="14"/>
        <v>-2.2054190296155241E-3</v>
      </c>
      <c r="I118">
        <f t="shared" si="15"/>
        <v>1.1440425895256908E-5</v>
      </c>
      <c r="J118" s="14">
        <f t="shared" si="10"/>
        <v>3.3823698637577924E-3</v>
      </c>
      <c r="L118">
        <v>39.110000999999997</v>
      </c>
      <c r="M118">
        <f t="shared" si="11"/>
        <v>1.5844181818181736E-2</v>
      </c>
      <c r="N118">
        <f t="shared" si="16"/>
        <v>2.0667564434727776E-4</v>
      </c>
      <c r="O118">
        <f t="shared" si="12"/>
        <v>1.4376218012651232E-2</v>
      </c>
      <c r="Q118" s="59">
        <v>42250</v>
      </c>
      <c r="R118" s="58">
        <v>1.3599999999999999E-2</v>
      </c>
      <c r="S118" s="58">
        <v>3.3E-3</v>
      </c>
      <c r="T118" s="61">
        <v>1.44685E-2</v>
      </c>
    </row>
    <row r="119" spans="1:20" x14ac:dyDescent="0.2">
      <c r="A119">
        <v>117</v>
      </c>
      <c r="B119">
        <v>21.610001</v>
      </c>
      <c r="C119">
        <f t="shared" si="13"/>
        <v>3.7157452988507457E-3</v>
      </c>
      <c r="D119">
        <f t="shared" si="17"/>
        <v>1.846423714632784E-4</v>
      </c>
      <c r="E119" s="12">
        <f t="shared" si="9"/>
        <v>1.3588317462558725E-2</v>
      </c>
      <c r="G119">
        <v>31.67</v>
      </c>
      <c r="H119">
        <f t="shared" si="14"/>
        <v>0</v>
      </c>
      <c r="I119">
        <f t="shared" si="15"/>
        <v>1.104583272731291E-5</v>
      </c>
      <c r="J119" s="14">
        <f t="shared" si="10"/>
        <v>3.3235271515835267E-3</v>
      </c>
      <c r="L119">
        <v>39.080002</v>
      </c>
      <c r="M119">
        <f t="shared" si="11"/>
        <v>-7.6704165770787264E-4</v>
      </c>
      <c r="N119">
        <f t="shared" si="16"/>
        <v>2.0933739153569715E-4</v>
      </c>
      <c r="O119">
        <f t="shared" si="12"/>
        <v>1.446849651953157E-2</v>
      </c>
      <c r="Q119" s="59">
        <v>42251</v>
      </c>
      <c r="R119" s="58">
        <v>1.32E-2</v>
      </c>
      <c r="S119" s="58">
        <v>3.2000000000000002E-3</v>
      </c>
      <c r="T119" s="61">
        <v>1.402899E-2</v>
      </c>
    </row>
    <row r="120" spans="1:20" x14ac:dyDescent="0.2">
      <c r="A120">
        <v>118</v>
      </c>
      <c r="B120">
        <v>21.43</v>
      </c>
      <c r="C120">
        <f t="shared" si="13"/>
        <v>-8.3295229833631537E-3</v>
      </c>
      <c r="D120">
        <f t="shared" si="17"/>
        <v>1.7439223496303757E-4</v>
      </c>
      <c r="E120" s="12">
        <f t="shared" si="9"/>
        <v>1.3205765216867881E-2</v>
      </c>
      <c r="G120">
        <v>31.76</v>
      </c>
      <c r="H120">
        <f t="shared" si="14"/>
        <v>2.8418061256709772E-3</v>
      </c>
      <c r="I120">
        <f t="shared" si="15"/>
        <v>1.0383082763674134E-5</v>
      </c>
      <c r="J120" s="14">
        <f t="shared" si="10"/>
        <v>3.2222791256615456E-3</v>
      </c>
      <c r="L120">
        <v>38.700001</v>
      </c>
      <c r="M120">
        <f t="shared" si="11"/>
        <v>-9.7236688984816341E-3</v>
      </c>
      <c r="N120">
        <f t="shared" si="16"/>
        <v>1.9681244921783487E-4</v>
      </c>
      <c r="O120">
        <f t="shared" si="12"/>
        <v>1.4028986036696839E-2</v>
      </c>
      <c r="Q120" s="59">
        <v>42255</v>
      </c>
      <c r="R120" s="58">
        <v>1.2999999999999999E-2</v>
      </c>
      <c r="S120" s="58">
        <v>3.2000000000000002E-3</v>
      </c>
      <c r="T120" s="61">
        <v>1.3808569999999999E-2</v>
      </c>
    </row>
    <row r="121" spans="1:20" x14ac:dyDescent="0.2">
      <c r="A121">
        <v>119</v>
      </c>
      <c r="B121">
        <v>21.690000999999999</v>
      </c>
      <c r="C121">
        <f t="shared" si="13"/>
        <v>1.2132571161922494E-2</v>
      </c>
      <c r="D121">
        <f t="shared" si="17"/>
        <v>1.680915580530778E-4</v>
      </c>
      <c r="E121" s="12">
        <f t="shared" si="9"/>
        <v>1.2965012844308246E-2</v>
      </c>
      <c r="G121">
        <v>31.639999</v>
      </c>
      <c r="H121">
        <f t="shared" si="14"/>
        <v>-3.7783690176323055E-3</v>
      </c>
      <c r="I121">
        <f t="shared" si="15"/>
        <v>1.0244649521207752E-5</v>
      </c>
      <c r="J121" s="14">
        <f t="shared" si="10"/>
        <v>3.2007264052411216E-3</v>
      </c>
      <c r="L121">
        <v>39.450001</v>
      </c>
      <c r="M121">
        <f t="shared" si="11"/>
        <v>1.9379844460469135E-2</v>
      </c>
      <c r="N121">
        <f t="shared" si="16"/>
        <v>1.9067668647560274E-4</v>
      </c>
      <c r="O121">
        <f t="shared" si="12"/>
        <v>1.3808572934072613E-2</v>
      </c>
      <c r="Q121" s="59">
        <v>42256</v>
      </c>
      <c r="R121" s="58">
        <v>1.29E-2</v>
      </c>
      <c r="S121" s="58">
        <v>3.2000000000000002E-3</v>
      </c>
      <c r="T121" s="61">
        <v>1.42046E-2</v>
      </c>
    </row>
    <row r="122" spans="1:20" x14ac:dyDescent="0.2">
      <c r="A122">
        <v>120</v>
      </c>
      <c r="B122">
        <v>21.530000999999999</v>
      </c>
      <c r="C122">
        <f t="shared" si="13"/>
        <v>-7.3766709369907429E-3</v>
      </c>
      <c r="D122">
        <f t="shared" si="17"/>
        <v>1.6683802154983995E-4</v>
      </c>
      <c r="E122" s="12">
        <f t="shared" si="9"/>
        <v>1.2916579328515733E-2</v>
      </c>
      <c r="G122">
        <v>31.639999</v>
      </c>
      <c r="H122">
        <f t="shared" si="14"/>
        <v>0</v>
      </c>
      <c r="I122">
        <f t="shared" si="15"/>
        <v>1.048653489593951E-5</v>
      </c>
      <c r="J122" s="14">
        <f t="shared" si="10"/>
        <v>3.2382919720030665E-3</v>
      </c>
      <c r="L122">
        <v>39.209999000000003</v>
      </c>
      <c r="M122">
        <f t="shared" si="11"/>
        <v>-6.0837007329859619E-3</v>
      </c>
      <c r="N122">
        <f t="shared" si="16"/>
        <v>2.0177078756578517E-4</v>
      </c>
      <c r="O122">
        <f t="shared" si="12"/>
        <v>1.4204604449465856E-2</v>
      </c>
      <c r="Q122" s="59">
        <v>42257</v>
      </c>
      <c r="R122" s="58">
        <v>1.2699999999999999E-2</v>
      </c>
      <c r="S122" s="58">
        <v>3.0999999999999999E-3</v>
      </c>
      <c r="T122" s="61">
        <v>1.385226E-2</v>
      </c>
    </row>
    <row r="123" spans="1:20" x14ac:dyDescent="0.2">
      <c r="A123">
        <v>121</v>
      </c>
      <c r="B123">
        <v>21.59</v>
      </c>
      <c r="C123">
        <f t="shared" si="13"/>
        <v>2.7867625273218172E-3</v>
      </c>
      <c r="D123">
        <f t="shared" si="17"/>
        <v>1.6009265670360816E-4</v>
      </c>
      <c r="E123" s="12">
        <f t="shared" si="9"/>
        <v>1.2652772688371831E-2</v>
      </c>
      <c r="G123">
        <v>31.629999000000002</v>
      </c>
      <c r="H123">
        <f t="shared" si="14"/>
        <v>-3.1605563577919235E-4</v>
      </c>
      <c r="I123">
        <f t="shared" si="15"/>
        <v>9.8573428021831384E-6</v>
      </c>
      <c r="J123" s="14">
        <f t="shared" si="10"/>
        <v>3.1396405530224538E-3</v>
      </c>
      <c r="L123">
        <v>39.240001999999997</v>
      </c>
      <c r="M123">
        <f t="shared" si="11"/>
        <v>7.6518747169551215E-4</v>
      </c>
      <c r="N123">
        <f t="shared" si="16"/>
        <v>1.918852251883501E-4</v>
      </c>
      <c r="O123">
        <f t="shared" si="12"/>
        <v>1.3852264262146825E-2</v>
      </c>
      <c r="Q123" s="59">
        <v>42258</v>
      </c>
      <c r="R123" s="58">
        <v>1.23E-2</v>
      </c>
      <c r="S123" s="58">
        <v>3.0000000000000001E-3</v>
      </c>
      <c r="T123" s="61">
        <v>1.343158E-2</v>
      </c>
    </row>
    <row r="124" spans="1:20" x14ac:dyDescent="0.2">
      <c r="A124">
        <v>122</v>
      </c>
      <c r="B124">
        <v>21.43</v>
      </c>
      <c r="C124">
        <f t="shared" si="13"/>
        <v>-7.4108383510884737E-3</v>
      </c>
      <c r="D124">
        <f t="shared" si="17"/>
        <v>1.5095306002441277E-4</v>
      </c>
      <c r="E124" s="12">
        <f t="shared" si="9"/>
        <v>1.2286295618469091E-2</v>
      </c>
      <c r="G124">
        <v>31.690000999999999</v>
      </c>
      <c r="H124">
        <f t="shared" si="14"/>
        <v>1.8969965822634779E-3</v>
      </c>
      <c r="I124">
        <f t="shared" si="15"/>
        <v>9.2718957039466172E-6</v>
      </c>
      <c r="J124" s="14">
        <f t="shared" si="10"/>
        <v>3.0449787690469397E-3</v>
      </c>
      <c r="L124">
        <v>39.5</v>
      </c>
      <c r="M124">
        <f t="shared" si="11"/>
        <v>6.6258406408848574E-3</v>
      </c>
      <c r="N124">
        <f t="shared" si="16"/>
        <v>1.8040724238905948E-4</v>
      </c>
      <c r="O124">
        <f t="shared" si="12"/>
        <v>1.3431576318104271E-2</v>
      </c>
      <c r="Q124" s="59">
        <v>42261</v>
      </c>
      <c r="R124" s="58">
        <v>1.2E-2</v>
      </c>
      <c r="S124" s="58">
        <v>3.0000000000000001E-3</v>
      </c>
      <c r="T124" s="61">
        <v>1.312314E-2</v>
      </c>
    </row>
    <row r="125" spans="1:20" x14ac:dyDescent="0.2">
      <c r="A125">
        <v>123</v>
      </c>
      <c r="B125">
        <v>21.27</v>
      </c>
      <c r="C125">
        <f t="shared" si="13"/>
        <v>-7.466168922071869E-3</v>
      </c>
      <c r="D125">
        <f t="shared" si="17"/>
        <v>1.4519110792690583E-4</v>
      </c>
      <c r="E125" s="12">
        <f t="shared" si="9"/>
        <v>1.2049527290599653E-2</v>
      </c>
      <c r="G125">
        <v>31.719999000000001</v>
      </c>
      <c r="H125">
        <f t="shared" si="14"/>
        <v>9.4660773283038505E-4</v>
      </c>
      <c r="I125">
        <f t="shared" si="15"/>
        <v>8.9314977236969805E-6</v>
      </c>
      <c r="J125" s="14">
        <f t="shared" si="10"/>
        <v>2.9885611460528927E-3</v>
      </c>
      <c r="L125">
        <v>39.290000999999997</v>
      </c>
      <c r="M125">
        <f t="shared" si="11"/>
        <v>-5.316430379746921E-3</v>
      </c>
      <c r="N125">
        <f t="shared" si="16"/>
        <v>1.7221691369762E-4</v>
      </c>
      <c r="O125">
        <f t="shared" si="12"/>
        <v>1.3123144200138166E-2</v>
      </c>
      <c r="Q125" s="59">
        <v>42262</v>
      </c>
      <c r="R125" s="58">
        <v>1.18E-2</v>
      </c>
      <c r="S125" s="58">
        <v>2.8999999999999998E-3</v>
      </c>
      <c r="T125" s="61">
        <v>1.278983E-2</v>
      </c>
    </row>
    <row r="126" spans="1:20" x14ac:dyDescent="0.2">
      <c r="A126">
        <v>124</v>
      </c>
      <c r="B126">
        <v>21.43</v>
      </c>
      <c r="C126">
        <f t="shared" si="13"/>
        <v>7.5223319228961043E-3</v>
      </c>
      <c r="D126">
        <f t="shared" si="17"/>
        <v>1.3982426215366619E-4</v>
      </c>
      <c r="E126" s="12">
        <f t="shared" si="9"/>
        <v>1.1824730954811031E-2</v>
      </c>
      <c r="G126">
        <v>31.49</v>
      </c>
      <c r="H126">
        <f t="shared" si="14"/>
        <v>-7.2509144782760852E-3</v>
      </c>
      <c r="I126">
        <f t="shared" si="15"/>
        <v>8.4493718322664184E-6</v>
      </c>
      <c r="J126" s="14">
        <f t="shared" si="10"/>
        <v>2.9067803206067051E-3</v>
      </c>
      <c r="L126">
        <v>39.740001999999997</v>
      </c>
      <c r="M126">
        <f t="shared" si="11"/>
        <v>1.1453321164333907E-2</v>
      </c>
      <c r="N126">
        <f t="shared" si="16"/>
        <v>1.6357976479472455E-4</v>
      </c>
      <c r="O126">
        <f t="shared" si="12"/>
        <v>1.2789830522517668E-2</v>
      </c>
      <c r="Q126" s="59">
        <v>42263</v>
      </c>
      <c r="R126" s="58">
        <v>1.1599999999999999E-2</v>
      </c>
      <c r="S126" s="58">
        <v>3.3E-3</v>
      </c>
      <c r="T126" s="61">
        <v>1.27136E-2</v>
      </c>
    </row>
    <row r="127" spans="1:20" x14ac:dyDescent="0.2">
      <c r="A127">
        <v>125</v>
      </c>
      <c r="B127">
        <v>21.76</v>
      </c>
      <c r="C127">
        <f t="shared" si="13"/>
        <v>1.5398973401773302E-2</v>
      </c>
      <c r="D127">
        <f t="shared" si="17"/>
        <v>1.348299350779395E-4</v>
      </c>
      <c r="E127" s="12">
        <f t="shared" si="9"/>
        <v>1.1611629303329464E-2</v>
      </c>
      <c r="G127">
        <v>31.370000999999998</v>
      </c>
      <c r="H127">
        <f t="shared" si="14"/>
        <v>-3.8107018100984433E-3</v>
      </c>
      <c r="I127">
        <f t="shared" si="15"/>
        <v>1.1096955168606861E-5</v>
      </c>
      <c r="J127" s="14">
        <f t="shared" si="10"/>
        <v>3.3312092652078855E-3</v>
      </c>
      <c r="L127">
        <v>39.889999000000003</v>
      </c>
      <c r="M127">
        <f t="shared" si="11"/>
        <v>3.7744587934345391E-3</v>
      </c>
      <c r="N127">
        <f t="shared" si="16"/>
        <v>1.6163569284864381E-4</v>
      </c>
      <c r="O127">
        <f t="shared" si="12"/>
        <v>1.2713602669921843E-2</v>
      </c>
      <c r="Q127" s="59">
        <v>42264</v>
      </c>
      <c r="R127" s="58">
        <v>1.1900000000000001E-2</v>
      </c>
      <c r="S127" s="58">
        <v>3.3999999999999998E-3</v>
      </c>
      <c r="T127" s="61">
        <v>1.2360919999999999E-2</v>
      </c>
    </row>
    <row r="128" spans="1:20" x14ac:dyDescent="0.2">
      <c r="A128">
        <v>126</v>
      </c>
      <c r="B128">
        <v>21.790001</v>
      </c>
      <c r="C128">
        <f t="shared" si="13"/>
        <v>1.3787224264705245E-3</v>
      </c>
      <c r="D128">
        <f t="shared" si="17"/>
        <v>1.4096784188297445E-4</v>
      </c>
      <c r="E128" s="12">
        <f t="shared" si="9"/>
        <v>1.1872987908819518E-2</v>
      </c>
      <c r="G128">
        <v>31.459999</v>
      </c>
      <c r="H128">
        <f t="shared" si="14"/>
        <v>2.868919258242974E-3</v>
      </c>
      <c r="I128">
        <f t="shared" si="15"/>
        <v>1.1302424755619703E-5</v>
      </c>
      <c r="J128" s="14">
        <f t="shared" si="10"/>
        <v>3.3619079040954859E-3</v>
      </c>
      <c r="L128">
        <v>40</v>
      </c>
      <c r="M128">
        <f t="shared" si="11"/>
        <v>2.757608492293943E-3</v>
      </c>
      <c r="N128">
        <f t="shared" si="16"/>
        <v>1.5279234362872528E-4</v>
      </c>
      <c r="O128">
        <f t="shared" si="12"/>
        <v>1.2360920015465082E-2</v>
      </c>
      <c r="Q128" s="59">
        <v>42265</v>
      </c>
      <c r="R128" s="58">
        <v>1.15E-2</v>
      </c>
      <c r="S128" s="58">
        <v>3.3E-3</v>
      </c>
      <c r="T128" s="61">
        <v>1.2003379999999999E-2</v>
      </c>
    </row>
    <row r="129" spans="1:20" x14ac:dyDescent="0.2">
      <c r="A129">
        <v>127</v>
      </c>
      <c r="B129">
        <v>21.59</v>
      </c>
      <c r="C129">
        <f t="shared" si="13"/>
        <v>-9.1785677292993383E-3</v>
      </c>
      <c r="D129">
        <f t="shared" si="17"/>
        <v>1.3262382390175114E-4</v>
      </c>
      <c r="E129" s="12">
        <f t="shared" si="9"/>
        <v>1.1516241743804754E-2</v>
      </c>
      <c r="G129">
        <v>31.65</v>
      </c>
      <c r="H129">
        <f t="shared" si="14"/>
        <v>6.0394471086918583E-3</v>
      </c>
      <c r="I129">
        <f t="shared" si="15"/>
        <v>1.1118121132901565E-5</v>
      </c>
      <c r="J129" s="14">
        <f t="shared" si="10"/>
        <v>3.3343846708053294E-3</v>
      </c>
      <c r="L129">
        <v>39.259998000000003</v>
      </c>
      <c r="M129">
        <f t="shared" si="11"/>
        <v>-1.8500049999999924E-2</v>
      </c>
      <c r="N129">
        <f t="shared" si="16"/>
        <v>1.4408106728680807E-4</v>
      </c>
      <c r="O129">
        <f t="shared" si="12"/>
        <v>1.2003377328352553E-2</v>
      </c>
      <c r="Q129" s="59">
        <v>42268</v>
      </c>
      <c r="R129" s="58">
        <v>1.14E-2</v>
      </c>
      <c r="S129" s="58">
        <v>3.5999999999999999E-3</v>
      </c>
      <c r="T129" s="61">
        <v>1.2488849999999999E-2</v>
      </c>
    </row>
    <row r="130" spans="1:20" x14ac:dyDescent="0.2">
      <c r="A130">
        <v>128</v>
      </c>
      <c r="B130">
        <v>21.76</v>
      </c>
      <c r="C130">
        <f t="shared" si="13"/>
        <v>7.8740157480315758E-3</v>
      </c>
      <c r="D130">
        <f t="shared" si="17"/>
        <v>1.2972116080132615E-4</v>
      </c>
      <c r="E130" s="12">
        <f t="shared" si="9"/>
        <v>1.1389519779223624E-2</v>
      </c>
      <c r="G130">
        <v>31.450001</v>
      </c>
      <c r="H130">
        <f t="shared" si="14"/>
        <v>-6.3190837282779862E-3</v>
      </c>
      <c r="I130">
        <f t="shared" si="15"/>
        <v>1.263952914764866E-5</v>
      </c>
      <c r="J130" s="14">
        <f t="shared" si="10"/>
        <v>3.5552115475240937E-3</v>
      </c>
      <c r="L130">
        <v>39.409999999999997</v>
      </c>
      <c r="M130">
        <f t="shared" si="11"/>
        <v>3.8207337657020133E-3</v>
      </c>
      <c r="N130">
        <f t="shared" si="16"/>
        <v>1.5597131424974943E-4</v>
      </c>
      <c r="O130">
        <f t="shared" si="12"/>
        <v>1.2488847594944437E-2</v>
      </c>
      <c r="Q130" s="59">
        <v>42269</v>
      </c>
      <c r="R130" s="58">
        <v>1.12E-2</v>
      </c>
      <c r="S130" s="58">
        <v>3.8E-3</v>
      </c>
      <c r="T130" s="61">
        <v>1.2144500000000001E-2</v>
      </c>
    </row>
    <row r="131" spans="1:20" x14ac:dyDescent="0.2">
      <c r="A131">
        <v>129</v>
      </c>
      <c r="B131">
        <v>21.309999000000001</v>
      </c>
      <c r="C131">
        <f t="shared" si="13"/>
        <v>-2.0680193014705896E-2</v>
      </c>
      <c r="D131">
        <f t="shared" si="17"/>
        <v>1.2565789859326153E-4</v>
      </c>
      <c r="E131" s="12">
        <f t="shared" si="9"/>
        <v>1.1209723395037967E-2</v>
      </c>
      <c r="G131">
        <v>31.57</v>
      </c>
      <c r="H131">
        <f t="shared" si="14"/>
        <v>3.815548368345043E-3</v>
      </c>
      <c r="I131">
        <f t="shared" si="15"/>
        <v>1.4277006548688999E-5</v>
      </c>
      <c r="J131" s="14">
        <f t="shared" si="10"/>
        <v>3.7784926291696001E-3</v>
      </c>
      <c r="L131">
        <v>38.810001</v>
      </c>
      <c r="M131">
        <f t="shared" si="11"/>
        <v>-1.5224536919563483E-2</v>
      </c>
      <c r="N131">
        <f t="shared" si="16"/>
        <v>1.4748891578526699E-4</v>
      </c>
      <c r="O131">
        <f t="shared" si="12"/>
        <v>1.2144501463018851E-2</v>
      </c>
      <c r="Q131" s="59">
        <v>42270</v>
      </c>
      <c r="R131" s="58">
        <v>1.2E-2</v>
      </c>
      <c r="S131" s="58">
        <v>3.8E-3</v>
      </c>
      <c r="T131" s="61">
        <v>1.2350979999999999E-2</v>
      </c>
    </row>
    <row r="132" spans="1:20" x14ac:dyDescent="0.2">
      <c r="A132">
        <v>130</v>
      </c>
      <c r="B132">
        <v>21.16</v>
      </c>
      <c r="C132">
        <f t="shared" si="13"/>
        <v>-7.038902254289223E-3</v>
      </c>
      <c r="D132">
        <f t="shared" si="17"/>
        <v>1.437786476651953E-4</v>
      </c>
      <c r="E132" s="12">
        <f t="shared" ref="E132:E195" si="18">SQRT(D132)</f>
        <v>1.1990773438990302E-2</v>
      </c>
      <c r="G132">
        <v>31.57</v>
      </c>
      <c r="H132">
        <f t="shared" si="14"/>
        <v>0</v>
      </c>
      <c r="I132">
        <f t="shared" si="15"/>
        <v>1.4293890716838489E-5</v>
      </c>
      <c r="J132" s="14">
        <f t="shared" si="10"/>
        <v>3.7807262155356461E-3</v>
      </c>
      <c r="L132">
        <v>38.950001</v>
      </c>
      <c r="M132">
        <f t="shared" si="11"/>
        <v>3.6073176086751598E-3</v>
      </c>
      <c r="N132">
        <f t="shared" si="16"/>
        <v>1.5254677230306006E-4</v>
      </c>
      <c r="O132">
        <f t="shared" si="12"/>
        <v>1.2350982645241634E-2</v>
      </c>
      <c r="Q132" s="59">
        <v>42271</v>
      </c>
      <c r="R132" s="58">
        <v>1.18E-2</v>
      </c>
      <c r="S132" s="58">
        <v>3.7000000000000002E-3</v>
      </c>
      <c r="T132" s="61">
        <v>1.200728E-2</v>
      </c>
    </row>
    <row r="133" spans="1:20" x14ac:dyDescent="0.2">
      <c r="A133">
        <v>131</v>
      </c>
      <c r="B133">
        <v>21.08</v>
      </c>
      <c r="C133">
        <f t="shared" si="13"/>
        <v>-3.7807183364840192E-3</v>
      </c>
      <c r="D133">
        <f t="shared" si="17"/>
        <v>1.3812469750200984E-4</v>
      </c>
      <c r="E133" s="12">
        <f t="shared" si="18"/>
        <v>1.1752646404193816E-2</v>
      </c>
      <c r="G133">
        <v>31.530000999999999</v>
      </c>
      <c r="H133">
        <f t="shared" si="14"/>
        <v>-1.266993981628181E-3</v>
      </c>
      <c r="I133">
        <f t="shared" si="15"/>
        <v>1.3436257273828179E-5</v>
      </c>
      <c r="J133" s="14">
        <f t="shared" ref="J133:J196" si="19">SQRT(I133)</f>
        <v>3.6655500642916033E-3</v>
      </c>
      <c r="L133">
        <v>38.770000000000003</v>
      </c>
      <c r="M133">
        <f t="shared" ref="M133:M196" si="20">(L133-L132)/L132</f>
        <v>-4.6213349262814443E-3</v>
      </c>
      <c r="N133">
        <f t="shared" si="16"/>
        <v>1.441747303846679E-4</v>
      </c>
      <c r="O133">
        <f t="shared" ref="O133:O196" si="21">SQRT(N133)</f>
        <v>1.2007278225504226E-2</v>
      </c>
      <c r="Q133" s="59">
        <v>42272</v>
      </c>
      <c r="R133" s="58">
        <v>1.14E-2</v>
      </c>
      <c r="S133" s="58">
        <v>3.5999999999999999E-3</v>
      </c>
      <c r="T133" s="61">
        <v>1.1696389999999999E-2</v>
      </c>
    </row>
    <row r="134" spans="1:20" x14ac:dyDescent="0.2">
      <c r="A134">
        <v>132</v>
      </c>
      <c r="B134">
        <v>21.139999</v>
      </c>
      <c r="C134">
        <f t="shared" ref="C134:C197" si="22">(B134-B133)/B133</f>
        <v>2.8462523719165679E-3</v>
      </c>
      <c r="D134">
        <f t="shared" si="17"/>
        <v>1.3069484552027884E-4</v>
      </c>
      <c r="E134" s="12">
        <f t="shared" si="18"/>
        <v>1.1432184634630374E-2</v>
      </c>
      <c r="G134">
        <v>31.440000999999999</v>
      </c>
      <c r="H134">
        <f t="shared" ref="H134:H197" si="23">(G134-G133)/G133</f>
        <v>-2.8544242672240913E-3</v>
      </c>
      <c r="I134">
        <f t="shared" ref="I134:I197" si="24">$F$2*I133+(1-$F$2)*(H133^2)</f>
        <v>1.2726398262367409E-5</v>
      </c>
      <c r="J134" s="14">
        <f t="shared" si="19"/>
        <v>3.5674077790977875E-3</v>
      </c>
      <c r="L134">
        <v>38.830002</v>
      </c>
      <c r="M134">
        <f t="shared" si="20"/>
        <v>1.5476399277791391E-3</v>
      </c>
      <c r="N134">
        <f t="shared" ref="N134:N197" si="25">$F$2*N133+(1-$F$2)*(M133^2)</f>
        <v>1.3680565075163993E-4</v>
      </c>
      <c r="O134">
        <f t="shared" si="21"/>
        <v>1.1696394775811901E-2</v>
      </c>
      <c r="Q134" s="59">
        <v>42275</v>
      </c>
      <c r="R134" s="58">
        <v>1.11E-2</v>
      </c>
      <c r="S134" s="58">
        <v>3.5000000000000001E-3</v>
      </c>
      <c r="T134" s="61">
        <v>1.1346409999999999E-2</v>
      </c>
    </row>
    <row r="135" spans="1:20" x14ac:dyDescent="0.2">
      <c r="A135">
        <v>133</v>
      </c>
      <c r="B135">
        <v>20.6</v>
      </c>
      <c r="C135">
        <f t="shared" si="22"/>
        <v>-2.5543946336042785E-2</v>
      </c>
      <c r="D135">
        <f t="shared" ref="D135:D198" si="26">$F$2*D134+(1-$F$2)*(C134^2)</f>
        <v>1.2333922394294053E-4</v>
      </c>
      <c r="E135" s="12">
        <f t="shared" si="18"/>
        <v>1.1105819372875669E-2</v>
      </c>
      <c r="G135">
        <v>31.559999000000001</v>
      </c>
      <c r="H135">
        <f t="shared" si="23"/>
        <v>3.8167301585010287E-3</v>
      </c>
      <c r="I135">
        <f t="shared" si="24"/>
        <v>1.2451678640464432E-5</v>
      </c>
      <c r="J135" s="14">
        <f t="shared" si="19"/>
        <v>3.5286936166893878E-3</v>
      </c>
      <c r="L135">
        <v>38.189999</v>
      </c>
      <c r="M135">
        <f t="shared" si="20"/>
        <v>-1.6482177878847395E-2</v>
      </c>
      <c r="N135">
        <f t="shared" si="25"/>
        <v>1.2874102306730491E-4</v>
      </c>
      <c r="O135">
        <f t="shared" si="21"/>
        <v>1.1346410140097392E-2</v>
      </c>
      <c r="Q135" s="59">
        <v>42276</v>
      </c>
      <c r="R135" s="58">
        <v>1.2500000000000001E-2</v>
      </c>
      <c r="S135" s="58">
        <v>3.5000000000000001E-3</v>
      </c>
      <c r="T135" s="61">
        <v>1.17182E-2</v>
      </c>
    </row>
    <row r="136" spans="1:20" x14ac:dyDescent="0.2">
      <c r="A136">
        <v>134</v>
      </c>
      <c r="B136">
        <v>20.629999000000002</v>
      </c>
      <c r="C136">
        <f t="shared" si="22"/>
        <v>1.4562621359223353E-3</v>
      </c>
      <c r="D136">
        <f t="shared" si="26"/>
        <v>1.5508846217148213E-4</v>
      </c>
      <c r="E136" s="12">
        <f t="shared" si="18"/>
        <v>1.2453451817527626E-2</v>
      </c>
      <c r="G136">
        <v>31.559999000000001</v>
      </c>
      <c r="H136">
        <f t="shared" si="23"/>
        <v>0</v>
      </c>
      <c r="I136">
        <f t="shared" si="24"/>
        <v>1.2578623668205242E-5</v>
      </c>
      <c r="J136" s="14">
        <f t="shared" si="19"/>
        <v>3.5466355420602836E-3</v>
      </c>
      <c r="L136">
        <v>38.049999</v>
      </c>
      <c r="M136">
        <f t="shared" si="20"/>
        <v>-3.6658812167028485E-3</v>
      </c>
      <c r="N136">
        <f t="shared" si="25"/>
        <v>1.3731629294106462E-4</v>
      </c>
      <c r="O136">
        <f t="shared" si="21"/>
        <v>1.1718203486075185E-2</v>
      </c>
      <c r="Q136" s="59">
        <v>42277</v>
      </c>
      <c r="R136" s="58">
        <v>1.21E-2</v>
      </c>
      <c r="S136" s="58">
        <v>3.3999999999999998E-3</v>
      </c>
      <c r="T136" s="61">
        <v>1.1396649999999999E-2</v>
      </c>
    </row>
    <row r="137" spans="1:20" x14ac:dyDescent="0.2">
      <c r="A137">
        <v>135</v>
      </c>
      <c r="B137">
        <v>21.059999000000001</v>
      </c>
      <c r="C137">
        <f t="shared" si="22"/>
        <v>2.0843432905643847E-2</v>
      </c>
      <c r="D137">
        <f t="shared" si="26"/>
        <v>1.4591039640570448E-4</v>
      </c>
      <c r="E137" s="12">
        <f t="shared" si="18"/>
        <v>1.2079337581411677E-2</v>
      </c>
      <c r="G137">
        <v>31.51</v>
      </c>
      <c r="H137">
        <f t="shared" si="23"/>
        <v>-1.5842522681955623E-3</v>
      </c>
      <c r="I137">
        <f t="shared" si="24"/>
        <v>1.1823906248112927E-5</v>
      </c>
      <c r="J137" s="14">
        <f t="shared" si="19"/>
        <v>3.4385907357684961E-3</v>
      </c>
      <c r="L137">
        <v>38.68</v>
      </c>
      <c r="M137">
        <f t="shared" si="20"/>
        <v>1.6557188345786816E-2</v>
      </c>
      <c r="N137">
        <f t="shared" si="25"/>
        <v>1.2988363647029922E-4</v>
      </c>
      <c r="O137">
        <f t="shared" si="21"/>
        <v>1.1396650230234288E-2</v>
      </c>
      <c r="Q137" s="59">
        <v>42278</v>
      </c>
      <c r="R137" s="58">
        <v>1.2800000000000001E-2</v>
      </c>
      <c r="S137" s="58">
        <v>3.3999999999999998E-3</v>
      </c>
      <c r="T137" s="61">
        <v>1.1770259999999999E-2</v>
      </c>
    </row>
    <row r="138" spans="1:20" x14ac:dyDescent="0.2">
      <c r="A138">
        <v>136</v>
      </c>
      <c r="B138">
        <v>20.950001</v>
      </c>
      <c r="C138">
        <f t="shared" si="22"/>
        <v>-5.2230771710863296E-3</v>
      </c>
      <c r="D138">
        <f t="shared" si="26"/>
        <v>1.6322269433888682E-4</v>
      </c>
      <c r="E138" s="12">
        <f t="shared" si="18"/>
        <v>1.2775863741402646E-2</v>
      </c>
      <c r="G138">
        <v>31.530000999999999</v>
      </c>
      <c r="H138">
        <f t="shared" si="23"/>
        <v>6.3475087273871941E-4</v>
      </c>
      <c r="I138">
        <f t="shared" si="24"/>
        <v>1.1265063188183118E-5</v>
      </c>
      <c r="J138" s="14">
        <f t="shared" si="19"/>
        <v>3.356346702619251E-3</v>
      </c>
      <c r="L138">
        <v>38.490001999999997</v>
      </c>
      <c r="M138">
        <f t="shared" si="20"/>
        <v>-4.9120475698035881E-3</v>
      </c>
      <c r="N138">
        <f t="shared" si="25"/>
        <v>1.3853904743715281E-4</v>
      </c>
      <c r="O138">
        <f t="shared" si="21"/>
        <v>1.1770261145665071E-2</v>
      </c>
      <c r="Q138" s="59">
        <v>42279</v>
      </c>
      <c r="R138" s="58">
        <v>1.2500000000000001E-2</v>
      </c>
      <c r="S138" s="58">
        <v>3.3E-3</v>
      </c>
      <c r="T138" s="61">
        <v>1.1474949999999999E-2</v>
      </c>
    </row>
    <row r="139" spans="1:20" x14ac:dyDescent="0.2">
      <c r="A139">
        <v>137</v>
      </c>
      <c r="B139">
        <v>21.129999000000002</v>
      </c>
      <c r="C139">
        <f t="shared" si="22"/>
        <v>8.5917895660244225E-3</v>
      </c>
      <c r="D139">
        <f t="shared" si="26"/>
        <v>1.55066164786661E-4</v>
      </c>
      <c r="E139" s="12">
        <f t="shared" si="18"/>
        <v>1.2452556556252254E-2</v>
      </c>
      <c r="G139">
        <v>31.549999</v>
      </c>
      <c r="H139">
        <f t="shared" si="23"/>
        <v>6.3425307217722805E-4</v>
      </c>
      <c r="I139">
        <f t="shared" si="24"/>
        <v>1.0613333917118685E-5</v>
      </c>
      <c r="J139" s="14">
        <f t="shared" si="19"/>
        <v>3.2578112156966192E-3</v>
      </c>
      <c r="L139">
        <v>38.779998999999997</v>
      </c>
      <c r="M139">
        <f t="shared" si="20"/>
        <v>7.5343461920318851E-3</v>
      </c>
      <c r="N139">
        <f t="shared" si="25"/>
        <v>1.3167439727060443E-4</v>
      </c>
      <c r="O139">
        <f t="shared" si="21"/>
        <v>1.1474946504041073E-2</v>
      </c>
      <c r="Q139" s="59">
        <v>42282</v>
      </c>
      <c r="R139" s="58">
        <v>1.23E-2</v>
      </c>
      <c r="S139" s="58">
        <v>3.2000000000000002E-3</v>
      </c>
      <c r="T139" s="61">
        <v>1.127741E-2</v>
      </c>
    </row>
    <row r="140" spans="1:20" x14ac:dyDescent="0.2">
      <c r="A140">
        <v>138</v>
      </c>
      <c r="B140">
        <v>21.48</v>
      </c>
      <c r="C140">
        <f t="shared" si="22"/>
        <v>1.65641749438795E-2</v>
      </c>
      <c r="D140">
        <f t="shared" si="26"/>
        <v>1.501913257762721E-4</v>
      </c>
      <c r="E140" s="12">
        <f t="shared" si="18"/>
        <v>1.2255257066919163E-2</v>
      </c>
      <c r="G140">
        <v>31.459999</v>
      </c>
      <c r="H140">
        <f t="shared" si="23"/>
        <v>-2.8526149874045911E-3</v>
      </c>
      <c r="I140">
        <f t="shared" si="24"/>
        <v>1.0000670499665539E-5</v>
      </c>
      <c r="J140" s="14">
        <f t="shared" si="19"/>
        <v>3.1623836736970326E-3</v>
      </c>
      <c r="L140">
        <v>39.419998</v>
      </c>
      <c r="M140">
        <f t="shared" si="20"/>
        <v>1.6503326882499485E-2</v>
      </c>
      <c r="N140">
        <f t="shared" si="25"/>
        <v>1.271799157868513E-4</v>
      </c>
      <c r="O140">
        <f t="shared" si="21"/>
        <v>1.1277407316704105E-2</v>
      </c>
      <c r="Q140" s="59">
        <v>42283</v>
      </c>
      <c r="R140" s="58">
        <v>1.26E-2</v>
      </c>
      <c r="S140" s="58">
        <v>3.0999999999999999E-3</v>
      </c>
      <c r="T140" s="61">
        <v>1.1657219999999999E-2</v>
      </c>
    </row>
    <row r="141" spans="1:20" x14ac:dyDescent="0.2">
      <c r="A141">
        <v>139</v>
      </c>
      <c r="B141">
        <v>21.629999000000002</v>
      </c>
      <c r="C141">
        <f t="shared" si="22"/>
        <v>6.9831936685289149E-3</v>
      </c>
      <c r="D141">
        <f t="shared" si="26"/>
        <v>1.5764215972398251E-4</v>
      </c>
      <c r="E141" s="12">
        <f t="shared" si="18"/>
        <v>1.2555562899527146E-2</v>
      </c>
      <c r="G141">
        <v>31.49</v>
      </c>
      <c r="H141">
        <f t="shared" si="23"/>
        <v>9.5362367939040983E-4</v>
      </c>
      <c r="I141">
        <f t="shared" si="24"/>
        <v>9.888875005667524E-6</v>
      </c>
      <c r="J141" s="14">
        <f t="shared" si="19"/>
        <v>3.1446581699236444E-3</v>
      </c>
      <c r="L141">
        <v>39.259998000000003</v>
      </c>
      <c r="M141">
        <f t="shared" si="20"/>
        <v>-4.0588535798504249E-3</v>
      </c>
      <c r="N141">
        <f t="shared" si="25"/>
        <v>1.3589070873107806E-4</v>
      </c>
      <c r="O141">
        <f t="shared" si="21"/>
        <v>1.1657217023418499E-2</v>
      </c>
      <c r="Q141" s="59">
        <v>42284</v>
      </c>
      <c r="R141" s="58">
        <v>1.23E-2</v>
      </c>
      <c r="S141" s="58">
        <v>3.0999999999999999E-3</v>
      </c>
      <c r="T141" s="61">
        <v>1.134574E-2</v>
      </c>
    </row>
    <row r="142" spans="1:20" x14ac:dyDescent="0.2">
      <c r="A142">
        <v>140</v>
      </c>
      <c r="B142">
        <v>21.969999000000001</v>
      </c>
      <c r="C142">
        <f t="shared" si="22"/>
        <v>1.5718909649510379E-2</v>
      </c>
      <c r="D142">
        <f t="shared" si="26"/>
        <v>1.511095297692745E-4</v>
      </c>
      <c r="E142" s="12">
        <f t="shared" si="18"/>
        <v>1.2292661622662298E-2</v>
      </c>
      <c r="G142">
        <v>31.4</v>
      </c>
      <c r="H142">
        <f t="shared" si="23"/>
        <v>-2.8580501746586174E-3</v>
      </c>
      <c r="I142">
        <f t="shared" si="24"/>
        <v>9.3501063926411183E-6</v>
      </c>
      <c r="J142" s="14">
        <f t="shared" si="19"/>
        <v>3.0577943672917443E-3</v>
      </c>
      <c r="L142">
        <v>39.619999</v>
      </c>
      <c r="M142">
        <f t="shared" si="20"/>
        <v>9.1696642470536268E-3</v>
      </c>
      <c r="N142">
        <f t="shared" si="25"/>
        <v>1.2872572375017323E-4</v>
      </c>
      <c r="O142">
        <f t="shared" si="21"/>
        <v>1.1345735928099739E-2</v>
      </c>
      <c r="Q142" s="59">
        <v>42285</v>
      </c>
      <c r="R142" s="58">
        <v>1.2500000000000001E-2</v>
      </c>
      <c r="S142" s="58">
        <v>3.0000000000000001E-3</v>
      </c>
      <c r="T142" s="61">
        <v>1.122707E-2</v>
      </c>
    </row>
    <row r="143" spans="1:20" x14ac:dyDescent="0.2">
      <c r="A143">
        <v>141</v>
      </c>
      <c r="B143">
        <v>22.15</v>
      </c>
      <c r="C143">
        <f t="shared" si="22"/>
        <v>8.1930363310438563E-3</v>
      </c>
      <c r="D143">
        <f t="shared" si="26"/>
        <v>1.5686800521728627E-4</v>
      </c>
      <c r="E143" s="12">
        <f t="shared" si="18"/>
        <v>1.2524695813363544E-2</v>
      </c>
      <c r="G143">
        <v>31.33</v>
      </c>
      <c r="H143">
        <f t="shared" si="23"/>
        <v>-2.2292993630573339E-3</v>
      </c>
      <c r="I143">
        <f t="shared" si="24"/>
        <v>9.279207057134622E-6</v>
      </c>
      <c r="J143" s="14">
        <f t="shared" si="19"/>
        <v>3.0461790914413783E-3</v>
      </c>
      <c r="L143">
        <v>39.840000000000003</v>
      </c>
      <c r="M143">
        <f t="shared" si="20"/>
        <v>5.5527765157188276E-3</v>
      </c>
      <c r="N143">
        <f t="shared" si="25"/>
        <v>1.2604714486938445E-4</v>
      </c>
      <c r="O143">
        <f t="shared" si="21"/>
        <v>1.1227071963311915E-2</v>
      </c>
      <c r="Q143" s="59">
        <v>42286</v>
      </c>
      <c r="R143" s="58">
        <v>1.23E-2</v>
      </c>
      <c r="S143" s="58">
        <v>3.0000000000000001E-3</v>
      </c>
      <c r="T143" s="61">
        <v>1.0969700000000001E-2</v>
      </c>
    </row>
    <row r="144" spans="1:20" x14ac:dyDescent="0.2">
      <c r="A144">
        <v>142</v>
      </c>
      <c r="B144">
        <v>22.129999000000002</v>
      </c>
      <c r="C144">
        <f t="shared" si="22"/>
        <v>-9.0297968397277874E-4</v>
      </c>
      <c r="D144">
        <f t="shared" si="26"/>
        <v>1.5148347556355736E-4</v>
      </c>
      <c r="E144" s="12">
        <f t="shared" si="18"/>
        <v>1.230786234744106E-2</v>
      </c>
      <c r="G144">
        <v>31.389999</v>
      </c>
      <c r="H144">
        <f t="shared" si="23"/>
        <v>1.9150654324928582E-3</v>
      </c>
      <c r="I144">
        <f t="shared" si="24"/>
        <v>9.020641172714216E-6</v>
      </c>
      <c r="J144" s="14">
        <f t="shared" si="19"/>
        <v>3.0034382252202584E-3</v>
      </c>
      <c r="L144">
        <v>39.700001</v>
      </c>
      <c r="M144">
        <f t="shared" si="20"/>
        <v>-3.5140311244980693E-3</v>
      </c>
      <c r="N144">
        <f t="shared" si="25"/>
        <v>1.203343157992325E-4</v>
      </c>
      <c r="O144">
        <f t="shared" si="21"/>
        <v>1.0969699895586592E-2</v>
      </c>
      <c r="Q144" s="59">
        <v>42290</v>
      </c>
      <c r="R144" s="58">
        <v>1.1900000000000001E-2</v>
      </c>
      <c r="S144" s="58">
        <v>2.8999999999999998E-3</v>
      </c>
      <c r="T144" s="61">
        <v>1.0670290000000001E-2</v>
      </c>
    </row>
    <row r="145" spans="1:20" x14ac:dyDescent="0.2">
      <c r="A145">
        <v>143</v>
      </c>
      <c r="B145">
        <v>21.93</v>
      </c>
      <c r="C145">
        <f t="shared" si="22"/>
        <v>-9.0374608692933879E-3</v>
      </c>
      <c r="D145">
        <f t="shared" si="26"/>
        <v>1.4244338936832395E-4</v>
      </c>
      <c r="E145" s="12">
        <f t="shared" si="18"/>
        <v>1.1934964992337595E-2</v>
      </c>
      <c r="G145">
        <v>31.459999</v>
      </c>
      <c r="H145">
        <f t="shared" si="23"/>
        <v>2.2300096282258652E-3</v>
      </c>
      <c r="I145">
        <f t="shared" si="24"/>
        <v>8.699451238995106E-6</v>
      </c>
      <c r="J145" s="14">
        <f t="shared" si="19"/>
        <v>2.9494832155811815E-3</v>
      </c>
      <c r="L145">
        <v>39.549999</v>
      </c>
      <c r="M145">
        <f t="shared" si="20"/>
        <v>-3.7783878141464185E-3</v>
      </c>
      <c r="N145">
        <f t="shared" si="25"/>
        <v>1.1385516173591501E-4</v>
      </c>
      <c r="O145">
        <f t="shared" si="21"/>
        <v>1.0670293423140482E-2</v>
      </c>
      <c r="Q145" s="59">
        <v>42291</v>
      </c>
      <c r="R145" s="58">
        <v>1.18E-2</v>
      </c>
      <c r="S145" s="58">
        <v>2.8999999999999998E-3</v>
      </c>
      <c r="T145" s="61">
        <v>1.038655E-2</v>
      </c>
    </row>
    <row r="146" spans="1:20" x14ac:dyDescent="0.2">
      <c r="A146">
        <v>144</v>
      </c>
      <c r="B146">
        <v>21.969999000000001</v>
      </c>
      <c r="C146">
        <f t="shared" si="22"/>
        <v>1.8239398084816084E-3</v>
      </c>
      <c r="D146">
        <f t="shared" si="26"/>
        <v>1.3879732794406507E-4</v>
      </c>
      <c r="E146" s="12">
        <f t="shared" si="18"/>
        <v>1.1781227777445993E-2</v>
      </c>
      <c r="G146">
        <v>31.5</v>
      </c>
      <c r="H146">
        <f t="shared" si="23"/>
        <v>1.2714876437217998E-3</v>
      </c>
      <c r="I146">
        <f t="shared" si="24"/>
        <v>8.4758607411742036E-6</v>
      </c>
      <c r="J146" s="14">
        <f t="shared" si="19"/>
        <v>2.9113331553043192E-3</v>
      </c>
      <c r="L146">
        <v>39.240001999999997</v>
      </c>
      <c r="M146">
        <f t="shared" si="20"/>
        <v>-7.8381038644274748E-3</v>
      </c>
      <c r="N146">
        <f t="shared" si="25"/>
        <v>1.0788042490020552E-4</v>
      </c>
      <c r="O146">
        <f t="shared" si="21"/>
        <v>1.0386550192446263E-2</v>
      </c>
      <c r="Q146" s="59">
        <v>42292</v>
      </c>
      <c r="R146" s="58">
        <v>1.14E-2</v>
      </c>
      <c r="S146" s="58">
        <v>2.8E-3</v>
      </c>
      <c r="T146" s="61">
        <v>1.025152E-2</v>
      </c>
    </row>
    <row r="147" spans="1:20" x14ac:dyDescent="0.2">
      <c r="A147">
        <v>145</v>
      </c>
      <c r="B147">
        <v>21.92</v>
      </c>
      <c r="C147">
        <f t="shared" si="22"/>
        <v>-2.2757852651700021E-3</v>
      </c>
      <c r="D147">
        <f t="shared" si="26"/>
        <v>1.3066909365291898E-4</v>
      </c>
      <c r="E147" s="12">
        <f t="shared" si="18"/>
        <v>1.1431058291029706E-2</v>
      </c>
      <c r="G147">
        <v>31.469999000000001</v>
      </c>
      <c r="H147">
        <f t="shared" si="23"/>
        <v>-9.5241269841265434E-4</v>
      </c>
      <c r="I147">
        <f t="shared" si="24"/>
        <v>8.0643099463919834E-6</v>
      </c>
      <c r="J147" s="14">
        <f t="shared" si="19"/>
        <v>2.8397728688034159E-3</v>
      </c>
      <c r="L147">
        <v>39.369999</v>
      </c>
      <c r="M147">
        <f t="shared" si="20"/>
        <v>3.3128693520454722E-3</v>
      </c>
      <c r="N147">
        <f t="shared" si="25"/>
        <v>1.0509375173756635E-4</v>
      </c>
      <c r="O147">
        <f t="shared" si="21"/>
        <v>1.0251524361653068E-2</v>
      </c>
      <c r="Q147" s="59">
        <v>42293</v>
      </c>
      <c r="R147" s="58">
        <v>1.11E-2</v>
      </c>
      <c r="S147" s="58">
        <v>2.8E-3</v>
      </c>
      <c r="T147" s="61">
        <v>9.97229E-3</v>
      </c>
    </row>
    <row r="148" spans="1:20" x14ac:dyDescent="0.2">
      <c r="A148">
        <v>146</v>
      </c>
      <c r="B148">
        <v>21.940000999999999</v>
      </c>
      <c r="C148">
        <f t="shared" si="22"/>
        <v>9.1245437956190907E-4</v>
      </c>
      <c r="D148">
        <f t="shared" si="26"/>
        <v>1.2313969994813372E-4</v>
      </c>
      <c r="E148" s="12">
        <f t="shared" si="18"/>
        <v>1.1096832879165736E-2</v>
      </c>
      <c r="G148">
        <v>31.4</v>
      </c>
      <c r="H148">
        <f t="shared" si="23"/>
        <v>-2.2243089362666583E-3</v>
      </c>
      <c r="I148">
        <f t="shared" si="24"/>
        <v>7.6348767464943239E-6</v>
      </c>
      <c r="J148" s="14">
        <f t="shared" si="19"/>
        <v>2.7631280727636069E-3</v>
      </c>
      <c r="L148">
        <v>39.849997999999999</v>
      </c>
      <c r="M148">
        <f t="shared" si="20"/>
        <v>1.2191999293675353E-2</v>
      </c>
      <c r="N148">
        <f t="shared" si="25"/>
        <v>9.9446632833935695E-5</v>
      </c>
      <c r="O148">
        <f t="shared" si="21"/>
        <v>9.9722932585206148E-3</v>
      </c>
      <c r="Q148" s="59">
        <v>42296</v>
      </c>
      <c r="R148" s="58">
        <v>1.0800000000000001E-2</v>
      </c>
      <c r="S148" s="58">
        <v>2.7000000000000001E-3</v>
      </c>
      <c r="T148" s="61">
        <v>1.011922E-2</v>
      </c>
    </row>
    <row r="149" spans="1:20" x14ac:dyDescent="0.2">
      <c r="A149">
        <v>147</v>
      </c>
      <c r="B149">
        <v>21.799999</v>
      </c>
      <c r="C149">
        <f t="shared" si="22"/>
        <v>-6.3811300646704197E-3</v>
      </c>
      <c r="D149">
        <f t="shared" si="26"/>
        <v>1.158012723309326E-4</v>
      </c>
      <c r="E149" s="12">
        <f t="shared" si="18"/>
        <v>1.0761099959155319E-2</v>
      </c>
      <c r="G149">
        <v>31.450001</v>
      </c>
      <c r="H149">
        <f t="shared" si="23"/>
        <v>1.5923885350319026E-3</v>
      </c>
      <c r="I149">
        <f t="shared" si="24"/>
        <v>7.4736371563420069E-6</v>
      </c>
      <c r="J149" s="14">
        <f t="shared" si="19"/>
        <v>2.7337953757262095E-3</v>
      </c>
      <c r="L149">
        <v>40.110000999999997</v>
      </c>
      <c r="M149">
        <f t="shared" si="20"/>
        <v>6.5245423600773468E-3</v>
      </c>
      <c r="N149">
        <f t="shared" si="25"/>
        <v>1.0239852567051838E-4</v>
      </c>
      <c r="O149">
        <f t="shared" si="21"/>
        <v>1.011921566478936E-2</v>
      </c>
      <c r="Q149" s="59">
        <v>42297</v>
      </c>
      <c r="R149" s="58">
        <v>1.0500000000000001E-2</v>
      </c>
      <c r="S149" s="58">
        <v>2.7000000000000001E-3</v>
      </c>
      <c r="T149" s="61">
        <v>9.9402599999999994E-3</v>
      </c>
    </row>
    <row r="150" spans="1:20" x14ac:dyDescent="0.2">
      <c r="A150">
        <v>148</v>
      </c>
      <c r="B150">
        <v>21.940000999999999</v>
      </c>
      <c r="C150">
        <f t="shared" si="22"/>
        <v>6.4221103863352962E-3</v>
      </c>
      <c r="D150">
        <f t="shared" si="26"/>
        <v>1.1129632524521108E-4</v>
      </c>
      <c r="E150" s="12">
        <f t="shared" si="18"/>
        <v>1.0549707353534082E-2</v>
      </c>
      <c r="G150">
        <v>31.35</v>
      </c>
      <c r="H150">
        <f t="shared" si="23"/>
        <v>-3.1796819338733534E-3</v>
      </c>
      <c r="I150">
        <f t="shared" si="24"/>
        <v>7.177361001751549E-6</v>
      </c>
      <c r="J150" s="14">
        <f t="shared" si="19"/>
        <v>2.6790597234387196E-3</v>
      </c>
      <c r="L150">
        <v>39.959999000000003</v>
      </c>
      <c r="M150">
        <f t="shared" si="20"/>
        <v>-3.7397655512397903E-3</v>
      </c>
      <c r="N150">
        <f t="shared" si="25"/>
        <v>9.880879331079388E-5</v>
      </c>
      <c r="O150">
        <f t="shared" si="21"/>
        <v>9.9402612295046797E-3</v>
      </c>
      <c r="Q150" s="59">
        <v>42298</v>
      </c>
      <c r="R150" s="58">
        <v>1.03E-2</v>
      </c>
      <c r="S150" s="58">
        <v>2.7000000000000001E-3</v>
      </c>
      <c r="T150" s="61">
        <v>9.6808799999999993E-3</v>
      </c>
    </row>
    <row r="151" spans="1:20" x14ac:dyDescent="0.2">
      <c r="A151">
        <v>149</v>
      </c>
      <c r="B151">
        <v>21.719999000000001</v>
      </c>
      <c r="C151">
        <f t="shared" si="22"/>
        <v>-1.0027438011511366E-2</v>
      </c>
      <c r="D151">
        <f t="shared" si="26"/>
        <v>1.0709315583935496E-4</v>
      </c>
      <c r="E151" s="12">
        <f t="shared" si="18"/>
        <v>1.0348582310604431E-2</v>
      </c>
      <c r="G151">
        <v>31.459999</v>
      </c>
      <c r="H151">
        <f t="shared" si="23"/>
        <v>3.5087400318978756E-3</v>
      </c>
      <c r="I151">
        <f t="shared" si="24"/>
        <v>7.3533419736824909E-6</v>
      </c>
      <c r="J151" s="14">
        <f t="shared" si="19"/>
        <v>2.7117046250804107E-3</v>
      </c>
      <c r="L151">
        <v>40.240001999999997</v>
      </c>
      <c r="M151">
        <f t="shared" si="20"/>
        <v>7.0070822574343295E-3</v>
      </c>
      <c r="N151">
        <f t="shared" si="25"/>
        <v>9.3719416494840639E-5</v>
      </c>
      <c r="O151">
        <f t="shared" si="21"/>
        <v>9.6808789112786987E-3</v>
      </c>
      <c r="Q151" s="59">
        <v>42299</v>
      </c>
      <c r="R151" s="58">
        <v>1.03E-2</v>
      </c>
      <c r="S151" s="58">
        <v>2.8E-3</v>
      </c>
      <c r="T151" s="61">
        <v>9.5416000000000008E-3</v>
      </c>
    </row>
    <row r="152" spans="1:20" x14ac:dyDescent="0.2">
      <c r="A152">
        <v>150</v>
      </c>
      <c r="B152">
        <v>22.01</v>
      </c>
      <c r="C152">
        <f t="shared" si="22"/>
        <v>1.3351796194834085E-2</v>
      </c>
      <c r="D152">
        <f t="shared" si="26"/>
        <v>1.0670053727347585E-4</v>
      </c>
      <c r="E152" s="12">
        <f t="shared" si="18"/>
        <v>1.0329595213437738E-2</v>
      </c>
      <c r="G152">
        <v>31.49</v>
      </c>
      <c r="H152">
        <f t="shared" si="23"/>
        <v>9.5362367939040983E-4</v>
      </c>
      <c r="I152">
        <f t="shared" si="24"/>
        <v>7.6508168519481051E-6</v>
      </c>
      <c r="J152" s="14">
        <f t="shared" si="19"/>
        <v>2.7660109999687464E-3</v>
      </c>
      <c r="L152">
        <v>40.75</v>
      </c>
      <c r="M152">
        <f t="shared" si="20"/>
        <v>1.2673905930720458E-2</v>
      </c>
      <c r="N152">
        <f t="shared" si="25"/>
        <v>9.1042203610897253E-5</v>
      </c>
      <c r="O152">
        <f t="shared" si="21"/>
        <v>9.541603828020594E-3</v>
      </c>
      <c r="Q152" s="59">
        <v>42300</v>
      </c>
      <c r="R152" s="58">
        <v>1.0500000000000001E-2</v>
      </c>
      <c r="S152" s="58">
        <v>2.7000000000000001E-3</v>
      </c>
      <c r="T152" s="61">
        <v>9.7579399999999997E-3</v>
      </c>
    </row>
    <row r="153" spans="1:20" x14ac:dyDescent="0.2">
      <c r="A153">
        <v>151</v>
      </c>
      <c r="B153">
        <v>22.120000999999998</v>
      </c>
      <c r="C153">
        <f t="shared" si="22"/>
        <v>4.9977737392093097E-3</v>
      </c>
      <c r="D153">
        <f t="shared" si="26"/>
        <v>1.1099473273477046E-4</v>
      </c>
      <c r="E153" s="12">
        <f t="shared" si="18"/>
        <v>1.0535403776541764E-2</v>
      </c>
      <c r="G153">
        <v>31.35</v>
      </c>
      <c r="H153">
        <f t="shared" si="23"/>
        <v>-4.4458558272466508E-3</v>
      </c>
      <c r="I153">
        <f t="shared" si="24"/>
        <v>7.246331728144865E-6</v>
      </c>
      <c r="J153" s="14">
        <f t="shared" si="19"/>
        <v>2.6919011363987469E-3</v>
      </c>
      <c r="L153">
        <v>41.389999000000003</v>
      </c>
      <c r="M153">
        <f t="shared" si="20"/>
        <v>1.5705496932515415E-2</v>
      </c>
      <c r="N153">
        <f t="shared" si="25"/>
        <v>9.5217344886688496E-5</v>
      </c>
      <c r="O153">
        <f t="shared" si="21"/>
        <v>9.7579375324239759E-3</v>
      </c>
      <c r="Q153" s="59">
        <v>42303</v>
      </c>
      <c r="R153" s="58">
        <v>1.03E-2</v>
      </c>
      <c r="S153" s="58">
        <v>2.8E-3</v>
      </c>
      <c r="T153" s="61">
        <v>1.021294E-2</v>
      </c>
    </row>
    <row r="154" spans="1:20" x14ac:dyDescent="0.2">
      <c r="A154">
        <v>152</v>
      </c>
      <c r="B154">
        <v>21.870000999999998</v>
      </c>
      <c r="C154">
        <f t="shared" si="22"/>
        <v>-1.1301988639150605E-2</v>
      </c>
      <c r="D154">
        <f t="shared" si="26"/>
        <v>1.0583371331158404E-4</v>
      </c>
      <c r="E154" s="12">
        <f t="shared" si="18"/>
        <v>1.0287551375890379E-2</v>
      </c>
      <c r="G154">
        <v>31.49</v>
      </c>
      <c r="H154">
        <f t="shared" si="23"/>
        <v>4.465709728867528E-3</v>
      </c>
      <c r="I154">
        <f t="shared" si="24"/>
        <v>7.9974898666559537E-6</v>
      </c>
      <c r="J154" s="14">
        <f t="shared" si="19"/>
        <v>2.8279833568562516E-3</v>
      </c>
      <c r="L154">
        <v>41.220001000000003</v>
      </c>
      <c r="M154">
        <f t="shared" si="20"/>
        <v>-4.1072240663740925E-3</v>
      </c>
      <c r="N154">
        <f t="shared" si="25"/>
        <v>1.0430406222732226E-4</v>
      </c>
      <c r="O154">
        <f t="shared" si="21"/>
        <v>1.0212936023853389E-2</v>
      </c>
      <c r="Q154" s="59">
        <v>42304</v>
      </c>
      <c r="R154" s="58">
        <v>1.04E-2</v>
      </c>
      <c r="S154" s="58">
        <v>3.0000000000000001E-3</v>
      </c>
      <c r="T154" s="61">
        <v>9.9527899999999996E-3</v>
      </c>
    </row>
    <row r="155" spans="1:20" x14ac:dyDescent="0.2">
      <c r="A155">
        <v>153</v>
      </c>
      <c r="B155">
        <v>21.709999</v>
      </c>
      <c r="C155">
        <f t="shared" si="22"/>
        <v>-7.3160490481915686E-3</v>
      </c>
      <c r="D155">
        <f t="shared" si="26"/>
        <v>1.0714778734485835E-4</v>
      </c>
      <c r="E155" s="12">
        <f t="shared" si="18"/>
        <v>1.0351221538777844E-2</v>
      </c>
      <c r="G155">
        <v>31.48</v>
      </c>
      <c r="H155">
        <f t="shared" si="23"/>
        <v>-3.175611305175615E-4</v>
      </c>
      <c r="I155">
        <f t="shared" si="24"/>
        <v>8.7141942776067227E-6</v>
      </c>
      <c r="J155" s="14">
        <f t="shared" si="19"/>
        <v>2.9519814155252945E-3</v>
      </c>
      <c r="L155">
        <v>41.259998000000003</v>
      </c>
      <c r="M155">
        <f t="shared" si="20"/>
        <v>9.7032991338354439E-4</v>
      </c>
      <c r="N155">
        <f t="shared" si="25"/>
        <v>9.9057975865567076E-5</v>
      </c>
      <c r="O155">
        <f t="shared" si="21"/>
        <v>9.9527873415223272E-3</v>
      </c>
      <c r="Q155" s="59">
        <v>42305</v>
      </c>
      <c r="R155" s="58">
        <v>1.0200000000000001E-2</v>
      </c>
      <c r="S155" s="58">
        <v>2.8999999999999998E-3</v>
      </c>
      <c r="T155" s="61">
        <v>9.6525099999999996E-3</v>
      </c>
    </row>
    <row r="156" spans="1:20" x14ac:dyDescent="0.2">
      <c r="A156">
        <v>154</v>
      </c>
      <c r="B156">
        <v>21.98</v>
      </c>
      <c r="C156">
        <f t="shared" si="22"/>
        <v>1.2436711765855014E-2</v>
      </c>
      <c r="D156">
        <f t="shared" si="26"/>
        <v>1.0393039452469953E-4</v>
      </c>
      <c r="E156" s="12">
        <f t="shared" si="18"/>
        <v>1.0194625766780237E-2</v>
      </c>
      <c r="G156">
        <v>31.459999</v>
      </c>
      <c r="H156">
        <f t="shared" si="23"/>
        <v>-6.3535578144855787E-4</v>
      </c>
      <c r="I156">
        <f t="shared" si="24"/>
        <v>8.197393325247253E-6</v>
      </c>
      <c r="J156" s="14">
        <f t="shared" si="19"/>
        <v>2.8631090313236854E-3</v>
      </c>
      <c r="L156">
        <v>41.380001</v>
      </c>
      <c r="M156">
        <f t="shared" si="20"/>
        <v>2.9084586964836247E-3</v>
      </c>
      <c r="N156">
        <f t="shared" si="25"/>
        <v>9.3170989722081462E-5</v>
      </c>
      <c r="O156">
        <f t="shared" si="21"/>
        <v>9.652512093858338E-3</v>
      </c>
      <c r="Q156" s="59">
        <v>42306</v>
      </c>
      <c r="R156" s="58">
        <v>1.03E-2</v>
      </c>
      <c r="S156" s="58">
        <v>2.8E-3</v>
      </c>
      <c r="T156" s="61">
        <v>9.3855399999999995E-3</v>
      </c>
    </row>
    <row r="157" spans="1:20" x14ac:dyDescent="0.2">
      <c r="A157">
        <v>155</v>
      </c>
      <c r="B157">
        <v>21.879999000000002</v>
      </c>
      <c r="C157">
        <f t="shared" si="22"/>
        <v>-4.5496360327570012E-3</v>
      </c>
      <c r="D157">
        <f t="shared" si="26"/>
        <v>1.0697487882603496E-4</v>
      </c>
      <c r="E157" s="12">
        <f t="shared" si="18"/>
        <v>1.0342866083733027E-2</v>
      </c>
      <c r="G157">
        <v>31.33</v>
      </c>
      <c r="H157">
        <f t="shared" si="23"/>
        <v>-4.1321997499110391E-3</v>
      </c>
      <c r="I157">
        <f t="shared" si="24"/>
        <v>7.7297703438736228E-6</v>
      </c>
      <c r="J157" s="14">
        <f t="shared" si="19"/>
        <v>2.7802464538011053E-3</v>
      </c>
      <c r="L157">
        <v>41.259998000000003</v>
      </c>
      <c r="M157">
        <f t="shared" si="20"/>
        <v>-2.900024096181075E-3</v>
      </c>
      <c r="N157">
        <f t="shared" si="25"/>
        <v>8.8088278258105645E-5</v>
      </c>
      <c r="O157">
        <f t="shared" si="21"/>
        <v>9.3855355871737892E-3</v>
      </c>
      <c r="Q157" s="59">
        <v>42307</v>
      </c>
      <c r="R157" s="58">
        <v>1.01E-2</v>
      </c>
      <c r="S157" s="58">
        <v>2.8999999999999998E-3</v>
      </c>
      <c r="T157" s="61">
        <v>9.1272999999999996E-3</v>
      </c>
    </row>
    <row r="158" spans="1:20" x14ac:dyDescent="0.2">
      <c r="A158">
        <v>156</v>
      </c>
      <c r="B158">
        <v>21.459999</v>
      </c>
      <c r="C158">
        <f t="shared" si="22"/>
        <v>-1.9195613308757541E-2</v>
      </c>
      <c r="D158">
        <f t="shared" si="26"/>
        <v>1.0179833737830652E-4</v>
      </c>
      <c r="E158" s="12">
        <f t="shared" si="18"/>
        <v>1.0089516211310953E-2</v>
      </c>
      <c r="G158">
        <v>31.34</v>
      </c>
      <c r="H158">
        <f t="shared" si="23"/>
        <v>3.1918289179704961E-4</v>
      </c>
      <c r="I158">
        <f t="shared" si="24"/>
        <v>8.2904886096310965E-6</v>
      </c>
      <c r="J158" s="14">
        <f t="shared" si="19"/>
        <v>2.8793208590970018E-3</v>
      </c>
      <c r="L158">
        <v>40.869999</v>
      </c>
      <c r="M158">
        <f t="shared" si="20"/>
        <v>-9.4522302206607733E-3</v>
      </c>
      <c r="N158">
        <f t="shared" si="25"/>
        <v>8.3307589948125149E-5</v>
      </c>
      <c r="O158">
        <f t="shared" si="21"/>
        <v>9.1272991595611214E-3</v>
      </c>
      <c r="Q158" s="59">
        <v>42310</v>
      </c>
      <c r="R158" s="58">
        <v>1.09E-2</v>
      </c>
      <c r="S158" s="58">
        <v>2.8E-3</v>
      </c>
      <c r="T158" s="61">
        <v>9.1471199999999999E-3</v>
      </c>
    </row>
    <row r="159" spans="1:20" x14ac:dyDescent="0.2">
      <c r="A159">
        <v>157</v>
      </c>
      <c r="B159">
        <v>21.610001</v>
      </c>
      <c r="C159">
        <f t="shared" si="22"/>
        <v>6.989841891418571E-3</v>
      </c>
      <c r="D159">
        <f t="shared" si="26"/>
        <v>1.1779873135356912E-4</v>
      </c>
      <c r="E159" s="12">
        <f t="shared" si="18"/>
        <v>1.0853512397079995E-2</v>
      </c>
      <c r="G159">
        <v>31.280000999999999</v>
      </c>
      <c r="H159">
        <f t="shared" si="23"/>
        <v>-1.914454371410378E-3</v>
      </c>
      <c r="I159">
        <f t="shared" si="24"/>
        <v>7.7991719561581861E-6</v>
      </c>
      <c r="J159" s="14">
        <f t="shared" si="19"/>
        <v>2.7926997611913435E-3</v>
      </c>
      <c r="L159">
        <v>41.360000999999997</v>
      </c>
      <c r="M159">
        <f t="shared" si="20"/>
        <v>1.1989283386084666E-2</v>
      </c>
      <c r="N159">
        <f t="shared" si="25"/>
        <v>8.3669813919900012E-5</v>
      </c>
      <c r="O159">
        <f t="shared" si="21"/>
        <v>9.1471205261492005E-3</v>
      </c>
      <c r="Q159" s="59">
        <v>42311</v>
      </c>
      <c r="R159" s="58">
        <v>1.0699999999999999E-2</v>
      </c>
      <c r="S159" s="58">
        <v>2.7000000000000001E-3</v>
      </c>
      <c r="T159" s="61">
        <v>9.3420699999999992E-3</v>
      </c>
    </row>
    <row r="160" spans="1:20" x14ac:dyDescent="0.2">
      <c r="A160">
        <v>158</v>
      </c>
      <c r="B160">
        <v>21.75</v>
      </c>
      <c r="C160">
        <f t="shared" si="22"/>
        <v>6.4784356095124443E-3</v>
      </c>
      <c r="D160">
        <f t="shared" si="26"/>
        <v>1.1366228085237677E-4</v>
      </c>
      <c r="E160" s="12">
        <f t="shared" si="18"/>
        <v>1.0661251373660446E-2</v>
      </c>
      <c r="G160">
        <v>31.25</v>
      </c>
      <c r="H160">
        <f t="shared" si="23"/>
        <v>-9.5911122253476309E-4</v>
      </c>
      <c r="I160">
        <f t="shared" si="24"/>
        <v>7.551129771201433E-6</v>
      </c>
      <c r="J160" s="14">
        <f t="shared" si="19"/>
        <v>2.7479319080358292E-3</v>
      </c>
      <c r="L160">
        <v>41.25</v>
      </c>
      <c r="M160">
        <f t="shared" si="20"/>
        <v>-2.6595985817311008E-3</v>
      </c>
      <c r="N160">
        <f t="shared" si="25"/>
        <v>8.7274200051416762E-5</v>
      </c>
      <c r="O160">
        <f t="shared" si="21"/>
        <v>9.3420661553757344E-3</v>
      </c>
      <c r="Q160" s="59">
        <v>42312</v>
      </c>
      <c r="R160" s="58">
        <v>1.0500000000000001E-2</v>
      </c>
      <c r="S160" s="58">
        <v>2.7000000000000001E-3</v>
      </c>
      <c r="T160" s="61">
        <v>9.0808699999999996E-3</v>
      </c>
    </row>
    <row r="161" spans="1:20" x14ac:dyDescent="0.2">
      <c r="A161">
        <v>159</v>
      </c>
      <c r="B161">
        <v>21.68</v>
      </c>
      <c r="C161">
        <f t="shared" si="22"/>
        <v>-3.2183908045977142E-3</v>
      </c>
      <c r="D161">
        <f t="shared" si="26"/>
        <v>1.0936075167803009E-4</v>
      </c>
      <c r="E161" s="12">
        <f t="shared" si="18"/>
        <v>1.0457569109407315E-2</v>
      </c>
      <c r="G161">
        <v>31.200001</v>
      </c>
      <c r="H161">
        <f t="shared" si="23"/>
        <v>-1.5999679999999898E-3</v>
      </c>
      <c r="I161">
        <f t="shared" si="24"/>
        <v>7.1532556451608741E-6</v>
      </c>
      <c r="J161" s="14">
        <f t="shared" si="19"/>
        <v>2.6745570932700004E-3</v>
      </c>
      <c r="L161">
        <v>41.400002000000001</v>
      </c>
      <c r="M161">
        <f t="shared" si="20"/>
        <v>3.6364121212121366E-3</v>
      </c>
      <c r="N161">
        <f t="shared" si="25"/>
        <v>8.2462155925288507E-5</v>
      </c>
      <c r="O161">
        <f t="shared" si="21"/>
        <v>9.0808675755837624E-3</v>
      </c>
      <c r="Q161" s="59">
        <v>42313</v>
      </c>
      <c r="R161" s="58">
        <v>1.0200000000000001E-2</v>
      </c>
      <c r="S161" s="58">
        <v>2.5999999999999999E-3</v>
      </c>
      <c r="T161" s="61">
        <v>8.84917E-3</v>
      </c>
    </row>
    <row r="162" spans="1:20" x14ac:dyDescent="0.2">
      <c r="A162">
        <v>160</v>
      </c>
      <c r="B162">
        <v>21.530000999999999</v>
      </c>
      <c r="C162">
        <f t="shared" si="22"/>
        <v>-6.9187730627306779E-3</v>
      </c>
      <c r="D162">
        <f t="shared" si="26"/>
        <v>1.0342058893961543E-4</v>
      </c>
      <c r="E162" s="12">
        <f t="shared" si="18"/>
        <v>1.0169591385086002E-2</v>
      </c>
      <c r="G162">
        <v>31.120000999999998</v>
      </c>
      <c r="H162">
        <f t="shared" si="23"/>
        <v>-2.5641024819198516E-3</v>
      </c>
      <c r="I162">
        <f t="shared" si="24"/>
        <v>6.8776541625126597E-6</v>
      </c>
      <c r="J162" s="14">
        <f t="shared" si="19"/>
        <v>2.6225282005180916E-3</v>
      </c>
      <c r="L162">
        <v>41.439999</v>
      </c>
      <c r="M162">
        <f t="shared" si="20"/>
        <v>9.6611106443906971E-4</v>
      </c>
      <c r="N162">
        <f t="shared" si="25"/>
        <v>7.8307836156689102E-5</v>
      </c>
      <c r="O162">
        <f t="shared" si="21"/>
        <v>8.8491714954954462E-3</v>
      </c>
      <c r="Q162" s="59">
        <v>42314</v>
      </c>
      <c r="R162" s="58">
        <v>0.01</v>
      </c>
      <c r="S162" s="58">
        <v>2.5999999999999999E-3</v>
      </c>
      <c r="T162" s="61">
        <v>8.5828499999999995E-3</v>
      </c>
    </row>
    <row r="163" spans="1:20" x14ac:dyDescent="0.2">
      <c r="A163">
        <v>161</v>
      </c>
      <c r="B163">
        <v>21.5</v>
      </c>
      <c r="C163">
        <f t="shared" si="22"/>
        <v>-1.3934509338851687E-3</v>
      </c>
      <c r="D163">
        <f t="shared" si="26"/>
        <v>1.0008751884485256E-4</v>
      </c>
      <c r="E163" s="12">
        <f t="shared" si="18"/>
        <v>1.0004374985217845E-2</v>
      </c>
      <c r="G163">
        <v>31.030000999999999</v>
      </c>
      <c r="H163">
        <f t="shared" si="23"/>
        <v>-2.8920307553974649E-3</v>
      </c>
      <c r="I163">
        <f t="shared" si="24"/>
        <v>6.8594722050291523E-6</v>
      </c>
      <c r="J163" s="14">
        <f t="shared" si="19"/>
        <v>2.6190594122755505E-3</v>
      </c>
      <c r="L163">
        <v>41.650002000000001</v>
      </c>
      <c r="M163">
        <f t="shared" si="20"/>
        <v>5.0676400836785823E-3</v>
      </c>
      <c r="N163">
        <f t="shared" si="25"/>
        <v>7.3665368222617647E-5</v>
      </c>
      <c r="O163">
        <f t="shared" si="21"/>
        <v>8.5828531516400561E-3</v>
      </c>
      <c r="Q163" s="59">
        <v>42317</v>
      </c>
      <c r="R163" s="58">
        <v>9.7000000000000003E-3</v>
      </c>
      <c r="S163" s="58">
        <v>2.5999999999999999E-3</v>
      </c>
      <c r="T163" s="61">
        <v>8.4134599999999993E-3</v>
      </c>
    </row>
    <row r="164" spans="1:20" x14ac:dyDescent="0.2">
      <c r="A164">
        <v>162</v>
      </c>
      <c r="B164">
        <v>21.4</v>
      </c>
      <c r="C164">
        <f t="shared" si="22"/>
        <v>-4.6511627906977403E-3</v>
      </c>
      <c r="D164">
        <f t="shared" si="26"/>
        <v>9.4198770044470119E-5</v>
      </c>
      <c r="E164" s="12">
        <f t="shared" si="18"/>
        <v>9.7056050838919931E-3</v>
      </c>
      <c r="G164">
        <v>31.02</v>
      </c>
      <c r="H164">
        <f t="shared" si="23"/>
        <v>-3.2230098864640831E-4</v>
      </c>
      <c r="I164">
        <f t="shared" si="24"/>
        <v>6.9497343861372928E-6</v>
      </c>
      <c r="J164" s="14">
        <f t="shared" si="19"/>
        <v>2.6362348882710152E-3</v>
      </c>
      <c r="L164">
        <v>41.240001999999997</v>
      </c>
      <c r="M164">
        <f t="shared" si="20"/>
        <v>-9.8439371023320409E-3</v>
      </c>
      <c r="N164">
        <f t="shared" si="25"/>
        <v>7.0786304690322936E-5</v>
      </c>
      <c r="O164">
        <f t="shared" si="21"/>
        <v>8.4134597336840526E-3</v>
      </c>
      <c r="Q164" s="59">
        <v>42318</v>
      </c>
      <c r="R164" s="58">
        <v>9.4999999999999998E-3</v>
      </c>
      <c r="S164" s="58">
        <v>2.5999999999999999E-3</v>
      </c>
      <c r="T164" s="61">
        <v>8.5060799999999992E-3</v>
      </c>
    </row>
    <row r="165" spans="1:20" x14ac:dyDescent="0.2">
      <c r="A165">
        <v>163</v>
      </c>
      <c r="B165">
        <v>21.27</v>
      </c>
      <c r="C165">
        <f t="shared" si="22"/>
        <v>-6.0747663551401409E-3</v>
      </c>
      <c r="D165">
        <f t="shared" si="26"/>
        <v>8.9844842760136189E-5</v>
      </c>
      <c r="E165" s="12">
        <f t="shared" si="18"/>
        <v>9.4786519484648338E-3</v>
      </c>
      <c r="G165">
        <v>31.139999</v>
      </c>
      <c r="H165">
        <f t="shared" si="23"/>
        <v>3.8684397163120557E-3</v>
      </c>
      <c r="I165">
        <f t="shared" si="24"/>
        <v>6.538982998606002E-6</v>
      </c>
      <c r="J165" s="14">
        <f t="shared" si="19"/>
        <v>2.5571435232708394E-3</v>
      </c>
      <c r="L165">
        <v>41.18</v>
      </c>
      <c r="M165">
        <f t="shared" si="20"/>
        <v>-1.4549465831742014E-3</v>
      </c>
      <c r="N165">
        <f t="shared" si="25"/>
        <v>7.2353312269383721E-5</v>
      </c>
      <c r="O165">
        <f t="shared" si="21"/>
        <v>8.5060750213822901E-3</v>
      </c>
      <c r="Q165" s="59">
        <v>42319</v>
      </c>
      <c r="R165" s="58">
        <v>9.2999999999999992E-3</v>
      </c>
      <c r="S165" s="58">
        <v>2.7000000000000001E-3</v>
      </c>
      <c r="T165" s="61">
        <v>8.2546400000000006E-3</v>
      </c>
    </row>
    <row r="166" spans="1:20" x14ac:dyDescent="0.2">
      <c r="A166">
        <v>164</v>
      </c>
      <c r="B166">
        <v>21.16</v>
      </c>
      <c r="C166">
        <f t="shared" si="22"/>
        <v>-5.171603196991041E-3</v>
      </c>
      <c r="D166">
        <f t="shared" si="26"/>
        <v>8.6668319370700585E-5</v>
      </c>
      <c r="E166" s="12">
        <f t="shared" si="18"/>
        <v>9.3095821265350345E-3</v>
      </c>
      <c r="G166">
        <v>31.120000999999998</v>
      </c>
      <c r="H166">
        <f t="shared" si="23"/>
        <v>-6.4219655241482411E-4</v>
      </c>
      <c r="I166">
        <f t="shared" si="24"/>
        <v>7.0445335690140719E-6</v>
      </c>
      <c r="J166" s="14">
        <f t="shared" si="19"/>
        <v>2.6541540213435378E-3</v>
      </c>
      <c r="L166">
        <v>41.23</v>
      </c>
      <c r="M166">
        <f t="shared" si="20"/>
        <v>1.2141816415735104E-3</v>
      </c>
      <c r="N166">
        <f t="shared" si="25"/>
        <v>6.8139125706814105E-5</v>
      </c>
      <c r="O166">
        <f t="shared" si="21"/>
        <v>8.2546426759014888E-3</v>
      </c>
      <c r="Q166" s="59">
        <v>42320</v>
      </c>
      <c r="R166" s="58">
        <v>9.1000000000000004E-3</v>
      </c>
      <c r="S166" s="58">
        <v>2.5999999999999999E-3</v>
      </c>
      <c r="T166" s="61">
        <v>8.0087000000000005E-3</v>
      </c>
    </row>
    <row r="167" spans="1:20" x14ac:dyDescent="0.2">
      <c r="A167">
        <v>165</v>
      </c>
      <c r="B167">
        <v>20.83</v>
      </c>
      <c r="C167">
        <f t="shared" si="22"/>
        <v>-1.5595463137996306E-2</v>
      </c>
      <c r="D167">
        <f t="shared" si="26"/>
        <v>8.3072948986086226E-5</v>
      </c>
      <c r="E167" s="12">
        <f t="shared" si="18"/>
        <v>9.1144362955745233E-3</v>
      </c>
      <c r="G167">
        <v>31.129999000000002</v>
      </c>
      <c r="H167">
        <f t="shared" si="23"/>
        <v>3.212724832496972E-4</v>
      </c>
      <c r="I167">
        <f t="shared" si="24"/>
        <v>6.6466065395892369E-6</v>
      </c>
      <c r="J167" s="14">
        <f t="shared" si="19"/>
        <v>2.5781013439330185E-3</v>
      </c>
      <c r="L167">
        <v>40.759998000000003</v>
      </c>
      <c r="M167">
        <f t="shared" si="20"/>
        <v>-1.1399514916322916E-2</v>
      </c>
      <c r="N167">
        <f t="shared" si="25"/>
        <v>6.4139232387929297E-5</v>
      </c>
      <c r="O167">
        <f t="shared" si="21"/>
        <v>8.0086972965601154E-3</v>
      </c>
      <c r="Q167" s="59">
        <v>42321</v>
      </c>
      <c r="R167" s="58">
        <v>9.5999999999999992E-3</v>
      </c>
      <c r="S167" s="58">
        <v>2.5000000000000001E-3</v>
      </c>
      <c r="T167" s="61">
        <v>8.25153E-3</v>
      </c>
    </row>
    <row r="168" spans="1:20" x14ac:dyDescent="0.2">
      <c r="A168">
        <v>166</v>
      </c>
      <c r="B168">
        <v>20.76</v>
      </c>
      <c r="C168">
        <f t="shared" si="22"/>
        <v>-3.3605376860296079E-3</v>
      </c>
      <c r="D168">
        <f t="shared" si="26"/>
        <v>9.2681680276237159E-5</v>
      </c>
      <c r="E168" s="12">
        <f t="shared" si="18"/>
        <v>9.6271325053848278E-3</v>
      </c>
      <c r="G168">
        <v>31.17</v>
      </c>
      <c r="H168">
        <f t="shared" si="23"/>
        <v>1.2849663117560708E-3</v>
      </c>
      <c r="I168">
        <f t="shared" si="24"/>
        <v>6.2540031077234874E-6</v>
      </c>
      <c r="J168" s="14">
        <f t="shared" si="19"/>
        <v>2.5008004933867651E-3</v>
      </c>
      <c r="L168">
        <v>40.389999000000003</v>
      </c>
      <c r="M168">
        <f t="shared" si="20"/>
        <v>-9.0775028987979817E-3</v>
      </c>
      <c r="N168">
        <f t="shared" si="25"/>
        <v>6.8087814864301673E-5</v>
      </c>
      <c r="O168">
        <f t="shared" si="21"/>
        <v>8.2515340915675604E-3</v>
      </c>
      <c r="Q168" s="59">
        <v>42324</v>
      </c>
      <c r="R168" s="58">
        <v>9.4000000000000004E-3</v>
      </c>
      <c r="S168" s="58">
        <v>2.3999999999999998E-3</v>
      </c>
      <c r="T168" s="61">
        <v>8.3034100000000007E-3</v>
      </c>
    </row>
    <row r="169" spans="1:20" x14ac:dyDescent="0.2">
      <c r="A169">
        <v>167</v>
      </c>
      <c r="B169">
        <v>21.129999000000002</v>
      </c>
      <c r="C169">
        <f t="shared" si="22"/>
        <v>1.7822687861271672E-2</v>
      </c>
      <c r="D169">
        <f t="shared" si="26"/>
        <v>8.7798372272016452E-5</v>
      </c>
      <c r="E169" s="12">
        <f t="shared" si="18"/>
        <v>9.3700785627451634E-3</v>
      </c>
      <c r="G169">
        <v>31.209999</v>
      </c>
      <c r="H169">
        <f t="shared" si="23"/>
        <v>1.2832531280076393E-3</v>
      </c>
      <c r="I169">
        <f t="shared" si="24"/>
        <v>5.9778312266009582E-6</v>
      </c>
      <c r="J169" s="14">
        <f t="shared" si="19"/>
        <v>2.4449603732169074E-3</v>
      </c>
      <c r="L169">
        <v>40.950001</v>
      </c>
      <c r="M169">
        <f t="shared" si="20"/>
        <v>1.386486788474536E-2</v>
      </c>
      <c r="N169">
        <f t="shared" si="25"/>
        <v>6.8946609505104713E-5</v>
      </c>
      <c r="O169">
        <f t="shared" si="21"/>
        <v>8.3034095108638784E-3</v>
      </c>
      <c r="Q169" s="59">
        <v>42325</v>
      </c>
      <c r="R169" s="58">
        <v>1.01E-2</v>
      </c>
      <c r="S169" s="58">
        <v>2.3999999999999998E-3</v>
      </c>
      <c r="T169" s="61">
        <v>8.7375000000000005E-3</v>
      </c>
    </row>
    <row r="170" spans="1:20" x14ac:dyDescent="0.2">
      <c r="A170">
        <v>168</v>
      </c>
      <c r="B170">
        <v>21.08</v>
      </c>
      <c r="C170">
        <f t="shared" si="22"/>
        <v>-2.366256619321337E-3</v>
      </c>
      <c r="D170">
        <f t="shared" si="26"/>
        <v>1.015893620917147E-4</v>
      </c>
      <c r="E170" s="12">
        <f t="shared" si="18"/>
        <v>1.0079154830228311E-2</v>
      </c>
      <c r="G170">
        <v>31.209999</v>
      </c>
      <c r="H170">
        <f t="shared" si="23"/>
        <v>0</v>
      </c>
      <c r="I170">
        <f t="shared" si="24"/>
        <v>5.7179656684373838E-6</v>
      </c>
      <c r="J170" s="14">
        <f t="shared" si="19"/>
        <v>2.3912268124202237E-3</v>
      </c>
      <c r="L170">
        <v>40.950001</v>
      </c>
      <c r="M170">
        <f t="shared" si="20"/>
        <v>0</v>
      </c>
      <c r="N170">
        <f t="shared" si="25"/>
        <v>7.6343886622485036E-5</v>
      </c>
      <c r="O170">
        <f t="shared" si="21"/>
        <v>8.7374988768231052E-3</v>
      </c>
      <c r="Q170" s="59">
        <v>42326</v>
      </c>
      <c r="R170" s="58">
        <v>9.7999999999999997E-3</v>
      </c>
      <c r="S170" s="58">
        <v>2.3E-3</v>
      </c>
      <c r="T170" s="61">
        <v>8.4713199999999992E-3</v>
      </c>
    </row>
    <row r="171" spans="1:20" x14ac:dyDescent="0.2">
      <c r="A171">
        <v>169</v>
      </c>
      <c r="B171">
        <v>21.280000999999999</v>
      </c>
      <c r="C171">
        <f t="shared" si="22"/>
        <v>9.4877134724857849E-3</v>
      </c>
      <c r="D171">
        <f t="shared" si="26"/>
        <v>9.5829950589520734E-5</v>
      </c>
      <c r="E171" s="12">
        <f t="shared" si="18"/>
        <v>9.7892773272351789E-3</v>
      </c>
      <c r="G171">
        <v>31.23</v>
      </c>
      <c r="H171">
        <f t="shared" si="23"/>
        <v>6.4085231146596968E-4</v>
      </c>
      <c r="I171">
        <f t="shared" si="24"/>
        <v>5.3748877283311403E-6</v>
      </c>
      <c r="J171" s="14">
        <f t="shared" si="19"/>
        <v>2.3183804106166744E-3</v>
      </c>
      <c r="L171">
        <v>41.549999</v>
      </c>
      <c r="M171">
        <f t="shared" si="20"/>
        <v>1.4651965454164442E-2</v>
      </c>
      <c r="N171">
        <f t="shared" si="25"/>
        <v>7.1763253425135936E-5</v>
      </c>
      <c r="O171">
        <f t="shared" si="21"/>
        <v>8.4713194618746337E-3</v>
      </c>
      <c r="Q171" s="59">
        <v>42327</v>
      </c>
      <c r="R171" s="58">
        <v>9.7999999999999997E-3</v>
      </c>
      <c r="S171" s="58">
        <v>2.3E-3</v>
      </c>
      <c r="T171" s="61">
        <v>8.9631599999999995E-3</v>
      </c>
    </row>
    <row r="172" spans="1:20" x14ac:dyDescent="0.2">
      <c r="A172">
        <v>170</v>
      </c>
      <c r="B172">
        <v>21.389999</v>
      </c>
      <c r="C172">
        <f t="shared" si="22"/>
        <v>5.169078704460631E-3</v>
      </c>
      <c r="D172">
        <f t="shared" si="26"/>
        <v>9.5481155970308788E-5</v>
      </c>
      <c r="E172" s="12">
        <f t="shared" si="18"/>
        <v>9.7714459508462092E-3</v>
      </c>
      <c r="G172">
        <v>31.27</v>
      </c>
      <c r="H172">
        <f t="shared" si="23"/>
        <v>1.280819724623732E-3</v>
      </c>
      <c r="I172">
        <f t="shared" si="24"/>
        <v>5.0770359657379484E-6</v>
      </c>
      <c r="J172" s="14">
        <f t="shared" si="19"/>
        <v>2.2532278992010435E-3</v>
      </c>
      <c r="L172">
        <v>41.529998999999997</v>
      </c>
      <c r="M172">
        <f t="shared" si="20"/>
        <v>-4.8134778535140584E-4</v>
      </c>
      <c r="N172">
        <f t="shared" si="25"/>
        <v>8.0338263719829478E-5</v>
      </c>
      <c r="O172">
        <f t="shared" si="21"/>
        <v>8.9631614801826184E-3</v>
      </c>
      <c r="Q172" s="59">
        <v>42328</v>
      </c>
      <c r="R172" s="58">
        <v>9.5999999999999992E-3</v>
      </c>
      <c r="S172" s="58">
        <v>2.2000000000000001E-3</v>
      </c>
      <c r="T172" s="61">
        <v>8.6909099999999996E-3</v>
      </c>
    </row>
    <row r="173" spans="1:20" x14ac:dyDescent="0.2">
      <c r="A173">
        <v>171</v>
      </c>
      <c r="B173">
        <v>21.34</v>
      </c>
      <c r="C173">
        <f t="shared" si="22"/>
        <v>-2.3374942654274871E-3</v>
      </c>
      <c r="D173">
        <f t="shared" si="26"/>
        <v>9.1355449091264754E-5</v>
      </c>
      <c r="E173" s="12">
        <f t="shared" si="18"/>
        <v>9.5580044513101561E-3</v>
      </c>
      <c r="G173">
        <v>31.309999000000001</v>
      </c>
      <c r="H173">
        <f t="shared" si="23"/>
        <v>1.279149344419625E-3</v>
      </c>
      <c r="I173">
        <f t="shared" si="24"/>
        <v>4.8708437578127843E-6</v>
      </c>
      <c r="J173" s="14">
        <f t="shared" si="19"/>
        <v>2.2069988123723096E-3</v>
      </c>
      <c r="L173">
        <v>41.700001</v>
      </c>
      <c r="M173">
        <f t="shared" si="20"/>
        <v>4.093474695243883E-3</v>
      </c>
      <c r="N173">
        <f t="shared" si="25"/>
        <v>7.5531869638067469E-5</v>
      </c>
      <c r="O173">
        <f t="shared" si="21"/>
        <v>8.6909072965984085E-3</v>
      </c>
      <c r="Q173" s="59">
        <v>42331</v>
      </c>
      <c r="R173" s="58">
        <v>9.2999999999999992E-3</v>
      </c>
      <c r="S173" s="58">
        <v>2.2000000000000001E-3</v>
      </c>
      <c r="T173" s="61">
        <v>8.4855999999999994E-3</v>
      </c>
    </row>
    <row r="174" spans="1:20" x14ac:dyDescent="0.2">
      <c r="A174">
        <v>172</v>
      </c>
      <c r="B174">
        <v>21.25</v>
      </c>
      <c r="C174">
        <f t="shared" si="22"/>
        <v>-4.2174320524835923E-3</v>
      </c>
      <c r="D174">
        <f t="shared" si="26"/>
        <v>8.6201954912243256E-5</v>
      </c>
      <c r="E174" s="12">
        <f t="shared" si="18"/>
        <v>9.2845007896086296E-3</v>
      </c>
      <c r="G174">
        <v>31.219999000000001</v>
      </c>
      <c r="H174">
        <f t="shared" si="23"/>
        <v>-2.8744810882938661E-3</v>
      </c>
      <c r="I174">
        <f t="shared" si="24"/>
        <v>4.6767665150637668E-6</v>
      </c>
      <c r="J174" s="14">
        <f t="shared" si="19"/>
        <v>2.1625832966764001E-3</v>
      </c>
      <c r="L174">
        <v>41.700001</v>
      </c>
      <c r="M174">
        <f t="shared" si="20"/>
        <v>0</v>
      </c>
      <c r="N174">
        <f t="shared" si="25"/>
        <v>7.2005349564619532E-5</v>
      </c>
      <c r="O174">
        <f t="shared" si="21"/>
        <v>8.485596594501741E-3</v>
      </c>
      <c r="Q174" s="59">
        <v>42332</v>
      </c>
      <c r="R174" s="58">
        <v>9.1000000000000004E-3</v>
      </c>
      <c r="S174" s="58">
        <v>2.2000000000000001E-3</v>
      </c>
      <c r="T174" s="61">
        <v>8.2270899999999994E-3</v>
      </c>
    </row>
    <row r="175" spans="1:20" x14ac:dyDescent="0.2">
      <c r="A175">
        <v>173</v>
      </c>
      <c r="B175">
        <v>21.309999000000001</v>
      </c>
      <c r="C175">
        <f t="shared" si="22"/>
        <v>2.8234823529412353E-3</v>
      </c>
      <c r="D175">
        <f t="shared" si="26"/>
        <v>8.2097041604547603E-5</v>
      </c>
      <c r="E175" s="12">
        <f t="shared" si="18"/>
        <v>9.0607417800391814E-3</v>
      </c>
      <c r="G175">
        <v>31.24</v>
      </c>
      <c r="H175">
        <f t="shared" si="23"/>
        <v>6.4064704166060503E-4</v>
      </c>
      <c r="I175">
        <f t="shared" si="24"/>
        <v>4.8919190157774862E-6</v>
      </c>
      <c r="J175" s="14">
        <f t="shared" si="19"/>
        <v>2.2117683006539104E-3</v>
      </c>
      <c r="L175">
        <v>41.549999</v>
      </c>
      <c r="M175">
        <f t="shared" si="20"/>
        <v>-3.5971701775259104E-3</v>
      </c>
      <c r="N175">
        <f t="shared" si="25"/>
        <v>6.7685028590742363E-5</v>
      </c>
      <c r="O175">
        <f t="shared" si="21"/>
        <v>8.2270911378653361E-3</v>
      </c>
      <c r="Q175" s="59">
        <v>42333</v>
      </c>
      <c r="R175" s="58">
        <v>8.8000000000000005E-3</v>
      </c>
      <c r="S175" s="58">
        <v>2.2000000000000001E-3</v>
      </c>
      <c r="T175" s="61">
        <v>8.0249799999999993E-3</v>
      </c>
    </row>
    <row r="176" spans="1:20" x14ac:dyDescent="0.2">
      <c r="A176">
        <v>174</v>
      </c>
      <c r="B176">
        <v>21.299999</v>
      </c>
      <c r="C176">
        <f t="shared" si="22"/>
        <v>-4.6926327870787615E-4</v>
      </c>
      <c r="D176">
        <f t="shared" si="26"/>
        <v>7.7649542264116979E-5</v>
      </c>
      <c r="E176" s="12">
        <f t="shared" si="18"/>
        <v>8.8118977674571889E-3</v>
      </c>
      <c r="G176">
        <v>31.23</v>
      </c>
      <c r="H176">
        <f t="shared" si="23"/>
        <v>-3.2010243277842546E-4</v>
      </c>
      <c r="I176">
        <f t="shared" si="24"/>
        <v>4.6230295927501462E-6</v>
      </c>
      <c r="J176" s="14">
        <f t="shared" si="19"/>
        <v>2.1501231575772922E-3</v>
      </c>
      <c r="L176">
        <v>41.540000999999997</v>
      </c>
      <c r="M176">
        <f t="shared" si="20"/>
        <v>-2.406257578972038E-4</v>
      </c>
      <c r="N176">
        <f t="shared" si="25"/>
        <v>6.4400304872462731E-5</v>
      </c>
      <c r="O176">
        <f t="shared" si="21"/>
        <v>8.0249800543342621E-3</v>
      </c>
      <c r="Q176" s="59">
        <v>42334</v>
      </c>
      <c r="R176" s="58">
        <v>8.5000000000000006E-3</v>
      </c>
      <c r="S176" s="58">
        <v>2.0999999999999999E-3</v>
      </c>
      <c r="T176" s="61">
        <v>7.7807299999999996E-3</v>
      </c>
    </row>
    <row r="177" spans="1:20" x14ac:dyDescent="0.2">
      <c r="A177">
        <v>175</v>
      </c>
      <c r="B177">
        <v>21.34</v>
      </c>
      <c r="C177">
        <f t="shared" si="22"/>
        <v>1.8779813088254218E-3</v>
      </c>
      <c r="D177">
        <f t="shared" si="26"/>
        <v>7.3003782209754575E-5</v>
      </c>
      <c r="E177" s="12">
        <f t="shared" si="18"/>
        <v>8.5442250795349818E-3</v>
      </c>
      <c r="G177">
        <v>31.32</v>
      </c>
      <c r="H177">
        <f t="shared" si="23"/>
        <v>2.8818443804034537E-3</v>
      </c>
      <c r="I177">
        <f t="shared" si="24"/>
        <v>4.351795751233377E-6</v>
      </c>
      <c r="J177" s="14">
        <f t="shared" si="19"/>
        <v>2.0860958154488916E-3</v>
      </c>
      <c r="L177">
        <v>41.860000999999997</v>
      </c>
      <c r="M177">
        <f t="shared" si="20"/>
        <v>7.7034182064656259E-3</v>
      </c>
      <c r="N177">
        <f t="shared" si="25"/>
        <v>6.0539760625436778E-5</v>
      </c>
      <c r="O177">
        <f t="shared" si="21"/>
        <v>7.7807300830601226E-3</v>
      </c>
      <c r="Q177" s="59">
        <v>42335</v>
      </c>
      <c r="R177" s="58">
        <v>8.3000000000000001E-3</v>
      </c>
      <c r="S177" s="58">
        <v>2.0999999999999999E-3</v>
      </c>
      <c r="T177" s="61">
        <v>7.7761100000000001E-3</v>
      </c>
    </row>
    <row r="178" spans="1:20" x14ac:dyDescent="0.2">
      <c r="A178">
        <v>176</v>
      </c>
      <c r="B178">
        <v>21.24</v>
      </c>
      <c r="C178">
        <f t="shared" si="22"/>
        <v>-4.6860356138707319E-3</v>
      </c>
      <c r="D178">
        <f t="shared" si="26"/>
        <v>6.8835164104947148E-5</v>
      </c>
      <c r="E178" s="12">
        <f t="shared" si="18"/>
        <v>8.2966959752028488E-3</v>
      </c>
      <c r="G178">
        <v>31.309999000000001</v>
      </c>
      <c r="H178">
        <f t="shared" si="23"/>
        <v>-3.1931673052359636E-4</v>
      </c>
      <c r="I178">
        <f t="shared" si="24"/>
        <v>4.5889896281311526E-6</v>
      </c>
      <c r="J178" s="14">
        <f t="shared" si="19"/>
        <v>2.1421927149841472E-3</v>
      </c>
      <c r="L178">
        <v>42</v>
      </c>
      <c r="M178">
        <f t="shared" si="20"/>
        <v>3.3444576363006562E-3</v>
      </c>
      <c r="N178">
        <f t="shared" si="25"/>
        <v>6.046793411173294E-5</v>
      </c>
      <c r="O178">
        <f t="shared" si="21"/>
        <v>7.7761130464862032E-3</v>
      </c>
      <c r="Q178" s="59">
        <v>42338</v>
      </c>
      <c r="R178" s="58">
        <v>8.0999999999999996E-3</v>
      </c>
      <c r="S178" s="58">
        <v>2.0999999999999999E-3</v>
      </c>
      <c r="T178" s="61">
        <v>7.5836000000000002E-3</v>
      </c>
    </row>
    <row r="179" spans="1:20" x14ac:dyDescent="0.2">
      <c r="A179">
        <v>177</v>
      </c>
      <c r="B179">
        <v>21.41</v>
      </c>
      <c r="C179">
        <f t="shared" si="22"/>
        <v>8.0037664783428296E-3</v>
      </c>
      <c r="D179">
        <f t="shared" si="26"/>
        <v>6.6022590045118206E-5</v>
      </c>
      <c r="E179" s="12">
        <f t="shared" si="18"/>
        <v>8.1254286068562689E-3</v>
      </c>
      <c r="G179">
        <v>31.299999</v>
      </c>
      <c r="H179">
        <f t="shared" si="23"/>
        <v>-3.1938678758825775E-4</v>
      </c>
      <c r="I179">
        <f t="shared" si="24"/>
        <v>4.3197680409068197E-6</v>
      </c>
      <c r="J179" s="14">
        <f t="shared" si="19"/>
        <v>2.0784051676482184E-3</v>
      </c>
      <c r="L179">
        <v>41.630001</v>
      </c>
      <c r="M179">
        <f t="shared" si="20"/>
        <v>-8.8094999999999996E-3</v>
      </c>
      <c r="N179">
        <f t="shared" si="25"/>
        <v>5.7510981877889545E-5</v>
      </c>
      <c r="O179">
        <f t="shared" si="21"/>
        <v>7.5835995330640676E-3</v>
      </c>
      <c r="Q179" s="59">
        <v>42339</v>
      </c>
      <c r="R179" s="58">
        <v>8.0999999999999996E-3</v>
      </c>
      <c r="S179" s="58">
        <v>2E-3</v>
      </c>
      <c r="T179" s="61">
        <v>7.6626899999999998E-3</v>
      </c>
    </row>
    <row r="180" spans="1:20" x14ac:dyDescent="0.2">
      <c r="A180">
        <v>178</v>
      </c>
      <c r="B180">
        <v>21.68</v>
      </c>
      <c r="C180">
        <f t="shared" si="22"/>
        <v>1.2610929472209228E-2</v>
      </c>
      <c r="D180">
        <f t="shared" si="26"/>
        <v>6.5904851312801772E-5</v>
      </c>
      <c r="E180" s="12">
        <f t="shared" si="18"/>
        <v>8.1181802956575046E-3</v>
      </c>
      <c r="G180">
        <v>31.43</v>
      </c>
      <c r="H180">
        <f t="shared" si="23"/>
        <v>4.1533867141657112E-3</v>
      </c>
      <c r="I180">
        <f t="shared" si="24"/>
        <v>4.0667024336575671E-6</v>
      </c>
      <c r="J180" s="14">
        <f t="shared" si="19"/>
        <v>2.0166066630995664E-3</v>
      </c>
      <c r="L180">
        <v>42.049999</v>
      </c>
      <c r="M180">
        <f t="shared" si="20"/>
        <v>1.0088829928204894E-2</v>
      </c>
      <c r="N180">
        <f t="shared" si="25"/>
        <v>5.8716760380216174E-5</v>
      </c>
      <c r="O180">
        <f t="shared" si="21"/>
        <v>7.6626862378813458E-3</v>
      </c>
      <c r="Q180" s="59">
        <v>42340</v>
      </c>
      <c r="R180" s="58">
        <v>8.5000000000000006E-3</v>
      </c>
      <c r="S180" s="58">
        <v>2.2000000000000001E-3</v>
      </c>
      <c r="T180" s="61">
        <v>7.8294799999999998E-3</v>
      </c>
    </row>
    <row r="181" spans="1:20" x14ac:dyDescent="0.2">
      <c r="A181">
        <v>179</v>
      </c>
      <c r="B181">
        <v>21.41</v>
      </c>
      <c r="C181">
        <f t="shared" si="22"/>
        <v>-1.2453874538745368E-2</v>
      </c>
      <c r="D181">
        <f t="shared" si="26"/>
        <v>7.1492692763215783E-5</v>
      </c>
      <c r="E181" s="12">
        <f t="shared" si="18"/>
        <v>8.455335165634523E-3</v>
      </c>
      <c r="G181">
        <v>31.43</v>
      </c>
      <c r="H181">
        <f t="shared" si="23"/>
        <v>0</v>
      </c>
      <c r="I181">
        <f t="shared" si="24"/>
        <v>4.8577375594826085E-6</v>
      </c>
      <c r="J181" s="14">
        <f t="shared" si="19"/>
        <v>2.2040275768425875E-3</v>
      </c>
      <c r="L181">
        <v>41.549999</v>
      </c>
      <c r="M181">
        <f t="shared" si="20"/>
        <v>-1.1890606703700516E-2</v>
      </c>
      <c r="N181">
        <f t="shared" si="25"/>
        <v>6.1300824116617775E-5</v>
      </c>
      <c r="O181">
        <f t="shared" si="21"/>
        <v>7.8294842816508531E-3</v>
      </c>
      <c r="Q181" s="59">
        <v>42341</v>
      </c>
      <c r="R181" s="58">
        <v>8.6999999999999994E-3</v>
      </c>
      <c r="S181" s="58">
        <v>2.0999999999999999E-3</v>
      </c>
      <c r="T181" s="61">
        <v>8.1305600000000002E-3</v>
      </c>
    </row>
    <row r="182" spans="1:20" x14ac:dyDescent="0.2">
      <c r="A182">
        <v>180</v>
      </c>
      <c r="B182">
        <v>21.190000999999999</v>
      </c>
      <c r="C182">
        <f t="shared" si="22"/>
        <v>-1.027552545539474E-2</v>
      </c>
      <c r="D182">
        <f t="shared" si="26"/>
        <v>7.6509070659031437E-5</v>
      </c>
      <c r="E182" s="12">
        <f t="shared" si="18"/>
        <v>8.7469463619614957E-3</v>
      </c>
      <c r="G182">
        <v>31.200001</v>
      </c>
      <c r="H182">
        <f t="shared" si="23"/>
        <v>-7.3178173719376204E-3</v>
      </c>
      <c r="I182">
        <f t="shared" si="24"/>
        <v>4.5662733059136519E-6</v>
      </c>
      <c r="J182" s="14">
        <f t="shared" si="19"/>
        <v>2.1368840178899863E-3</v>
      </c>
      <c r="L182">
        <v>41.029998999999997</v>
      </c>
      <c r="M182">
        <f t="shared" si="20"/>
        <v>-1.251504241913467E-2</v>
      </c>
      <c r="N182">
        <f t="shared" si="25"/>
        <v>6.6105966336545971E-5</v>
      </c>
      <c r="O182">
        <f t="shared" si="21"/>
        <v>8.1305575661541184E-3</v>
      </c>
      <c r="Q182" s="59">
        <v>42342</v>
      </c>
      <c r="R182" s="58">
        <v>8.8000000000000005E-3</v>
      </c>
      <c r="S182" s="58">
        <v>2.7000000000000001E-3</v>
      </c>
      <c r="T182" s="61">
        <v>8.4579700000000004E-3</v>
      </c>
    </row>
    <row r="183" spans="1:20" x14ac:dyDescent="0.2">
      <c r="A183">
        <v>181</v>
      </c>
      <c r="B183">
        <v>21.24</v>
      </c>
      <c r="C183">
        <f t="shared" si="22"/>
        <v>2.3595562831733555E-3</v>
      </c>
      <c r="D183">
        <f t="shared" si="26"/>
        <v>7.8253711822557465E-5</v>
      </c>
      <c r="E183" s="12">
        <f t="shared" si="18"/>
        <v>8.8461128086045494E-3</v>
      </c>
      <c r="G183">
        <v>31.290001</v>
      </c>
      <c r="H183">
        <f t="shared" si="23"/>
        <v>2.8846152921597618E-3</v>
      </c>
      <c r="I183">
        <f t="shared" si="24"/>
        <v>7.5053239729007569E-6</v>
      </c>
      <c r="J183" s="14">
        <f t="shared" si="19"/>
        <v>2.7395846351045182E-3</v>
      </c>
      <c r="L183">
        <v>41.869999</v>
      </c>
      <c r="M183">
        <f t="shared" si="20"/>
        <v>2.0472825261341181E-2</v>
      </c>
      <c r="N183">
        <f t="shared" si="25"/>
        <v>7.1537185561517625E-5</v>
      </c>
      <c r="O183">
        <f t="shared" si="21"/>
        <v>8.4579658051754745E-3</v>
      </c>
      <c r="Q183" s="59">
        <v>42345</v>
      </c>
      <c r="R183" s="58">
        <v>8.6E-3</v>
      </c>
      <c r="S183" s="58">
        <v>2.7000000000000001E-3</v>
      </c>
      <c r="T183" s="61">
        <v>9.6121399999999999E-3</v>
      </c>
    </row>
    <row r="184" spans="1:20" x14ac:dyDescent="0.2">
      <c r="A184">
        <v>182</v>
      </c>
      <c r="B184">
        <v>20.75</v>
      </c>
      <c r="C184">
        <f t="shared" si="22"/>
        <v>-2.3069679849340795E-2</v>
      </c>
      <c r="D184">
        <f t="shared" si="26"/>
        <v>7.3892539464411784E-5</v>
      </c>
      <c r="E184" s="12">
        <f t="shared" si="18"/>
        <v>8.5960769810659431E-3</v>
      </c>
      <c r="G184">
        <v>31.41</v>
      </c>
      <c r="H184">
        <f t="shared" si="23"/>
        <v>3.8350590017558633E-3</v>
      </c>
      <c r="I184">
        <f t="shared" si="24"/>
        <v>7.5542648575524287E-6</v>
      </c>
      <c r="J184" s="14">
        <f t="shared" si="19"/>
        <v>2.7485022935323212E-3</v>
      </c>
      <c r="L184">
        <v>41.950001</v>
      </c>
      <c r="M184">
        <f t="shared" si="20"/>
        <v>1.9107237141324114E-3</v>
      </c>
      <c r="N184">
        <f t="shared" si="25"/>
        <v>9.2393148878711166E-5</v>
      </c>
      <c r="O184">
        <f t="shared" si="21"/>
        <v>9.6121355004343944E-3</v>
      </c>
      <c r="Q184" s="59">
        <v>42346</v>
      </c>
      <c r="R184" s="58">
        <v>1.01E-2</v>
      </c>
      <c r="S184" s="58">
        <v>2.8E-3</v>
      </c>
      <c r="T184" s="61">
        <v>9.3310600000000004E-3</v>
      </c>
    </row>
    <row r="185" spans="1:20" x14ac:dyDescent="0.2">
      <c r="A185">
        <v>183</v>
      </c>
      <c r="B185">
        <v>20.559999000000001</v>
      </c>
      <c r="C185">
        <f t="shared" si="22"/>
        <v>-9.1566746987951208E-3</v>
      </c>
      <c r="D185">
        <f t="shared" si="26"/>
        <v>1.0139159479761195E-4</v>
      </c>
      <c r="E185" s="12">
        <f t="shared" si="18"/>
        <v>1.0069339342658582E-2</v>
      </c>
      <c r="G185">
        <v>31.42</v>
      </c>
      <c r="H185">
        <f t="shared" si="23"/>
        <v>3.1836994587715897E-4</v>
      </c>
      <c r="I185">
        <f t="shared" si="24"/>
        <v>7.9834696189162046E-6</v>
      </c>
      <c r="J185" s="14">
        <f t="shared" si="19"/>
        <v>2.8255034275180423E-3</v>
      </c>
      <c r="L185">
        <v>41.779998999999997</v>
      </c>
      <c r="M185">
        <f t="shared" si="20"/>
        <v>-4.0524909641838566E-3</v>
      </c>
      <c r="N185">
        <f t="shared" si="25"/>
        <v>8.7068611852693376E-5</v>
      </c>
      <c r="O185">
        <f t="shared" si="21"/>
        <v>9.3310563095875369E-3</v>
      </c>
      <c r="Q185" s="59">
        <v>42347</v>
      </c>
      <c r="R185" s="58">
        <v>0.01</v>
      </c>
      <c r="S185" s="58">
        <v>2.7000000000000001E-3</v>
      </c>
      <c r="T185" s="61">
        <v>9.1010899999999992E-3</v>
      </c>
    </row>
    <row r="186" spans="1:20" x14ac:dyDescent="0.2">
      <c r="A186">
        <v>184</v>
      </c>
      <c r="B186">
        <v>20.6</v>
      </c>
      <c r="C186">
        <f t="shared" si="22"/>
        <v>1.9455740245901848E-3</v>
      </c>
      <c r="D186">
        <f t="shared" si="26"/>
        <v>1.0033878060212852E-4</v>
      </c>
      <c r="E186" s="12">
        <f t="shared" si="18"/>
        <v>1.0016924707819687E-2</v>
      </c>
      <c r="G186">
        <v>31.389999</v>
      </c>
      <c r="H186">
        <f t="shared" si="23"/>
        <v>-9.5483768300452462E-4</v>
      </c>
      <c r="I186">
        <f t="shared" si="24"/>
        <v>7.5105430071275015E-6</v>
      </c>
      <c r="J186" s="14">
        <f t="shared" si="19"/>
        <v>2.7405369924756538E-3</v>
      </c>
      <c r="L186">
        <v>41.439999</v>
      </c>
      <c r="M186">
        <f t="shared" si="20"/>
        <v>-8.1378652019593479E-3</v>
      </c>
      <c r="N186">
        <f t="shared" si="25"/>
        <v>8.2829856122419271E-5</v>
      </c>
      <c r="O186">
        <f t="shared" si="21"/>
        <v>9.1010909303456174E-3</v>
      </c>
      <c r="Q186" s="59">
        <v>42348</v>
      </c>
      <c r="R186" s="58">
        <v>9.7000000000000003E-3</v>
      </c>
      <c r="S186" s="58">
        <v>2.7000000000000001E-3</v>
      </c>
      <c r="T186" s="61">
        <v>9.0461900000000008E-3</v>
      </c>
    </row>
    <row r="187" spans="1:20" x14ac:dyDescent="0.2">
      <c r="A187">
        <v>185</v>
      </c>
      <c r="B187">
        <v>20.709999</v>
      </c>
      <c r="C187">
        <f t="shared" si="22"/>
        <v>5.3397572815533203E-3</v>
      </c>
      <c r="D187">
        <f t="shared" si="26"/>
        <v>9.4545569263110416E-5</v>
      </c>
      <c r="E187" s="12">
        <f t="shared" si="18"/>
        <v>9.723454595107154E-3</v>
      </c>
      <c r="G187">
        <v>31.389999</v>
      </c>
      <c r="H187">
        <f t="shared" si="23"/>
        <v>0</v>
      </c>
      <c r="I187">
        <f t="shared" si="24"/>
        <v>7.1146133267529783E-6</v>
      </c>
      <c r="J187" s="14">
        <f t="shared" si="19"/>
        <v>2.6673232512676409E-3</v>
      </c>
      <c r="L187">
        <v>41.759998000000003</v>
      </c>
      <c r="M187">
        <f t="shared" si="20"/>
        <v>7.721983777074966E-3</v>
      </c>
      <c r="N187">
        <f t="shared" si="25"/>
        <v>8.1833555757789765E-5</v>
      </c>
      <c r="O187">
        <f t="shared" si="21"/>
        <v>9.0461901239024239E-3</v>
      </c>
      <c r="Q187" s="59">
        <v>42349</v>
      </c>
      <c r="R187" s="58">
        <v>9.4999999999999998E-3</v>
      </c>
      <c r="S187" s="58">
        <v>2.5999999999999999E-3</v>
      </c>
      <c r="T187" s="61">
        <v>8.9722499999999993E-3</v>
      </c>
    </row>
    <row r="188" spans="1:20" x14ac:dyDescent="0.2">
      <c r="A188">
        <v>186</v>
      </c>
      <c r="B188">
        <v>20.350000000000001</v>
      </c>
      <c r="C188">
        <f t="shared" si="22"/>
        <v>-1.7382859361799022E-2</v>
      </c>
      <c r="D188">
        <f t="shared" si="26"/>
        <v>9.0583615576877893E-5</v>
      </c>
      <c r="E188" s="12">
        <f t="shared" si="18"/>
        <v>9.5175425177341805E-3</v>
      </c>
      <c r="G188">
        <v>31.59</v>
      </c>
      <c r="H188">
        <f t="shared" si="23"/>
        <v>6.3714879379257175E-3</v>
      </c>
      <c r="I188">
        <f t="shared" si="24"/>
        <v>6.6877365271477992E-6</v>
      </c>
      <c r="J188" s="14">
        <f t="shared" si="19"/>
        <v>2.5860658396776753E-3</v>
      </c>
      <c r="L188">
        <v>41.23</v>
      </c>
      <c r="M188">
        <f t="shared" si="20"/>
        <v>-1.2691523596337484E-2</v>
      </c>
      <c r="N188">
        <f t="shared" si="25"/>
        <v>8.0501284419526905E-5</v>
      </c>
      <c r="O188">
        <f t="shared" si="21"/>
        <v>8.9722508000794812E-3</v>
      </c>
      <c r="Q188" s="59">
        <v>42352</v>
      </c>
      <c r="R188" s="58">
        <v>1.0200000000000001E-2</v>
      </c>
      <c r="S188" s="58">
        <v>3.0000000000000001E-3</v>
      </c>
      <c r="T188" s="61">
        <v>9.2377299999999996E-3</v>
      </c>
    </row>
    <row r="189" spans="1:20" x14ac:dyDescent="0.2">
      <c r="A189">
        <v>187</v>
      </c>
      <c r="B189">
        <v>20.209999</v>
      </c>
      <c r="C189">
        <f t="shared" si="22"/>
        <v>-6.8796560196560975E-3</v>
      </c>
      <c r="D189">
        <f t="shared" si="26"/>
        <v>1.0327842661779026E-4</v>
      </c>
      <c r="E189" s="12">
        <f t="shared" si="18"/>
        <v>1.0162599402603167E-2</v>
      </c>
      <c r="G189">
        <v>31.389999</v>
      </c>
      <c r="H189">
        <f t="shared" si="23"/>
        <v>-6.3311490978157749E-3</v>
      </c>
      <c r="I189">
        <f t="shared" si="24"/>
        <v>8.7222238481069076E-6</v>
      </c>
      <c r="J189" s="14">
        <f t="shared" si="19"/>
        <v>2.9533411330401552E-3</v>
      </c>
      <c r="L189">
        <v>41.279998999999997</v>
      </c>
      <c r="M189">
        <f t="shared" si="20"/>
        <v>1.2126849381518235E-3</v>
      </c>
      <c r="N189">
        <f t="shared" si="25"/>
        <v>8.5335693626138767E-5</v>
      </c>
      <c r="O189">
        <f t="shared" si="21"/>
        <v>9.2377320607462295E-3</v>
      </c>
      <c r="Q189" s="59">
        <v>42353</v>
      </c>
      <c r="R189" s="58">
        <v>0.01</v>
      </c>
      <c r="S189" s="58">
        <v>3.3E-3</v>
      </c>
      <c r="T189" s="61">
        <v>8.9612400000000005E-3</v>
      </c>
    </row>
    <row r="190" spans="1:20" x14ac:dyDescent="0.2">
      <c r="A190">
        <v>188</v>
      </c>
      <c r="B190">
        <v>20.58</v>
      </c>
      <c r="C190">
        <f t="shared" si="22"/>
        <v>1.8307818817803922E-2</v>
      </c>
      <c r="D190">
        <f t="shared" si="26"/>
        <v>9.992150103765026E-5</v>
      </c>
      <c r="E190" s="12">
        <f t="shared" si="18"/>
        <v>9.9960742813191544E-3</v>
      </c>
      <c r="G190">
        <v>31.43</v>
      </c>
      <c r="H190">
        <f t="shared" si="23"/>
        <v>1.2743230734094696E-3</v>
      </c>
      <c r="I190">
        <f t="shared" si="24"/>
        <v>1.0603897351146904E-5</v>
      </c>
      <c r="J190" s="14">
        <f t="shared" si="19"/>
        <v>3.2563625951584235E-3</v>
      </c>
      <c r="L190">
        <v>41.75</v>
      </c>
      <c r="M190">
        <f t="shared" si="20"/>
        <v>1.1385683415350942E-2</v>
      </c>
      <c r="N190">
        <f t="shared" si="25"/>
        <v>8.0303788294123655E-5</v>
      </c>
      <c r="O190">
        <f t="shared" si="21"/>
        <v>8.96123810051511E-3</v>
      </c>
      <c r="Q190" s="59">
        <v>42354</v>
      </c>
      <c r="R190" s="58">
        <v>1.0699999999999999E-2</v>
      </c>
      <c r="S190" s="58">
        <v>3.2000000000000002E-3</v>
      </c>
      <c r="T190" s="61">
        <v>9.1248900000000001E-3</v>
      </c>
    </row>
    <row r="191" spans="1:20" x14ac:dyDescent="0.2">
      <c r="A191">
        <v>189</v>
      </c>
      <c r="B191">
        <v>20.969999000000001</v>
      </c>
      <c r="C191">
        <f t="shared" si="22"/>
        <v>1.8950388726919492E-2</v>
      </c>
      <c r="D191">
        <f t="shared" si="26"/>
        <v>1.1403678476732338E-4</v>
      </c>
      <c r="E191" s="12">
        <f t="shared" si="18"/>
        <v>1.067880071765193E-2</v>
      </c>
      <c r="G191">
        <v>31.370000999999998</v>
      </c>
      <c r="H191">
        <f t="shared" si="23"/>
        <v>-1.9089723194400652E-3</v>
      </c>
      <c r="I191">
        <f t="shared" si="24"/>
        <v>1.0065097467803515E-5</v>
      </c>
      <c r="J191" s="14">
        <f t="shared" si="19"/>
        <v>3.172553776975816E-3</v>
      </c>
      <c r="L191">
        <v>42.630001</v>
      </c>
      <c r="M191">
        <f t="shared" si="20"/>
        <v>2.1077868263473055E-2</v>
      </c>
      <c r="N191">
        <f t="shared" si="25"/>
        <v>8.3263588206552088E-5</v>
      </c>
      <c r="O191">
        <f t="shared" si="21"/>
        <v>9.1248883941970546E-3</v>
      </c>
      <c r="Q191" s="59">
        <v>42355</v>
      </c>
      <c r="R191" s="58">
        <v>1.1299999999999999E-2</v>
      </c>
      <c r="S191" s="58">
        <v>3.0999999999999999E-3</v>
      </c>
      <c r="T191" s="61">
        <v>1.0243260000000001E-2</v>
      </c>
    </row>
    <row r="192" spans="1:20" x14ac:dyDescent="0.2">
      <c r="A192">
        <v>190</v>
      </c>
      <c r="B192">
        <v>20.73</v>
      </c>
      <c r="C192">
        <f t="shared" si="22"/>
        <v>-1.1444874174767531E-2</v>
      </c>
      <c r="D192">
        <f t="shared" si="26"/>
        <v>1.2874161165536544E-4</v>
      </c>
      <c r="E192" s="12">
        <f t="shared" si="18"/>
        <v>1.13464360772608E-2</v>
      </c>
      <c r="G192">
        <v>31.530000999999999</v>
      </c>
      <c r="H192">
        <f t="shared" si="23"/>
        <v>5.1004142460817949E-3</v>
      </c>
      <c r="I192">
        <f t="shared" si="24"/>
        <v>9.679842138718606E-6</v>
      </c>
      <c r="J192" s="14">
        <f t="shared" si="19"/>
        <v>3.111244467848614E-3</v>
      </c>
      <c r="L192">
        <v>42.529998999999997</v>
      </c>
      <c r="M192">
        <f t="shared" si="20"/>
        <v>-2.3458127528545795E-3</v>
      </c>
      <c r="N192">
        <f t="shared" si="25"/>
        <v>1.0492436474609846E-4</v>
      </c>
      <c r="O192">
        <f t="shared" si="21"/>
        <v>1.0243259478608284E-2</v>
      </c>
      <c r="Q192" s="59">
        <v>42356</v>
      </c>
      <c r="R192" s="58">
        <v>1.14E-2</v>
      </c>
      <c r="S192" s="58">
        <v>3.3E-3</v>
      </c>
      <c r="T192" s="61">
        <v>9.9478199999999996E-3</v>
      </c>
    </row>
    <row r="193" spans="1:20" x14ac:dyDescent="0.2">
      <c r="A193">
        <v>191</v>
      </c>
      <c r="B193">
        <v>20.74</v>
      </c>
      <c r="C193">
        <f t="shared" si="22"/>
        <v>4.8239266763135601E-4</v>
      </c>
      <c r="D193">
        <f t="shared" si="26"/>
        <v>1.2887622364861917E-4</v>
      </c>
      <c r="E193" s="12">
        <f t="shared" si="18"/>
        <v>1.135236643385947E-2</v>
      </c>
      <c r="G193">
        <v>31.58</v>
      </c>
      <c r="H193">
        <f t="shared" si="23"/>
        <v>1.5857595437437405E-3</v>
      </c>
      <c r="I193">
        <f t="shared" si="24"/>
        <v>1.0659905139293538E-5</v>
      </c>
      <c r="J193" s="14">
        <f t="shared" si="19"/>
        <v>3.2649510163697002E-3</v>
      </c>
      <c r="L193">
        <v>42.049999</v>
      </c>
      <c r="M193">
        <f t="shared" si="20"/>
        <v>-1.1286151217638095E-2</v>
      </c>
      <c r="N193">
        <f t="shared" si="25"/>
        <v>9.8959073109619865E-5</v>
      </c>
      <c r="O193">
        <f t="shared" si="21"/>
        <v>9.9478175048409428E-3</v>
      </c>
      <c r="Q193" s="59">
        <v>42359</v>
      </c>
      <c r="R193" s="58">
        <v>1.0999999999999999E-2</v>
      </c>
      <c r="S193" s="58">
        <v>3.2000000000000002E-3</v>
      </c>
      <c r="T193" s="61">
        <v>1.0033149999999999E-2</v>
      </c>
    </row>
    <row r="194" spans="1:20" x14ac:dyDescent="0.2">
      <c r="A194">
        <v>192</v>
      </c>
      <c r="B194">
        <v>20.75</v>
      </c>
      <c r="C194">
        <f t="shared" si="22"/>
        <v>4.8216007714568777E-4</v>
      </c>
      <c r="D194">
        <f t="shared" si="26"/>
        <v>1.211576123908491E-4</v>
      </c>
      <c r="E194" s="12">
        <f t="shared" si="18"/>
        <v>1.1007161868113374E-2</v>
      </c>
      <c r="G194">
        <v>31.66</v>
      </c>
      <c r="H194">
        <f t="shared" si="23"/>
        <v>2.5332488917036685E-3</v>
      </c>
      <c r="I194">
        <f t="shared" si="24"/>
        <v>1.0171188830770386E-5</v>
      </c>
      <c r="J194" s="14">
        <f t="shared" si="19"/>
        <v>3.1892301313593513E-3</v>
      </c>
      <c r="L194">
        <v>41.950001</v>
      </c>
      <c r="M194">
        <f t="shared" si="20"/>
        <v>-2.3780737783132733E-3</v>
      </c>
      <c r="N194">
        <f t="shared" si="25"/>
        <v>1.0066416128148631E-4</v>
      </c>
      <c r="O194">
        <f t="shared" si="21"/>
        <v>1.0033153107646983E-2</v>
      </c>
      <c r="Q194" s="59">
        <v>42360</v>
      </c>
      <c r="R194" s="58">
        <v>1.0699999999999999E-2</v>
      </c>
      <c r="S194" s="58">
        <v>3.2000000000000002E-3</v>
      </c>
      <c r="T194" s="61">
        <v>9.7449300000000006E-3</v>
      </c>
    </row>
    <row r="195" spans="1:20" x14ac:dyDescent="0.2">
      <c r="A195">
        <v>193</v>
      </c>
      <c r="B195">
        <v>20.83</v>
      </c>
      <c r="C195">
        <f t="shared" si="22"/>
        <v>3.8554216867469058E-3</v>
      </c>
      <c r="D195">
        <f t="shared" si="26"/>
        <v>1.1390210434779773E-4</v>
      </c>
      <c r="E195" s="12">
        <f t="shared" si="18"/>
        <v>1.0672492883473744E-2</v>
      </c>
      <c r="G195">
        <v>31.540001</v>
      </c>
      <c r="H195">
        <f t="shared" si="23"/>
        <v>-3.7902400505369542E-3</v>
      </c>
      <c r="I195">
        <f t="shared" si="24"/>
        <v>9.9459584977632341E-6</v>
      </c>
      <c r="J195" s="14">
        <f t="shared" si="19"/>
        <v>3.1537213728804951E-3</v>
      </c>
      <c r="L195">
        <v>42.330002</v>
      </c>
      <c r="M195">
        <f t="shared" si="20"/>
        <v>9.0584264825166513E-3</v>
      </c>
      <c r="N195">
        <f t="shared" si="25"/>
        <v>9.4963625698303193E-5</v>
      </c>
      <c r="O195">
        <f t="shared" si="21"/>
        <v>9.7449282038557464E-3</v>
      </c>
      <c r="Q195" s="59">
        <v>42361</v>
      </c>
      <c r="R195" s="58">
        <v>1.04E-2</v>
      </c>
      <c r="S195" s="58">
        <v>3.2000000000000002E-3</v>
      </c>
      <c r="T195" s="61">
        <v>9.7051099999999994E-3</v>
      </c>
    </row>
    <row r="196" spans="1:20" x14ac:dyDescent="0.2">
      <c r="A196">
        <v>194</v>
      </c>
      <c r="B196">
        <v>21.16</v>
      </c>
      <c r="C196">
        <f t="shared" si="22"/>
        <v>1.5842534805568981E-2</v>
      </c>
      <c r="D196">
        <f t="shared" si="26"/>
        <v>1.0795983466988817E-4</v>
      </c>
      <c r="E196" s="12">
        <f t="shared" ref="E196:E259" si="27">SQRT(D196)</f>
        <v>1.0390372210363215E-2</v>
      </c>
      <c r="G196">
        <v>31.540001</v>
      </c>
      <c r="H196">
        <f t="shared" si="23"/>
        <v>0</v>
      </c>
      <c r="I196">
        <f t="shared" si="24"/>
        <v>1.0211156166339103E-5</v>
      </c>
      <c r="J196" s="14">
        <f t="shared" si="19"/>
        <v>3.1954899728115411E-3</v>
      </c>
      <c r="L196">
        <v>42.75</v>
      </c>
      <c r="M196">
        <f t="shared" si="20"/>
        <v>9.9219933889915634E-3</v>
      </c>
      <c r="N196">
        <f t="shared" si="25"/>
        <v>9.418911357675453E-5</v>
      </c>
      <c r="O196">
        <f t="shared" si="21"/>
        <v>9.7051076025335518E-3</v>
      </c>
      <c r="Q196" s="59">
        <v>42362</v>
      </c>
      <c r="R196" s="58">
        <v>1.0800000000000001E-2</v>
      </c>
      <c r="S196" s="58">
        <v>3.0999999999999999E-3</v>
      </c>
      <c r="T196" s="61">
        <v>9.7182599999999994E-3</v>
      </c>
    </row>
    <row r="197" spans="1:20" x14ac:dyDescent="0.2">
      <c r="A197">
        <v>195</v>
      </c>
      <c r="B197">
        <v>21.209999</v>
      </c>
      <c r="C197">
        <f t="shared" si="22"/>
        <v>2.3629017013232366E-3</v>
      </c>
      <c r="D197">
        <f t="shared" si="26"/>
        <v>1.1654139913363476E-4</v>
      </c>
      <c r="E197" s="12">
        <f t="shared" si="27"/>
        <v>1.0795434179950094E-2</v>
      </c>
      <c r="G197">
        <v>31.639999</v>
      </c>
      <c r="H197">
        <f t="shared" si="23"/>
        <v>3.170513532957699E-3</v>
      </c>
      <c r="I197">
        <f t="shared" si="24"/>
        <v>9.598486796358757E-6</v>
      </c>
      <c r="J197" s="14">
        <f t="shared" ref="J197:J260" si="28">SQRT(I197)</f>
        <v>3.098142475154872E-3</v>
      </c>
      <c r="L197">
        <v>42.700001</v>
      </c>
      <c r="M197">
        <f t="shared" ref="M197:M260" si="29">(L197-L196)/L196</f>
        <v>-1.1695672514619808E-3</v>
      </c>
      <c r="N197">
        <f t="shared" si="25"/>
        <v>9.4444523930820799E-5</v>
      </c>
      <c r="O197">
        <f t="shared" ref="O197:O260" si="30">SQRT(N197)</f>
        <v>9.718257247614966E-3</v>
      </c>
      <c r="Q197" s="59">
        <v>42367</v>
      </c>
      <c r="R197" s="58">
        <v>1.0500000000000001E-2</v>
      </c>
      <c r="S197" s="58">
        <v>3.0999999999999999E-3</v>
      </c>
      <c r="T197" s="61">
        <v>9.4265500000000006E-3</v>
      </c>
    </row>
    <row r="198" spans="1:20" x14ac:dyDescent="0.2">
      <c r="A198">
        <v>196</v>
      </c>
      <c r="B198">
        <v>20.940000999999999</v>
      </c>
      <c r="C198">
        <f t="shared" ref="C198:C261" si="31">(B198-B197)/B197</f>
        <v>-1.2729750718045817E-2</v>
      </c>
      <c r="D198">
        <f t="shared" si="26"/>
        <v>1.0988391345262365E-4</v>
      </c>
      <c r="E198" s="12">
        <f t="shared" si="27"/>
        <v>1.0482552811821347E-2</v>
      </c>
      <c r="G198">
        <v>31.530000999999999</v>
      </c>
      <c r="H198">
        <f t="shared" ref="H198:H261" si="32">(G198-G197)/G197</f>
        <v>-3.476548782444681E-3</v>
      </c>
      <c r="I198">
        <f t="shared" ref="I198:I261" si="33">$F$2*I197+(1-$F$2)*(H197^2)</f>
        <v>9.6257069523373061E-6</v>
      </c>
      <c r="J198" s="14">
        <f t="shared" si="28"/>
        <v>3.1025323450912332E-3</v>
      </c>
      <c r="L198">
        <v>42.509998000000003</v>
      </c>
      <c r="M198">
        <f t="shared" si="29"/>
        <v>-4.4497188653460978E-3</v>
      </c>
      <c r="N198">
        <f t="shared" ref="N198:N261" si="34">$F$2*N197+(1-$F$2)*(M197^2)</f>
        <v>8.8859925748313074E-5</v>
      </c>
      <c r="O198">
        <f t="shared" si="30"/>
        <v>9.4265542881963541E-3</v>
      </c>
      <c r="Q198" s="59">
        <v>42368</v>
      </c>
      <c r="R198" s="58">
        <v>1.06E-2</v>
      </c>
      <c r="S198" s="58">
        <v>3.0999999999999999E-3</v>
      </c>
      <c r="T198" s="61">
        <v>9.2041499999999995E-3</v>
      </c>
    </row>
    <row r="199" spans="1:20" x14ac:dyDescent="0.2">
      <c r="A199">
        <v>197</v>
      </c>
      <c r="B199">
        <v>20.780000999999999</v>
      </c>
      <c r="C199">
        <f t="shared" si="31"/>
        <v>-7.6408783361567251E-3</v>
      </c>
      <c r="D199">
        <f t="shared" ref="D199:D262" si="35">$F$2*D198+(1-$F$2)*(C198^2)</f>
        <v>1.130136718460815E-4</v>
      </c>
      <c r="E199" s="12">
        <f t="shared" si="27"/>
        <v>1.0630788862830524E-2</v>
      </c>
      <c r="G199">
        <v>31.52</v>
      </c>
      <c r="H199">
        <f t="shared" si="32"/>
        <v>-3.1718996773894931E-4</v>
      </c>
      <c r="I199">
        <f t="shared" si="33"/>
        <v>9.7733480214001228E-6</v>
      </c>
      <c r="J199" s="14">
        <f t="shared" si="28"/>
        <v>3.1262354392144111E-3</v>
      </c>
      <c r="L199">
        <v>42.509998000000003</v>
      </c>
      <c r="M199">
        <f t="shared" si="29"/>
        <v>0</v>
      </c>
      <c r="N199">
        <f t="shared" si="34"/>
        <v>8.4716330082251307E-5</v>
      </c>
      <c r="O199">
        <f t="shared" si="30"/>
        <v>9.2041474391847556E-3</v>
      </c>
      <c r="Q199" s="59">
        <v>42369</v>
      </c>
      <c r="R199" s="58">
        <v>1.0500000000000001E-2</v>
      </c>
      <c r="S199" s="58">
        <v>3.0000000000000001E-3</v>
      </c>
      <c r="T199" s="61">
        <v>8.9237499999999994E-3</v>
      </c>
    </row>
    <row r="200" spans="1:20" x14ac:dyDescent="0.2">
      <c r="A200">
        <v>198</v>
      </c>
      <c r="B200">
        <v>20.6</v>
      </c>
      <c r="C200">
        <f t="shared" si="31"/>
        <v>-8.6622228747725849E-3</v>
      </c>
      <c r="D200">
        <f t="shared" si="35"/>
        <v>1.0973583284019356E-4</v>
      </c>
      <c r="E200" s="12">
        <f t="shared" si="27"/>
        <v>1.0475487236410227E-2</v>
      </c>
      <c r="G200">
        <v>31.59</v>
      </c>
      <c r="H200">
        <f t="shared" si="32"/>
        <v>2.220812182741126E-3</v>
      </c>
      <c r="I200">
        <f t="shared" si="33"/>
        <v>9.1929837086541691E-6</v>
      </c>
      <c r="J200" s="14">
        <f t="shared" si="28"/>
        <v>3.0319933556414943E-3</v>
      </c>
      <c r="L200">
        <v>41.830002</v>
      </c>
      <c r="M200">
        <f t="shared" si="29"/>
        <v>-1.5996142836798125E-2</v>
      </c>
      <c r="N200">
        <f t="shared" si="34"/>
        <v>7.9633350277316228E-5</v>
      </c>
      <c r="O200">
        <f t="shared" si="30"/>
        <v>8.9237520291252058E-3</v>
      </c>
      <c r="Q200" s="59">
        <v>42373</v>
      </c>
      <c r="R200" s="58">
        <v>1.04E-2</v>
      </c>
      <c r="S200" s="58">
        <v>3.0000000000000001E-3</v>
      </c>
      <c r="T200" s="61">
        <v>9.4977900000000007E-3</v>
      </c>
    </row>
    <row r="201" spans="1:20" x14ac:dyDescent="0.2">
      <c r="A201">
        <v>199</v>
      </c>
      <c r="B201">
        <v>20.469999000000001</v>
      </c>
      <c r="C201">
        <f t="shared" si="31"/>
        <v>-6.3107281553398068E-3</v>
      </c>
      <c r="D201">
        <f t="shared" si="35"/>
        <v>1.0765372917771595E-4</v>
      </c>
      <c r="E201" s="12">
        <f t="shared" si="27"/>
        <v>1.0375631507417557E-2</v>
      </c>
      <c r="G201">
        <v>31.57</v>
      </c>
      <c r="H201">
        <f t="shared" si="32"/>
        <v>-6.3311174422284189E-4</v>
      </c>
      <c r="I201">
        <f t="shared" si="33"/>
        <v>8.9373250911956024E-6</v>
      </c>
      <c r="J201" s="14">
        <f t="shared" si="28"/>
        <v>2.9895359324141938E-3</v>
      </c>
      <c r="L201">
        <v>41.290000999999997</v>
      </c>
      <c r="M201">
        <f t="shared" si="29"/>
        <v>-1.2909418459984863E-2</v>
      </c>
      <c r="N201">
        <f t="shared" si="34"/>
        <v>9.020794439999214E-5</v>
      </c>
      <c r="O201">
        <f t="shared" si="30"/>
        <v>9.4977862894461956E-3</v>
      </c>
      <c r="Q201" s="59">
        <v>42374</v>
      </c>
      <c r="R201" s="58">
        <v>1.0200000000000001E-2</v>
      </c>
      <c r="S201" s="58">
        <v>2.8999999999999998E-3</v>
      </c>
      <c r="T201" s="61">
        <v>9.7362500000000001E-3</v>
      </c>
    </row>
    <row r="202" spans="1:20" x14ac:dyDescent="0.2">
      <c r="A202">
        <v>200</v>
      </c>
      <c r="B202">
        <v>20.459999</v>
      </c>
      <c r="C202">
        <f t="shared" si="31"/>
        <v>-4.8851980891653009E-4</v>
      </c>
      <c r="D202">
        <f t="shared" si="35"/>
        <v>1.0358402281808891E-4</v>
      </c>
      <c r="E202" s="12">
        <f t="shared" si="27"/>
        <v>1.0177623633151745E-2</v>
      </c>
      <c r="G202">
        <v>31.6</v>
      </c>
      <c r="H202">
        <f t="shared" si="32"/>
        <v>9.5026924295220578E-4</v>
      </c>
      <c r="I202">
        <f t="shared" si="33"/>
        <v>8.4251354145642391E-6</v>
      </c>
      <c r="J202" s="14">
        <f t="shared" si="28"/>
        <v>2.9026083811916894E-3</v>
      </c>
      <c r="L202">
        <v>41.650002000000001</v>
      </c>
      <c r="M202">
        <f t="shared" si="29"/>
        <v>8.718842123544731E-3</v>
      </c>
      <c r="N202">
        <f t="shared" si="34"/>
        <v>9.4794652834492493E-5</v>
      </c>
      <c r="O202">
        <f t="shared" si="30"/>
        <v>9.7362545588379357E-3</v>
      </c>
      <c r="Q202" s="59">
        <v>42375</v>
      </c>
      <c r="R202" s="58">
        <v>9.9000000000000008E-3</v>
      </c>
      <c r="S202" s="58">
        <v>2.8E-3</v>
      </c>
      <c r="T202" s="61">
        <v>9.6782299999999995E-3</v>
      </c>
    </row>
    <row r="203" spans="1:20" x14ac:dyDescent="0.2">
      <c r="A203">
        <v>201</v>
      </c>
      <c r="B203">
        <v>20.149999999999999</v>
      </c>
      <c r="C203">
        <f t="shared" si="31"/>
        <v>-1.5151467016200794E-2</v>
      </c>
      <c r="D203">
        <f t="shared" si="35"/>
        <v>9.7383300545225791E-5</v>
      </c>
      <c r="E203" s="12">
        <f t="shared" si="27"/>
        <v>9.8682977531702899E-3</v>
      </c>
      <c r="G203">
        <v>31.700001</v>
      </c>
      <c r="H203">
        <f t="shared" si="32"/>
        <v>3.1645886075949018E-3</v>
      </c>
      <c r="I203">
        <f t="shared" si="33"/>
        <v>7.9738079877364419E-6</v>
      </c>
      <c r="J203" s="14">
        <f t="shared" si="28"/>
        <v>2.8237931913892775E-3</v>
      </c>
      <c r="L203">
        <v>41.259998000000003</v>
      </c>
      <c r="M203">
        <f t="shared" si="29"/>
        <v>-9.3638410869703575E-3</v>
      </c>
      <c r="N203">
        <f t="shared" si="34"/>
        <v>9.3668066142940827E-5</v>
      </c>
      <c r="O203">
        <f t="shared" si="30"/>
        <v>9.6782263944867938E-3</v>
      </c>
      <c r="Q203" s="59">
        <v>42376</v>
      </c>
      <c r="R203" s="58">
        <v>1.03E-2</v>
      </c>
      <c r="S203" s="58">
        <v>2.8E-3</v>
      </c>
      <c r="T203" s="61">
        <v>9.6596500000000005E-3</v>
      </c>
    </row>
    <row r="204" spans="1:20" x14ac:dyDescent="0.2">
      <c r="A204">
        <v>202</v>
      </c>
      <c r="B204">
        <v>19.719999000000001</v>
      </c>
      <c r="C204">
        <f t="shared" si="31"/>
        <v>-2.1339999999999863E-2</v>
      </c>
      <c r="D204">
        <f t="shared" si="35"/>
        <v>1.0531431967709349E-4</v>
      </c>
      <c r="E204" s="12">
        <f t="shared" si="27"/>
        <v>1.0262276534818844E-2</v>
      </c>
      <c r="G204">
        <v>31.719999000000001</v>
      </c>
      <c r="H204">
        <f t="shared" si="32"/>
        <v>6.3085171511512161E-4</v>
      </c>
      <c r="I204">
        <f t="shared" si="33"/>
        <v>8.0962567717914209E-6</v>
      </c>
      <c r="J204" s="14">
        <f t="shared" si="28"/>
        <v>2.8453921999948306E-3</v>
      </c>
      <c r="L204">
        <v>40.520000000000003</v>
      </c>
      <c r="M204">
        <f t="shared" si="29"/>
        <v>-1.7934998445710053E-2</v>
      </c>
      <c r="N204">
        <f t="shared" si="34"/>
        <v>9.3308873368486427E-5</v>
      </c>
      <c r="O204">
        <f t="shared" si="30"/>
        <v>9.6596518243923478E-3</v>
      </c>
      <c r="Q204" s="59">
        <v>42377</v>
      </c>
      <c r="R204" s="58">
        <v>1.12E-2</v>
      </c>
      <c r="S204" s="58">
        <v>2.8E-3</v>
      </c>
      <c r="T204" s="61">
        <v>1.0344570000000001E-2</v>
      </c>
    </row>
    <row r="205" spans="1:20" x14ac:dyDescent="0.2">
      <c r="A205">
        <v>203</v>
      </c>
      <c r="B205">
        <v>19.709999</v>
      </c>
      <c r="C205">
        <f t="shared" si="31"/>
        <v>-5.0709941719579007E-4</v>
      </c>
      <c r="D205">
        <f t="shared" si="35"/>
        <v>1.2631919649646754E-4</v>
      </c>
      <c r="E205" s="12">
        <f t="shared" si="27"/>
        <v>1.1239181308995221E-2</v>
      </c>
      <c r="G205">
        <v>31.700001</v>
      </c>
      <c r="H205">
        <f t="shared" si="32"/>
        <v>-6.3045399213288345E-4</v>
      </c>
      <c r="I205">
        <f t="shared" si="33"/>
        <v>7.6343597986717558E-6</v>
      </c>
      <c r="J205" s="14">
        <f t="shared" si="28"/>
        <v>2.7630345272312029E-3</v>
      </c>
      <c r="L205">
        <v>40.220001000000003</v>
      </c>
      <c r="M205">
        <f t="shared" si="29"/>
        <v>-7.4037265547877507E-3</v>
      </c>
      <c r="N205">
        <f t="shared" si="34"/>
        <v>1.0701019112123458E-4</v>
      </c>
      <c r="O205">
        <f t="shared" si="30"/>
        <v>1.0344573027497779E-2</v>
      </c>
      <c r="Q205" s="59">
        <v>42380</v>
      </c>
      <c r="R205" s="58">
        <v>1.09E-2</v>
      </c>
      <c r="S205" s="58">
        <v>2.7000000000000001E-3</v>
      </c>
      <c r="T205" s="61">
        <v>1.0192079999999999E-2</v>
      </c>
    </row>
    <row r="206" spans="1:20" x14ac:dyDescent="0.2">
      <c r="A206">
        <v>204</v>
      </c>
      <c r="B206">
        <v>19.510000000000002</v>
      </c>
      <c r="C206">
        <f t="shared" si="31"/>
        <v>-1.0147083213956442E-2</v>
      </c>
      <c r="D206">
        <f t="shared" si="35"/>
        <v>1.1875547369581471E-4</v>
      </c>
      <c r="E206" s="12">
        <f t="shared" si="27"/>
        <v>1.0897498506346064E-2</v>
      </c>
      <c r="G206">
        <v>31.639999</v>
      </c>
      <c r="H206">
        <f t="shared" si="32"/>
        <v>-1.8928075112679263E-3</v>
      </c>
      <c r="I206">
        <f t="shared" si="33"/>
        <v>7.2001465449232271E-6</v>
      </c>
      <c r="J206" s="14">
        <f t="shared" si="28"/>
        <v>2.6833088798949752E-3</v>
      </c>
      <c r="L206">
        <v>40.409999999999997</v>
      </c>
      <c r="M206">
        <f t="shared" si="29"/>
        <v>4.7239929208354103E-3</v>
      </c>
      <c r="N206">
        <f t="shared" si="34"/>
        <v>1.0387848966784467E-4</v>
      </c>
      <c r="O206">
        <f t="shared" si="30"/>
        <v>1.0192079751838909E-2</v>
      </c>
      <c r="Q206" s="59">
        <v>42381</v>
      </c>
      <c r="R206" s="58">
        <v>1.09E-2</v>
      </c>
      <c r="S206" s="58">
        <v>2.5999999999999999E-3</v>
      </c>
      <c r="T206" s="61">
        <v>9.9491100000000006E-3</v>
      </c>
    </row>
    <row r="207" spans="1:20" x14ac:dyDescent="0.2">
      <c r="A207">
        <v>205</v>
      </c>
      <c r="B207">
        <v>19.600000000000001</v>
      </c>
      <c r="C207">
        <f t="shared" si="31"/>
        <v>4.6130189646335137E-3</v>
      </c>
      <c r="D207">
        <f t="shared" si="35"/>
        <v>1.1780794313912323E-4</v>
      </c>
      <c r="E207" s="12">
        <f t="shared" si="27"/>
        <v>1.0853936757652645E-2</v>
      </c>
      <c r="G207">
        <v>31.75</v>
      </c>
      <c r="H207">
        <f t="shared" si="32"/>
        <v>3.4766435991354003E-3</v>
      </c>
      <c r="I207">
        <f t="shared" si="33"/>
        <v>6.9831009687105702E-6</v>
      </c>
      <c r="J207" s="14">
        <f t="shared" si="28"/>
        <v>2.6425557645413217E-3</v>
      </c>
      <c r="L207">
        <v>40.770000000000003</v>
      </c>
      <c r="M207">
        <f t="shared" si="29"/>
        <v>8.9086859688197618E-3</v>
      </c>
      <c r="N207">
        <f t="shared" si="34"/>
        <v>9.8984746834740168E-5</v>
      </c>
      <c r="O207">
        <f t="shared" si="30"/>
        <v>9.9491078411453639E-3</v>
      </c>
      <c r="Q207" s="59">
        <v>42382</v>
      </c>
      <c r="R207" s="58">
        <v>1.06E-2</v>
      </c>
      <c r="S207" s="58">
        <v>2.7000000000000001E-3</v>
      </c>
      <c r="T207" s="61">
        <v>9.8897700000000009E-3</v>
      </c>
    </row>
    <row r="208" spans="1:20" x14ac:dyDescent="0.2">
      <c r="A208">
        <v>206</v>
      </c>
      <c r="B208">
        <v>19.290001</v>
      </c>
      <c r="C208">
        <f t="shared" si="31"/>
        <v>-1.5816275510204144E-2</v>
      </c>
      <c r="D208">
        <f t="shared" si="35"/>
        <v>1.1201626318885994E-4</v>
      </c>
      <c r="E208" s="12">
        <f t="shared" si="27"/>
        <v>1.0583773579818304E-2</v>
      </c>
      <c r="G208">
        <v>31.780000999999999</v>
      </c>
      <c r="H208">
        <f t="shared" si="32"/>
        <v>9.449133858267279E-4</v>
      </c>
      <c r="I208">
        <f t="shared" si="33"/>
        <v>7.2893379535124852E-6</v>
      </c>
      <c r="J208" s="14">
        <f t="shared" si="28"/>
        <v>2.6998773960149533E-3</v>
      </c>
      <c r="L208">
        <v>40.150002000000001</v>
      </c>
      <c r="M208">
        <f t="shared" si="29"/>
        <v>-1.5207211184694688E-2</v>
      </c>
      <c r="N208">
        <f t="shared" si="34"/>
        <v>9.7807543166118522E-5</v>
      </c>
      <c r="O208">
        <f t="shared" si="30"/>
        <v>9.8897696214885877E-3</v>
      </c>
      <c r="Q208" s="59">
        <v>42383</v>
      </c>
      <c r="R208" s="58">
        <v>1.0999999999999999E-2</v>
      </c>
      <c r="S208" s="58">
        <v>2.5999999999999999E-3</v>
      </c>
      <c r="T208" s="61">
        <v>1.028662E-2</v>
      </c>
    </row>
    <row r="209" spans="1:20" x14ac:dyDescent="0.2">
      <c r="A209">
        <v>207</v>
      </c>
      <c r="B209">
        <v>19.540001</v>
      </c>
      <c r="C209">
        <f t="shared" si="31"/>
        <v>1.296008227267588E-2</v>
      </c>
      <c r="D209">
        <f t="shared" si="35"/>
        <v>1.2030456165840936E-4</v>
      </c>
      <c r="E209" s="12">
        <f t="shared" si="27"/>
        <v>1.0968343615077409E-2</v>
      </c>
      <c r="G209">
        <v>31.780000999999999</v>
      </c>
      <c r="H209">
        <f t="shared" si="32"/>
        <v>0</v>
      </c>
      <c r="I209">
        <f t="shared" si="33"/>
        <v>6.9055493547046072E-6</v>
      </c>
      <c r="J209" s="14">
        <f t="shared" si="28"/>
        <v>2.6278411966297751E-3</v>
      </c>
      <c r="L209">
        <v>40.790000999999997</v>
      </c>
      <c r="M209">
        <f t="shared" si="29"/>
        <v>1.5940198458769591E-2</v>
      </c>
      <c r="N209">
        <f t="shared" si="34"/>
        <v>1.058146468971056E-4</v>
      </c>
      <c r="O209">
        <f t="shared" si="30"/>
        <v>1.0286624660067344E-2</v>
      </c>
      <c r="Q209" s="59">
        <v>42384</v>
      </c>
      <c r="R209" s="58">
        <v>1.11E-2</v>
      </c>
      <c r="S209" s="58">
        <v>2.5000000000000001E-3</v>
      </c>
      <c r="T209" s="61">
        <v>1.0710330000000001E-2</v>
      </c>
    </row>
    <row r="210" spans="1:20" x14ac:dyDescent="0.2">
      <c r="A210">
        <v>208</v>
      </c>
      <c r="B210">
        <v>19.129999000000002</v>
      </c>
      <c r="C210">
        <f t="shared" si="31"/>
        <v>-2.0982701075603766E-2</v>
      </c>
      <c r="D210">
        <f t="shared" si="35"/>
        <v>1.2316411190977646E-4</v>
      </c>
      <c r="E210" s="12">
        <f t="shared" si="27"/>
        <v>1.1097932776412753E-2</v>
      </c>
      <c r="G210">
        <v>31.83</v>
      </c>
      <c r="H210">
        <f t="shared" si="32"/>
        <v>1.5732850354535761E-3</v>
      </c>
      <c r="I210">
        <f t="shared" si="33"/>
        <v>6.4912163934223301E-6</v>
      </c>
      <c r="J210" s="14">
        <f t="shared" si="28"/>
        <v>2.5477865674781962E-3</v>
      </c>
      <c r="L210">
        <v>40.159999999999997</v>
      </c>
      <c r="M210">
        <f t="shared" si="29"/>
        <v>-1.544498613765663E-2</v>
      </c>
      <c r="N210">
        <f t="shared" si="34"/>
        <v>1.1471116369757689E-4</v>
      </c>
      <c r="O210">
        <f t="shared" si="30"/>
        <v>1.0710329766051879E-2</v>
      </c>
      <c r="Q210" s="59">
        <v>42387</v>
      </c>
      <c r="R210" s="58">
        <v>1.1900000000000001E-2</v>
      </c>
      <c r="S210" s="58">
        <v>2.5000000000000001E-3</v>
      </c>
      <c r="T210" s="61">
        <v>1.1051760000000001E-2</v>
      </c>
    </row>
    <row r="211" spans="1:20" x14ac:dyDescent="0.2">
      <c r="A211">
        <v>209</v>
      </c>
      <c r="B211">
        <v>18.91</v>
      </c>
      <c r="C211">
        <f t="shared" si="31"/>
        <v>-1.1500209696822325E-2</v>
      </c>
      <c r="D211">
        <f t="shared" si="35"/>
        <v>1.4219068986087848E-4</v>
      </c>
      <c r="E211" s="12">
        <f t="shared" si="27"/>
        <v>1.1924373772273263E-2</v>
      </c>
      <c r="G211">
        <v>31.85</v>
      </c>
      <c r="H211">
        <f t="shared" si="32"/>
        <v>6.2833804586877556E-4</v>
      </c>
      <c r="I211">
        <f t="shared" si="33"/>
        <v>6.25025695798392E-6</v>
      </c>
      <c r="J211" s="14">
        <f t="shared" si="28"/>
        <v>2.5000513910685756E-3</v>
      </c>
      <c r="L211">
        <v>40.159999999999997</v>
      </c>
      <c r="M211">
        <f t="shared" si="29"/>
        <v>0</v>
      </c>
      <c r="N211">
        <f t="shared" si="34"/>
        <v>1.2214134968326662E-4</v>
      </c>
      <c r="O211">
        <f t="shared" si="30"/>
        <v>1.1051757764413162E-2</v>
      </c>
      <c r="Q211" s="59">
        <v>42388</v>
      </c>
      <c r="R211" s="58">
        <v>1.1900000000000001E-2</v>
      </c>
      <c r="S211" s="58">
        <v>2.3999999999999998E-3</v>
      </c>
      <c r="T211" s="61">
        <v>1.071508E-2</v>
      </c>
    </row>
    <row r="212" spans="1:20" x14ac:dyDescent="0.2">
      <c r="A212">
        <v>210</v>
      </c>
      <c r="B212">
        <v>19.040001</v>
      </c>
      <c r="C212">
        <f t="shared" si="31"/>
        <v>6.8747223691168714E-3</v>
      </c>
      <c r="D212">
        <f t="shared" si="35"/>
        <v>1.4159453785347894E-4</v>
      </c>
      <c r="E212" s="12">
        <f t="shared" si="27"/>
        <v>1.1899350312243057E-2</v>
      </c>
      <c r="G212">
        <v>31.82</v>
      </c>
      <c r="H212">
        <f t="shared" si="32"/>
        <v>-9.4191522762954898E-4</v>
      </c>
      <c r="I212">
        <f t="shared" si="33"/>
        <v>5.8989300624980558E-6</v>
      </c>
      <c r="J212" s="14">
        <f t="shared" si="28"/>
        <v>2.4287713071629562E-3</v>
      </c>
      <c r="L212">
        <v>40.279998999999997</v>
      </c>
      <c r="M212">
        <f t="shared" si="29"/>
        <v>2.9880229083665334E-3</v>
      </c>
      <c r="N212">
        <f t="shared" si="34"/>
        <v>1.1481286870227061E-4</v>
      </c>
      <c r="O212">
        <f t="shared" si="30"/>
        <v>1.0715076700718041E-2</v>
      </c>
      <c r="Q212" s="59">
        <v>42389</v>
      </c>
      <c r="R212" s="58">
        <v>1.17E-2</v>
      </c>
      <c r="S212" s="58">
        <v>2.3999999999999998E-3</v>
      </c>
      <c r="T212" s="61">
        <v>1.0414400000000001E-2</v>
      </c>
    </row>
    <row r="213" spans="1:20" x14ac:dyDescent="0.2">
      <c r="A213">
        <v>211</v>
      </c>
      <c r="B213">
        <v>18.739999999999998</v>
      </c>
      <c r="C213">
        <f t="shared" si="31"/>
        <v>-1.5756354214477287E-2</v>
      </c>
      <c r="D213">
        <f t="shared" si="35"/>
        <v>1.3593457404141636E-4</v>
      </c>
      <c r="E213" s="12">
        <f t="shared" si="27"/>
        <v>1.1659098337410845E-2</v>
      </c>
      <c r="G213">
        <v>31.84</v>
      </c>
      <c r="H213">
        <f t="shared" si="32"/>
        <v>6.2853551225642906E-4</v>
      </c>
      <c r="I213">
        <f t="shared" si="33"/>
        <v>5.5982265165105975E-6</v>
      </c>
      <c r="J213" s="14">
        <f t="shared" si="28"/>
        <v>2.3660571667883678E-3</v>
      </c>
      <c r="L213">
        <v>39.5</v>
      </c>
      <c r="M213">
        <f t="shared" si="29"/>
        <v>-1.936442451252287E-2</v>
      </c>
      <c r="N213">
        <f t="shared" si="34"/>
        <v>1.0845979343418977E-4</v>
      </c>
      <c r="O213">
        <f t="shared" si="30"/>
        <v>1.0414403172250907E-2</v>
      </c>
      <c r="Q213" s="59">
        <v>42390</v>
      </c>
      <c r="R213" s="58">
        <v>1.1900000000000001E-2</v>
      </c>
      <c r="S213" s="58">
        <v>2.3E-3</v>
      </c>
      <c r="T213" s="61">
        <v>1.1155760000000001E-2</v>
      </c>
    </row>
    <row r="214" spans="1:20" x14ac:dyDescent="0.2">
      <c r="A214">
        <v>212</v>
      </c>
      <c r="B214">
        <v>19.079999999999998</v>
      </c>
      <c r="C214">
        <f t="shared" si="31"/>
        <v>1.8143009605122724E-2</v>
      </c>
      <c r="D214">
        <f t="shared" si="35"/>
        <v>1.4267426148685595E-4</v>
      </c>
      <c r="E214" s="12">
        <f t="shared" si="27"/>
        <v>1.1944633166692729E-2</v>
      </c>
      <c r="G214">
        <v>31.629999000000002</v>
      </c>
      <c r="H214">
        <f t="shared" si="32"/>
        <v>-6.595508793969797E-3</v>
      </c>
      <c r="I214">
        <f t="shared" si="33"/>
        <v>5.2860363389300085E-6</v>
      </c>
      <c r="J214" s="14">
        <f t="shared" si="28"/>
        <v>2.2991381730835597E-3</v>
      </c>
      <c r="L214">
        <v>39.220001000000003</v>
      </c>
      <c r="M214">
        <f t="shared" si="29"/>
        <v>-7.0885822784809253E-3</v>
      </c>
      <c r="N214">
        <f t="shared" si="34"/>
        <v>1.2445106203021018E-4</v>
      </c>
      <c r="O214">
        <f t="shared" si="30"/>
        <v>1.1155763623804969E-2</v>
      </c>
      <c r="Q214" s="59">
        <v>42391</v>
      </c>
      <c r="R214" s="58">
        <v>1.24E-2</v>
      </c>
      <c r="S214" s="58">
        <v>2.8E-3</v>
      </c>
      <c r="T214" s="61">
        <v>1.09544E-2</v>
      </c>
    </row>
    <row r="215" spans="1:20" x14ac:dyDescent="0.2">
      <c r="A215">
        <v>213</v>
      </c>
      <c r="B215">
        <v>19.649999999999999</v>
      </c>
      <c r="C215">
        <f t="shared" si="31"/>
        <v>2.9874213836478005E-2</v>
      </c>
      <c r="D215">
        <f t="shared" si="35"/>
        <v>1.5386393364953912E-4</v>
      </c>
      <c r="E215" s="12">
        <f t="shared" si="27"/>
        <v>1.2404190165002273E-2</v>
      </c>
      <c r="G215">
        <v>31.5</v>
      </c>
      <c r="H215">
        <f t="shared" si="32"/>
        <v>-4.1099906452732272E-3</v>
      </c>
      <c r="I215">
        <f t="shared" si="33"/>
        <v>7.5789183336741856E-6</v>
      </c>
      <c r="J215" s="14">
        <f t="shared" si="28"/>
        <v>2.752983533128047E-3</v>
      </c>
      <c r="L215">
        <v>39.790000999999997</v>
      </c>
      <c r="M215">
        <f t="shared" si="29"/>
        <v>1.4533400955293018E-2</v>
      </c>
      <c r="N215">
        <f t="shared" si="34"/>
        <v>1.1999887823152519E-4</v>
      </c>
      <c r="O215">
        <f t="shared" si="30"/>
        <v>1.0954399948492167E-2</v>
      </c>
      <c r="Q215" s="59">
        <v>42394</v>
      </c>
      <c r="R215" s="58">
        <v>1.41E-2</v>
      </c>
      <c r="S215" s="58">
        <v>2.8999999999999998E-3</v>
      </c>
      <c r="T215" s="61">
        <v>1.120143E-2</v>
      </c>
    </row>
    <row r="216" spans="1:20" x14ac:dyDescent="0.2">
      <c r="A216">
        <v>214</v>
      </c>
      <c r="B216">
        <v>19.27</v>
      </c>
      <c r="C216">
        <f t="shared" si="31"/>
        <v>-1.9338422391857457E-2</v>
      </c>
      <c r="D216">
        <f t="shared" si="35"/>
        <v>1.9818021677142365E-4</v>
      </c>
      <c r="E216" s="12">
        <f t="shared" si="27"/>
        <v>1.4077649547116296E-2</v>
      </c>
      <c r="G216">
        <v>31.549999</v>
      </c>
      <c r="H216">
        <f t="shared" si="32"/>
        <v>1.5872698412698312E-3</v>
      </c>
      <c r="I216">
        <f t="shared" si="33"/>
        <v>8.1377046199077414E-6</v>
      </c>
      <c r="J216" s="14">
        <f t="shared" si="28"/>
        <v>2.852666230021967E-3</v>
      </c>
      <c r="L216">
        <v>39.549999</v>
      </c>
      <c r="M216">
        <f t="shared" si="29"/>
        <v>-6.0317163600975268E-3</v>
      </c>
      <c r="N216">
        <f t="shared" si="34"/>
        <v>1.2547213013727241E-4</v>
      </c>
      <c r="O216">
        <f t="shared" si="30"/>
        <v>1.1201434289289582E-2</v>
      </c>
      <c r="Q216" s="59">
        <v>42395</v>
      </c>
      <c r="R216" s="58">
        <v>1.44E-2</v>
      </c>
      <c r="S216" s="58">
        <v>2.8E-3</v>
      </c>
      <c r="T216" s="61">
        <v>1.096023E-2</v>
      </c>
    </row>
    <row r="217" spans="1:20" x14ac:dyDescent="0.2">
      <c r="A217">
        <v>215</v>
      </c>
      <c r="B217">
        <v>19.559999000000001</v>
      </c>
      <c r="C217">
        <f t="shared" si="31"/>
        <v>1.5049247535028629E-2</v>
      </c>
      <c r="D217">
        <f t="shared" si="35"/>
        <v>2.0872787860149188E-4</v>
      </c>
      <c r="E217" s="12">
        <f t="shared" si="27"/>
        <v>1.4447417713954695E-2</v>
      </c>
      <c r="G217">
        <v>31.49</v>
      </c>
      <c r="H217">
        <f t="shared" si="32"/>
        <v>-1.9017116292143542E-3</v>
      </c>
      <c r="I217">
        <f t="shared" si="33"/>
        <v>7.8006078756535607E-6</v>
      </c>
      <c r="J217" s="14">
        <f t="shared" si="28"/>
        <v>2.7929568338328397E-3</v>
      </c>
      <c r="L217">
        <v>39.529998999999997</v>
      </c>
      <c r="M217">
        <f t="shared" si="29"/>
        <v>-5.0568901405037016E-4</v>
      </c>
      <c r="N217">
        <f t="shared" si="34"/>
        <v>1.2012669846395616E-4</v>
      </c>
      <c r="O217">
        <f t="shared" si="30"/>
        <v>1.0960232591690568E-2</v>
      </c>
      <c r="Q217" s="59">
        <v>42396</v>
      </c>
      <c r="R217" s="58">
        <v>1.4500000000000001E-2</v>
      </c>
      <c r="S217" s="58">
        <v>2.7000000000000001E-3</v>
      </c>
      <c r="T217" s="61">
        <v>1.0627060000000001E-2</v>
      </c>
    </row>
    <row r="218" spans="1:20" x14ac:dyDescent="0.2">
      <c r="A218">
        <v>216</v>
      </c>
      <c r="B218">
        <v>19.639999</v>
      </c>
      <c r="C218">
        <f t="shared" si="31"/>
        <v>4.0899797592013317E-3</v>
      </c>
      <c r="D218">
        <f t="shared" si="35"/>
        <v>2.0979299696763628E-4</v>
      </c>
      <c r="E218" s="12">
        <f t="shared" si="27"/>
        <v>1.4484232702067317E-2</v>
      </c>
      <c r="G218">
        <v>31.559999000000001</v>
      </c>
      <c r="H218">
        <f t="shared" si="32"/>
        <v>2.2228961575104099E-3</v>
      </c>
      <c r="I218">
        <f t="shared" si="33"/>
        <v>7.5495618303556932E-6</v>
      </c>
      <c r="J218" s="14">
        <f t="shared" si="28"/>
        <v>2.7476465985194847E-3</v>
      </c>
      <c r="L218">
        <v>39.340000000000003</v>
      </c>
      <c r="M218">
        <f t="shared" si="29"/>
        <v>-4.8064509184529243E-3</v>
      </c>
      <c r="N218">
        <f t="shared" si="34"/>
        <v>1.1293443983885466E-4</v>
      </c>
      <c r="O218">
        <f t="shared" si="30"/>
        <v>1.0627061674745971E-2</v>
      </c>
      <c r="Q218" s="59">
        <v>42397</v>
      </c>
      <c r="R218" s="58">
        <v>1.41E-2</v>
      </c>
      <c r="S218" s="58">
        <v>2.7000000000000001E-3</v>
      </c>
      <c r="T218" s="61">
        <v>1.037037E-2</v>
      </c>
    </row>
    <row r="219" spans="1:20" x14ac:dyDescent="0.2">
      <c r="A219">
        <v>217</v>
      </c>
      <c r="B219">
        <v>19.98</v>
      </c>
      <c r="C219">
        <f t="shared" si="31"/>
        <v>1.7311660759249576E-2</v>
      </c>
      <c r="D219">
        <f t="shared" si="35"/>
        <v>1.9820909321541867E-4</v>
      </c>
      <c r="E219" s="12">
        <f t="shared" si="27"/>
        <v>1.4078675122873554E-2</v>
      </c>
      <c r="G219">
        <v>31.549999</v>
      </c>
      <c r="H219">
        <f t="shared" si="32"/>
        <v>-3.1685679077497953E-4</v>
      </c>
      <c r="I219">
        <f t="shared" si="33"/>
        <v>7.3930641601588238E-6</v>
      </c>
      <c r="J219" s="14">
        <f t="shared" si="28"/>
        <v>2.7190189701726659E-3</v>
      </c>
      <c r="L219">
        <v>39.450001</v>
      </c>
      <c r="M219">
        <f t="shared" si="29"/>
        <v>2.7961616675139019E-3</v>
      </c>
      <c r="N219">
        <f t="shared" si="34"/>
        <v>1.0754449167441319E-4</v>
      </c>
      <c r="O219">
        <f t="shared" si="30"/>
        <v>1.0370366033772057E-2</v>
      </c>
      <c r="Q219" s="59">
        <v>42398</v>
      </c>
      <c r="R219" s="58">
        <v>1.43E-2</v>
      </c>
      <c r="S219" s="58">
        <v>2.5999999999999999E-3</v>
      </c>
      <c r="T219" s="61">
        <v>1.007774E-2</v>
      </c>
    </row>
    <row r="220" spans="1:20" x14ac:dyDescent="0.2">
      <c r="A220">
        <v>218</v>
      </c>
      <c r="B220">
        <v>20.260000000000002</v>
      </c>
      <c r="C220">
        <f t="shared" si="31"/>
        <v>1.4014014014014071E-2</v>
      </c>
      <c r="D220">
        <f t="shared" si="35"/>
        <v>2.0429816351709404E-4</v>
      </c>
      <c r="E220" s="12">
        <f t="shared" si="27"/>
        <v>1.4293290856800405E-2</v>
      </c>
      <c r="G220">
        <v>31.58</v>
      </c>
      <c r="H220">
        <f t="shared" si="32"/>
        <v>9.5090335819023682E-4</v>
      </c>
      <c r="I220">
        <f t="shared" si="33"/>
        <v>6.9555042041009072E-6</v>
      </c>
      <c r="J220" s="14">
        <f t="shared" si="28"/>
        <v>2.6373289904941528E-3</v>
      </c>
      <c r="L220">
        <v>39.909999999999997</v>
      </c>
      <c r="M220">
        <f t="shared" si="29"/>
        <v>1.1660303886937702E-2</v>
      </c>
      <c r="N220">
        <f t="shared" si="34"/>
        <v>1.0156093337820084E-4</v>
      </c>
      <c r="O220">
        <f t="shared" si="30"/>
        <v>1.0077744458865825E-2</v>
      </c>
      <c r="Q220" s="59">
        <v>42401</v>
      </c>
      <c r="R220" s="58">
        <v>1.43E-2</v>
      </c>
      <c r="S220" s="58">
        <v>2.5999999999999999E-3</v>
      </c>
      <c r="T220" s="61">
        <v>1.017964E-2</v>
      </c>
    </row>
    <row r="221" spans="1:20" x14ac:dyDescent="0.2">
      <c r="A221">
        <v>219</v>
      </c>
      <c r="B221">
        <v>20.120000999999998</v>
      </c>
      <c r="C221">
        <f t="shared" si="31"/>
        <v>-6.9101184600198953E-3</v>
      </c>
      <c r="D221">
        <f t="shared" si="35"/>
        <v>2.0382382903316737E-4</v>
      </c>
      <c r="E221" s="12">
        <f t="shared" si="27"/>
        <v>1.4276688307628186E-2</v>
      </c>
      <c r="G221">
        <v>31.540001</v>
      </c>
      <c r="H221">
        <f t="shared" si="32"/>
        <v>-1.2665927802405991E-3</v>
      </c>
      <c r="I221">
        <f t="shared" si="33"/>
        <v>6.5924269836519002E-6</v>
      </c>
      <c r="J221" s="14">
        <f t="shared" si="28"/>
        <v>2.5675721963855079E-3</v>
      </c>
      <c r="L221">
        <v>39.900002000000001</v>
      </c>
      <c r="M221">
        <f t="shared" si="29"/>
        <v>-2.5051365572528077E-4</v>
      </c>
      <c r="N221">
        <f t="shared" si="34"/>
        <v>1.0362503857965287E-4</v>
      </c>
      <c r="O221">
        <f t="shared" si="30"/>
        <v>1.0179638430693541E-2</v>
      </c>
      <c r="Q221" s="59">
        <v>42402</v>
      </c>
      <c r="R221" s="58">
        <v>1.3899999999999999E-2</v>
      </c>
      <c r="S221" s="58">
        <v>2.5000000000000001E-3</v>
      </c>
      <c r="T221" s="61">
        <v>9.8697200000000002E-3</v>
      </c>
    </row>
    <row r="222" spans="1:20" x14ac:dyDescent="0.2">
      <c r="A222">
        <v>220</v>
      </c>
      <c r="B222">
        <v>19.739999999999998</v>
      </c>
      <c r="C222">
        <f t="shared" si="31"/>
        <v>-1.8886728683562195E-2</v>
      </c>
      <c r="D222">
        <f t="shared" si="35"/>
        <v>1.9445938351906778E-4</v>
      </c>
      <c r="E222" s="12">
        <f t="shared" si="27"/>
        <v>1.394486943356114E-2</v>
      </c>
      <c r="G222">
        <v>31.790001</v>
      </c>
      <c r="H222">
        <f t="shared" si="32"/>
        <v>7.9264423612415234E-3</v>
      </c>
      <c r="I222">
        <f t="shared" si="33"/>
        <v>6.2931368008902422E-6</v>
      </c>
      <c r="J222" s="14">
        <f t="shared" si="28"/>
        <v>2.5086125250604651E-3</v>
      </c>
      <c r="L222">
        <v>39.32</v>
      </c>
      <c r="M222">
        <f t="shared" si="29"/>
        <v>-1.4536390248802503E-2</v>
      </c>
      <c r="N222">
        <f t="shared" si="34"/>
        <v>9.7411301690375989E-5</v>
      </c>
      <c r="O222">
        <f t="shared" si="30"/>
        <v>9.869716393614154E-3</v>
      </c>
      <c r="Q222" s="59">
        <v>42403</v>
      </c>
      <c r="R222" s="58">
        <v>1.43E-2</v>
      </c>
      <c r="S222" s="58">
        <v>3.0999999999999999E-3</v>
      </c>
      <c r="T222" s="61">
        <v>1.021005E-2</v>
      </c>
    </row>
    <row r="223" spans="1:20" x14ac:dyDescent="0.2">
      <c r="A223">
        <v>221</v>
      </c>
      <c r="B223">
        <v>19.989999999999998</v>
      </c>
      <c r="C223">
        <f t="shared" si="31"/>
        <v>1.2664640324214793E-2</v>
      </c>
      <c r="D223">
        <f t="shared" si="35"/>
        <v>2.0419433172991317E-4</v>
      </c>
      <c r="E223" s="12">
        <f t="shared" si="27"/>
        <v>1.4289658208995524E-2</v>
      </c>
      <c r="G223">
        <v>31.74</v>
      </c>
      <c r="H223">
        <f t="shared" si="32"/>
        <v>-1.5728530489823431E-3</v>
      </c>
      <c r="I223">
        <f t="shared" si="33"/>
        <v>9.6852579032018764E-6</v>
      </c>
      <c r="J223" s="14">
        <f t="shared" si="28"/>
        <v>3.1121146995575014E-3</v>
      </c>
      <c r="L223">
        <v>38.880001</v>
      </c>
      <c r="M223">
        <f t="shared" si="29"/>
        <v>-1.119020854526959E-2</v>
      </c>
      <c r="N223">
        <f t="shared" si="34"/>
        <v>1.0424502207688226E-4</v>
      </c>
      <c r="O223">
        <f t="shared" si="30"/>
        <v>1.0210045155477143E-2</v>
      </c>
      <c r="Q223" s="59">
        <v>42404</v>
      </c>
      <c r="R223" s="58">
        <v>1.4200000000000001E-2</v>
      </c>
      <c r="S223" s="58">
        <v>3.0000000000000001E-3</v>
      </c>
      <c r="T223" s="61">
        <v>1.0271489999999999E-2</v>
      </c>
    </row>
    <row r="224" spans="1:20" x14ac:dyDescent="0.2">
      <c r="A224">
        <v>222</v>
      </c>
      <c r="B224">
        <v>20.290001</v>
      </c>
      <c r="C224">
        <f t="shared" si="31"/>
        <v>1.5007553776888533E-2</v>
      </c>
      <c r="D224">
        <f t="shared" si="35"/>
        <v>2.0156625869862204E-4</v>
      </c>
      <c r="E224" s="12">
        <f t="shared" si="27"/>
        <v>1.4197403237867903E-2</v>
      </c>
      <c r="G224">
        <v>31.74</v>
      </c>
      <c r="H224">
        <f t="shared" si="32"/>
        <v>0</v>
      </c>
      <c r="I224">
        <f t="shared" si="33"/>
        <v>9.2525744318313461E-6</v>
      </c>
      <c r="J224" s="14">
        <f t="shared" si="28"/>
        <v>3.0418044696908686E-3</v>
      </c>
      <c r="L224">
        <v>38.889999000000003</v>
      </c>
      <c r="M224">
        <f t="shared" si="29"/>
        <v>2.5715019914745015E-4</v>
      </c>
      <c r="N224">
        <f t="shared" si="34"/>
        <v>1.0550356678946681E-4</v>
      </c>
      <c r="O224">
        <f t="shared" si="30"/>
        <v>1.0271492919214168E-2</v>
      </c>
      <c r="Q224" s="59">
        <v>42405</v>
      </c>
      <c r="R224" s="58">
        <v>1.4200000000000001E-2</v>
      </c>
      <c r="S224" s="58">
        <v>2.8999999999999998E-3</v>
      </c>
      <c r="T224" s="61">
        <v>9.9587800000000004E-3</v>
      </c>
    </row>
    <row r="225" spans="1:20" x14ac:dyDescent="0.2">
      <c r="A225">
        <v>223</v>
      </c>
      <c r="B225">
        <v>20.25</v>
      </c>
      <c r="C225">
        <f t="shared" si="31"/>
        <v>-1.9714636780944553E-3</v>
      </c>
      <c r="D225">
        <f t="shared" si="35"/>
        <v>2.0298588339867678E-4</v>
      </c>
      <c r="E225" s="12">
        <f t="shared" si="27"/>
        <v>1.4247311444573561E-2</v>
      </c>
      <c r="G225">
        <v>31.799999</v>
      </c>
      <c r="H225">
        <f t="shared" si="32"/>
        <v>1.890327662255868E-3</v>
      </c>
      <c r="I225">
        <f t="shared" si="33"/>
        <v>8.6974199659214645E-6</v>
      </c>
      <c r="J225" s="14">
        <f t="shared" si="28"/>
        <v>2.9491388515838764E-3</v>
      </c>
      <c r="L225">
        <v>38.490001999999997</v>
      </c>
      <c r="M225">
        <f t="shared" si="29"/>
        <v>-1.0285343540379266E-2</v>
      </c>
      <c r="N225">
        <f t="shared" si="34"/>
        <v>9.9177320355594092E-5</v>
      </c>
      <c r="O225">
        <f t="shared" si="30"/>
        <v>9.9587810677609582E-3</v>
      </c>
      <c r="Q225" s="59">
        <v>42408</v>
      </c>
      <c r="R225" s="58">
        <v>1.38E-2</v>
      </c>
      <c r="S225" s="58">
        <v>2.8999999999999998E-3</v>
      </c>
      <c r="T225" s="61">
        <v>9.9786800000000002E-3</v>
      </c>
    </row>
    <row r="226" spans="1:20" x14ac:dyDescent="0.2">
      <c r="A226">
        <v>224</v>
      </c>
      <c r="B226">
        <v>19.91</v>
      </c>
      <c r="C226">
        <f t="shared" si="31"/>
        <v>-1.6790123456790117E-2</v>
      </c>
      <c r="D226">
        <f t="shared" si="35"/>
        <v>1.910399305367989E-4</v>
      </c>
      <c r="E226" s="12">
        <f t="shared" si="27"/>
        <v>1.3821719521709262E-2</v>
      </c>
      <c r="G226">
        <v>31.84</v>
      </c>
      <c r="H226">
        <f t="shared" si="32"/>
        <v>1.2578931213173992E-3</v>
      </c>
      <c r="I226">
        <f t="shared" si="33"/>
        <v>8.3899750882075607E-6</v>
      </c>
      <c r="J226" s="14">
        <f t="shared" si="28"/>
        <v>2.8965453713359233E-3</v>
      </c>
      <c r="L226">
        <v>38.150002000000001</v>
      </c>
      <c r="M226">
        <f t="shared" si="29"/>
        <v>-8.8334627782039685E-3</v>
      </c>
      <c r="N226">
        <f t="shared" si="34"/>
        <v>9.9573978638875738E-5</v>
      </c>
      <c r="O226">
        <f t="shared" si="30"/>
        <v>9.9786761967144595E-3</v>
      </c>
      <c r="Q226" s="59">
        <v>42409</v>
      </c>
      <c r="R226" s="58">
        <v>1.4E-2</v>
      </c>
      <c r="S226" s="58">
        <v>2.8E-3</v>
      </c>
      <c r="T226" s="61">
        <v>9.9136899999999993E-3</v>
      </c>
    </row>
    <row r="227" spans="1:20" x14ac:dyDescent="0.2">
      <c r="A227">
        <v>225</v>
      </c>
      <c r="B227">
        <v>19.510000000000002</v>
      </c>
      <c r="C227">
        <f t="shared" si="31"/>
        <v>-2.0090406830738251E-2</v>
      </c>
      <c r="D227">
        <f t="shared" si="35"/>
        <v>1.9649202944624618E-4</v>
      </c>
      <c r="E227" s="12">
        <f t="shared" si="27"/>
        <v>1.4017561465755952E-2</v>
      </c>
      <c r="G227">
        <v>31.9</v>
      </c>
      <c r="H227">
        <f t="shared" si="32"/>
        <v>1.8844221105527236E-3</v>
      </c>
      <c r="I227">
        <f t="shared" si="33"/>
        <v>7.9815142891945645E-6</v>
      </c>
      <c r="J227" s="14">
        <f t="shared" si="28"/>
        <v>2.8251573919331583E-3</v>
      </c>
      <c r="L227">
        <v>37.950001</v>
      </c>
      <c r="M227">
        <f t="shared" si="29"/>
        <v>-5.2424898955444436E-3</v>
      </c>
      <c r="N227">
        <f t="shared" si="34"/>
        <v>9.8281343799778092E-5</v>
      </c>
      <c r="O227">
        <f t="shared" si="30"/>
        <v>9.9136947602686508E-3</v>
      </c>
      <c r="Q227" s="59">
        <v>42410</v>
      </c>
      <c r="R227" s="58">
        <v>1.4500000000000001E-2</v>
      </c>
      <c r="S227" s="58">
        <v>2.8E-3</v>
      </c>
      <c r="T227" s="61">
        <v>9.6970900000000002E-3</v>
      </c>
    </row>
    <row r="228" spans="1:20" x14ac:dyDescent="0.2">
      <c r="A228">
        <v>226</v>
      </c>
      <c r="B228">
        <v>19.34</v>
      </c>
      <c r="C228">
        <f t="shared" si="31"/>
        <v>-8.7134802665300715E-3</v>
      </c>
      <c r="D228">
        <f t="shared" si="35"/>
        <v>2.0891997447694587E-4</v>
      </c>
      <c r="E228" s="12">
        <f t="shared" si="27"/>
        <v>1.4454064289221418E-2</v>
      </c>
      <c r="G228">
        <v>31.99</v>
      </c>
      <c r="H228">
        <f t="shared" si="32"/>
        <v>2.8213166144200582E-3</v>
      </c>
      <c r="I228">
        <f t="shared" si="33"/>
        <v>7.7156862332872899E-6</v>
      </c>
      <c r="J228" s="14">
        <f t="shared" si="28"/>
        <v>2.7777124101114733E-3</v>
      </c>
      <c r="L228">
        <v>37.900002000000001</v>
      </c>
      <c r="M228">
        <f t="shared" si="29"/>
        <v>-1.3174966714757051E-3</v>
      </c>
      <c r="N228">
        <f t="shared" si="34"/>
        <v>9.4033485190084533E-5</v>
      </c>
      <c r="O228">
        <f t="shared" si="30"/>
        <v>9.6970864278959866E-3</v>
      </c>
      <c r="Q228" s="59">
        <v>42411</v>
      </c>
      <c r="R228" s="58">
        <v>1.4200000000000001E-2</v>
      </c>
      <c r="S228" s="58">
        <v>2.8E-3</v>
      </c>
      <c r="T228" s="61">
        <v>9.4072099999999992E-3</v>
      </c>
    </row>
    <row r="229" spans="1:20" x14ac:dyDescent="0.2">
      <c r="A229">
        <v>227</v>
      </c>
      <c r="B229">
        <v>19.190000999999999</v>
      </c>
      <c r="C229">
        <f t="shared" si="31"/>
        <v>-7.7558945191313908E-3</v>
      </c>
      <c r="D229">
        <f t="shared" si="35"/>
        <v>2.0094026030964164E-4</v>
      </c>
      <c r="E229" s="12">
        <f t="shared" si="27"/>
        <v>1.4175339865754246E-2</v>
      </c>
      <c r="G229">
        <v>31.950001</v>
      </c>
      <c r="H229">
        <f t="shared" si="32"/>
        <v>-1.2503594873397349E-3</v>
      </c>
      <c r="I229">
        <f t="shared" si="33"/>
        <v>7.7303347056182124E-6</v>
      </c>
      <c r="J229" s="14">
        <f t="shared" si="28"/>
        <v>2.7803479468617256E-3</v>
      </c>
      <c r="L229">
        <v>37.490001999999997</v>
      </c>
      <c r="M229">
        <f t="shared" si="29"/>
        <v>-1.0817941381639074E-2</v>
      </c>
      <c r="N229">
        <f t="shared" si="34"/>
        <v>8.8495623927440419E-5</v>
      </c>
      <c r="O229">
        <f t="shared" si="30"/>
        <v>9.4072112726057353E-3</v>
      </c>
      <c r="Q229" s="59">
        <v>42412</v>
      </c>
      <c r="R229" s="58">
        <v>1.3899999999999999E-2</v>
      </c>
      <c r="S229" s="58">
        <v>2.7000000000000001E-3</v>
      </c>
      <c r="T229" s="61">
        <v>9.4977700000000009E-3</v>
      </c>
    </row>
    <row r="230" spans="1:20" x14ac:dyDescent="0.2">
      <c r="A230">
        <v>228</v>
      </c>
      <c r="B230">
        <v>19.670000000000002</v>
      </c>
      <c r="C230">
        <f t="shared" si="31"/>
        <v>2.501297420463933E-2</v>
      </c>
      <c r="D230">
        <f t="shared" si="35"/>
        <v>1.9249307867857666E-4</v>
      </c>
      <c r="E230" s="12">
        <f t="shared" si="27"/>
        <v>1.387418749615907E-2</v>
      </c>
      <c r="G230">
        <v>31.700001</v>
      </c>
      <c r="H230">
        <f t="shared" si="32"/>
        <v>-7.8247258896799402E-3</v>
      </c>
      <c r="I230">
        <f t="shared" si="33"/>
        <v>7.3603185541359486E-6</v>
      </c>
      <c r="J230" s="14">
        <f t="shared" si="28"/>
        <v>2.7129907029210306E-3</v>
      </c>
      <c r="L230">
        <v>37.919998</v>
      </c>
      <c r="M230">
        <f t="shared" si="29"/>
        <v>1.1469617953074602E-2</v>
      </c>
      <c r="N230">
        <f t="shared" si="34"/>
        <v>9.0207557835988745E-5</v>
      </c>
      <c r="O230">
        <f t="shared" si="30"/>
        <v>9.4977659392084801E-3</v>
      </c>
      <c r="Q230" s="59">
        <v>42416</v>
      </c>
      <c r="R230" s="58">
        <v>1.4800000000000001E-2</v>
      </c>
      <c r="S230" s="58">
        <v>3.3E-3</v>
      </c>
      <c r="T230" s="61">
        <v>9.6274700000000008E-3</v>
      </c>
    </row>
    <row r="231" spans="1:20" x14ac:dyDescent="0.2">
      <c r="A231">
        <v>229</v>
      </c>
      <c r="B231">
        <v>19.940000999999999</v>
      </c>
      <c r="C231">
        <f t="shared" si="31"/>
        <v>1.3726537874936301E-2</v>
      </c>
      <c r="D231">
        <f t="shared" si="35"/>
        <v>2.1848242667157924E-4</v>
      </c>
      <c r="E231" s="12">
        <f t="shared" si="27"/>
        <v>1.4781151060441106E-2</v>
      </c>
      <c r="G231">
        <v>31.690000999999999</v>
      </c>
      <c r="H231">
        <f t="shared" si="32"/>
        <v>-3.15457403297923E-4</v>
      </c>
      <c r="I231">
        <f t="shared" si="33"/>
        <v>1.0592279555805447E-5</v>
      </c>
      <c r="J231" s="14">
        <f t="shared" si="28"/>
        <v>3.2545782454575351E-3</v>
      </c>
      <c r="L231">
        <v>38.689999</v>
      </c>
      <c r="M231">
        <f t="shared" si="29"/>
        <v>2.0305934615291926E-2</v>
      </c>
      <c r="N231">
        <f t="shared" si="34"/>
        <v>9.2688232525198902E-5</v>
      </c>
      <c r="O231">
        <f t="shared" si="30"/>
        <v>9.6274728005431888E-3</v>
      </c>
      <c r="Q231" s="59">
        <v>42417</v>
      </c>
      <c r="R231" s="58">
        <v>1.47E-2</v>
      </c>
      <c r="S231" s="58">
        <v>3.2000000000000002E-3</v>
      </c>
      <c r="T231" s="61">
        <v>1.057671E-2</v>
      </c>
    </row>
    <row r="232" spans="1:20" x14ac:dyDescent="0.2">
      <c r="A232">
        <v>230</v>
      </c>
      <c r="B232">
        <v>20.43</v>
      </c>
      <c r="C232">
        <f t="shared" si="31"/>
        <v>2.4573669780658537E-2</v>
      </c>
      <c r="D232">
        <f t="shared" si="35"/>
        <v>2.1667855159320811E-4</v>
      </c>
      <c r="E232" s="12">
        <f t="shared" si="27"/>
        <v>1.4720005149224918E-2</v>
      </c>
      <c r="G232">
        <v>31.639999</v>
      </c>
      <c r="H232">
        <f t="shared" si="32"/>
        <v>-1.5778478517561175E-3</v>
      </c>
      <c r="I232">
        <f t="shared" si="33"/>
        <v>9.9627135848548482E-6</v>
      </c>
      <c r="J232" s="14">
        <f t="shared" si="28"/>
        <v>3.1563766544655042E-3</v>
      </c>
      <c r="L232">
        <v>38.82</v>
      </c>
      <c r="M232">
        <f t="shared" si="29"/>
        <v>3.3600672876729727E-3</v>
      </c>
      <c r="N232">
        <f t="shared" si="34"/>
        <v>1.1186679740971763E-4</v>
      </c>
      <c r="O232">
        <f t="shared" si="30"/>
        <v>1.057671014114113E-2</v>
      </c>
      <c r="Q232" s="59">
        <v>42418</v>
      </c>
      <c r="R232" s="58">
        <v>1.55E-2</v>
      </c>
      <c r="S232" s="58">
        <v>3.0999999999999999E-3</v>
      </c>
      <c r="T232" s="61">
        <v>1.028748E-2</v>
      </c>
    </row>
    <row r="233" spans="1:20" x14ac:dyDescent="0.2">
      <c r="A233">
        <v>231</v>
      </c>
      <c r="B233">
        <v>20.530000999999999</v>
      </c>
      <c r="C233">
        <f t="shared" si="31"/>
        <v>4.8948115516396912E-3</v>
      </c>
      <c r="D233">
        <f t="shared" si="35"/>
        <v>2.3990975328694669E-4</v>
      </c>
      <c r="E233" s="12">
        <f t="shared" si="27"/>
        <v>1.5489020410824781E-2</v>
      </c>
      <c r="G233">
        <v>31.75</v>
      </c>
      <c r="H233">
        <f t="shared" si="32"/>
        <v>3.4766435991354003E-3</v>
      </c>
      <c r="I233">
        <f t="shared" si="33"/>
        <v>9.5143270003610412E-6</v>
      </c>
      <c r="J233" s="14">
        <f t="shared" si="28"/>
        <v>3.0845302722393633E-3</v>
      </c>
      <c r="L233">
        <v>38.799999</v>
      </c>
      <c r="M233">
        <f t="shared" si="29"/>
        <v>-5.1522411128285934E-4</v>
      </c>
      <c r="N233">
        <f t="shared" si="34"/>
        <v>1.0583219269579596E-4</v>
      </c>
      <c r="O233">
        <f t="shared" si="30"/>
        <v>1.0287477470001865E-2</v>
      </c>
      <c r="Q233" s="59">
        <v>42419</v>
      </c>
      <c r="R233" s="58">
        <v>1.5100000000000001E-2</v>
      </c>
      <c r="S233" s="58">
        <v>3.0999999999999999E-3</v>
      </c>
      <c r="T233" s="61">
        <v>9.9748800000000002E-3</v>
      </c>
    </row>
    <row r="234" spans="1:20" x14ac:dyDescent="0.2">
      <c r="A234">
        <v>232</v>
      </c>
      <c r="B234">
        <v>20.360001</v>
      </c>
      <c r="C234">
        <f t="shared" si="31"/>
        <v>-8.2805646234502452E-3</v>
      </c>
      <c r="D234">
        <f t="shared" si="35"/>
        <v>2.2695271889729379E-4</v>
      </c>
      <c r="E234" s="12">
        <f t="shared" si="27"/>
        <v>1.5064950013103057E-2</v>
      </c>
      <c r="G234">
        <v>31.700001</v>
      </c>
      <c r="H234">
        <f t="shared" si="32"/>
        <v>-1.5747716535432972E-3</v>
      </c>
      <c r="I234">
        <f t="shared" si="33"/>
        <v>9.6686904232639278E-6</v>
      </c>
      <c r="J234" s="14">
        <f t="shared" si="28"/>
        <v>3.1094517882198991E-3</v>
      </c>
      <c r="L234">
        <v>38.82</v>
      </c>
      <c r="M234">
        <f t="shared" si="29"/>
        <v>5.1548970400748214E-4</v>
      </c>
      <c r="N234">
        <f t="shared" si="34"/>
        <v>9.9498188487139039E-5</v>
      </c>
      <c r="O234">
        <f t="shared" si="30"/>
        <v>9.9748778682818492E-3</v>
      </c>
      <c r="Q234" s="59">
        <v>42422</v>
      </c>
      <c r="R234" s="58">
        <v>1.47E-2</v>
      </c>
      <c r="S234" s="58">
        <v>3.0000000000000001E-3</v>
      </c>
      <c r="T234" s="61">
        <v>9.6718299999999993E-3</v>
      </c>
    </row>
    <row r="235" spans="1:20" x14ac:dyDescent="0.2">
      <c r="A235">
        <v>233</v>
      </c>
      <c r="B235">
        <v>20.43</v>
      </c>
      <c r="C235">
        <f t="shared" si="31"/>
        <v>3.4380646641421703E-3</v>
      </c>
      <c r="D235">
        <f t="shared" si="35"/>
        <v>2.1744962079244432E-4</v>
      </c>
      <c r="E235" s="12">
        <f t="shared" si="27"/>
        <v>1.4746173089735666E-2</v>
      </c>
      <c r="G235">
        <v>31.709999</v>
      </c>
      <c r="H235">
        <f t="shared" si="32"/>
        <v>3.1539431181719862E-4</v>
      </c>
      <c r="I235">
        <f t="shared" si="33"/>
        <v>9.2373633435163E-6</v>
      </c>
      <c r="J235" s="14">
        <f t="shared" si="28"/>
        <v>3.0393031016198928E-3</v>
      </c>
      <c r="L235">
        <v>39.139999000000003</v>
      </c>
      <c r="M235">
        <f t="shared" si="29"/>
        <v>8.2431478619269145E-3</v>
      </c>
      <c r="N235">
        <f t="shared" si="34"/>
        <v>9.3544240956006949E-5</v>
      </c>
      <c r="O235">
        <f t="shared" si="30"/>
        <v>9.6718271777367359E-3</v>
      </c>
      <c r="Q235" s="59">
        <v>42423</v>
      </c>
      <c r="R235" s="58">
        <v>1.43E-2</v>
      </c>
      <c r="S235" s="58">
        <v>2.8999999999999998E-3</v>
      </c>
      <c r="T235" s="61">
        <v>9.5921099999999992E-3</v>
      </c>
    </row>
    <row r="236" spans="1:20" x14ac:dyDescent="0.2">
      <c r="A236">
        <v>234</v>
      </c>
      <c r="B236">
        <v>20.280000999999999</v>
      </c>
      <c r="C236">
        <f t="shared" si="31"/>
        <v>-7.3420949583945716E-3</v>
      </c>
      <c r="D236">
        <f t="shared" si="35"/>
        <v>2.0511186086298702E-4</v>
      </c>
      <c r="E236" s="12">
        <f t="shared" si="27"/>
        <v>1.4321726881315222E-2</v>
      </c>
      <c r="G236">
        <v>31.620000999999998</v>
      </c>
      <c r="H236">
        <f t="shared" si="32"/>
        <v>-2.8381583991851072E-3</v>
      </c>
      <c r="I236">
        <f t="shared" si="33"/>
        <v>8.68908995722092E-6</v>
      </c>
      <c r="J236" s="14">
        <f t="shared" si="28"/>
        <v>2.9477262351210501E-3</v>
      </c>
      <c r="L236">
        <v>38.810001</v>
      </c>
      <c r="M236">
        <f t="shared" si="29"/>
        <v>-8.4312214724380375E-3</v>
      </c>
      <c r="N236">
        <f t="shared" si="34"/>
        <v>9.2008555699061952E-5</v>
      </c>
      <c r="O236">
        <f t="shared" si="30"/>
        <v>9.5921090329010514E-3</v>
      </c>
      <c r="Q236" s="59">
        <v>42424</v>
      </c>
      <c r="R236" s="58">
        <v>1.4E-2</v>
      </c>
      <c r="S236" s="58">
        <v>2.8999999999999998E-3</v>
      </c>
      <c r="T236" s="61">
        <v>9.5264500000000005E-3</v>
      </c>
    </row>
    <row r="237" spans="1:20" x14ac:dyDescent="0.2">
      <c r="A237">
        <v>235</v>
      </c>
      <c r="B237">
        <v>20.25</v>
      </c>
      <c r="C237">
        <f t="shared" si="31"/>
        <v>-1.4793391775473094E-3</v>
      </c>
      <c r="D237">
        <f t="shared" si="35"/>
        <v>1.9603953071389277E-4</v>
      </c>
      <c r="E237" s="12">
        <f t="shared" si="27"/>
        <v>1.4001411740031531E-2</v>
      </c>
      <c r="G237">
        <v>31.59</v>
      </c>
      <c r="H237">
        <f t="shared" si="32"/>
        <v>-9.48798198962695E-4</v>
      </c>
      <c r="I237">
        <f t="shared" si="33"/>
        <v>8.6510531457195628E-6</v>
      </c>
      <c r="J237" s="14">
        <f t="shared" si="28"/>
        <v>2.9412672686649137E-3</v>
      </c>
      <c r="L237">
        <v>38.639999000000003</v>
      </c>
      <c r="M237">
        <f t="shared" si="29"/>
        <v>-4.3803657722141431E-3</v>
      </c>
      <c r="N237">
        <f t="shared" si="34"/>
        <v>9.0753172088156256E-5</v>
      </c>
      <c r="O237">
        <f t="shared" si="30"/>
        <v>9.5264459316240415E-3</v>
      </c>
      <c r="Q237" s="59">
        <v>42425</v>
      </c>
      <c r="R237" s="58">
        <v>1.3599999999999999E-2</v>
      </c>
      <c r="S237" s="58">
        <v>2.8999999999999998E-3</v>
      </c>
      <c r="T237" s="61">
        <v>9.2983500000000004E-3</v>
      </c>
    </row>
    <row r="238" spans="1:20" x14ac:dyDescent="0.2">
      <c r="A238">
        <v>236</v>
      </c>
      <c r="B238">
        <v>20.280000999999999</v>
      </c>
      <c r="C238">
        <f t="shared" si="31"/>
        <v>1.4815308641974623E-3</v>
      </c>
      <c r="D238">
        <f t="shared" si="35"/>
        <v>1.8440846553519275E-4</v>
      </c>
      <c r="E238" s="12">
        <f t="shared" si="27"/>
        <v>1.3579707858978144E-2</v>
      </c>
      <c r="G238">
        <v>31.6</v>
      </c>
      <c r="H238">
        <f t="shared" si="32"/>
        <v>3.1655587211147716E-4</v>
      </c>
      <c r="I238">
        <f t="shared" si="33"/>
        <v>8.1860030383176791E-6</v>
      </c>
      <c r="J238" s="14">
        <f t="shared" si="28"/>
        <v>2.8611191933083945E-3</v>
      </c>
      <c r="L238">
        <v>38.599997999999999</v>
      </c>
      <c r="M238">
        <f t="shared" si="29"/>
        <v>-1.0352225940793562E-3</v>
      </c>
      <c r="N238">
        <f t="shared" si="34"/>
        <v>8.6459238020769984E-5</v>
      </c>
      <c r="O238">
        <f t="shared" si="30"/>
        <v>9.2983459830644072E-3</v>
      </c>
      <c r="Q238" s="59">
        <v>42426</v>
      </c>
      <c r="R238" s="58">
        <v>1.32E-2</v>
      </c>
      <c r="S238" s="58">
        <v>2.8E-3</v>
      </c>
      <c r="T238" s="61">
        <v>9.0186499999999996E-3</v>
      </c>
    </row>
    <row r="239" spans="1:20" x14ac:dyDescent="0.2">
      <c r="A239">
        <v>237</v>
      </c>
      <c r="B239">
        <v>20.350000000000001</v>
      </c>
      <c r="C239">
        <f t="shared" si="31"/>
        <v>3.4516270487364776E-3</v>
      </c>
      <c r="D239">
        <f t="shared" si="35"/>
        <v>1.7347565362517536E-4</v>
      </c>
      <c r="E239" s="12">
        <f t="shared" si="27"/>
        <v>1.3171015664145851E-2</v>
      </c>
      <c r="G239">
        <v>31.559999000000001</v>
      </c>
      <c r="H239">
        <f t="shared" si="32"/>
        <v>-1.2658544303797523E-3</v>
      </c>
      <c r="I239">
        <f t="shared" si="33"/>
        <v>7.7008553132287127E-6</v>
      </c>
      <c r="J239" s="14">
        <f t="shared" si="28"/>
        <v>2.7750414975687685E-3</v>
      </c>
      <c r="L239">
        <v>38.700001</v>
      </c>
      <c r="M239">
        <f t="shared" si="29"/>
        <v>2.5907514295726375E-3</v>
      </c>
      <c r="N239">
        <f t="shared" si="34"/>
        <v>8.1335984888681332E-5</v>
      </c>
      <c r="O239">
        <f t="shared" si="30"/>
        <v>9.0186465109062426E-3</v>
      </c>
      <c r="Q239" s="59">
        <v>42429</v>
      </c>
      <c r="R239" s="58">
        <v>1.2800000000000001E-2</v>
      </c>
      <c r="S239" s="58">
        <v>2.7000000000000001E-3</v>
      </c>
      <c r="T239" s="61">
        <v>8.7668999999999993E-3</v>
      </c>
    </row>
    <row r="240" spans="1:20" x14ac:dyDescent="0.2">
      <c r="A240">
        <v>238</v>
      </c>
      <c r="B240">
        <v>20.399999999999999</v>
      </c>
      <c r="C240">
        <f t="shared" si="31"/>
        <v>2.4570024570023173E-3</v>
      </c>
      <c r="D240">
        <f t="shared" si="35"/>
        <v>1.6378193816467897E-4</v>
      </c>
      <c r="E240" s="12">
        <f t="shared" si="27"/>
        <v>1.2797731758584369E-2</v>
      </c>
      <c r="G240">
        <v>31.6</v>
      </c>
      <c r="H240">
        <f t="shared" si="32"/>
        <v>1.2674588487788031E-3</v>
      </c>
      <c r="I240">
        <f t="shared" si="33"/>
        <v>7.3349472407697125E-6</v>
      </c>
      <c r="J240" s="14">
        <f t="shared" si="28"/>
        <v>2.7083107725609542E-3</v>
      </c>
      <c r="L240">
        <v>38.349997999999999</v>
      </c>
      <c r="M240">
        <f t="shared" si="29"/>
        <v>-9.0440049342634631E-3</v>
      </c>
      <c r="N240">
        <f t="shared" si="34"/>
        <v>7.6858545373550413E-5</v>
      </c>
      <c r="O240">
        <f t="shared" si="30"/>
        <v>8.7669005568416485E-3</v>
      </c>
      <c r="Q240" s="59">
        <v>42430</v>
      </c>
      <c r="R240" s="58">
        <v>1.24E-2</v>
      </c>
      <c r="S240" s="58">
        <v>2.5999999999999999E-3</v>
      </c>
      <c r="T240" s="61">
        <v>8.7837699999999998E-3</v>
      </c>
    </row>
    <row r="241" spans="1:20" x14ac:dyDescent="0.2">
      <c r="A241">
        <v>239</v>
      </c>
      <c r="B241">
        <v>20.639999</v>
      </c>
      <c r="C241">
        <f t="shared" si="31"/>
        <v>1.1764656862745146E-2</v>
      </c>
      <c r="D241">
        <f t="shared" si="35"/>
        <v>1.5431723353922114E-4</v>
      </c>
      <c r="E241" s="12">
        <f t="shared" si="27"/>
        <v>1.2422448773861824E-2</v>
      </c>
      <c r="G241">
        <v>31.48</v>
      </c>
      <c r="H241">
        <f t="shared" si="32"/>
        <v>-3.7974683544304113E-3</v>
      </c>
      <c r="I241">
        <f t="shared" si="33"/>
        <v>6.9912375223243904E-6</v>
      </c>
      <c r="J241" s="14">
        <f t="shared" si="28"/>
        <v>2.6440948398883863E-3</v>
      </c>
      <c r="L241">
        <v>38.82</v>
      </c>
      <c r="M241">
        <f t="shared" si="29"/>
        <v>1.2255593859483407E-2</v>
      </c>
      <c r="N241">
        <f t="shared" si="34"/>
        <v>7.7154674166196298E-5</v>
      </c>
      <c r="O241">
        <f t="shared" si="30"/>
        <v>8.7837733444230161E-3</v>
      </c>
      <c r="Q241" s="59">
        <v>42431</v>
      </c>
      <c r="R241" s="58">
        <v>1.24E-2</v>
      </c>
      <c r="S241" s="58">
        <v>2.7000000000000001E-3</v>
      </c>
      <c r="T241" s="61">
        <v>9.0297999999999993E-3</v>
      </c>
    </row>
    <row r="242" spans="1:20" x14ac:dyDescent="0.2">
      <c r="A242">
        <v>240</v>
      </c>
      <c r="B242">
        <v>20.709999</v>
      </c>
      <c r="C242">
        <f t="shared" si="31"/>
        <v>3.3914730325326219E-3</v>
      </c>
      <c r="D242">
        <f t="shared" si="35"/>
        <v>1.5336262859275607E-4</v>
      </c>
      <c r="E242" s="12">
        <f t="shared" si="27"/>
        <v>1.2383966593654719E-2</v>
      </c>
      <c r="G242">
        <v>31.440000999999999</v>
      </c>
      <c r="H242">
        <f t="shared" si="32"/>
        <v>-1.2706162642948434E-3</v>
      </c>
      <c r="I242">
        <f t="shared" si="33"/>
        <v>7.4370092251589525E-6</v>
      </c>
      <c r="J242" s="14">
        <f t="shared" si="28"/>
        <v>2.7270880486627035E-3</v>
      </c>
      <c r="L242">
        <v>39</v>
      </c>
      <c r="M242">
        <f t="shared" si="29"/>
        <v>4.6367851622874734E-3</v>
      </c>
      <c r="N242">
        <f t="shared" si="34"/>
        <v>8.1537368567140961E-5</v>
      </c>
      <c r="O242">
        <f t="shared" si="30"/>
        <v>9.0298044589648217E-3</v>
      </c>
      <c r="Q242" s="59">
        <v>42432</v>
      </c>
      <c r="R242" s="58">
        <v>1.2E-2</v>
      </c>
      <c r="S242" s="58">
        <v>2.7000000000000001E-3</v>
      </c>
      <c r="T242" s="61">
        <v>8.8280900000000002E-3</v>
      </c>
    </row>
    <row r="243" spans="1:20" x14ac:dyDescent="0.2">
      <c r="A243">
        <v>241</v>
      </c>
      <c r="B243">
        <v>20.870000999999998</v>
      </c>
      <c r="C243">
        <f t="shared" si="31"/>
        <v>7.7258333039996116E-3</v>
      </c>
      <c r="D243">
        <f t="shared" si="35"/>
        <v>1.4485099623701446E-4</v>
      </c>
      <c r="E243" s="12">
        <f t="shared" si="27"/>
        <v>1.203540594400598E-2</v>
      </c>
      <c r="G243">
        <v>31.57</v>
      </c>
      <c r="H243">
        <f t="shared" si="32"/>
        <v>4.134828112759969E-3</v>
      </c>
      <c r="I243">
        <f t="shared" si="33"/>
        <v>7.08765661311485E-6</v>
      </c>
      <c r="J243" s="14">
        <f t="shared" si="28"/>
        <v>2.6622653160635304E-3</v>
      </c>
      <c r="L243">
        <v>39.259998000000003</v>
      </c>
      <c r="M243">
        <f t="shared" si="29"/>
        <v>6.6666153846154635E-3</v>
      </c>
      <c r="N243">
        <f t="shared" si="34"/>
        <v>7.7935113051585066E-5</v>
      </c>
      <c r="O243">
        <f t="shared" si="30"/>
        <v>8.8280866019531702E-3</v>
      </c>
      <c r="Q243" s="59">
        <v>42433</v>
      </c>
      <c r="R243" s="58">
        <v>1.18E-2</v>
      </c>
      <c r="S243" s="58">
        <v>2.8E-3</v>
      </c>
      <c r="T243" s="61">
        <v>8.7135300000000006E-3</v>
      </c>
    </row>
    <row r="244" spans="1:20" x14ac:dyDescent="0.2">
      <c r="A244">
        <v>242</v>
      </c>
      <c r="B244">
        <v>21.01</v>
      </c>
      <c r="C244">
        <f t="shared" si="31"/>
        <v>6.7081453422068883E-3</v>
      </c>
      <c r="D244">
        <f t="shared" si="35"/>
        <v>1.3974124647726495E-4</v>
      </c>
      <c r="E244" s="12">
        <f t="shared" si="27"/>
        <v>1.182122017717566E-2</v>
      </c>
      <c r="G244">
        <v>31.540001</v>
      </c>
      <c r="H244">
        <f t="shared" si="32"/>
        <v>-9.502375673107415E-4</v>
      </c>
      <c r="I244">
        <f t="shared" si="33"/>
        <v>7.6882054276521686E-6</v>
      </c>
      <c r="J244" s="14">
        <f t="shared" si="28"/>
        <v>2.772761336222822E-3</v>
      </c>
      <c r="L244">
        <v>39.270000000000003</v>
      </c>
      <c r="M244">
        <f t="shared" si="29"/>
        <v>2.5476313065528089E-4</v>
      </c>
      <c r="N244">
        <f t="shared" si="34"/>
        <v>7.5925631909673448E-5</v>
      </c>
      <c r="O244">
        <f t="shared" si="30"/>
        <v>8.7135315406368652E-3</v>
      </c>
      <c r="Q244" s="59">
        <v>42436</v>
      </c>
      <c r="R244" s="58">
        <v>1.1599999999999999E-2</v>
      </c>
      <c r="S244" s="58">
        <v>2.7000000000000001E-3</v>
      </c>
      <c r="T244" s="61">
        <v>8.4483100000000005E-3</v>
      </c>
    </row>
    <row r="245" spans="1:20" x14ac:dyDescent="0.2">
      <c r="A245">
        <v>243</v>
      </c>
      <c r="B245">
        <v>21.280000999999999</v>
      </c>
      <c r="C245">
        <f t="shared" si="31"/>
        <v>1.2851070918610045E-2</v>
      </c>
      <c r="D245">
        <f t="shared" si="35"/>
        <v>1.3405672452455937E-4</v>
      </c>
      <c r="E245" s="12">
        <f t="shared" si="27"/>
        <v>1.1578286769836001E-2</v>
      </c>
      <c r="G245">
        <v>31.51</v>
      </c>
      <c r="H245">
        <f t="shared" si="32"/>
        <v>-9.5120478911838368E-4</v>
      </c>
      <c r="I245">
        <f t="shared" si="33"/>
        <v>7.2810901880527558E-6</v>
      </c>
      <c r="J245" s="14">
        <f t="shared" si="28"/>
        <v>2.6983495303708814E-3</v>
      </c>
      <c r="L245">
        <v>39.020000000000003</v>
      </c>
      <c r="M245">
        <f t="shared" si="29"/>
        <v>-6.3661828367710714E-3</v>
      </c>
      <c r="N245">
        <f t="shared" si="34"/>
        <v>7.1373988250257516E-5</v>
      </c>
      <c r="O245">
        <f t="shared" si="30"/>
        <v>8.448312745765128E-3</v>
      </c>
      <c r="Q245" s="59">
        <v>42437</v>
      </c>
      <c r="R245" s="58">
        <v>1.17E-2</v>
      </c>
      <c r="S245" s="58">
        <v>2.5999999999999999E-3</v>
      </c>
      <c r="T245" s="61">
        <v>8.3380599999999996E-3</v>
      </c>
    </row>
    <row r="246" spans="1:20" x14ac:dyDescent="0.2">
      <c r="A246">
        <v>244</v>
      </c>
      <c r="B246">
        <v>21.18</v>
      </c>
      <c r="C246">
        <f t="shared" si="31"/>
        <v>-4.6992948919503761E-3</v>
      </c>
      <c r="D246">
        <f t="shared" si="35"/>
        <v>1.3592232247839448E-4</v>
      </c>
      <c r="E246" s="12">
        <f t="shared" si="27"/>
        <v>1.1658572917745743E-2</v>
      </c>
      <c r="G246">
        <v>31.66</v>
      </c>
      <c r="H246">
        <f t="shared" si="32"/>
        <v>4.7603935258647596E-3</v>
      </c>
      <c r="I246">
        <f t="shared" si="33"/>
        <v>6.8985122098200954E-6</v>
      </c>
      <c r="J246" s="14">
        <f t="shared" si="28"/>
        <v>2.6265018960244624E-3</v>
      </c>
      <c r="L246">
        <v>39.159999999999997</v>
      </c>
      <c r="M246">
        <f t="shared" si="29"/>
        <v>3.5879036391592376E-3</v>
      </c>
      <c r="N246">
        <f t="shared" si="34"/>
        <v>6.9523245989913977E-5</v>
      </c>
      <c r="O246">
        <f t="shared" si="30"/>
        <v>8.3380600855303254E-3</v>
      </c>
      <c r="Q246" s="59">
        <v>42438</v>
      </c>
      <c r="R246" s="58">
        <v>1.14E-2</v>
      </c>
      <c r="S246" s="58">
        <v>2.8E-3</v>
      </c>
      <c r="T246" s="61">
        <v>8.1316800000000005E-3</v>
      </c>
    </row>
    <row r="247" spans="1:20" x14ac:dyDescent="0.2">
      <c r="A247">
        <v>245</v>
      </c>
      <c r="B247">
        <v>21.309999000000001</v>
      </c>
      <c r="C247">
        <f t="shared" si="31"/>
        <v>6.1378186968839253E-3</v>
      </c>
      <c r="D247">
        <f t="shared" si="35"/>
        <v>1.2909198547858146E-4</v>
      </c>
      <c r="E247" s="12">
        <f t="shared" si="27"/>
        <v>1.1361865404878789E-2</v>
      </c>
      <c r="G247">
        <v>31.59</v>
      </c>
      <c r="H247">
        <f t="shared" si="32"/>
        <v>-2.2109917877447972E-3</v>
      </c>
      <c r="I247">
        <f t="shared" si="33"/>
        <v>7.8442822684965977E-6</v>
      </c>
      <c r="J247" s="14">
        <f t="shared" si="28"/>
        <v>2.8007645864114674E-3</v>
      </c>
      <c r="L247">
        <v>38.810001</v>
      </c>
      <c r="M247">
        <f t="shared" si="29"/>
        <v>-8.9376659856996131E-3</v>
      </c>
      <c r="N247">
        <f t="shared" si="34"/>
        <v>6.6124234381952654E-5</v>
      </c>
      <c r="O247">
        <f t="shared" si="30"/>
        <v>8.1316809075339808E-3</v>
      </c>
      <c r="Q247" s="59">
        <v>42439</v>
      </c>
      <c r="R247" s="58">
        <v>1.11E-2</v>
      </c>
      <c r="S247" s="58">
        <v>2.8E-3</v>
      </c>
      <c r="T247" s="61">
        <v>8.1822800000000001E-3</v>
      </c>
    </row>
    <row r="248" spans="1:20" x14ac:dyDescent="0.2">
      <c r="A248">
        <v>246</v>
      </c>
      <c r="B248">
        <v>21.290001</v>
      </c>
      <c r="C248">
        <f t="shared" si="31"/>
        <v>-9.3843270475991428E-4</v>
      </c>
      <c r="D248">
        <f t="shared" si="35"/>
        <v>1.2360683545121562E-4</v>
      </c>
      <c r="E248" s="12">
        <f t="shared" si="27"/>
        <v>1.1117861100554172E-2</v>
      </c>
      <c r="G248">
        <v>31.52</v>
      </c>
      <c r="H248">
        <f t="shared" si="32"/>
        <v>-2.2158911047800026E-3</v>
      </c>
      <c r="I248">
        <f t="shared" si="33"/>
        <v>7.6669344135152989E-6</v>
      </c>
      <c r="J248" s="14">
        <f t="shared" si="28"/>
        <v>2.7689229699497417E-3</v>
      </c>
      <c r="L248">
        <v>39.099997999999999</v>
      </c>
      <c r="M248">
        <f t="shared" si="29"/>
        <v>7.4722234611640341E-3</v>
      </c>
      <c r="N248">
        <f t="shared" si="34"/>
        <v>6.6949692715351415E-5</v>
      </c>
      <c r="O248">
        <f t="shared" si="30"/>
        <v>8.1822791883039182E-3</v>
      </c>
      <c r="Q248" s="59">
        <v>42440</v>
      </c>
      <c r="R248" s="58">
        <v>1.0800000000000001E-2</v>
      </c>
      <c r="S248" s="58">
        <v>2.7000000000000001E-3</v>
      </c>
      <c r="T248" s="61">
        <v>8.1414199999999999E-3</v>
      </c>
    </row>
    <row r="249" spans="1:20" x14ac:dyDescent="0.2">
      <c r="A249">
        <v>247</v>
      </c>
      <c r="B249">
        <v>21.530000999999999</v>
      </c>
      <c r="C249">
        <f t="shared" si="31"/>
        <v>1.1272897544720568E-2</v>
      </c>
      <c r="D249">
        <f t="shared" si="35"/>
        <v>1.1624326468062447E-4</v>
      </c>
      <c r="E249" s="12">
        <f t="shared" si="27"/>
        <v>1.0781616978942652E-2</v>
      </c>
      <c r="G249">
        <v>31.450001</v>
      </c>
      <c r="H249">
        <f t="shared" si="32"/>
        <v>-2.2207804568527682E-3</v>
      </c>
      <c r="I249">
        <f t="shared" si="33"/>
        <v>7.5015287519989694E-6</v>
      </c>
      <c r="J249" s="14">
        <f t="shared" si="28"/>
        <v>2.7388918839558033E-3</v>
      </c>
      <c r="L249">
        <v>39.509998000000003</v>
      </c>
      <c r="M249">
        <f t="shared" si="29"/>
        <v>1.0485934040201324E-2</v>
      </c>
      <c r="N249">
        <f t="shared" si="34"/>
        <v>6.6282758559644555E-5</v>
      </c>
      <c r="O249">
        <f t="shared" si="30"/>
        <v>8.141422391673616E-3</v>
      </c>
      <c r="Q249" s="59">
        <v>42443</v>
      </c>
      <c r="R249" s="58">
        <v>1.0800000000000001E-2</v>
      </c>
      <c r="S249" s="58">
        <v>2.7000000000000001E-3</v>
      </c>
      <c r="T249" s="61">
        <v>8.3007900000000006E-3</v>
      </c>
    </row>
    <row r="250" spans="1:20" x14ac:dyDescent="0.2">
      <c r="A250">
        <v>248</v>
      </c>
      <c r="B250">
        <v>21.450001</v>
      </c>
      <c r="C250">
        <f t="shared" si="31"/>
        <v>-3.7157452988505805E-3</v>
      </c>
      <c r="D250">
        <f t="shared" si="35"/>
        <v>1.1689336194301302E-4</v>
      </c>
      <c r="E250" s="12">
        <f t="shared" si="27"/>
        <v>1.0811723356755528E-2</v>
      </c>
      <c r="G250">
        <v>31.530000999999999</v>
      </c>
      <c r="H250">
        <f t="shared" si="32"/>
        <v>2.5437201098975574E-3</v>
      </c>
      <c r="I250">
        <f t="shared" si="33"/>
        <v>7.3473489771313825E-6</v>
      </c>
      <c r="J250" s="14">
        <f t="shared" si="28"/>
        <v>2.7105993759925836E-3</v>
      </c>
      <c r="L250">
        <v>39.630001</v>
      </c>
      <c r="M250">
        <f t="shared" si="29"/>
        <v>3.0372818545826544E-3</v>
      </c>
      <c r="N250">
        <f t="shared" si="34"/>
        <v>6.8903081807793057E-5</v>
      </c>
      <c r="O250">
        <f t="shared" si="30"/>
        <v>8.3007880233019471E-3</v>
      </c>
      <c r="Q250" s="59">
        <v>42444</v>
      </c>
      <c r="R250" s="58">
        <v>1.0500000000000001E-2</v>
      </c>
      <c r="S250" s="58">
        <v>2.7000000000000001E-3</v>
      </c>
      <c r="T250" s="61">
        <v>8.0822299999999993E-3</v>
      </c>
    </row>
    <row r="251" spans="1:20" x14ac:dyDescent="0.2">
      <c r="A251">
        <v>249</v>
      </c>
      <c r="B251">
        <v>21.34</v>
      </c>
      <c r="C251">
        <f t="shared" si="31"/>
        <v>-5.128251509172445E-3</v>
      </c>
      <c r="D251">
        <f t="shared" si="35"/>
        <v>1.1070816601398804E-4</v>
      </c>
      <c r="E251" s="12">
        <f t="shared" si="27"/>
        <v>1.0521794809536442E-2</v>
      </c>
      <c r="G251">
        <v>31.530000999999999</v>
      </c>
      <c r="H251">
        <f t="shared" si="32"/>
        <v>0</v>
      </c>
      <c r="I251">
        <f t="shared" si="33"/>
        <v>7.2947387583533339E-6</v>
      </c>
      <c r="J251" s="14">
        <f t="shared" si="28"/>
        <v>2.7008774052802421E-3</v>
      </c>
      <c r="L251">
        <v>39.619999</v>
      </c>
      <c r="M251">
        <f t="shared" si="29"/>
        <v>-2.5238455078515054E-4</v>
      </c>
      <c r="N251">
        <f t="shared" si="34"/>
        <v>6.5322401763176095E-5</v>
      </c>
      <c r="O251">
        <f t="shared" si="30"/>
        <v>8.08222752483349E-3</v>
      </c>
      <c r="Q251" s="59">
        <v>42445</v>
      </c>
      <c r="R251" s="58">
        <v>1.03E-2</v>
      </c>
      <c r="S251" s="58">
        <v>2.5999999999999999E-3</v>
      </c>
      <c r="T251" s="61">
        <v>7.8362499999999995E-3</v>
      </c>
    </row>
    <row r="252" spans="1:20" x14ac:dyDescent="0.2">
      <c r="A252">
        <v>250</v>
      </c>
      <c r="B252">
        <v>21.309999000000001</v>
      </c>
      <c r="C252">
        <f t="shared" si="31"/>
        <v>-1.4058575445172732E-3</v>
      </c>
      <c r="D252">
        <f t="shared" si="35"/>
        <v>1.0564361386562853E-4</v>
      </c>
      <c r="E252" s="12">
        <f t="shared" si="27"/>
        <v>1.0278307928138197E-2</v>
      </c>
      <c r="G252">
        <v>31.5</v>
      </c>
      <c r="H252">
        <f t="shared" si="32"/>
        <v>-9.5150647156651258E-4</v>
      </c>
      <c r="I252">
        <f t="shared" si="33"/>
        <v>6.8570544328521336E-6</v>
      </c>
      <c r="J252" s="14">
        <f t="shared" si="28"/>
        <v>2.618597798985582E-3</v>
      </c>
      <c r="L252">
        <v>39.330002</v>
      </c>
      <c r="M252">
        <f t="shared" si="29"/>
        <v>-7.3194600534946912E-3</v>
      </c>
      <c r="N252">
        <f t="shared" si="34"/>
        <v>6.1406879535074019E-5</v>
      </c>
      <c r="O252">
        <f t="shared" si="30"/>
        <v>7.8362541775438867E-3</v>
      </c>
      <c r="Q252" s="59">
        <v>42446</v>
      </c>
      <c r="R252" s="58">
        <v>0.01</v>
      </c>
      <c r="S252" s="58">
        <v>2.5000000000000001E-3</v>
      </c>
      <c r="T252" s="61">
        <v>7.8062100000000001E-3</v>
      </c>
    </row>
    <row r="253" spans="1:20" x14ac:dyDescent="0.2">
      <c r="A253">
        <v>251</v>
      </c>
      <c r="B253">
        <v>21.52</v>
      </c>
      <c r="C253">
        <f t="shared" si="31"/>
        <v>9.8545757791916513E-3</v>
      </c>
      <c r="D253">
        <f t="shared" si="35"/>
        <v>9.9423583159819371E-5</v>
      </c>
      <c r="E253" s="12">
        <f t="shared" si="27"/>
        <v>9.9711375058124316E-3</v>
      </c>
      <c r="G253">
        <v>31.530000999999999</v>
      </c>
      <c r="H253">
        <f t="shared" si="32"/>
        <v>9.5241269841265434E-4</v>
      </c>
      <c r="I253">
        <f t="shared" si="33"/>
        <v>6.4999530408069822E-6</v>
      </c>
      <c r="J253" s="14">
        <f t="shared" si="28"/>
        <v>2.5495005473243149E-3</v>
      </c>
      <c r="L253">
        <v>39.150002000000001</v>
      </c>
      <c r="M253">
        <f t="shared" si="29"/>
        <v>-4.5766588061704073E-3</v>
      </c>
      <c r="N253">
        <f t="shared" si="34"/>
        <v>6.0936936491451844E-5</v>
      </c>
      <c r="O253">
        <f t="shared" si="30"/>
        <v>7.8062114044811677E-3</v>
      </c>
      <c r="Q253" s="59">
        <v>42447</v>
      </c>
      <c r="R253" s="58">
        <v>0.01</v>
      </c>
      <c r="S253" s="58">
        <v>2.5000000000000001E-3</v>
      </c>
      <c r="T253" s="61">
        <v>7.6509799999999999E-3</v>
      </c>
    </row>
    <row r="254" spans="1:20" x14ac:dyDescent="0.2">
      <c r="A254">
        <v>252</v>
      </c>
      <c r="B254">
        <v>21.34</v>
      </c>
      <c r="C254">
        <f t="shared" si="31"/>
        <v>-8.3643122676579796E-3</v>
      </c>
      <c r="D254">
        <f t="shared" si="35"/>
        <v>9.9284927997500059E-5</v>
      </c>
      <c r="E254" s="12">
        <f t="shared" si="27"/>
        <v>9.9641822543297589E-3</v>
      </c>
      <c r="G254">
        <v>31.57</v>
      </c>
      <c r="H254">
        <f t="shared" si="32"/>
        <v>1.2686012918300153E-3</v>
      </c>
      <c r="I254">
        <f t="shared" si="33"/>
        <v>6.1643812552444233E-6</v>
      </c>
      <c r="J254" s="14">
        <f t="shared" si="28"/>
        <v>2.4828172013348915E-3</v>
      </c>
      <c r="L254">
        <v>39.330002</v>
      </c>
      <c r="M254">
        <f t="shared" si="29"/>
        <v>4.5977009145491158E-3</v>
      </c>
      <c r="N254">
        <f t="shared" si="34"/>
        <v>5.853746865165056E-5</v>
      </c>
      <c r="O254">
        <f t="shared" si="30"/>
        <v>7.6509782806939508E-3</v>
      </c>
      <c r="Q254" s="59">
        <v>42450</v>
      </c>
      <c r="R254" s="58">
        <v>9.9000000000000008E-3</v>
      </c>
      <c r="S254" s="58">
        <v>2.3999999999999998E-3</v>
      </c>
      <c r="T254" s="61">
        <v>7.5028999999999998E-3</v>
      </c>
    </row>
    <row r="255" spans="1:20" x14ac:dyDescent="0.2">
      <c r="A255">
        <v>253</v>
      </c>
      <c r="B255">
        <v>21.440000999999999</v>
      </c>
      <c r="C255">
        <f t="shared" si="31"/>
        <v>4.6860824742267528E-3</v>
      </c>
      <c r="D255">
        <f t="shared" si="35"/>
        <v>9.7525535500303672E-5</v>
      </c>
      <c r="E255" s="12">
        <f t="shared" si="27"/>
        <v>9.875501784734975E-3</v>
      </c>
      <c r="G255">
        <v>31.549999</v>
      </c>
      <c r="H255">
        <f t="shared" si="32"/>
        <v>-6.3354450427623068E-4</v>
      </c>
      <c r="I255">
        <f t="shared" si="33"/>
        <v>5.8910793341877245E-6</v>
      </c>
      <c r="J255" s="14">
        <f t="shared" si="28"/>
        <v>2.4271545756683328E-3</v>
      </c>
      <c r="L255">
        <v>39.470001000000003</v>
      </c>
      <c r="M255">
        <f t="shared" si="29"/>
        <v>3.5595980900281444E-3</v>
      </c>
      <c r="N255">
        <f t="shared" si="34"/>
        <v>5.6293551754530273E-5</v>
      </c>
      <c r="O255">
        <f t="shared" si="30"/>
        <v>7.5029028885179021E-3</v>
      </c>
      <c r="Q255" s="59">
        <v>42451</v>
      </c>
      <c r="R255" s="58">
        <v>9.5999999999999992E-3</v>
      </c>
      <c r="S255" s="58">
        <v>2.3999999999999998E-3</v>
      </c>
      <c r="T255" s="61">
        <v>7.3264000000000003E-3</v>
      </c>
    </row>
    <row r="256" spans="1:20" x14ac:dyDescent="0.2">
      <c r="A256">
        <v>254</v>
      </c>
      <c r="B256">
        <v>21.35</v>
      </c>
      <c r="C256">
        <f t="shared" si="31"/>
        <v>-4.1978076400275045E-3</v>
      </c>
      <c r="D256">
        <f t="shared" si="35"/>
        <v>9.2991565507600753E-5</v>
      </c>
      <c r="E256" s="12">
        <f t="shared" si="27"/>
        <v>9.6432134430178805E-3</v>
      </c>
      <c r="G256">
        <v>31.57</v>
      </c>
      <c r="H256">
        <f t="shared" si="32"/>
        <v>6.3394613736756701E-4</v>
      </c>
      <c r="I256">
        <f t="shared" si="33"/>
        <v>5.5616972924703781E-6</v>
      </c>
      <c r="J256" s="14">
        <f t="shared" si="28"/>
        <v>2.3583251032184638E-3</v>
      </c>
      <c r="L256">
        <v>39.299999</v>
      </c>
      <c r="M256">
        <f t="shared" si="29"/>
        <v>-4.3071192220137961E-3</v>
      </c>
      <c r="N256">
        <f t="shared" si="34"/>
        <v>5.3676182963010376E-5</v>
      </c>
      <c r="O256">
        <f t="shared" si="30"/>
        <v>7.326403139536506E-3</v>
      </c>
      <c r="Q256" s="59">
        <v>42452</v>
      </c>
      <c r="R256" s="58">
        <v>9.4000000000000004E-3</v>
      </c>
      <c r="S256" s="58">
        <v>2.3E-3</v>
      </c>
      <c r="T256" s="61">
        <v>7.18113E-3</v>
      </c>
    </row>
    <row r="257" spans="1:20" x14ac:dyDescent="0.2">
      <c r="A257">
        <v>255</v>
      </c>
      <c r="B257">
        <v>21.16</v>
      </c>
      <c r="C257">
        <f t="shared" si="31"/>
        <v>-8.8992974238876477E-3</v>
      </c>
      <c r="D257">
        <f t="shared" si="35"/>
        <v>8.8469366916105107E-5</v>
      </c>
      <c r="E257" s="12">
        <f t="shared" si="27"/>
        <v>9.4058155901604358E-3</v>
      </c>
      <c r="G257">
        <v>31.719999000000001</v>
      </c>
      <c r="H257">
        <f t="shared" si="32"/>
        <v>4.7513145391194517E-3</v>
      </c>
      <c r="I257">
        <f t="shared" si="33"/>
        <v>5.2521087172271508E-6</v>
      </c>
      <c r="J257" s="14">
        <f t="shared" si="28"/>
        <v>2.2917479611046128E-3</v>
      </c>
      <c r="L257">
        <v>39.5</v>
      </c>
      <c r="M257">
        <f t="shared" si="29"/>
        <v>5.0890840989588912E-3</v>
      </c>
      <c r="N257">
        <f t="shared" si="34"/>
        <v>5.1568688544788194E-5</v>
      </c>
      <c r="O257">
        <f t="shared" si="30"/>
        <v>7.1811342101918826E-3</v>
      </c>
      <c r="Q257" s="59">
        <v>42453</v>
      </c>
      <c r="R257" s="58">
        <v>9.4000000000000004E-3</v>
      </c>
      <c r="S257" s="58">
        <v>2.5000000000000001E-3</v>
      </c>
      <c r="T257" s="61">
        <v>7.0730799999999998E-3</v>
      </c>
    </row>
    <row r="258" spans="1:20" x14ac:dyDescent="0.2">
      <c r="A258">
        <v>256</v>
      </c>
      <c r="B258">
        <v>21.120000999999998</v>
      </c>
      <c r="C258">
        <f t="shared" si="31"/>
        <v>-1.8903119092628388E-3</v>
      </c>
      <c r="D258">
        <f t="shared" si="35"/>
        <v>8.7913054579467597E-5</v>
      </c>
      <c r="E258" s="12">
        <f t="shared" si="27"/>
        <v>9.3761961679279943E-3</v>
      </c>
      <c r="G258">
        <v>31.719999000000001</v>
      </c>
      <c r="H258">
        <f t="shared" si="32"/>
        <v>0</v>
      </c>
      <c r="I258">
        <f t="shared" si="33"/>
        <v>6.291481585172396E-6</v>
      </c>
      <c r="J258" s="14">
        <f t="shared" si="28"/>
        <v>2.5082825967526856E-3</v>
      </c>
      <c r="L258">
        <v>39.400002000000001</v>
      </c>
      <c r="M258">
        <f t="shared" si="29"/>
        <v>-2.5315949367088449E-3</v>
      </c>
      <c r="N258">
        <f t="shared" si="34"/>
        <v>5.0028493850077473E-5</v>
      </c>
      <c r="O258">
        <f t="shared" si="30"/>
        <v>7.073082344358609E-3</v>
      </c>
      <c r="Q258" s="59">
        <v>42457</v>
      </c>
      <c r="R258" s="58">
        <v>9.1000000000000004E-3</v>
      </c>
      <c r="S258" s="58">
        <v>2.3999999999999998E-3</v>
      </c>
      <c r="T258" s="61">
        <v>6.8855899999999996E-3</v>
      </c>
    </row>
    <row r="259" spans="1:20" x14ac:dyDescent="0.2">
      <c r="A259">
        <v>257</v>
      </c>
      <c r="B259">
        <v>21.18</v>
      </c>
      <c r="C259">
        <f t="shared" si="31"/>
        <v>2.8408616079138088E-3</v>
      </c>
      <c r="D259">
        <f t="shared" si="35"/>
        <v>8.2852668051557594E-5</v>
      </c>
      <c r="E259" s="12">
        <f t="shared" si="27"/>
        <v>9.1023440965257735E-3</v>
      </c>
      <c r="G259">
        <v>31.65</v>
      </c>
      <c r="H259">
        <f t="shared" si="32"/>
        <v>-2.2067781275782136E-3</v>
      </c>
      <c r="I259">
        <f t="shared" si="33"/>
        <v>5.9139926900620519E-6</v>
      </c>
      <c r="J259" s="14">
        <f t="shared" si="28"/>
        <v>2.4318702041971835E-3</v>
      </c>
      <c r="L259">
        <v>39.43</v>
      </c>
      <c r="M259">
        <f t="shared" si="29"/>
        <v>7.6137051972736145E-4</v>
      </c>
      <c r="N259">
        <f t="shared" si="34"/>
        <v>4.7411322594487016E-5</v>
      </c>
      <c r="O259">
        <f t="shared" si="30"/>
        <v>6.8855880354902893E-3</v>
      </c>
      <c r="Q259" s="59">
        <v>42458</v>
      </c>
      <c r="R259" s="58">
        <v>8.8999999999999999E-3</v>
      </c>
      <c r="S259" s="58">
        <v>2.3999999999999998E-3</v>
      </c>
      <c r="T259" s="61">
        <v>6.67843E-3</v>
      </c>
    </row>
    <row r="260" spans="1:20" x14ac:dyDescent="0.2">
      <c r="A260">
        <v>258</v>
      </c>
      <c r="B260">
        <v>21.25</v>
      </c>
      <c r="C260">
        <f t="shared" si="31"/>
        <v>3.3050047214353297E-3</v>
      </c>
      <c r="D260">
        <f t="shared" si="35"/>
        <v>7.836573764898325E-5</v>
      </c>
      <c r="E260" s="12">
        <f t="shared" ref="E260:E323" si="36">SQRT(D260)</f>
        <v>8.8524424679849376E-3</v>
      </c>
      <c r="G260">
        <v>31.809999000000001</v>
      </c>
      <c r="H260">
        <f t="shared" si="32"/>
        <v>5.0552606635071934E-3</v>
      </c>
      <c r="I260">
        <f t="shared" si="33"/>
        <v>5.8513453109197851E-6</v>
      </c>
      <c r="J260" s="14">
        <f t="shared" si="28"/>
        <v>2.4189554173071866E-3</v>
      </c>
      <c r="L260">
        <v>39.389999000000003</v>
      </c>
      <c r="M260">
        <f t="shared" si="29"/>
        <v>-1.0144813593709516E-3</v>
      </c>
      <c r="N260">
        <f t="shared" si="34"/>
        <v>4.4601424342916391E-5</v>
      </c>
      <c r="O260">
        <f t="shared" si="30"/>
        <v>6.6784297812372325E-3</v>
      </c>
      <c r="Q260" s="59">
        <v>42459</v>
      </c>
      <c r="R260" s="58">
        <v>8.6E-3</v>
      </c>
      <c r="S260" s="58">
        <v>2.7000000000000001E-3</v>
      </c>
      <c r="T260" s="61">
        <v>6.4797400000000003E-3</v>
      </c>
    </row>
    <row r="261" spans="1:20" x14ac:dyDescent="0.2">
      <c r="A261">
        <v>259</v>
      </c>
      <c r="B261">
        <v>21.379999000000002</v>
      </c>
      <c r="C261">
        <f t="shared" si="31"/>
        <v>6.1176000000000719E-3</v>
      </c>
      <c r="D261">
        <f t="shared" si="35"/>
        <v>7.4319176762566828E-5</v>
      </c>
      <c r="E261" s="12">
        <f t="shared" si="36"/>
        <v>8.6208570781893153E-3</v>
      </c>
      <c r="G261">
        <v>31.709999</v>
      </c>
      <c r="H261">
        <f t="shared" si="32"/>
        <v>-3.1436656128156879E-3</v>
      </c>
      <c r="I261">
        <f t="shared" si="33"/>
        <v>7.0336042148247908E-6</v>
      </c>
      <c r="J261" s="14">
        <f t="shared" ref="J261:J324" si="37">SQRT(I261)</f>
        <v>2.6520943073022104E-3</v>
      </c>
      <c r="L261">
        <v>39.330002</v>
      </c>
      <c r="M261">
        <f t="shared" ref="M261:M324" si="38">(L261-L260)/L260</f>
        <v>-1.5231531232078157E-3</v>
      </c>
      <c r="N261">
        <f t="shared" si="34"/>
        <v>4.1987089228052074E-5</v>
      </c>
      <c r="O261">
        <f t="shared" ref="O261:O324" si="39">SQRT(N261)</f>
        <v>6.47974453416584E-3</v>
      </c>
      <c r="Q261" s="59">
        <v>42460</v>
      </c>
      <c r="R261" s="58">
        <v>8.5000000000000006E-3</v>
      </c>
      <c r="S261" s="58">
        <v>2.7000000000000001E-3</v>
      </c>
      <c r="T261" s="61">
        <v>6.2934100000000001E-3</v>
      </c>
    </row>
    <row r="262" spans="1:20" x14ac:dyDescent="0.2">
      <c r="A262">
        <v>260</v>
      </c>
      <c r="B262">
        <v>21.35</v>
      </c>
      <c r="C262">
        <f t="shared" ref="C262:C325" si="40">(B262-B261)/B261</f>
        <v>-1.4031338355067326E-3</v>
      </c>
      <c r="D262">
        <f t="shared" si="35"/>
        <v>7.2105527942412865E-5</v>
      </c>
      <c r="E262" s="12">
        <f t="shared" si="36"/>
        <v>8.4914973910620063E-3</v>
      </c>
      <c r="G262">
        <v>31.74</v>
      </c>
      <c r="H262">
        <f t="shared" ref="H262:H325" si="41">(G262-G261)/G261</f>
        <v>9.4610535938517725E-4</v>
      </c>
      <c r="I262">
        <f t="shared" ref="I262:I325" si="42">$F$2*I261+(1-$F$2)*(H261^2)</f>
        <v>7.2045459710472935E-6</v>
      </c>
      <c r="J262" s="14">
        <f t="shared" si="37"/>
        <v>2.6841285310221816E-3</v>
      </c>
      <c r="L262">
        <v>39.25</v>
      </c>
      <c r="M262">
        <f t="shared" si="38"/>
        <v>-2.0341214322847061E-3</v>
      </c>
      <c r="N262">
        <f t="shared" ref="N262:N325" si="43">$F$2*N261+(1-$F$2)*(M261^2)</f>
        <v>3.9607063600573208E-5</v>
      </c>
      <c r="O262">
        <f t="shared" si="39"/>
        <v>6.2934143039031845E-3</v>
      </c>
      <c r="Q262" s="59">
        <v>42461</v>
      </c>
      <c r="R262" s="58">
        <v>8.2000000000000007E-3</v>
      </c>
      <c r="S262" s="58">
        <v>2.5999999999999999E-3</v>
      </c>
      <c r="T262" s="61">
        <v>6.1219999999999998E-3</v>
      </c>
    </row>
    <row r="263" spans="1:20" x14ac:dyDescent="0.2">
      <c r="A263">
        <v>261</v>
      </c>
      <c r="B263">
        <v>21.280000999999999</v>
      </c>
      <c r="C263">
        <f t="shared" si="40"/>
        <v>-3.2786416861828012E-3</v>
      </c>
      <c r="D263">
        <f t="shared" ref="D263:D326" si="44">$F$2*D262+(1-$F$2)*(C262^2)</f>
        <v>6.7897323339488719E-5</v>
      </c>
      <c r="E263" s="12">
        <f t="shared" si="36"/>
        <v>8.2399832123305154E-3</v>
      </c>
      <c r="G263">
        <v>31.76</v>
      </c>
      <c r="H263">
        <f t="shared" si="41"/>
        <v>6.3011972274742056E-4</v>
      </c>
      <c r="I263">
        <f t="shared" si="42"/>
        <v>6.8259801338478963E-6</v>
      </c>
      <c r="J263" s="14">
        <f t="shared" si="37"/>
        <v>2.6126576763609685E-3</v>
      </c>
      <c r="L263">
        <v>39.290000999999997</v>
      </c>
      <c r="M263">
        <f t="shared" si="38"/>
        <v>1.0191337579616973E-3</v>
      </c>
      <c r="N263">
        <f t="shared" si="43"/>
        <v>3.747889878461561E-5</v>
      </c>
      <c r="O263">
        <f t="shared" si="39"/>
        <v>6.1220012074987059E-3</v>
      </c>
      <c r="Q263" s="59">
        <v>42464</v>
      </c>
      <c r="R263" s="58">
        <v>8.0000000000000002E-3</v>
      </c>
      <c r="S263" s="58">
        <v>2.5000000000000001E-3</v>
      </c>
      <c r="T263" s="61">
        <v>5.9407499999999999E-3</v>
      </c>
    </row>
    <row r="264" spans="1:20" x14ac:dyDescent="0.2">
      <c r="A264">
        <v>262</v>
      </c>
      <c r="B264">
        <v>21.120000999999998</v>
      </c>
      <c r="C264">
        <f t="shared" si="40"/>
        <v>-7.5187966391543001E-3</v>
      </c>
      <c r="D264">
        <f t="shared" si="44"/>
        <v>6.4468453417501929E-5</v>
      </c>
      <c r="E264" s="12">
        <f t="shared" si="36"/>
        <v>8.0292249574602115E-3</v>
      </c>
      <c r="G264">
        <v>31.77</v>
      </c>
      <c r="H264">
        <f t="shared" si="41"/>
        <v>3.1486146095711617E-4</v>
      </c>
      <c r="I264">
        <f t="shared" si="42"/>
        <v>6.4402443777167391E-6</v>
      </c>
      <c r="J264" s="14">
        <f t="shared" si="37"/>
        <v>2.5377636567885391E-3</v>
      </c>
      <c r="L264">
        <v>39.229999999999997</v>
      </c>
      <c r="M264">
        <f t="shared" si="38"/>
        <v>-1.5271315467769969E-3</v>
      </c>
      <c r="N264">
        <f t="shared" si="43"/>
        <v>3.5292482874535699E-5</v>
      </c>
      <c r="O264">
        <f t="shared" si="39"/>
        <v>5.9407476696570526E-3</v>
      </c>
      <c r="Q264" s="59">
        <v>42465</v>
      </c>
      <c r="R264" s="58">
        <v>8.0000000000000002E-3</v>
      </c>
      <c r="S264" s="58">
        <v>2.5000000000000001E-3</v>
      </c>
      <c r="T264" s="61">
        <v>5.7718999999999999E-3</v>
      </c>
    </row>
    <row r="265" spans="1:20" x14ac:dyDescent="0.2">
      <c r="A265">
        <v>263</v>
      </c>
      <c r="B265">
        <v>21.059999000000001</v>
      </c>
      <c r="C265">
        <f t="shared" si="40"/>
        <v>-2.8410036533614382E-3</v>
      </c>
      <c r="D265">
        <f t="shared" si="44"/>
        <v>6.3992284386509289E-5</v>
      </c>
      <c r="E265" s="12">
        <f t="shared" si="36"/>
        <v>7.9995177596220938E-3</v>
      </c>
      <c r="G265">
        <v>31.92</v>
      </c>
      <c r="H265">
        <f t="shared" si="41"/>
        <v>4.7214353163362336E-3</v>
      </c>
      <c r="I265">
        <f t="shared" si="42"/>
        <v>6.0597779794294981E-6</v>
      </c>
      <c r="J265" s="14">
        <f t="shared" si="37"/>
        <v>2.4616616297593579E-3</v>
      </c>
      <c r="L265">
        <v>39.119999</v>
      </c>
      <c r="M265">
        <f t="shared" si="38"/>
        <v>-2.804002039255593E-3</v>
      </c>
      <c r="N265">
        <f t="shared" si="43"/>
        <v>3.3314861747733244E-5</v>
      </c>
      <c r="O265">
        <f t="shared" si="39"/>
        <v>5.7719027839814871E-3</v>
      </c>
      <c r="Q265" s="59">
        <v>42466</v>
      </c>
      <c r="R265" s="58">
        <v>7.7999999999999996E-3</v>
      </c>
      <c r="S265" s="58">
        <v>2.7000000000000001E-3</v>
      </c>
      <c r="T265" s="61">
        <v>5.6380600000000003E-3</v>
      </c>
    </row>
    <row r="266" spans="1:20" x14ac:dyDescent="0.2">
      <c r="A266">
        <v>264</v>
      </c>
      <c r="B266">
        <v>21.139999</v>
      </c>
      <c r="C266">
        <f t="shared" si="40"/>
        <v>3.7986706457107757E-3</v>
      </c>
      <c r="D266">
        <f t="shared" si="44"/>
        <v>6.0637025428823512E-5</v>
      </c>
      <c r="E266" s="12">
        <f t="shared" si="36"/>
        <v>7.7869779394077847E-3</v>
      </c>
      <c r="G266">
        <v>31.870000999999998</v>
      </c>
      <c r="H266">
        <f t="shared" si="41"/>
        <v>-1.5663847117795499E-3</v>
      </c>
      <c r="I266">
        <f t="shared" si="42"/>
        <v>7.033708387444551E-6</v>
      </c>
      <c r="J266" s="14">
        <f t="shared" si="37"/>
        <v>2.6521139469194289E-3</v>
      </c>
      <c r="L266">
        <v>39.330002</v>
      </c>
      <c r="M266">
        <f t="shared" si="38"/>
        <v>5.3681749838490637E-3</v>
      </c>
      <c r="N266">
        <f t="shared" si="43"/>
        <v>3.1787715689038218E-5</v>
      </c>
      <c r="O266">
        <f t="shared" si="39"/>
        <v>5.6380595677092858E-3</v>
      </c>
      <c r="Q266" s="59">
        <v>42467</v>
      </c>
      <c r="R266" s="58">
        <v>7.6E-3</v>
      </c>
      <c r="S266" s="58">
        <v>2.5999999999999999E-3</v>
      </c>
      <c r="T266" s="61">
        <v>5.6222299999999998E-3</v>
      </c>
    </row>
    <row r="267" spans="1:20" x14ac:dyDescent="0.2">
      <c r="A267">
        <v>265</v>
      </c>
      <c r="B267">
        <v>21.02</v>
      </c>
      <c r="C267">
        <f t="shared" si="40"/>
        <v>-5.6763957273602509E-3</v>
      </c>
      <c r="D267">
        <f t="shared" si="44"/>
        <v>5.7864597823569179E-5</v>
      </c>
      <c r="E267" s="12">
        <f t="shared" si="36"/>
        <v>7.6068783231736511E-3</v>
      </c>
      <c r="G267">
        <v>31.940000999999999</v>
      </c>
      <c r="H267">
        <f t="shared" si="41"/>
        <v>2.1964228993905676E-3</v>
      </c>
      <c r="I267">
        <f t="shared" si="42"/>
        <v>6.7588995481156804E-6</v>
      </c>
      <c r="J267" s="14">
        <f t="shared" si="37"/>
        <v>2.5997883660243731E-3</v>
      </c>
      <c r="L267">
        <v>38.979999999999997</v>
      </c>
      <c r="M267">
        <f t="shared" si="38"/>
        <v>-8.8991096415404064E-3</v>
      </c>
      <c r="N267">
        <f t="shared" si="43"/>
        <v>3.16094909071293E-5</v>
      </c>
      <c r="O267">
        <f t="shared" si="39"/>
        <v>5.6222318439503455E-3</v>
      </c>
      <c r="Q267" s="59">
        <v>42468</v>
      </c>
      <c r="R267" s="58">
        <v>7.4999999999999997E-3</v>
      </c>
      <c r="S267" s="58">
        <v>2.5999999999999999E-3</v>
      </c>
      <c r="T267" s="61">
        <v>5.8706499999999998E-3</v>
      </c>
    </row>
    <row r="268" spans="1:20" x14ac:dyDescent="0.2">
      <c r="A268">
        <v>266</v>
      </c>
      <c r="B268">
        <v>21.23</v>
      </c>
      <c r="C268">
        <f t="shared" si="40"/>
        <v>9.9904852521408589E-3</v>
      </c>
      <c r="D268">
        <f t="shared" si="44"/>
        <v>5.6326010061370651E-5</v>
      </c>
      <c r="E268" s="12">
        <f t="shared" si="36"/>
        <v>7.5050656267197724E-3</v>
      </c>
      <c r="G268">
        <v>31.799999</v>
      </c>
      <c r="H268">
        <f t="shared" si="41"/>
        <v>-4.3832810149254248E-3</v>
      </c>
      <c r="I268">
        <f t="shared" si="42"/>
        <v>6.6428219884067756E-6</v>
      </c>
      <c r="J268" s="14">
        <f t="shared" si="37"/>
        <v>2.5773672591244685E-3</v>
      </c>
      <c r="L268">
        <v>38.869999</v>
      </c>
      <c r="M268">
        <f t="shared" si="38"/>
        <v>-2.821985633658207E-3</v>
      </c>
      <c r="N268">
        <f t="shared" si="43"/>
        <v>3.4464570597430993E-5</v>
      </c>
      <c r="O268">
        <f t="shared" si="39"/>
        <v>5.8706533365061675E-3</v>
      </c>
      <c r="Q268" s="59">
        <v>42471</v>
      </c>
      <c r="R268" s="58">
        <v>7.7000000000000002E-3</v>
      </c>
      <c r="S268" s="58">
        <v>2.7000000000000001E-3</v>
      </c>
      <c r="T268" s="61">
        <v>5.73363E-3</v>
      </c>
    </row>
    <row r="269" spans="1:20" x14ac:dyDescent="0.2">
      <c r="A269">
        <v>267</v>
      </c>
      <c r="B269">
        <v>21.290001</v>
      </c>
      <c r="C269">
        <f t="shared" si="40"/>
        <v>2.8262364578426637E-3</v>
      </c>
      <c r="D269">
        <f t="shared" si="44"/>
        <v>5.8935037192083056E-5</v>
      </c>
      <c r="E269" s="12">
        <f t="shared" si="36"/>
        <v>7.6769158645958249E-3</v>
      </c>
      <c r="G269">
        <v>31.82</v>
      </c>
      <c r="H269">
        <f t="shared" si="41"/>
        <v>6.2896228392965046E-4</v>
      </c>
      <c r="I269">
        <f t="shared" si="42"/>
        <v>7.3970418164507093E-6</v>
      </c>
      <c r="J269" s="14">
        <f t="shared" si="37"/>
        <v>2.7197503224470274E-3</v>
      </c>
      <c r="L269">
        <v>38.779998999999997</v>
      </c>
      <c r="M269">
        <f t="shared" si="38"/>
        <v>-2.3154104017343406E-3</v>
      </c>
      <c r="N269">
        <f t="shared" si="43"/>
        <v>3.2874512536579534E-5</v>
      </c>
      <c r="O269">
        <f t="shared" si="39"/>
        <v>5.7336299616019461E-3</v>
      </c>
      <c r="Q269" s="59">
        <v>42472</v>
      </c>
      <c r="R269" s="58">
        <v>7.4999999999999997E-3</v>
      </c>
      <c r="S269" s="58">
        <v>2.5999999999999999E-3</v>
      </c>
      <c r="T269" s="61">
        <v>5.5878200000000003E-3</v>
      </c>
    </row>
    <row r="270" spans="1:20" x14ac:dyDescent="0.2">
      <c r="A270">
        <v>268</v>
      </c>
      <c r="B270">
        <v>21.52</v>
      </c>
      <c r="C270">
        <f t="shared" si="40"/>
        <v>1.0803146509950817E-2</v>
      </c>
      <c r="D270">
        <f t="shared" si="44"/>
        <v>5.5878191711496412E-5</v>
      </c>
      <c r="E270" s="12">
        <f t="shared" si="36"/>
        <v>7.4751716844161115E-3</v>
      </c>
      <c r="G270">
        <v>31.719999000000001</v>
      </c>
      <c r="H270">
        <f t="shared" si="41"/>
        <v>-3.1427089880577907E-3</v>
      </c>
      <c r="I270">
        <f t="shared" si="42"/>
        <v>6.9769549207400267E-6</v>
      </c>
      <c r="J270" s="14">
        <f t="shared" si="37"/>
        <v>2.641392610109301E-3</v>
      </c>
      <c r="L270">
        <v>38.599997999999999</v>
      </c>
      <c r="M270">
        <f t="shared" si="38"/>
        <v>-4.6415937246413342E-3</v>
      </c>
      <c r="N270">
        <f t="shared" si="43"/>
        <v>3.1223709304092331E-5</v>
      </c>
      <c r="O270">
        <f t="shared" si="39"/>
        <v>5.587817937629351E-3</v>
      </c>
      <c r="Q270" s="59">
        <v>42473</v>
      </c>
      <c r="R270" s="58">
        <v>7.7000000000000002E-3</v>
      </c>
      <c r="S270" s="58">
        <v>2.7000000000000001E-3</v>
      </c>
      <c r="T270" s="61">
        <v>5.5356099999999998E-3</v>
      </c>
    </row>
    <row r="271" spans="1:20" x14ac:dyDescent="0.2">
      <c r="A271">
        <v>269</v>
      </c>
      <c r="B271">
        <v>21.66</v>
      </c>
      <c r="C271">
        <f t="shared" si="40"/>
        <v>6.5055762081784648E-3</v>
      </c>
      <c r="D271">
        <f t="shared" si="44"/>
        <v>5.9527978679734382E-5</v>
      </c>
      <c r="E271" s="12">
        <f t="shared" si="36"/>
        <v>7.7154376855583752E-3</v>
      </c>
      <c r="G271">
        <v>31.77</v>
      </c>
      <c r="H271">
        <f t="shared" si="41"/>
        <v>1.5763241354452182E-3</v>
      </c>
      <c r="I271">
        <f t="shared" si="42"/>
        <v>7.1509348125127786E-6</v>
      </c>
      <c r="J271" s="14">
        <f t="shared" si="37"/>
        <v>2.6741231857400996E-3</v>
      </c>
      <c r="L271">
        <v>39.279998999999997</v>
      </c>
      <c r="M271">
        <f t="shared" si="38"/>
        <v>1.761660713039408E-2</v>
      </c>
      <c r="N271">
        <f t="shared" si="43"/>
        <v>3.0642950284124579E-5</v>
      </c>
      <c r="O271">
        <f t="shared" si="39"/>
        <v>5.535607490070496E-3</v>
      </c>
      <c r="Q271" s="59">
        <v>42474</v>
      </c>
      <c r="R271" s="58">
        <v>7.6E-3</v>
      </c>
      <c r="S271" s="58">
        <v>2.5999999999999999E-3</v>
      </c>
      <c r="T271" s="61">
        <v>6.8865899999999997E-3</v>
      </c>
    </row>
    <row r="272" spans="1:20" x14ac:dyDescent="0.2">
      <c r="A272">
        <v>270</v>
      </c>
      <c r="B272">
        <v>21.67</v>
      </c>
      <c r="C272">
        <f t="shared" si="40"/>
        <v>4.6168051708225132E-4</v>
      </c>
      <c r="D272">
        <f t="shared" si="44"/>
        <v>5.8495651266975382E-5</v>
      </c>
      <c r="E272" s="12">
        <f t="shared" si="36"/>
        <v>7.6482449795345457E-3</v>
      </c>
      <c r="G272">
        <v>31.77</v>
      </c>
      <c r="H272">
        <f t="shared" si="41"/>
        <v>0</v>
      </c>
      <c r="I272">
        <f t="shared" si="42"/>
        <v>6.8709665905612382E-6</v>
      </c>
      <c r="J272" s="14">
        <f t="shared" si="37"/>
        <v>2.6212528665814062E-3</v>
      </c>
      <c r="L272">
        <v>39.400002000000001</v>
      </c>
      <c r="M272">
        <f t="shared" si="38"/>
        <v>3.0550662692227686E-3</v>
      </c>
      <c r="N272">
        <f t="shared" si="43"/>
        <v>4.7425064074276213E-5</v>
      </c>
      <c r="O272">
        <f t="shared" si="39"/>
        <v>6.8865858067896184E-3</v>
      </c>
      <c r="Q272" s="59">
        <v>42475</v>
      </c>
      <c r="R272" s="58">
        <v>7.4000000000000003E-3</v>
      </c>
      <c r="S272" s="58">
        <v>2.5000000000000001E-3</v>
      </c>
      <c r="T272" s="61">
        <v>6.7185999999999999E-3</v>
      </c>
    </row>
    <row r="273" spans="1:20" x14ac:dyDescent="0.2">
      <c r="A273">
        <v>271</v>
      </c>
      <c r="B273">
        <v>21.610001</v>
      </c>
      <c r="C273">
        <f t="shared" si="40"/>
        <v>-2.7687586525150551E-3</v>
      </c>
      <c r="D273">
        <f t="shared" si="44"/>
        <v>5.4998701124948055E-5</v>
      </c>
      <c r="E273" s="12">
        <f t="shared" si="36"/>
        <v>7.4161109164405069E-3</v>
      </c>
      <c r="G273">
        <v>31.83</v>
      </c>
      <c r="H273">
        <f t="shared" si="41"/>
        <v>1.8885741265344262E-3</v>
      </c>
      <c r="I273">
        <f t="shared" si="42"/>
        <v>6.4587085951275636E-6</v>
      </c>
      <c r="J273" s="14">
        <f t="shared" si="37"/>
        <v>2.5413989445042988E-3</v>
      </c>
      <c r="L273">
        <v>39.349997999999999</v>
      </c>
      <c r="M273">
        <f t="shared" si="38"/>
        <v>-1.2691369914143982E-3</v>
      </c>
      <c r="N273">
        <f t="shared" si="43"/>
        <v>4.5139566024380201E-5</v>
      </c>
      <c r="O273">
        <f t="shared" si="39"/>
        <v>6.7185985163857051E-3</v>
      </c>
      <c r="Q273" s="59">
        <v>42478</v>
      </c>
      <c r="R273" s="58">
        <v>7.1999999999999998E-3</v>
      </c>
      <c r="S273" s="58">
        <v>2.5000000000000001E-3</v>
      </c>
      <c r="T273" s="61">
        <v>6.5213399999999996E-3</v>
      </c>
    </row>
    <row r="274" spans="1:20" x14ac:dyDescent="0.2">
      <c r="A274">
        <v>272</v>
      </c>
      <c r="B274">
        <v>21.74</v>
      </c>
      <c r="C274">
        <f t="shared" si="40"/>
        <v>6.01568690348501E-3</v>
      </c>
      <c r="D274">
        <f t="shared" si="44"/>
        <v>5.215874052600379E-5</v>
      </c>
      <c r="E274" s="12">
        <f t="shared" si="36"/>
        <v>7.222100838814409E-3</v>
      </c>
      <c r="G274">
        <v>31.77</v>
      </c>
      <c r="H274">
        <f t="shared" si="41"/>
        <v>-1.8850141376059919E-3</v>
      </c>
      <c r="I274">
        <f t="shared" si="42"/>
        <v>6.2851888133048255E-6</v>
      </c>
      <c r="J274" s="14">
        <f t="shared" si="37"/>
        <v>2.5070278844290554E-3</v>
      </c>
      <c r="L274">
        <v>39.490001999999997</v>
      </c>
      <c r="M274">
        <f t="shared" si="38"/>
        <v>3.5579163180643001E-3</v>
      </c>
      <c r="N274">
        <f t="shared" si="43"/>
        <v>4.2527834585095973E-5</v>
      </c>
      <c r="O274">
        <f t="shared" si="39"/>
        <v>6.5213368710024464E-3</v>
      </c>
      <c r="Q274" s="59">
        <v>42479</v>
      </c>
      <c r="R274" s="58">
        <v>7.1999999999999998E-3</v>
      </c>
      <c r="S274" s="58">
        <v>2.5000000000000001E-3</v>
      </c>
      <c r="T274" s="61">
        <v>6.3824499999999996E-3</v>
      </c>
    </row>
    <row r="275" spans="1:20" x14ac:dyDescent="0.2">
      <c r="A275">
        <v>273</v>
      </c>
      <c r="B275">
        <v>21.98</v>
      </c>
      <c r="C275">
        <f t="shared" si="40"/>
        <v>1.1039558417663386E-2</v>
      </c>
      <c r="D275">
        <f t="shared" si="44"/>
        <v>5.120052542968923E-5</v>
      </c>
      <c r="E275" s="12">
        <f t="shared" si="36"/>
        <v>7.155454243420835E-3</v>
      </c>
      <c r="G275">
        <v>31.74</v>
      </c>
      <c r="H275">
        <f t="shared" si="41"/>
        <v>-9.4428706326726906E-4</v>
      </c>
      <c r="I275">
        <f t="shared" si="42"/>
        <v>6.121274182445003E-6</v>
      </c>
      <c r="J275" s="14">
        <f t="shared" si="37"/>
        <v>2.4741208908307215E-3</v>
      </c>
      <c r="L275">
        <v>39.409999999999997</v>
      </c>
      <c r="M275">
        <f t="shared" si="38"/>
        <v>-2.0258798670103983E-3</v>
      </c>
      <c r="N275">
        <f t="shared" si="43"/>
        <v>4.0735690621571103E-5</v>
      </c>
      <c r="O275">
        <f t="shared" si="39"/>
        <v>6.3824517719737687E-3</v>
      </c>
      <c r="Q275" s="59">
        <v>42480</v>
      </c>
      <c r="R275" s="58">
        <v>7.4000000000000003E-3</v>
      </c>
      <c r="S275" s="58">
        <v>2.3999999999999998E-3</v>
      </c>
      <c r="T275" s="61">
        <v>6.2078799999999998E-3</v>
      </c>
    </row>
    <row r="276" spans="1:20" x14ac:dyDescent="0.2">
      <c r="A276">
        <v>274</v>
      </c>
      <c r="B276">
        <v>22.049999</v>
      </c>
      <c r="C276">
        <f t="shared" si="40"/>
        <v>3.1846678798907761E-3</v>
      </c>
      <c r="D276">
        <f t="shared" si="44"/>
        <v>5.5440804907328036E-5</v>
      </c>
      <c r="E276" s="12">
        <f t="shared" si="36"/>
        <v>7.4458582384657338E-3</v>
      </c>
      <c r="G276">
        <v>31.74</v>
      </c>
      <c r="H276">
        <f t="shared" si="41"/>
        <v>0</v>
      </c>
      <c r="I276">
        <f t="shared" si="42"/>
        <v>5.8074984149695379E-6</v>
      </c>
      <c r="J276" s="14">
        <f t="shared" si="37"/>
        <v>2.4098751865956748E-3</v>
      </c>
      <c r="L276">
        <v>39.470001000000003</v>
      </c>
      <c r="M276">
        <f t="shared" si="38"/>
        <v>1.522481603654069E-3</v>
      </c>
      <c r="N276">
        <f t="shared" si="43"/>
        <v>3.8537800538410315E-5</v>
      </c>
      <c r="O276">
        <f t="shared" si="39"/>
        <v>6.2078821298741102E-3</v>
      </c>
      <c r="Q276" s="59">
        <v>42481</v>
      </c>
      <c r="R276" s="58">
        <v>7.3000000000000001E-3</v>
      </c>
      <c r="S276" s="58">
        <v>2.3E-3</v>
      </c>
      <c r="T276" s="61">
        <v>6.0303099999999997E-3</v>
      </c>
    </row>
    <row r="277" spans="1:20" x14ac:dyDescent="0.2">
      <c r="A277">
        <v>275</v>
      </c>
      <c r="B277">
        <v>22.01</v>
      </c>
      <c r="C277">
        <f t="shared" si="40"/>
        <v>-1.814013687710286E-3</v>
      </c>
      <c r="D277">
        <f t="shared" si="44"/>
        <v>5.2722883183200829E-5</v>
      </c>
      <c r="E277" s="12">
        <f t="shared" si="36"/>
        <v>7.2610524845369926E-3</v>
      </c>
      <c r="G277">
        <v>31.73</v>
      </c>
      <c r="H277">
        <f t="shared" si="41"/>
        <v>-3.1505986137359834E-4</v>
      </c>
      <c r="I277">
        <f t="shared" si="42"/>
        <v>5.4590485100713657E-6</v>
      </c>
      <c r="J277" s="14">
        <f t="shared" si="37"/>
        <v>2.3364606801894541E-3</v>
      </c>
      <c r="L277">
        <v>39.5</v>
      </c>
      <c r="M277">
        <f t="shared" si="38"/>
        <v>7.6004558500002454E-4</v>
      </c>
      <c r="N277">
        <f t="shared" si="43"/>
        <v>3.6364609520113594E-5</v>
      </c>
      <c r="O277">
        <f t="shared" si="39"/>
        <v>6.0303075808878599E-3</v>
      </c>
      <c r="Q277" s="59">
        <v>42482</v>
      </c>
      <c r="R277" s="58">
        <v>7.1000000000000004E-3</v>
      </c>
      <c r="S277" s="58">
        <v>2.3E-3</v>
      </c>
      <c r="T277" s="61">
        <v>5.8495600000000002E-3</v>
      </c>
    </row>
    <row r="278" spans="1:20" x14ac:dyDescent="0.2">
      <c r="A278">
        <v>276</v>
      </c>
      <c r="B278">
        <v>22.01</v>
      </c>
      <c r="C278">
        <f t="shared" si="40"/>
        <v>0</v>
      </c>
      <c r="D278">
        <f t="shared" si="44"/>
        <v>4.9756948931760795E-5</v>
      </c>
      <c r="E278" s="12">
        <f t="shared" si="36"/>
        <v>7.0538605693450445E-3</v>
      </c>
      <c r="G278">
        <v>31.629999000000002</v>
      </c>
      <c r="H278">
        <f t="shared" si="41"/>
        <v>-3.1516230696501386E-3</v>
      </c>
      <c r="I278">
        <f t="shared" si="42"/>
        <v>5.1374613624420086E-6</v>
      </c>
      <c r="J278" s="14">
        <f t="shared" si="37"/>
        <v>2.2665968680914586E-3</v>
      </c>
      <c r="L278">
        <v>39.290000999999997</v>
      </c>
      <c r="M278">
        <f t="shared" si="38"/>
        <v>-5.316430379746921E-3</v>
      </c>
      <c r="N278">
        <f t="shared" si="43"/>
        <v>3.4217393106383458E-5</v>
      </c>
      <c r="O278">
        <f t="shared" si="39"/>
        <v>5.8495634970810824E-3</v>
      </c>
      <c r="Q278" s="59">
        <v>42485</v>
      </c>
      <c r="R278" s="58">
        <v>6.7999999999999996E-3</v>
      </c>
      <c r="S278" s="58">
        <v>2.3E-3</v>
      </c>
      <c r="T278" s="61">
        <v>5.8189499999999998E-3</v>
      </c>
    </row>
    <row r="279" spans="1:20" x14ac:dyDescent="0.2">
      <c r="A279">
        <v>277</v>
      </c>
      <c r="B279">
        <v>21.879999000000002</v>
      </c>
      <c r="C279">
        <f t="shared" si="40"/>
        <v>-5.9064516129032265E-3</v>
      </c>
      <c r="D279">
        <f t="shared" si="44"/>
        <v>4.6771531995855148E-5</v>
      </c>
      <c r="E279" s="12">
        <f t="shared" si="36"/>
        <v>6.8389715598074505E-3</v>
      </c>
      <c r="G279">
        <v>31.57</v>
      </c>
      <c r="H279">
        <f t="shared" si="41"/>
        <v>-1.8969017355960473E-3</v>
      </c>
      <c r="I279">
        <f t="shared" si="42"/>
        <v>5.4251773590845456E-6</v>
      </c>
      <c r="J279" s="14">
        <f t="shared" si="37"/>
        <v>2.3292010130266873E-3</v>
      </c>
      <c r="L279">
        <v>39.18</v>
      </c>
      <c r="M279">
        <f t="shared" si="38"/>
        <v>-2.7997199592842189E-3</v>
      </c>
      <c r="N279">
        <f t="shared" si="43"/>
        <v>3.3860215438962213E-5</v>
      </c>
      <c r="O279">
        <f t="shared" si="39"/>
        <v>5.8189531222516489E-3</v>
      </c>
      <c r="Q279" s="59">
        <v>42486</v>
      </c>
      <c r="R279" s="58">
        <v>6.7999999999999996E-3</v>
      </c>
      <c r="S279" s="58">
        <v>2.3E-3</v>
      </c>
      <c r="T279" s="61">
        <v>5.6832100000000002E-3</v>
      </c>
    </row>
    <row r="280" spans="1:20" x14ac:dyDescent="0.2">
      <c r="A280">
        <v>278</v>
      </c>
      <c r="B280">
        <v>21.91</v>
      </c>
      <c r="C280">
        <f t="shared" si="40"/>
        <v>1.3711609401809667E-3</v>
      </c>
      <c r="D280">
        <f t="shared" si="44"/>
        <v>4.6058410315437868E-5</v>
      </c>
      <c r="E280" s="12">
        <f t="shared" si="36"/>
        <v>6.7866346826271611E-3</v>
      </c>
      <c r="G280">
        <v>31.57</v>
      </c>
      <c r="H280">
        <f t="shared" si="41"/>
        <v>0</v>
      </c>
      <c r="I280">
        <f t="shared" si="42"/>
        <v>5.3155608892099103E-6</v>
      </c>
      <c r="J280" s="14">
        <f t="shared" si="37"/>
        <v>2.3055500188046041E-3</v>
      </c>
      <c r="L280">
        <v>39.040000999999997</v>
      </c>
      <c r="M280">
        <f t="shared" si="38"/>
        <v>-3.5732261357836418E-3</v>
      </c>
      <c r="N280">
        <f t="shared" si="43"/>
        <v>3.2298908423649341E-5</v>
      </c>
      <c r="O280">
        <f t="shared" si="39"/>
        <v>5.6832128610187866E-3</v>
      </c>
      <c r="Q280" s="59">
        <v>42487</v>
      </c>
      <c r="R280" s="58">
        <v>6.6E-3</v>
      </c>
      <c r="S280" s="58">
        <v>2.2000000000000001E-3</v>
      </c>
      <c r="T280" s="61">
        <v>5.5791599999999997E-3</v>
      </c>
    </row>
    <row r="281" spans="1:20" x14ac:dyDescent="0.2">
      <c r="A281">
        <v>279</v>
      </c>
      <c r="B281">
        <v>22.030000999999999</v>
      </c>
      <c r="C281">
        <f t="shared" si="40"/>
        <v>5.4769968051117512E-3</v>
      </c>
      <c r="D281">
        <f t="shared" si="44"/>
        <v>4.3407710635944268E-5</v>
      </c>
      <c r="E281" s="12">
        <f t="shared" si="36"/>
        <v>6.5884528256597748E-3</v>
      </c>
      <c r="G281">
        <v>31.68</v>
      </c>
      <c r="H281">
        <f t="shared" si="41"/>
        <v>3.484320557491271E-3</v>
      </c>
      <c r="I281">
        <f t="shared" si="42"/>
        <v>4.9966272358573155E-6</v>
      </c>
      <c r="J281" s="14">
        <f t="shared" si="37"/>
        <v>2.2353136772849834E-3</v>
      </c>
      <c r="L281">
        <v>39.119999</v>
      </c>
      <c r="M281">
        <f t="shared" si="38"/>
        <v>2.0491290458728049E-3</v>
      </c>
      <c r="N281">
        <f t="shared" si="43"/>
        <v>3.1127050619277218E-5</v>
      </c>
      <c r="O281">
        <f t="shared" si="39"/>
        <v>5.5791621789725038E-3</v>
      </c>
      <c r="Q281" s="59">
        <v>42488</v>
      </c>
      <c r="R281" s="58">
        <v>6.4999999999999997E-3</v>
      </c>
      <c r="S281" s="58">
        <v>2.3E-3</v>
      </c>
      <c r="T281" s="61">
        <v>5.4324400000000002E-3</v>
      </c>
    </row>
    <row r="282" spans="1:20" x14ac:dyDescent="0.2">
      <c r="A282">
        <v>280</v>
      </c>
      <c r="B282">
        <v>22.040001</v>
      </c>
      <c r="C282">
        <f t="shared" si="40"/>
        <v>4.5392644330799459E-4</v>
      </c>
      <c r="D282">
        <f t="shared" si="44"/>
        <v>4.2603097637979873E-5</v>
      </c>
      <c r="E282" s="12">
        <f t="shared" si="36"/>
        <v>6.5271048434953054E-3</v>
      </c>
      <c r="G282">
        <v>31.719999000000001</v>
      </c>
      <c r="H282">
        <f t="shared" si="41"/>
        <v>1.2625946969697498E-3</v>
      </c>
      <c r="I282">
        <f t="shared" si="42"/>
        <v>5.4252589865472541E-6</v>
      </c>
      <c r="J282" s="14">
        <f t="shared" si="37"/>
        <v>2.3292185355924108E-3</v>
      </c>
      <c r="L282">
        <v>38.5</v>
      </c>
      <c r="M282">
        <f t="shared" si="38"/>
        <v>-1.5848645599403004E-2</v>
      </c>
      <c r="N282">
        <f t="shared" si="43"/>
        <v>2.9511363372918959E-5</v>
      </c>
      <c r="O282">
        <f t="shared" si="39"/>
        <v>5.4324362281502172E-3</v>
      </c>
      <c r="Q282" s="59">
        <v>42489</v>
      </c>
      <c r="R282" s="58">
        <v>6.3E-3</v>
      </c>
      <c r="S282" s="58">
        <v>2.3E-3</v>
      </c>
      <c r="T282" s="61">
        <v>6.5430499999999999E-3</v>
      </c>
    </row>
    <row r="283" spans="1:20" x14ac:dyDescent="0.2">
      <c r="A283">
        <v>281</v>
      </c>
      <c r="B283">
        <v>22.139999</v>
      </c>
      <c r="C283">
        <f t="shared" si="40"/>
        <v>4.5371141317098566E-3</v>
      </c>
      <c r="D283">
        <f t="shared" si="44"/>
        <v>4.0059274732657133E-5</v>
      </c>
      <c r="E283" s="12">
        <f t="shared" si="36"/>
        <v>6.3292396646561846E-3</v>
      </c>
      <c r="G283">
        <v>31.67</v>
      </c>
      <c r="H283">
        <f t="shared" si="41"/>
        <v>-1.5762610837408817E-3</v>
      </c>
      <c r="I283">
        <f t="shared" si="42"/>
        <v>5.1953921694833866E-6</v>
      </c>
      <c r="J283" s="14">
        <f t="shared" si="37"/>
        <v>2.2793402926029687E-3</v>
      </c>
      <c r="L283">
        <v>38.360000999999997</v>
      </c>
      <c r="M283">
        <f t="shared" si="38"/>
        <v>-3.6363376623377427E-3</v>
      </c>
      <c r="N283">
        <f t="shared" si="43"/>
        <v>4.2811455610672407E-5</v>
      </c>
      <c r="O283">
        <f t="shared" si="39"/>
        <v>6.5430463555344312E-3</v>
      </c>
      <c r="Q283" s="59">
        <v>42492</v>
      </c>
      <c r="R283" s="58">
        <v>6.1999999999999998E-3</v>
      </c>
      <c r="S283" s="58">
        <v>2.2000000000000001E-3</v>
      </c>
      <c r="T283" s="61">
        <v>6.4059499999999997E-3</v>
      </c>
    </row>
    <row r="284" spans="1:20" x14ac:dyDescent="0.2">
      <c r="A284">
        <v>282</v>
      </c>
      <c r="B284">
        <v>22.01</v>
      </c>
      <c r="C284">
        <f t="shared" si="40"/>
        <v>-5.8716804820089638E-3</v>
      </c>
      <c r="D284">
        <f t="shared" si="44"/>
        <v>3.8890842527347384E-5</v>
      </c>
      <c r="E284" s="12">
        <f t="shared" si="36"/>
        <v>6.2362522822082319E-3</v>
      </c>
      <c r="G284">
        <v>31.559999000000001</v>
      </c>
      <c r="H284">
        <f t="shared" si="41"/>
        <v>-3.4733501736659441E-3</v>
      </c>
      <c r="I284">
        <f t="shared" si="42"/>
        <v>5.0327445795613416E-6</v>
      </c>
      <c r="J284" s="14">
        <f t="shared" si="37"/>
        <v>2.2433779395280994E-3</v>
      </c>
      <c r="L284">
        <v>38.610000999999997</v>
      </c>
      <c r="M284">
        <f t="shared" si="38"/>
        <v>6.5172052524190499E-3</v>
      </c>
      <c r="N284">
        <f t="shared" si="43"/>
        <v>4.1036145369704214E-5</v>
      </c>
      <c r="O284">
        <f t="shared" si="39"/>
        <v>6.4059460948172374E-3</v>
      </c>
      <c r="Q284" s="59">
        <v>42493</v>
      </c>
      <c r="R284" s="58">
        <v>6.1999999999999998E-3</v>
      </c>
      <c r="S284" s="58">
        <v>2.3E-3</v>
      </c>
      <c r="T284" s="61">
        <v>6.4126799999999996E-3</v>
      </c>
    </row>
    <row r="285" spans="1:20" x14ac:dyDescent="0.2">
      <c r="A285">
        <v>283</v>
      </c>
      <c r="B285">
        <v>21.75</v>
      </c>
      <c r="C285">
        <f t="shared" si="40"/>
        <v>-1.1812812358019153E-2</v>
      </c>
      <c r="D285">
        <f t="shared" si="44"/>
        <v>3.8625989876674841E-5</v>
      </c>
      <c r="E285" s="12">
        <f t="shared" si="36"/>
        <v>6.214981084176752E-3</v>
      </c>
      <c r="G285">
        <v>31.65</v>
      </c>
      <c r="H285">
        <f t="shared" si="41"/>
        <v>2.851742802653363E-3</v>
      </c>
      <c r="I285">
        <f t="shared" si="42"/>
        <v>5.4546295905219758E-6</v>
      </c>
      <c r="J285" s="14">
        <f t="shared" si="37"/>
        <v>2.3355148448515536E-3</v>
      </c>
      <c r="L285">
        <v>38.720001000000003</v>
      </c>
      <c r="M285">
        <f t="shared" si="38"/>
        <v>2.8490027752137727E-3</v>
      </c>
      <c r="N285">
        <f t="shared" si="43"/>
        <v>4.1122414505651472E-5</v>
      </c>
      <c r="O285">
        <f t="shared" si="39"/>
        <v>6.4126760798945293E-3</v>
      </c>
      <c r="Q285" s="59">
        <v>42494</v>
      </c>
      <c r="R285" s="58">
        <v>6.7000000000000002E-3</v>
      </c>
      <c r="S285" s="58">
        <v>2.3999999999999998E-3</v>
      </c>
      <c r="T285" s="61">
        <v>6.2563599999999999E-3</v>
      </c>
    </row>
    <row r="286" spans="1:20" x14ac:dyDescent="0.2">
      <c r="A286">
        <v>284</v>
      </c>
      <c r="B286">
        <v>21.629999000000002</v>
      </c>
      <c r="C286">
        <f t="shared" si="40"/>
        <v>-5.517287356321769E-3</v>
      </c>
      <c r="D286">
        <f t="shared" si="44"/>
        <v>4.468098263242056E-5</v>
      </c>
      <c r="E286" s="12">
        <f t="shared" si="36"/>
        <v>6.6843834893294801E-3</v>
      </c>
      <c r="G286">
        <v>31.809999000000001</v>
      </c>
      <c r="H286">
        <f t="shared" si="41"/>
        <v>5.0552606635071934E-3</v>
      </c>
      <c r="I286">
        <f t="shared" si="42"/>
        <v>5.615298035839773E-6</v>
      </c>
      <c r="J286" s="14">
        <f t="shared" si="37"/>
        <v>2.3696620087767313E-3</v>
      </c>
      <c r="L286">
        <v>38.880001</v>
      </c>
      <c r="M286">
        <f t="shared" si="38"/>
        <v>4.1322312982377393E-3</v>
      </c>
      <c r="N286">
        <f t="shared" si="43"/>
        <v>3.9142078644102934E-5</v>
      </c>
      <c r="O286">
        <f t="shared" si="39"/>
        <v>6.2563630524533126E-3</v>
      </c>
      <c r="Q286" s="59">
        <v>42495</v>
      </c>
      <c r="R286" s="58">
        <v>6.6E-3</v>
      </c>
      <c r="S286" s="58">
        <v>2.5999999999999999E-3</v>
      </c>
      <c r="T286" s="61">
        <v>6.1496399999999996E-3</v>
      </c>
    </row>
    <row r="287" spans="1:20" x14ac:dyDescent="0.2">
      <c r="A287">
        <v>285</v>
      </c>
      <c r="B287">
        <v>21.629999000000002</v>
      </c>
      <c r="C287">
        <f t="shared" si="40"/>
        <v>0</v>
      </c>
      <c r="D287">
        <f t="shared" si="44"/>
        <v>4.3826551260809004E-5</v>
      </c>
      <c r="E287" s="12">
        <f t="shared" si="36"/>
        <v>6.6201624799402774E-3</v>
      </c>
      <c r="G287">
        <v>31.85</v>
      </c>
      <c r="H287">
        <f t="shared" si="41"/>
        <v>1.257497681782391E-3</v>
      </c>
      <c r="I287">
        <f t="shared" si="42"/>
        <v>6.8117197762495792E-6</v>
      </c>
      <c r="J287" s="14">
        <f t="shared" si="37"/>
        <v>2.6099271591846348E-3</v>
      </c>
      <c r="L287">
        <v>38.759998000000003</v>
      </c>
      <c r="M287">
        <f t="shared" si="38"/>
        <v>-3.0864968341949624E-3</v>
      </c>
      <c r="N287">
        <f t="shared" si="43"/>
        <v>3.7818074055584889E-5</v>
      </c>
      <c r="O287">
        <f t="shared" si="39"/>
        <v>6.1496401565933022E-3</v>
      </c>
      <c r="Q287" s="59">
        <v>42496</v>
      </c>
      <c r="R287" s="58">
        <v>6.4000000000000003E-3</v>
      </c>
      <c r="S287" s="58">
        <v>2.5000000000000001E-3</v>
      </c>
      <c r="T287" s="61">
        <v>6.0100400000000003E-3</v>
      </c>
    </row>
    <row r="288" spans="1:20" x14ac:dyDescent="0.2">
      <c r="A288">
        <v>286</v>
      </c>
      <c r="B288">
        <v>21.77</v>
      </c>
      <c r="C288">
        <f t="shared" si="40"/>
        <v>6.4725384407090369E-3</v>
      </c>
      <c r="D288">
        <f t="shared" si="44"/>
        <v>4.1196958185160464E-5</v>
      </c>
      <c r="E288" s="12">
        <f t="shared" si="36"/>
        <v>6.4184856613659627E-3</v>
      </c>
      <c r="G288">
        <v>31.879999000000002</v>
      </c>
      <c r="H288">
        <f t="shared" si="41"/>
        <v>9.4188383045526241E-4</v>
      </c>
      <c r="I288">
        <f t="shared" si="42"/>
        <v>6.4978946148558898E-6</v>
      </c>
      <c r="J288" s="14">
        <f t="shared" si="37"/>
        <v>2.5490968233584008E-3</v>
      </c>
      <c r="L288">
        <v>39.040000999999997</v>
      </c>
      <c r="M288">
        <f t="shared" si="38"/>
        <v>7.2240199805994193E-3</v>
      </c>
      <c r="N288">
        <f t="shared" si="43"/>
        <v>3.6120577374699524E-5</v>
      </c>
      <c r="O288">
        <f t="shared" si="39"/>
        <v>6.0100397149020178E-3</v>
      </c>
      <c r="Q288" s="59">
        <v>42499</v>
      </c>
      <c r="R288" s="58">
        <v>6.4000000000000003E-3</v>
      </c>
      <c r="S288" s="58">
        <v>2.5000000000000001E-3</v>
      </c>
      <c r="T288" s="61">
        <v>6.0897099999999999E-3</v>
      </c>
    </row>
    <row r="289" spans="1:20" x14ac:dyDescent="0.2">
      <c r="A289">
        <v>287</v>
      </c>
      <c r="B289">
        <v>21.530000999999999</v>
      </c>
      <c r="C289">
        <f t="shared" si="40"/>
        <v>-1.1024299494717546E-2</v>
      </c>
      <c r="D289">
        <f t="shared" si="44"/>
        <v>4.1238765926038211E-5</v>
      </c>
      <c r="E289" s="12">
        <f t="shared" si="36"/>
        <v>6.4217416583072081E-3</v>
      </c>
      <c r="G289">
        <v>31.950001</v>
      </c>
      <c r="H289">
        <f t="shared" si="41"/>
        <v>2.1957968066435253E-3</v>
      </c>
      <c r="I289">
        <f t="shared" si="42"/>
        <v>6.1612496469689204E-6</v>
      </c>
      <c r="J289" s="14">
        <f t="shared" si="37"/>
        <v>2.4821864649878585E-3</v>
      </c>
      <c r="L289">
        <v>39.189999</v>
      </c>
      <c r="M289">
        <f t="shared" si="38"/>
        <v>3.8421617868299655E-3</v>
      </c>
      <c r="N289">
        <f t="shared" si="43"/>
        <v>3.708453061302353E-5</v>
      </c>
      <c r="O289">
        <f t="shared" si="39"/>
        <v>6.0897069398308098E-3</v>
      </c>
      <c r="Q289" s="59">
        <v>42500</v>
      </c>
      <c r="R289" s="58">
        <v>6.7999999999999996E-3</v>
      </c>
      <c r="S289" s="58">
        <v>2.5000000000000001E-3</v>
      </c>
      <c r="T289" s="61">
        <v>5.9787299999999998E-3</v>
      </c>
    </row>
    <row r="290" spans="1:20" x14ac:dyDescent="0.2">
      <c r="A290">
        <v>288</v>
      </c>
      <c r="B290">
        <v>21.870000999999998</v>
      </c>
      <c r="C290">
        <f t="shared" si="40"/>
        <v>1.5791917520115297E-2</v>
      </c>
      <c r="D290">
        <f t="shared" si="44"/>
        <v>4.6056550731429693E-5</v>
      </c>
      <c r="E290" s="12">
        <f t="shared" si="36"/>
        <v>6.7864976778475132E-3</v>
      </c>
      <c r="G290">
        <v>31.959999</v>
      </c>
      <c r="H290">
        <f t="shared" si="41"/>
        <v>3.129264377800648E-4</v>
      </c>
      <c r="I290">
        <f t="shared" si="42"/>
        <v>6.0808660851147393E-6</v>
      </c>
      <c r="J290" s="14">
        <f t="shared" si="37"/>
        <v>2.4659412168814444E-3</v>
      </c>
      <c r="L290">
        <v>39.520000000000003</v>
      </c>
      <c r="M290">
        <f t="shared" si="38"/>
        <v>8.4205411691896919E-3</v>
      </c>
      <c r="N290">
        <f t="shared" si="43"/>
        <v>3.5745191208012698E-5</v>
      </c>
      <c r="O290">
        <f t="shared" si="39"/>
        <v>5.9787282266392325E-3</v>
      </c>
      <c r="Q290" s="59">
        <v>42501</v>
      </c>
      <c r="R290" s="58">
        <v>7.6E-3</v>
      </c>
      <c r="S290" s="58">
        <v>2.3999999999999998E-3</v>
      </c>
      <c r="T290" s="61">
        <v>6.1526300000000001E-3</v>
      </c>
    </row>
    <row r="291" spans="1:20" x14ac:dyDescent="0.2">
      <c r="A291">
        <v>289</v>
      </c>
      <c r="B291">
        <v>21.889999</v>
      </c>
      <c r="C291">
        <f t="shared" si="40"/>
        <v>9.1440325037027079E-4</v>
      </c>
      <c r="D291">
        <f t="shared" si="44"/>
        <v>5.8256237225271388E-5</v>
      </c>
      <c r="E291" s="12">
        <f t="shared" si="36"/>
        <v>7.6325773645126837E-3</v>
      </c>
      <c r="G291">
        <v>31.959999</v>
      </c>
      <c r="H291">
        <f t="shared" si="41"/>
        <v>0</v>
      </c>
      <c r="I291">
        <f t="shared" si="42"/>
        <v>5.7218894973355586E-6</v>
      </c>
      <c r="J291" s="14">
        <f t="shared" si="37"/>
        <v>2.3920471352662678E-3</v>
      </c>
      <c r="L291">
        <v>39.07</v>
      </c>
      <c r="M291">
        <f t="shared" si="38"/>
        <v>-1.1386639676113431E-2</v>
      </c>
      <c r="N291">
        <f t="shared" si="43"/>
        <v>3.7854810550453051E-5</v>
      </c>
      <c r="O291">
        <f t="shared" si="39"/>
        <v>6.1526263132464865E-3</v>
      </c>
      <c r="Q291" s="59">
        <v>42502</v>
      </c>
      <c r="R291" s="58">
        <v>7.4000000000000003E-3</v>
      </c>
      <c r="S291" s="58">
        <v>2.3E-3</v>
      </c>
      <c r="T291" s="61">
        <v>6.5850500000000003E-3</v>
      </c>
    </row>
    <row r="292" spans="1:20" x14ac:dyDescent="0.2">
      <c r="A292">
        <v>290</v>
      </c>
      <c r="B292">
        <v>21.889999</v>
      </c>
      <c r="C292">
        <f t="shared" si="40"/>
        <v>0</v>
      </c>
      <c r="D292">
        <f t="shared" si="44"/>
        <v>5.4811030990012362E-5</v>
      </c>
      <c r="E292" s="12">
        <f t="shared" si="36"/>
        <v>7.4034472369303994E-3</v>
      </c>
      <c r="G292">
        <v>31.879999000000002</v>
      </c>
      <c r="H292">
        <f t="shared" si="41"/>
        <v>-2.5031289894595519E-3</v>
      </c>
      <c r="I292">
        <f t="shared" si="42"/>
        <v>5.3785761274954244E-6</v>
      </c>
      <c r="J292" s="14">
        <f t="shared" si="37"/>
        <v>2.319175743124144E-3</v>
      </c>
      <c r="L292">
        <v>39.020000000000003</v>
      </c>
      <c r="M292">
        <f t="shared" si="38"/>
        <v>-1.2797542871767892E-3</v>
      </c>
      <c r="N292">
        <f t="shared" si="43"/>
        <v>4.3362855704244309E-5</v>
      </c>
      <c r="O292">
        <f t="shared" si="39"/>
        <v>6.5850478892901234E-3</v>
      </c>
      <c r="Q292" s="59">
        <v>42503</v>
      </c>
      <c r="R292" s="58">
        <v>7.1999999999999998E-3</v>
      </c>
      <c r="S292" s="58">
        <v>2.3E-3</v>
      </c>
      <c r="T292" s="61">
        <v>6.3921300000000002E-3</v>
      </c>
    </row>
    <row r="293" spans="1:20" x14ac:dyDescent="0.2">
      <c r="A293">
        <v>291</v>
      </c>
      <c r="B293">
        <v>21.83</v>
      </c>
      <c r="C293">
        <f t="shared" si="40"/>
        <v>-2.7409320576031659E-3</v>
      </c>
      <c r="D293">
        <f t="shared" si="44"/>
        <v>5.1522369130611615E-5</v>
      </c>
      <c r="E293" s="12">
        <f t="shared" si="36"/>
        <v>7.1779084091824139E-3</v>
      </c>
      <c r="G293">
        <v>31.969999000000001</v>
      </c>
      <c r="H293">
        <f t="shared" si="41"/>
        <v>2.8230866632084854E-3</v>
      </c>
      <c r="I293">
        <f t="shared" si="42"/>
        <v>5.4318008441180674E-6</v>
      </c>
      <c r="J293" s="14">
        <f t="shared" si="37"/>
        <v>2.3306224156044815E-3</v>
      </c>
      <c r="L293">
        <v>38.919998</v>
      </c>
      <c r="M293">
        <f t="shared" si="38"/>
        <v>-2.5628395694516524E-3</v>
      </c>
      <c r="N293">
        <f t="shared" si="43"/>
        <v>4.0859350624122492E-5</v>
      </c>
      <c r="O293">
        <f t="shared" si="39"/>
        <v>6.3921319310635705E-3</v>
      </c>
      <c r="Q293" s="59">
        <v>42506</v>
      </c>
      <c r="R293" s="58">
        <v>7.0000000000000001E-3</v>
      </c>
      <c r="S293" s="58">
        <v>2.3999999999999998E-3</v>
      </c>
      <c r="T293" s="61">
        <v>6.2291200000000003E-3</v>
      </c>
    </row>
    <row r="294" spans="1:20" x14ac:dyDescent="0.2">
      <c r="A294">
        <v>292</v>
      </c>
      <c r="B294">
        <v>22.07</v>
      </c>
      <c r="C294">
        <f t="shared" si="40"/>
        <v>1.0994044892350069E-2</v>
      </c>
      <c r="D294">
        <f t="shared" si="44"/>
        <v>4.8881789495438719E-5</v>
      </c>
      <c r="E294" s="12">
        <f t="shared" si="36"/>
        <v>6.9915512939145857E-3</v>
      </c>
      <c r="G294">
        <v>31.91</v>
      </c>
      <c r="H294">
        <f t="shared" si="41"/>
        <v>-1.8767282413740846E-3</v>
      </c>
      <c r="I294">
        <f t="shared" si="42"/>
        <v>5.5840818919501212E-6</v>
      </c>
      <c r="J294" s="14">
        <f t="shared" si="37"/>
        <v>2.3630662055791245E-3</v>
      </c>
      <c r="L294">
        <v>39.25</v>
      </c>
      <c r="M294">
        <f t="shared" si="38"/>
        <v>8.4789829639765231E-3</v>
      </c>
      <c r="N294">
        <f t="shared" si="43"/>
        <v>3.8801878386199968E-5</v>
      </c>
      <c r="O294">
        <f t="shared" si="39"/>
        <v>6.2291153774994383E-3</v>
      </c>
      <c r="Q294" s="59">
        <v>42507</v>
      </c>
      <c r="R294" s="58">
        <v>7.3000000000000001E-3</v>
      </c>
      <c r="S294" s="58">
        <v>2.3E-3</v>
      </c>
      <c r="T294" s="61">
        <v>6.3864999999999998E-3</v>
      </c>
    </row>
    <row r="295" spans="1:20" x14ac:dyDescent="0.2">
      <c r="A295">
        <v>293</v>
      </c>
      <c r="B295">
        <v>22.1</v>
      </c>
      <c r="C295">
        <f t="shared" si="40"/>
        <v>1.3593112822836944E-3</v>
      </c>
      <c r="D295">
        <f t="shared" si="44"/>
        <v>5.3201023511412917E-5</v>
      </c>
      <c r="E295" s="12">
        <f t="shared" si="36"/>
        <v>7.2939031739811923E-3</v>
      </c>
      <c r="G295">
        <v>31.879999000000002</v>
      </c>
      <c r="H295">
        <f t="shared" si="41"/>
        <v>-9.4017549357563806E-4</v>
      </c>
      <c r="I295">
        <f t="shared" si="42"/>
        <v>5.4603635119513778E-6</v>
      </c>
      <c r="J295" s="14">
        <f t="shared" si="37"/>
        <v>2.3367420721918321E-3</v>
      </c>
      <c r="L295">
        <v>38.93</v>
      </c>
      <c r="M295">
        <f t="shared" si="38"/>
        <v>-8.1528662420382245E-3</v>
      </c>
      <c r="N295">
        <f t="shared" si="43"/>
        <v>4.0787354809232221E-5</v>
      </c>
      <c r="O295">
        <f t="shared" si="39"/>
        <v>6.3864978516579981E-3</v>
      </c>
      <c r="Q295" s="59">
        <v>42508</v>
      </c>
      <c r="R295" s="58">
        <v>7.1000000000000004E-3</v>
      </c>
      <c r="S295" s="58">
        <v>2.3E-3</v>
      </c>
      <c r="T295" s="61">
        <v>6.5060200000000004E-3</v>
      </c>
    </row>
    <row r="296" spans="1:20" x14ac:dyDescent="0.2">
      <c r="A296">
        <v>294</v>
      </c>
      <c r="B296">
        <v>21.959999</v>
      </c>
      <c r="C296">
        <f t="shared" si="40"/>
        <v>-6.3348868778281258E-3</v>
      </c>
      <c r="D296">
        <f t="shared" si="44"/>
        <v>5.0119825730456761E-5</v>
      </c>
      <c r="E296" s="12">
        <f t="shared" si="36"/>
        <v>7.0795357002035632E-3</v>
      </c>
      <c r="G296">
        <v>31.809999000000001</v>
      </c>
      <c r="H296">
        <f t="shared" si="41"/>
        <v>-2.1957340713843901E-3</v>
      </c>
      <c r="I296">
        <f t="shared" si="42"/>
        <v>5.1857774987575065E-6</v>
      </c>
      <c r="J296" s="14">
        <f t="shared" si="37"/>
        <v>2.2772302252423902E-3</v>
      </c>
      <c r="L296">
        <v>39.159999999999997</v>
      </c>
      <c r="M296">
        <f t="shared" si="38"/>
        <v>5.9080400719238859E-3</v>
      </c>
      <c r="N296">
        <f t="shared" si="43"/>
        <v>4.2328267198312282E-5</v>
      </c>
      <c r="O296">
        <f t="shared" si="39"/>
        <v>6.5060177680599891E-3</v>
      </c>
      <c r="Q296" s="59">
        <v>42509</v>
      </c>
      <c r="R296" s="58">
        <v>7.0000000000000001E-3</v>
      </c>
      <c r="S296" s="58">
        <v>2.3E-3</v>
      </c>
      <c r="T296" s="61">
        <v>6.4717000000000004E-3</v>
      </c>
    </row>
    <row r="297" spans="1:20" x14ac:dyDescent="0.2">
      <c r="A297">
        <v>295</v>
      </c>
      <c r="B297">
        <v>21.940000999999999</v>
      </c>
      <c r="C297">
        <f t="shared" si="40"/>
        <v>-9.1065577917380915E-4</v>
      </c>
      <c r="D297">
        <f t="shared" si="44"/>
        <v>4.9520483691922093E-5</v>
      </c>
      <c r="E297" s="12">
        <f t="shared" si="36"/>
        <v>7.0370792017656085E-3</v>
      </c>
      <c r="G297">
        <v>31.870000999999998</v>
      </c>
      <c r="H297">
        <f t="shared" si="41"/>
        <v>1.886262241001555E-3</v>
      </c>
      <c r="I297">
        <f t="shared" si="42"/>
        <v>5.1639057355663524E-6</v>
      </c>
      <c r="J297" s="14">
        <f t="shared" si="37"/>
        <v>2.2724228778038548E-3</v>
      </c>
      <c r="L297">
        <v>39.25</v>
      </c>
      <c r="M297">
        <f t="shared" si="38"/>
        <v>2.2982635342186776E-3</v>
      </c>
      <c r="N297">
        <f t="shared" si="43"/>
        <v>4.1882867415901046E-5</v>
      </c>
      <c r="O297">
        <f t="shared" si="39"/>
        <v>6.4716974138089188E-3</v>
      </c>
      <c r="Q297" s="59">
        <v>42510</v>
      </c>
      <c r="R297" s="58">
        <v>6.7999999999999996E-3</v>
      </c>
      <c r="S297" s="58">
        <v>2.3E-3</v>
      </c>
      <c r="T297" s="61">
        <v>6.2997499999999998E-3</v>
      </c>
    </row>
    <row r="298" spans="1:20" x14ac:dyDescent="0.2">
      <c r="A298">
        <v>296</v>
      </c>
      <c r="B298">
        <v>22.129999000000002</v>
      </c>
      <c r="C298">
        <f t="shared" si="40"/>
        <v>8.6598902160488871E-3</v>
      </c>
      <c r="D298">
        <f t="shared" si="44"/>
        <v>4.6599012307295325E-5</v>
      </c>
      <c r="E298" s="12">
        <f t="shared" si="36"/>
        <v>6.8263469225710556E-3</v>
      </c>
      <c r="G298">
        <v>31.9</v>
      </c>
      <c r="H298">
        <f t="shared" si="41"/>
        <v>9.4129272226882302E-4</v>
      </c>
      <c r="I298">
        <f t="shared" si="42"/>
        <v>5.067550505942064E-6</v>
      </c>
      <c r="J298" s="14">
        <f t="shared" si="37"/>
        <v>2.2511220548744274E-3</v>
      </c>
      <c r="L298">
        <v>39.740001999999997</v>
      </c>
      <c r="M298">
        <f t="shared" si="38"/>
        <v>1.2484127388534954E-2</v>
      </c>
      <c r="N298">
        <f t="shared" si="43"/>
        <v>3.9686816287310145E-5</v>
      </c>
      <c r="O298">
        <f t="shared" si="39"/>
        <v>6.2997473193224301E-3</v>
      </c>
      <c r="Q298" s="59">
        <v>42514</v>
      </c>
      <c r="R298" s="58">
        <v>7.0000000000000001E-3</v>
      </c>
      <c r="S298" s="58">
        <v>2.2000000000000001E-3</v>
      </c>
      <c r="T298" s="61">
        <v>6.8305800000000002E-3</v>
      </c>
    </row>
    <row r="299" spans="1:20" x14ac:dyDescent="0.2">
      <c r="A299">
        <v>297</v>
      </c>
      <c r="B299">
        <v>22.16</v>
      </c>
      <c r="C299">
        <f t="shared" si="40"/>
        <v>1.3556710960537599E-3</v>
      </c>
      <c r="D299">
        <f t="shared" si="44"/>
        <v>4.8302693482098765E-5</v>
      </c>
      <c r="E299" s="12">
        <f t="shared" si="36"/>
        <v>6.9500139195615117E-3</v>
      </c>
      <c r="G299">
        <v>31.74</v>
      </c>
      <c r="H299">
        <f t="shared" si="41"/>
        <v>-5.0156739811912272E-3</v>
      </c>
      <c r="I299">
        <f t="shared" si="42"/>
        <v>4.8166593949253147E-6</v>
      </c>
      <c r="J299" s="14">
        <f t="shared" si="37"/>
        <v>2.194688906183588E-3</v>
      </c>
      <c r="L299">
        <v>40.18</v>
      </c>
      <c r="M299">
        <f t="shared" si="38"/>
        <v>1.1071916906295144E-2</v>
      </c>
      <c r="N299">
        <f t="shared" si="43"/>
        <v>4.6656813509261652E-5</v>
      </c>
      <c r="O299">
        <f t="shared" si="39"/>
        <v>6.83057929529126E-3</v>
      </c>
      <c r="Q299" s="59">
        <v>42515</v>
      </c>
      <c r="R299" s="58">
        <v>6.7000000000000002E-3</v>
      </c>
      <c r="S299" s="58">
        <v>2.5000000000000001E-3</v>
      </c>
      <c r="T299" s="61">
        <v>7.1563E-3</v>
      </c>
    </row>
    <row r="300" spans="1:20" x14ac:dyDescent="0.2">
      <c r="A300">
        <v>298</v>
      </c>
      <c r="B300">
        <v>22.34</v>
      </c>
      <c r="C300">
        <f t="shared" si="40"/>
        <v>8.1227436823104564E-3</v>
      </c>
      <c r="D300">
        <f t="shared" si="44"/>
        <v>4.5514802520413376E-5</v>
      </c>
      <c r="E300" s="12">
        <f t="shared" si="36"/>
        <v>6.7464659282036972E-3</v>
      </c>
      <c r="G300">
        <v>31.719999000000001</v>
      </c>
      <c r="H300">
        <f t="shared" si="41"/>
        <v>-6.3015122873336636E-4</v>
      </c>
      <c r="I300">
        <f t="shared" si="42"/>
        <v>6.0370789603657159E-6</v>
      </c>
      <c r="J300" s="14">
        <f t="shared" si="37"/>
        <v>2.4570467965355719E-3</v>
      </c>
      <c r="L300">
        <v>40.229999999999997</v>
      </c>
      <c r="M300">
        <f t="shared" si="38"/>
        <v>1.2444001991039611E-3</v>
      </c>
      <c r="N300">
        <f t="shared" si="43"/>
        <v>5.1212645337500211E-5</v>
      </c>
      <c r="O300">
        <f t="shared" si="39"/>
        <v>7.1563010932674019E-3</v>
      </c>
      <c r="Q300" s="59">
        <v>42516</v>
      </c>
      <c r="R300" s="58">
        <v>6.7999999999999996E-3</v>
      </c>
      <c r="S300" s="58">
        <v>2.3999999999999998E-3</v>
      </c>
      <c r="T300" s="61">
        <v>6.9449799999999999E-3</v>
      </c>
    </row>
    <row r="301" spans="1:20" x14ac:dyDescent="0.2">
      <c r="A301">
        <v>299</v>
      </c>
      <c r="B301">
        <v>22.32</v>
      </c>
      <c r="C301">
        <f t="shared" si="40"/>
        <v>-8.9525514771708029E-4</v>
      </c>
      <c r="D301">
        <f t="shared" si="44"/>
        <v>4.6742652264899442E-5</v>
      </c>
      <c r="E301" s="12">
        <f t="shared" si="36"/>
        <v>6.8368598248683904E-3</v>
      </c>
      <c r="G301">
        <v>31.809999000000001</v>
      </c>
      <c r="H301">
        <f t="shared" si="41"/>
        <v>2.8373266972675456E-3</v>
      </c>
      <c r="I301">
        <f t="shared" si="42"/>
        <v>5.6986796570082234E-6</v>
      </c>
      <c r="J301" s="14">
        <f t="shared" si="37"/>
        <v>2.3871907458366671E-3</v>
      </c>
      <c r="L301">
        <v>40.110000999999997</v>
      </c>
      <c r="M301">
        <f t="shared" si="38"/>
        <v>-2.9828237633606754E-3</v>
      </c>
      <c r="N301">
        <f t="shared" si="43"/>
        <v>4.8232798528581991E-5</v>
      </c>
      <c r="O301">
        <f t="shared" si="39"/>
        <v>6.9449836953431356E-3</v>
      </c>
      <c r="Q301" s="59">
        <v>42517</v>
      </c>
      <c r="R301" s="58">
        <v>6.6E-3</v>
      </c>
      <c r="S301" s="58">
        <v>2.3999999999999998E-3</v>
      </c>
      <c r="T301" s="61">
        <v>6.7729399999999999E-3</v>
      </c>
    </row>
    <row r="302" spans="1:20" x14ac:dyDescent="0.2">
      <c r="A302">
        <v>300</v>
      </c>
      <c r="B302">
        <v>22.42</v>
      </c>
      <c r="C302">
        <f t="shared" si="40"/>
        <v>4.4802867383513184E-3</v>
      </c>
      <c r="D302">
        <f t="shared" si="44"/>
        <v>4.3986182035776313E-5</v>
      </c>
      <c r="E302" s="12">
        <f t="shared" si="36"/>
        <v>6.6322079306801226E-3</v>
      </c>
      <c r="G302">
        <v>31.780000999999999</v>
      </c>
      <c r="H302">
        <f t="shared" si="41"/>
        <v>-9.4303681053251943E-4</v>
      </c>
      <c r="I302">
        <f t="shared" si="42"/>
        <v>5.8397842448093599E-6</v>
      </c>
      <c r="J302" s="14">
        <f t="shared" si="37"/>
        <v>2.4165645542400392E-3</v>
      </c>
      <c r="L302">
        <v>40.200001</v>
      </c>
      <c r="M302">
        <f t="shared" si="38"/>
        <v>2.2438294130185492E-3</v>
      </c>
      <c r="N302">
        <f t="shared" si="43"/>
        <v>4.5872664873063219E-5</v>
      </c>
      <c r="O302">
        <f t="shared" si="39"/>
        <v>6.7729362076623181E-3</v>
      </c>
      <c r="Q302" s="59">
        <v>42520</v>
      </c>
      <c r="R302" s="58">
        <v>6.4999999999999997E-3</v>
      </c>
      <c r="S302" s="58">
        <v>2.3999999999999998E-3</v>
      </c>
      <c r="T302" s="61">
        <v>6.5895700000000003E-3</v>
      </c>
    </row>
    <row r="303" spans="1:20" x14ac:dyDescent="0.2">
      <c r="A303">
        <v>301</v>
      </c>
      <c r="B303">
        <v>22.389999</v>
      </c>
      <c r="C303">
        <f t="shared" si="40"/>
        <v>-1.3381355932204355E-3</v>
      </c>
      <c r="D303">
        <f t="shared" si="44"/>
        <v>4.2551389269100535E-5</v>
      </c>
      <c r="E303" s="12">
        <f t="shared" si="36"/>
        <v>6.5231425915045372E-3</v>
      </c>
      <c r="G303">
        <v>31.75</v>
      </c>
      <c r="H303">
        <f t="shared" si="41"/>
        <v>-9.4402136740016505E-4</v>
      </c>
      <c r="I303">
        <f t="shared" si="42"/>
        <v>5.5427562956819582E-6</v>
      </c>
      <c r="J303" s="14">
        <f t="shared" si="37"/>
        <v>2.354305905289701E-3</v>
      </c>
      <c r="L303">
        <v>40.479999999999997</v>
      </c>
      <c r="M303">
        <f t="shared" si="38"/>
        <v>6.9651490804688429E-3</v>
      </c>
      <c r="N303">
        <f t="shared" si="43"/>
        <v>4.3422391206763055E-5</v>
      </c>
      <c r="O303">
        <f t="shared" si="39"/>
        <v>6.589566845154775E-3</v>
      </c>
      <c r="Q303" s="59">
        <v>42521</v>
      </c>
      <c r="R303" s="58">
        <v>6.3E-3</v>
      </c>
      <c r="S303" s="58">
        <v>2.3E-3</v>
      </c>
      <c r="T303" s="61">
        <v>6.6127E-3</v>
      </c>
    </row>
    <row r="304" spans="1:20" x14ac:dyDescent="0.2">
      <c r="A304">
        <v>302</v>
      </c>
      <c r="B304">
        <v>22.360001</v>
      </c>
      <c r="C304">
        <f t="shared" si="40"/>
        <v>-1.3397946109778335E-3</v>
      </c>
      <c r="D304">
        <f t="shared" si="44"/>
        <v>4.0105742324905101E-5</v>
      </c>
      <c r="E304" s="12">
        <f t="shared" si="36"/>
        <v>6.3329094676068997E-3</v>
      </c>
      <c r="G304">
        <v>31.82</v>
      </c>
      <c r="H304">
        <f t="shared" si="41"/>
        <v>2.2047244094488281E-3</v>
      </c>
      <c r="I304">
        <f t="shared" si="42"/>
        <v>5.2636614984675249E-6</v>
      </c>
      <c r="J304" s="14">
        <f t="shared" si="37"/>
        <v>2.294267093968687E-3</v>
      </c>
      <c r="L304">
        <v>40.419998</v>
      </c>
      <c r="M304">
        <f t="shared" si="38"/>
        <v>-1.4822628458497338E-3</v>
      </c>
      <c r="N304">
        <f t="shared" si="43"/>
        <v>4.3727845837146631E-5</v>
      </c>
      <c r="O304">
        <f t="shared" si="39"/>
        <v>6.6127033683015474E-3</v>
      </c>
      <c r="Q304" s="59">
        <v>42522</v>
      </c>
      <c r="R304" s="58">
        <v>6.1000000000000004E-3</v>
      </c>
      <c r="S304" s="58">
        <v>2.3E-3</v>
      </c>
      <c r="T304" s="61">
        <v>6.4215299999999999E-3</v>
      </c>
    </row>
    <row r="305" spans="1:20" x14ac:dyDescent="0.2">
      <c r="A305">
        <v>303</v>
      </c>
      <c r="B305">
        <v>22.35</v>
      </c>
      <c r="C305">
        <f t="shared" si="40"/>
        <v>-4.4727189412912096E-4</v>
      </c>
      <c r="D305">
        <f t="shared" si="44"/>
        <v>3.7807100761387107E-5</v>
      </c>
      <c r="E305" s="12">
        <f t="shared" si="36"/>
        <v>6.1487479019217486E-3</v>
      </c>
      <c r="G305">
        <v>31.9</v>
      </c>
      <c r="H305">
        <f t="shared" si="41"/>
        <v>2.5141420490257162E-3</v>
      </c>
      <c r="I305">
        <f t="shared" si="42"/>
        <v>5.2394903918566425E-6</v>
      </c>
      <c r="J305" s="14">
        <f t="shared" si="37"/>
        <v>2.2889933140698864E-3</v>
      </c>
      <c r="L305">
        <v>40.310001</v>
      </c>
      <c r="M305">
        <f t="shared" si="38"/>
        <v>-2.7213509510811925E-3</v>
      </c>
      <c r="N305">
        <f t="shared" si="43"/>
        <v>4.1236001275569022E-5</v>
      </c>
      <c r="O305">
        <f t="shared" si="39"/>
        <v>6.4215263976385726E-3</v>
      </c>
      <c r="Q305" s="59">
        <v>42523</v>
      </c>
      <c r="R305" s="58">
        <v>6.0000000000000001E-3</v>
      </c>
      <c r="S305" s="58">
        <v>2.3E-3</v>
      </c>
      <c r="T305" s="61">
        <v>6.2614799999999998E-3</v>
      </c>
    </row>
    <row r="306" spans="1:20" x14ac:dyDescent="0.2">
      <c r="A306">
        <v>304</v>
      </c>
      <c r="B306">
        <v>22.469999000000001</v>
      </c>
      <c r="C306">
        <f t="shared" si="40"/>
        <v>5.3690827740492152E-3</v>
      </c>
      <c r="D306">
        <f t="shared" si="44"/>
        <v>3.5550677844540552E-5</v>
      </c>
      <c r="E306" s="12">
        <f t="shared" si="36"/>
        <v>5.9624389174682997E-3</v>
      </c>
      <c r="G306">
        <v>32</v>
      </c>
      <c r="H306">
        <f t="shared" si="41"/>
        <v>3.1347962382445587E-3</v>
      </c>
      <c r="I306">
        <f t="shared" si="42"/>
        <v>5.3043755829059976E-6</v>
      </c>
      <c r="J306" s="14">
        <f t="shared" si="37"/>
        <v>2.3031230064644828E-3</v>
      </c>
      <c r="L306">
        <v>40.5</v>
      </c>
      <c r="M306">
        <f t="shared" si="38"/>
        <v>4.7134456781581392E-3</v>
      </c>
      <c r="N306">
        <f t="shared" si="43"/>
        <v>3.9206186258971907E-5</v>
      </c>
      <c r="O306">
        <f t="shared" si="39"/>
        <v>6.2614843494950868E-3</v>
      </c>
      <c r="Q306" s="59">
        <v>42524</v>
      </c>
      <c r="R306" s="58">
        <v>5.8999999999999999E-3</v>
      </c>
      <c r="S306" s="58">
        <v>2.3999999999999998E-3</v>
      </c>
      <c r="T306" s="61">
        <v>6.1795499999999998E-3</v>
      </c>
    </row>
    <row r="307" spans="1:20" x14ac:dyDescent="0.2">
      <c r="A307">
        <v>305</v>
      </c>
      <c r="B307">
        <v>22.629999000000002</v>
      </c>
      <c r="C307">
        <f t="shared" si="40"/>
        <v>7.1206055683402623E-3</v>
      </c>
      <c r="D307">
        <f t="shared" si="44"/>
        <v>3.5147260163943646E-5</v>
      </c>
      <c r="E307" s="12">
        <f t="shared" si="36"/>
        <v>5.9285124748071202E-3</v>
      </c>
      <c r="G307">
        <v>32.139999000000003</v>
      </c>
      <c r="H307">
        <f t="shared" si="41"/>
        <v>4.3749687500000967E-3</v>
      </c>
      <c r="I307">
        <f t="shared" si="42"/>
        <v>5.5757298952503715E-6</v>
      </c>
      <c r="J307" s="14">
        <f t="shared" si="37"/>
        <v>2.3612983494786023E-3</v>
      </c>
      <c r="L307">
        <v>40.090000000000003</v>
      </c>
      <c r="M307">
        <f t="shared" si="38"/>
        <v>-1.0123456790123372E-2</v>
      </c>
      <c r="N307">
        <f t="shared" si="43"/>
        <v>3.8186809293090452E-5</v>
      </c>
      <c r="O307">
        <f t="shared" si="39"/>
        <v>6.1795476608802408E-3</v>
      </c>
      <c r="Q307" s="59">
        <v>42527</v>
      </c>
      <c r="R307" s="58">
        <v>6.0000000000000001E-3</v>
      </c>
      <c r="S307" s="58">
        <v>2.5000000000000001E-3</v>
      </c>
      <c r="T307" s="61">
        <v>6.4841899999999999E-3</v>
      </c>
    </row>
    <row r="308" spans="1:20" x14ac:dyDescent="0.2">
      <c r="A308">
        <v>306</v>
      </c>
      <c r="B308">
        <v>22.719999000000001</v>
      </c>
      <c r="C308">
        <f t="shared" si="40"/>
        <v>3.9770218284145686E-3</v>
      </c>
      <c r="D308">
        <f t="shared" si="44"/>
        <v>3.6080605973699726E-5</v>
      </c>
      <c r="E308" s="12">
        <f t="shared" si="36"/>
        <v>6.0067134086536642E-3</v>
      </c>
      <c r="G308">
        <v>32.040000999999997</v>
      </c>
      <c r="H308">
        <f t="shared" si="41"/>
        <v>-3.1113255479568143E-3</v>
      </c>
      <c r="I308">
        <f t="shared" si="42"/>
        <v>6.3896071953439942E-6</v>
      </c>
      <c r="J308" s="14">
        <f t="shared" si="37"/>
        <v>2.5277672351986832E-3</v>
      </c>
      <c r="L308">
        <v>39.93</v>
      </c>
      <c r="M308">
        <f t="shared" si="38"/>
        <v>-3.9910202045398777E-3</v>
      </c>
      <c r="N308">
        <f t="shared" si="43"/>
        <v>4.204466337839473E-5</v>
      </c>
      <c r="O308">
        <f t="shared" si="39"/>
        <v>6.4841856372558253E-3</v>
      </c>
      <c r="Q308" s="59">
        <v>42528</v>
      </c>
      <c r="R308" s="58">
        <v>5.8999999999999999E-3</v>
      </c>
      <c r="S308" s="58">
        <v>2.5999999999999999E-3</v>
      </c>
      <c r="T308" s="61">
        <v>6.3622100000000001E-3</v>
      </c>
    </row>
    <row r="309" spans="1:20" x14ac:dyDescent="0.2">
      <c r="A309">
        <v>307</v>
      </c>
      <c r="B309">
        <v>22.84</v>
      </c>
      <c r="C309">
        <f t="shared" si="40"/>
        <v>5.2817343874002132E-3</v>
      </c>
      <c r="D309">
        <f t="shared" si="44"/>
        <v>3.48647717726989E-5</v>
      </c>
      <c r="E309" s="12">
        <f t="shared" si="36"/>
        <v>5.9046398512270755E-3</v>
      </c>
      <c r="G309">
        <v>32.060001</v>
      </c>
      <c r="H309">
        <f t="shared" si="41"/>
        <v>6.2421970586090583E-4</v>
      </c>
      <c r="I309">
        <f t="shared" si="42"/>
        <v>6.5870515635454813E-6</v>
      </c>
      <c r="J309" s="14">
        <f t="shared" si="37"/>
        <v>2.5665251924626574E-3</v>
      </c>
      <c r="L309">
        <v>39.919998</v>
      </c>
      <c r="M309">
        <f t="shared" si="38"/>
        <v>-2.5048835462058771E-4</v>
      </c>
      <c r="N309">
        <f t="shared" si="43"/>
        <v>4.0477678112073776E-5</v>
      </c>
      <c r="O309">
        <f t="shared" si="39"/>
        <v>6.3622070158140705E-3</v>
      </c>
      <c r="Q309" s="59">
        <v>42529</v>
      </c>
      <c r="R309" s="58">
        <v>5.8999999999999999E-3</v>
      </c>
      <c r="S309" s="58">
        <v>2.5000000000000001E-3</v>
      </c>
      <c r="T309" s="61">
        <v>6.1686900000000001E-3</v>
      </c>
    </row>
    <row r="310" spans="1:20" x14ac:dyDescent="0.2">
      <c r="A310">
        <v>308</v>
      </c>
      <c r="B310">
        <v>22.77</v>
      </c>
      <c r="C310">
        <f t="shared" si="40"/>
        <v>-3.0647985989492245E-3</v>
      </c>
      <c r="D310">
        <f t="shared" si="44"/>
        <v>3.4446688554679719E-5</v>
      </c>
      <c r="E310" s="12">
        <f t="shared" si="36"/>
        <v>5.8691301361172522E-3</v>
      </c>
      <c r="G310">
        <v>32.080002</v>
      </c>
      <c r="H310">
        <f t="shared" si="41"/>
        <v>6.2386149021020313E-4</v>
      </c>
      <c r="I310">
        <f t="shared" si="42"/>
        <v>6.215207484203857E-6</v>
      </c>
      <c r="J310" s="14">
        <f t="shared" si="37"/>
        <v>2.4930317856384937E-3</v>
      </c>
      <c r="L310">
        <v>39.799999</v>
      </c>
      <c r="M310">
        <f t="shared" si="38"/>
        <v>-3.0059871245484522E-3</v>
      </c>
      <c r="N310">
        <f t="shared" si="43"/>
        <v>3.8052782090297378E-5</v>
      </c>
      <c r="O310">
        <f t="shared" si="39"/>
        <v>6.1686937102029453E-3</v>
      </c>
      <c r="Q310" s="59">
        <v>42530</v>
      </c>
      <c r="R310" s="58">
        <v>5.7000000000000002E-3</v>
      </c>
      <c r="S310" s="58">
        <v>2.3999999999999998E-3</v>
      </c>
      <c r="T310" s="61">
        <v>6.0259299999999997E-3</v>
      </c>
    </row>
    <row r="311" spans="1:20" x14ac:dyDescent="0.2">
      <c r="A311">
        <v>309</v>
      </c>
      <c r="B311">
        <v>22.66</v>
      </c>
      <c r="C311">
        <f t="shared" si="40"/>
        <v>-4.8309178743961107E-3</v>
      </c>
      <c r="D311">
        <f t="shared" si="44"/>
        <v>3.2943466668526196E-5</v>
      </c>
      <c r="E311" s="12">
        <f t="shared" si="36"/>
        <v>5.7396399424115615E-3</v>
      </c>
      <c r="G311">
        <v>32.119999</v>
      </c>
      <c r="H311">
        <f t="shared" si="41"/>
        <v>1.2467891990779682E-3</v>
      </c>
      <c r="I311">
        <f t="shared" si="42"/>
        <v>5.8656472246896631E-6</v>
      </c>
      <c r="J311" s="14">
        <f t="shared" si="37"/>
        <v>2.4219098300080587E-3</v>
      </c>
      <c r="L311">
        <v>39.580002</v>
      </c>
      <c r="M311">
        <f t="shared" si="38"/>
        <v>-5.5275629529538267E-3</v>
      </c>
      <c r="N311">
        <f t="shared" si="43"/>
        <v>3.6311772680456603E-5</v>
      </c>
      <c r="O311">
        <f t="shared" si="39"/>
        <v>6.0259250476965443E-3</v>
      </c>
      <c r="Q311" s="59">
        <v>42531</v>
      </c>
      <c r="R311" s="58">
        <v>5.7000000000000002E-3</v>
      </c>
      <c r="S311" s="58">
        <v>2.3999999999999998E-3</v>
      </c>
      <c r="T311" s="61">
        <v>5.9971900000000003E-3</v>
      </c>
    </row>
    <row r="312" spans="1:20" x14ac:dyDescent="0.2">
      <c r="A312">
        <v>310</v>
      </c>
      <c r="B312">
        <v>22.33</v>
      </c>
      <c r="C312">
        <f t="shared" si="40"/>
        <v>-1.4563106796116587E-2</v>
      </c>
      <c r="D312">
        <f t="shared" si="44"/>
        <v>3.2367124718964218E-5</v>
      </c>
      <c r="E312" s="12">
        <f t="shared" si="36"/>
        <v>5.6892112563134986E-3</v>
      </c>
      <c r="G312">
        <v>32.189999</v>
      </c>
      <c r="H312">
        <f t="shared" si="41"/>
        <v>2.1793275896428354E-3</v>
      </c>
      <c r="I312">
        <f t="shared" si="42"/>
        <v>5.6069773896245317E-6</v>
      </c>
      <c r="J312" s="14">
        <f t="shared" si="37"/>
        <v>2.3679056969449883E-3</v>
      </c>
      <c r="L312">
        <v>39.040000999999997</v>
      </c>
      <c r="M312">
        <f t="shared" si="38"/>
        <v>-1.3643278744655034E-2</v>
      </c>
      <c r="N312">
        <f t="shared" si="43"/>
        <v>3.5966303451561263E-5</v>
      </c>
      <c r="O312">
        <f t="shared" si="39"/>
        <v>5.997191296895678E-3</v>
      </c>
      <c r="Q312" s="59">
        <v>42534</v>
      </c>
      <c r="R312" s="58">
        <v>6.6E-3</v>
      </c>
      <c r="S312" s="58">
        <v>2.3999999999999998E-3</v>
      </c>
      <c r="T312" s="61">
        <v>6.70646E-3</v>
      </c>
    </row>
    <row r="313" spans="1:20" x14ac:dyDescent="0.2">
      <c r="A313">
        <v>311</v>
      </c>
      <c r="B313">
        <v>22.280000999999999</v>
      </c>
      <c r="C313">
        <f t="shared" si="40"/>
        <v>-2.2390953873712353E-3</v>
      </c>
      <c r="D313">
        <f t="shared" si="44"/>
        <v>4.3150142009132201E-5</v>
      </c>
      <c r="E313" s="12">
        <f t="shared" si="36"/>
        <v>6.5688767692149777E-3</v>
      </c>
      <c r="G313">
        <v>32.209999000000003</v>
      </c>
      <c r="H313">
        <f t="shared" si="41"/>
        <v>6.2131098544001586E-4</v>
      </c>
      <c r="I313">
        <f t="shared" si="42"/>
        <v>5.5555268708257663E-6</v>
      </c>
      <c r="J313" s="14">
        <f t="shared" si="37"/>
        <v>2.3570165189972189E-3</v>
      </c>
      <c r="L313">
        <v>38.799999</v>
      </c>
      <c r="M313">
        <f t="shared" si="38"/>
        <v>-6.1475920556456178E-3</v>
      </c>
      <c r="N313">
        <f t="shared" si="43"/>
        <v>4.4976668538728945E-5</v>
      </c>
      <c r="O313">
        <f t="shared" si="39"/>
        <v>6.7064646825826905E-3</v>
      </c>
      <c r="Q313" s="59">
        <v>42535</v>
      </c>
      <c r="R313" s="58">
        <v>6.4000000000000003E-3</v>
      </c>
      <c r="S313" s="58">
        <v>2.3E-3</v>
      </c>
      <c r="T313" s="61">
        <v>6.6742499999999996E-3</v>
      </c>
    </row>
    <row r="314" spans="1:20" x14ac:dyDescent="0.2">
      <c r="A314">
        <v>312</v>
      </c>
      <c r="B314">
        <v>22.120000999999998</v>
      </c>
      <c r="C314">
        <f t="shared" si="40"/>
        <v>-7.1813282234592431E-3</v>
      </c>
      <c r="D314">
        <f t="shared" si="44"/>
        <v>4.0861946377809094E-5</v>
      </c>
      <c r="E314" s="12">
        <f t="shared" si="36"/>
        <v>6.3923349707136826E-3</v>
      </c>
      <c r="G314">
        <v>32.209999000000003</v>
      </c>
      <c r="H314">
        <f t="shared" si="41"/>
        <v>0</v>
      </c>
      <c r="I314">
        <f t="shared" si="42"/>
        <v>5.2453568990139263E-6</v>
      </c>
      <c r="J314" s="14">
        <f t="shared" si="37"/>
        <v>2.2902744156571993E-3</v>
      </c>
      <c r="L314">
        <v>38.619999</v>
      </c>
      <c r="M314">
        <f t="shared" si="38"/>
        <v>-4.6391753772983269E-3</v>
      </c>
      <c r="N314">
        <f t="shared" si="43"/>
        <v>4.4545641711363431E-5</v>
      </c>
      <c r="O314">
        <f t="shared" si="39"/>
        <v>6.6742521462230834E-3</v>
      </c>
      <c r="Q314" s="59">
        <v>42536</v>
      </c>
      <c r="R314" s="58">
        <v>6.4000000000000003E-3</v>
      </c>
      <c r="S314" s="58">
        <v>2.2000000000000001E-3</v>
      </c>
      <c r="T314" s="61">
        <v>6.5699499999999997E-3</v>
      </c>
    </row>
    <row r="315" spans="1:20" x14ac:dyDescent="0.2">
      <c r="A315">
        <v>313</v>
      </c>
      <c r="B315">
        <v>22.01</v>
      </c>
      <c r="C315">
        <f t="shared" si="40"/>
        <v>-4.9729202091806828E-3</v>
      </c>
      <c r="D315">
        <f t="shared" si="44"/>
        <v>4.1504518098323684E-5</v>
      </c>
      <c r="E315" s="12">
        <f t="shared" si="36"/>
        <v>6.4424000262575812E-3</v>
      </c>
      <c r="G315">
        <v>32.189999</v>
      </c>
      <c r="H315">
        <f t="shared" si="41"/>
        <v>-6.2092519779349028E-4</v>
      </c>
      <c r="I315">
        <f t="shared" si="42"/>
        <v>4.9306354850730902E-6</v>
      </c>
      <c r="J315" s="14">
        <f t="shared" si="37"/>
        <v>2.2205034305474718E-3</v>
      </c>
      <c r="L315">
        <v>38.590000000000003</v>
      </c>
      <c r="M315">
        <f t="shared" si="38"/>
        <v>-7.7677371250052486E-4</v>
      </c>
      <c r="N315">
        <f t="shared" si="43"/>
        <v>4.316422009956149E-5</v>
      </c>
      <c r="O315">
        <f t="shared" si="39"/>
        <v>6.5699482569927057E-3</v>
      </c>
      <c r="Q315" s="59">
        <v>42537</v>
      </c>
      <c r="R315" s="58">
        <v>6.4000000000000003E-3</v>
      </c>
      <c r="S315" s="58">
        <v>2.2000000000000001E-3</v>
      </c>
      <c r="T315" s="61">
        <v>6.3726399999999997E-3</v>
      </c>
    </row>
    <row r="316" spans="1:20" x14ac:dyDescent="0.2">
      <c r="A316">
        <v>314</v>
      </c>
      <c r="B316">
        <v>21.940000999999999</v>
      </c>
      <c r="C316">
        <f t="shared" si="40"/>
        <v>-3.1803271240346573E-3</v>
      </c>
      <c r="D316">
        <f t="shared" si="44"/>
        <v>4.0498043136836921E-5</v>
      </c>
      <c r="E316" s="12">
        <f t="shared" si="36"/>
        <v>6.3638072831314523E-3</v>
      </c>
      <c r="G316">
        <v>32.159999999999997</v>
      </c>
      <c r="H316">
        <f t="shared" si="41"/>
        <v>-9.3193541261071995E-4</v>
      </c>
      <c r="I316">
        <f t="shared" si="42"/>
        <v>4.6579302420439984E-6</v>
      </c>
      <c r="J316" s="14">
        <f t="shared" si="37"/>
        <v>2.1582238628196099E-3</v>
      </c>
      <c r="L316">
        <v>38.720001000000003</v>
      </c>
      <c r="M316">
        <f t="shared" si="38"/>
        <v>3.3687742938585132E-3</v>
      </c>
      <c r="N316">
        <f t="shared" si="43"/>
        <v>4.0610569537613711E-5</v>
      </c>
      <c r="O316">
        <f t="shared" si="39"/>
        <v>6.3726422728420671E-3</v>
      </c>
      <c r="Q316" s="59">
        <v>42538</v>
      </c>
      <c r="R316" s="58">
        <v>6.1999999999999998E-3</v>
      </c>
      <c r="S316" s="58">
        <v>2.0999999999999999E-3</v>
      </c>
      <c r="T316" s="61">
        <v>6.2333700000000002E-3</v>
      </c>
    </row>
    <row r="317" spans="1:20" x14ac:dyDescent="0.2">
      <c r="A317">
        <v>315</v>
      </c>
      <c r="B317">
        <v>21.99</v>
      </c>
      <c r="C317">
        <f t="shared" si="40"/>
        <v>2.2788968879262897E-3</v>
      </c>
      <c r="D317">
        <f t="shared" si="44"/>
        <v>3.8675029385578936E-5</v>
      </c>
      <c r="E317" s="12">
        <f t="shared" si="36"/>
        <v>6.2189250988879848E-3</v>
      </c>
      <c r="G317">
        <v>32.130001</v>
      </c>
      <c r="H317">
        <f t="shared" si="41"/>
        <v>-9.3280472636805226E-4</v>
      </c>
      <c r="I317">
        <f t="shared" si="42"/>
        <v>4.4305646443180334E-6</v>
      </c>
      <c r="J317" s="14">
        <f t="shared" si="37"/>
        <v>2.1048906490167209E-3</v>
      </c>
      <c r="L317">
        <v>38.529998999999997</v>
      </c>
      <c r="M317">
        <f t="shared" si="38"/>
        <v>-4.9070763195488264E-3</v>
      </c>
      <c r="N317">
        <f t="shared" si="43"/>
        <v>3.88548537799346E-5</v>
      </c>
      <c r="O317">
        <f t="shared" si="39"/>
        <v>6.2333661676444614E-3</v>
      </c>
      <c r="Q317" s="59">
        <v>42541</v>
      </c>
      <c r="R317" s="58">
        <v>6.1000000000000004E-3</v>
      </c>
      <c r="S317" s="58">
        <v>2.0999999999999999E-3</v>
      </c>
      <c r="T317" s="61">
        <v>6.16184E-3</v>
      </c>
    </row>
    <row r="318" spans="1:20" x14ac:dyDescent="0.2">
      <c r="A318">
        <v>316</v>
      </c>
      <c r="B318">
        <v>22.17</v>
      </c>
      <c r="C318">
        <f t="shared" si="40"/>
        <v>8.185538881309835E-3</v>
      </c>
      <c r="D318">
        <f t="shared" si="44"/>
        <v>3.6666129883992211E-5</v>
      </c>
      <c r="E318" s="12">
        <f t="shared" si="36"/>
        <v>6.0552563846621894E-3</v>
      </c>
      <c r="G318">
        <v>31.98</v>
      </c>
      <c r="H318">
        <f t="shared" si="41"/>
        <v>-4.6685650585569418E-3</v>
      </c>
      <c r="I318">
        <f t="shared" si="42"/>
        <v>4.2169382451110256E-6</v>
      </c>
      <c r="J318" s="14">
        <f t="shared" si="37"/>
        <v>2.0535185037177106E-3</v>
      </c>
      <c r="L318">
        <v>38.830002</v>
      </c>
      <c r="M318">
        <f t="shared" si="38"/>
        <v>7.7862187330968741E-3</v>
      </c>
      <c r="N318">
        <f t="shared" si="43"/>
        <v>3.7968326433491132E-5</v>
      </c>
      <c r="O318">
        <f t="shared" si="39"/>
        <v>6.1618444019214845E-3</v>
      </c>
      <c r="Q318" s="59">
        <v>42542</v>
      </c>
      <c r="R318" s="58">
        <v>6.1999999999999998E-3</v>
      </c>
      <c r="S318" s="58">
        <v>2.3E-3</v>
      </c>
      <c r="T318" s="61">
        <v>6.2711800000000003E-3</v>
      </c>
    </row>
    <row r="319" spans="1:20" x14ac:dyDescent="0.2">
      <c r="A319">
        <v>317</v>
      </c>
      <c r="B319">
        <v>22.16</v>
      </c>
      <c r="C319">
        <f t="shared" si="40"/>
        <v>-4.5105999097887065E-4</v>
      </c>
      <c r="D319">
        <f t="shared" si="44"/>
        <v>3.8486344897598786E-5</v>
      </c>
      <c r="E319" s="12">
        <f t="shared" si="36"/>
        <v>6.2037363659006974E-3</v>
      </c>
      <c r="G319">
        <v>31.92</v>
      </c>
      <c r="H319">
        <f t="shared" si="41"/>
        <v>-1.8761726078798848E-3</v>
      </c>
      <c r="I319">
        <f t="shared" si="42"/>
        <v>5.2716519327630915E-6</v>
      </c>
      <c r="J319" s="14">
        <f t="shared" si="37"/>
        <v>2.2960078250657359E-3</v>
      </c>
      <c r="L319">
        <v>39.020000000000003</v>
      </c>
      <c r="M319">
        <f t="shared" si="38"/>
        <v>4.8930721147014819E-3</v>
      </c>
      <c r="N319">
        <f t="shared" si="43"/>
        <v>3.9327738977059386E-5</v>
      </c>
      <c r="O319">
        <f t="shared" si="39"/>
        <v>6.2711832198604585E-3</v>
      </c>
      <c r="Q319" s="59">
        <v>42543</v>
      </c>
      <c r="R319" s="58">
        <v>6.0000000000000001E-3</v>
      </c>
      <c r="S319" s="58">
        <v>2.3E-3</v>
      </c>
      <c r="T319" s="61">
        <v>6.1971400000000003E-3</v>
      </c>
    </row>
    <row r="320" spans="1:20" x14ac:dyDescent="0.2">
      <c r="A320">
        <v>318</v>
      </c>
      <c r="B320">
        <v>22.139999</v>
      </c>
      <c r="C320">
        <f t="shared" si="40"/>
        <v>-9.0257220216609217E-4</v>
      </c>
      <c r="D320">
        <f t="shared" si="44"/>
        <v>3.618937151067057E-5</v>
      </c>
      <c r="E320" s="12">
        <f t="shared" si="36"/>
        <v>6.0157602604052106E-3</v>
      </c>
      <c r="G320">
        <v>31.940000999999999</v>
      </c>
      <c r="H320">
        <f t="shared" si="41"/>
        <v>6.2659774436080976E-4</v>
      </c>
      <c r="I320">
        <f t="shared" si="42"/>
        <v>5.1665542360708351E-6</v>
      </c>
      <c r="J320" s="14">
        <f t="shared" si="37"/>
        <v>2.2730055512626525E-3</v>
      </c>
      <c r="L320">
        <v>39.009998000000003</v>
      </c>
      <c r="M320">
        <f t="shared" si="38"/>
        <v>-2.5633008713480434E-4</v>
      </c>
      <c r="N320">
        <f t="shared" si="43"/>
        <v>3.8404603921615977E-5</v>
      </c>
      <c r="O320">
        <f t="shared" si="39"/>
        <v>6.197144820126118E-3</v>
      </c>
      <c r="Q320" s="59">
        <v>42544</v>
      </c>
      <c r="R320" s="58">
        <v>5.7999999999999996E-3</v>
      </c>
      <c r="S320" s="58">
        <v>2.2000000000000001E-3</v>
      </c>
      <c r="T320" s="61">
        <v>6.0086799999999998E-3</v>
      </c>
    </row>
    <row r="321" spans="1:20" x14ac:dyDescent="0.2">
      <c r="A321">
        <v>319</v>
      </c>
      <c r="B321">
        <v>22.35</v>
      </c>
      <c r="C321">
        <f t="shared" si="40"/>
        <v>9.4851404464833932E-3</v>
      </c>
      <c r="D321">
        <f t="shared" si="44"/>
        <v>3.4066887414837715E-5</v>
      </c>
      <c r="E321" s="12">
        <f t="shared" si="36"/>
        <v>5.8366846252678167E-3</v>
      </c>
      <c r="G321">
        <v>31.84</v>
      </c>
      <c r="H321">
        <f t="shared" si="41"/>
        <v>-3.130901592645501E-3</v>
      </c>
      <c r="I321">
        <f t="shared" si="42"/>
        <v>4.8801184659008674E-6</v>
      </c>
      <c r="J321" s="14">
        <f t="shared" si="37"/>
        <v>2.2090990167715134E-3</v>
      </c>
      <c r="L321">
        <v>39.349997999999999</v>
      </c>
      <c r="M321">
        <f t="shared" si="38"/>
        <v>8.7157143663528589E-3</v>
      </c>
      <c r="N321">
        <f t="shared" si="43"/>
        <v>3.6104269993133243E-5</v>
      </c>
      <c r="O321">
        <f t="shared" si="39"/>
        <v>6.008682883389108E-3</v>
      </c>
      <c r="Q321" s="59">
        <v>42545</v>
      </c>
      <c r="R321" s="58">
        <v>6.1000000000000004E-3</v>
      </c>
      <c r="S321" s="58">
        <v>2.3E-3</v>
      </c>
      <c r="T321" s="61">
        <v>6.2044999999999999E-3</v>
      </c>
    </row>
    <row r="322" spans="1:20" x14ac:dyDescent="0.2">
      <c r="A322">
        <v>320</v>
      </c>
      <c r="B322">
        <v>21.98</v>
      </c>
      <c r="C322">
        <f t="shared" si="40"/>
        <v>-1.6554809843400492E-2</v>
      </c>
      <c r="D322">
        <f t="shared" si="44"/>
        <v>3.7420947527318364E-5</v>
      </c>
      <c r="E322" s="12">
        <f t="shared" si="36"/>
        <v>6.1172663443173998E-3</v>
      </c>
      <c r="G322">
        <v>32.060001</v>
      </c>
      <c r="H322">
        <f t="shared" si="41"/>
        <v>6.90957914572864E-3</v>
      </c>
      <c r="I322">
        <f t="shared" si="42"/>
        <v>5.1754640449166237E-6</v>
      </c>
      <c r="J322" s="14">
        <f t="shared" si="37"/>
        <v>2.2749646249813696E-3</v>
      </c>
      <c r="L322">
        <v>38</v>
      </c>
      <c r="M322">
        <f t="shared" si="38"/>
        <v>-3.4307447741166328E-2</v>
      </c>
      <c r="N322">
        <f t="shared" si="43"/>
        <v>3.8495834408496226E-5</v>
      </c>
      <c r="O322">
        <f t="shared" si="39"/>
        <v>6.2045011409859714E-3</v>
      </c>
      <c r="Q322" s="59">
        <v>42548</v>
      </c>
      <c r="R322" s="58">
        <v>7.1999999999999998E-3</v>
      </c>
      <c r="S322" s="58">
        <v>2.8E-3</v>
      </c>
      <c r="T322" s="61">
        <v>1.033471E-2</v>
      </c>
    </row>
    <row r="323" spans="1:20" x14ac:dyDescent="0.2">
      <c r="A323">
        <v>321</v>
      </c>
      <c r="B323">
        <v>21.66</v>
      </c>
      <c r="C323">
        <f t="shared" si="40"/>
        <v>-1.4558689717925399E-2</v>
      </c>
      <c r="D323">
        <f t="shared" si="44"/>
        <v>5.1619394412748265E-5</v>
      </c>
      <c r="E323" s="12">
        <f t="shared" si="36"/>
        <v>7.184663834359146E-3</v>
      </c>
      <c r="G323">
        <v>32.259998000000003</v>
      </c>
      <c r="H323">
        <f t="shared" si="41"/>
        <v>6.2382094124077952E-3</v>
      </c>
      <c r="I323">
        <f t="shared" si="42"/>
        <v>7.729473240486915E-6</v>
      </c>
      <c r="J323" s="14">
        <f t="shared" si="37"/>
        <v>2.7801930221635538E-3</v>
      </c>
      <c r="L323">
        <v>37.360000999999997</v>
      </c>
      <c r="M323">
        <f t="shared" si="38"/>
        <v>-1.6842078947368503E-2</v>
      </c>
      <c r="N323">
        <f t="shared" si="43"/>
        <v>1.0680614257475802E-4</v>
      </c>
      <c r="O323">
        <f t="shared" si="39"/>
        <v>1.033470573237371E-2</v>
      </c>
      <c r="Q323" s="59">
        <v>42549</v>
      </c>
      <c r="R323" s="58">
        <v>7.7999999999999996E-3</v>
      </c>
      <c r="S323" s="58">
        <v>3.0999999999999999E-3</v>
      </c>
      <c r="T323" s="61">
        <v>1.0835920000000001E-2</v>
      </c>
    </row>
    <row r="324" spans="1:20" x14ac:dyDescent="0.2">
      <c r="A324">
        <v>322</v>
      </c>
      <c r="B324">
        <v>21.889999</v>
      </c>
      <c r="C324">
        <f t="shared" si="40"/>
        <v>1.0618605724838383E-2</v>
      </c>
      <c r="D324">
        <f t="shared" si="44"/>
        <v>6.1239557526152985E-5</v>
      </c>
      <c r="E324" s="12">
        <f t="shared" ref="E324:E387" si="45">SQRT(D324)</f>
        <v>7.8255707476294015E-3</v>
      </c>
      <c r="G324">
        <v>32.290000999999997</v>
      </c>
      <c r="H324">
        <f t="shared" si="41"/>
        <v>9.3003725542678464E-4</v>
      </c>
      <c r="I324">
        <f t="shared" si="42"/>
        <v>9.6006202464408942E-6</v>
      </c>
      <c r="J324" s="14">
        <f t="shared" si="37"/>
        <v>3.0984867671882826E-3</v>
      </c>
      <c r="L324">
        <v>38.159999999999997</v>
      </c>
      <c r="M324">
        <f t="shared" si="38"/>
        <v>2.1413248891508321E-2</v>
      </c>
      <c r="N324">
        <f t="shared" si="43"/>
        <v>1.1741711141643615E-4</v>
      </c>
      <c r="O324">
        <f t="shared" si="39"/>
        <v>1.0835917654561433E-2</v>
      </c>
      <c r="Q324" s="59">
        <v>42550</v>
      </c>
      <c r="R324" s="58">
        <v>8.0000000000000002E-3</v>
      </c>
      <c r="S324" s="58">
        <v>3.0000000000000001E-3</v>
      </c>
      <c r="T324" s="61">
        <v>1.174239E-2</v>
      </c>
    </row>
    <row r="325" spans="1:20" x14ac:dyDescent="0.2">
      <c r="A325">
        <v>323</v>
      </c>
      <c r="B325">
        <v>22.209999</v>
      </c>
      <c r="C325">
        <f t="shared" si="40"/>
        <v>1.4618547949682424E-2</v>
      </c>
      <c r="D325">
        <f t="shared" si="44"/>
        <v>6.4330471326958042E-5</v>
      </c>
      <c r="E325" s="12">
        <f t="shared" si="45"/>
        <v>8.0206278636374868E-3</v>
      </c>
      <c r="G325">
        <v>32.229999999999997</v>
      </c>
      <c r="H325">
        <f t="shared" si="41"/>
        <v>-1.8581913329764144E-3</v>
      </c>
      <c r="I325">
        <f t="shared" si="42"/>
        <v>9.0764811894433469E-6</v>
      </c>
      <c r="J325" s="14">
        <f t="shared" ref="J325:J388" si="46">SQRT(I325)</f>
        <v>3.0127198989357354E-3</v>
      </c>
      <c r="L325">
        <v>38.709999000000003</v>
      </c>
      <c r="M325">
        <f t="shared" ref="M325:M388" si="47">(L325-L324)/L324</f>
        <v>1.4412971698113387E-2</v>
      </c>
      <c r="N325">
        <f t="shared" si="43"/>
        <v>1.3788371841683093E-4</v>
      </c>
      <c r="O325">
        <f t="shared" ref="O325:O388" si="48">SQRT(N325)</f>
        <v>1.1742389808587984E-2</v>
      </c>
      <c r="Q325" s="59">
        <v>42551</v>
      </c>
      <c r="R325" s="58">
        <v>8.6E-3</v>
      </c>
      <c r="S325" s="58">
        <v>3.0000000000000001E-3</v>
      </c>
      <c r="T325" s="61">
        <v>1.1919509999999999E-2</v>
      </c>
    </row>
    <row r="326" spans="1:20" x14ac:dyDescent="0.2">
      <c r="A326">
        <v>324</v>
      </c>
      <c r="B326">
        <v>22.25</v>
      </c>
      <c r="C326">
        <f t="shared" ref="C326:C389" si="49">(B326-B325)/B325</f>
        <v>1.8010356506544722E-3</v>
      </c>
      <c r="D326">
        <f t="shared" si="44"/>
        <v>7.3292759696770419E-5</v>
      </c>
      <c r="E326" s="12">
        <f t="shared" si="45"/>
        <v>8.5611190680173598E-3</v>
      </c>
      <c r="G326">
        <v>32.349997999999999</v>
      </c>
      <c r="H326">
        <f t="shared" ref="H326:H389" si="50">(G326-G325)/G325</f>
        <v>3.7231771641328733E-3</v>
      </c>
      <c r="I326">
        <f t="shared" ref="I326:I389" si="51">$F$2*I325+(1-$F$2)*(H325^2)</f>
        <v>8.7390648198736648E-6</v>
      </c>
      <c r="J326" s="14">
        <f t="shared" si="46"/>
        <v>2.9561909308895569E-3</v>
      </c>
      <c r="L326">
        <v>39.060001</v>
      </c>
      <c r="M326">
        <f t="shared" si="47"/>
        <v>9.0416432198821891E-3</v>
      </c>
      <c r="N326">
        <f t="shared" ref="N326:N389" si="52">$F$2*N325+(1-$F$2)*(M325^2)</f>
        <v>1.4207472050205812E-4</v>
      </c>
      <c r="O326">
        <f t="shared" si="48"/>
        <v>1.191951007810548E-2</v>
      </c>
      <c r="Q326" s="59">
        <v>42555</v>
      </c>
      <c r="R326" s="58">
        <v>8.3000000000000001E-3</v>
      </c>
      <c r="S326" s="58">
        <v>3.0000000000000001E-3</v>
      </c>
      <c r="T326" s="61">
        <v>1.17667E-2</v>
      </c>
    </row>
    <row r="327" spans="1:20" x14ac:dyDescent="0.2">
      <c r="A327">
        <v>325</v>
      </c>
      <c r="B327">
        <v>22.59</v>
      </c>
      <c r="C327">
        <f t="shared" si="49"/>
        <v>1.5280898876404488E-2</v>
      </c>
      <c r="D327">
        <f t="shared" ref="D327:D390" si="53">$F$2*D326+(1-$F$2)*(C326^2)</f>
        <v>6.9089817879859882E-5</v>
      </c>
      <c r="E327" s="12">
        <f t="shared" si="45"/>
        <v>8.3120285057174757E-3</v>
      </c>
      <c r="G327">
        <v>32.400002000000001</v>
      </c>
      <c r="H327">
        <f t="shared" si="50"/>
        <v>1.5457187972624069E-3</v>
      </c>
      <c r="I327">
        <f t="shared" si="51"/>
        <v>9.0464438224124757E-6</v>
      </c>
      <c r="J327" s="14">
        <f t="shared" si="46"/>
        <v>3.0077306765088651E-3</v>
      </c>
      <c r="L327">
        <v>39.119999</v>
      </c>
      <c r="M327">
        <f t="shared" si="47"/>
        <v>1.5360470676895328E-3</v>
      </c>
      <c r="N327">
        <f t="shared" si="52"/>
        <v>1.3845531599887312E-4</v>
      </c>
      <c r="O327">
        <f t="shared" si="48"/>
        <v>1.1766703701499121E-2</v>
      </c>
      <c r="Q327" s="59">
        <v>42556</v>
      </c>
      <c r="R327" s="58">
        <v>8.8999999999999999E-3</v>
      </c>
      <c r="S327" s="58">
        <v>2.8999999999999998E-3</v>
      </c>
      <c r="T327" s="61">
        <v>1.141445E-2</v>
      </c>
    </row>
    <row r="328" spans="1:20" x14ac:dyDescent="0.2">
      <c r="A328">
        <v>326</v>
      </c>
      <c r="B328">
        <v>22.51</v>
      </c>
      <c r="C328">
        <f t="shared" si="49"/>
        <v>-3.5413899955731871E-3</v>
      </c>
      <c r="D328">
        <f t="shared" si="53"/>
        <v>7.895478103532229E-5</v>
      </c>
      <c r="E328" s="12">
        <f t="shared" si="45"/>
        <v>8.8856502877010801E-3</v>
      </c>
      <c r="G328">
        <v>32.549999</v>
      </c>
      <c r="H328">
        <f t="shared" si="50"/>
        <v>4.6295367512631342E-3</v>
      </c>
      <c r="I328">
        <f t="shared" si="51"/>
        <v>8.6470119890803476E-6</v>
      </c>
      <c r="J328" s="14">
        <f t="shared" si="46"/>
        <v>2.9405802129988477E-3</v>
      </c>
      <c r="L328">
        <v>38.889999000000003</v>
      </c>
      <c r="M328">
        <f t="shared" si="47"/>
        <v>-5.8793457535619284E-3</v>
      </c>
      <c r="N328">
        <f t="shared" si="52"/>
        <v>1.3028956347459019E-4</v>
      </c>
      <c r="O328">
        <f t="shared" si="48"/>
        <v>1.141444538620209E-2</v>
      </c>
      <c r="Q328" s="59">
        <v>42557</v>
      </c>
      <c r="R328" s="58">
        <v>8.6999999999999994E-3</v>
      </c>
      <c r="S328" s="58">
        <v>3.0999999999999999E-3</v>
      </c>
      <c r="T328" s="61">
        <v>1.116003E-2</v>
      </c>
    </row>
    <row r="329" spans="1:20" x14ac:dyDescent="0.2">
      <c r="A329">
        <v>327</v>
      </c>
      <c r="B329">
        <v>22.540001</v>
      </c>
      <c r="C329">
        <f t="shared" si="49"/>
        <v>1.3327854286982945E-3</v>
      </c>
      <c r="D329">
        <f t="shared" si="53"/>
        <v>7.4969980759247707E-5</v>
      </c>
      <c r="E329" s="12">
        <f t="shared" si="45"/>
        <v>8.6585207027094248E-3</v>
      </c>
      <c r="G329">
        <v>32.639999000000003</v>
      </c>
      <c r="H329">
        <f t="shared" si="50"/>
        <v>2.7649770434709816E-3</v>
      </c>
      <c r="I329">
        <f t="shared" si="51"/>
        <v>9.4141479016132877E-6</v>
      </c>
      <c r="J329" s="14">
        <f t="shared" si="46"/>
        <v>3.0682483441881441E-3</v>
      </c>
      <c r="L329">
        <v>38.830002</v>
      </c>
      <c r="M329">
        <f t="shared" si="47"/>
        <v>-1.5427359615000952E-3</v>
      </c>
      <c r="N329">
        <f t="shared" si="52"/>
        <v>1.2454619205551039E-4</v>
      </c>
      <c r="O329">
        <f t="shared" si="48"/>
        <v>1.1160026525752991E-2</v>
      </c>
      <c r="Q329" s="59">
        <v>42558</v>
      </c>
      <c r="R329" s="58">
        <v>8.3999999999999995E-3</v>
      </c>
      <c r="S329" s="58">
        <v>3.0999999999999999E-3</v>
      </c>
      <c r="T329" s="61">
        <v>1.082664E-2</v>
      </c>
    </row>
    <row r="330" spans="1:20" x14ac:dyDescent="0.2">
      <c r="A330">
        <v>328</v>
      </c>
      <c r="B330">
        <v>22.389999</v>
      </c>
      <c r="C330">
        <f t="shared" si="49"/>
        <v>-6.6549242832775668E-3</v>
      </c>
      <c r="D330">
        <f t="shared" si="53"/>
        <v>7.0578360933629868E-5</v>
      </c>
      <c r="E330" s="12">
        <f t="shared" si="45"/>
        <v>8.4010928416266093E-3</v>
      </c>
      <c r="G330">
        <v>32.650002000000001</v>
      </c>
      <c r="H330">
        <f t="shared" si="50"/>
        <v>3.0646447017346846E-4</v>
      </c>
      <c r="I330">
        <f t="shared" si="51"/>
        <v>9.308004910571781E-6</v>
      </c>
      <c r="J330" s="14">
        <f t="shared" si="46"/>
        <v>3.0509023108863682E-3</v>
      </c>
      <c r="L330">
        <v>38.919998</v>
      </c>
      <c r="M330">
        <f t="shared" si="47"/>
        <v>2.3176923864180925E-3</v>
      </c>
      <c r="N330">
        <f t="shared" si="52"/>
        <v>1.1721622258699411E-4</v>
      </c>
      <c r="O330">
        <f t="shared" si="48"/>
        <v>1.0826644105492436E-2</v>
      </c>
      <c r="Q330" s="59">
        <v>42559</v>
      </c>
      <c r="R330" s="58">
        <v>8.3000000000000001E-3</v>
      </c>
      <c r="S330" s="58">
        <v>3.0000000000000001E-3</v>
      </c>
      <c r="T330" s="61">
        <v>1.051216E-2</v>
      </c>
    </row>
    <row r="331" spans="1:20" x14ac:dyDescent="0.2">
      <c r="A331">
        <v>329</v>
      </c>
      <c r="B331">
        <v>22.6</v>
      </c>
      <c r="C331">
        <f t="shared" si="49"/>
        <v>9.3792322188134929E-3</v>
      </c>
      <c r="D331">
        <f t="shared" si="53"/>
        <v>6.9000940310581525E-5</v>
      </c>
      <c r="E331" s="12">
        <f t="shared" si="45"/>
        <v>8.3066804627710059E-3</v>
      </c>
      <c r="G331">
        <v>32.689999</v>
      </c>
      <c r="H331">
        <f t="shared" si="50"/>
        <v>1.2250228958638231E-3</v>
      </c>
      <c r="I331">
        <f t="shared" si="51"/>
        <v>8.7551598442261968E-6</v>
      </c>
      <c r="J331" s="14">
        <f t="shared" si="46"/>
        <v>2.9589119358686897E-3</v>
      </c>
      <c r="L331">
        <v>39.630001</v>
      </c>
      <c r="M331">
        <f t="shared" si="47"/>
        <v>1.8242626836722869E-2</v>
      </c>
      <c r="N331">
        <f t="shared" si="52"/>
        <v>1.1050555111165809E-4</v>
      </c>
      <c r="O331">
        <f t="shared" si="48"/>
        <v>1.0512162056953749E-2</v>
      </c>
      <c r="Q331" s="59">
        <v>42562</v>
      </c>
      <c r="R331" s="58">
        <v>8.3999999999999995E-3</v>
      </c>
      <c r="S331" s="58">
        <v>2.8999999999999998E-3</v>
      </c>
      <c r="T331" s="61">
        <v>1.112847E-2</v>
      </c>
    </row>
    <row r="332" spans="1:20" x14ac:dyDescent="0.2">
      <c r="A332">
        <v>330</v>
      </c>
      <c r="B332">
        <v>22.77</v>
      </c>
      <c r="C332">
        <f t="shared" si="49"/>
        <v>7.5221238938052272E-3</v>
      </c>
      <c r="D332">
        <f t="shared" si="53"/>
        <v>7.0139083712812372E-5</v>
      </c>
      <c r="E332" s="12">
        <f t="shared" si="45"/>
        <v>8.3749079823489617E-3</v>
      </c>
      <c r="G332">
        <v>32.68</v>
      </c>
      <c r="H332">
        <f t="shared" si="50"/>
        <v>-3.0587336512309269E-4</v>
      </c>
      <c r="I332">
        <f t="shared" si="51"/>
        <v>8.3198911192960611E-6</v>
      </c>
      <c r="J332" s="14">
        <f t="shared" si="46"/>
        <v>2.8844221465132423E-3</v>
      </c>
      <c r="L332">
        <v>40.169998</v>
      </c>
      <c r="M332">
        <f t="shared" si="47"/>
        <v>1.362596483406598E-2</v>
      </c>
      <c r="N332">
        <f t="shared" si="52"/>
        <v>1.2384282407919389E-4</v>
      </c>
      <c r="O332">
        <f t="shared" si="48"/>
        <v>1.1128469080659472E-2</v>
      </c>
      <c r="Q332" s="59">
        <v>42563</v>
      </c>
      <c r="R332" s="58">
        <v>8.3000000000000001E-3</v>
      </c>
      <c r="S332" s="58">
        <v>2.8E-3</v>
      </c>
      <c r="T332" s="61">
        <v>1.1293900000000001E-2</v>
      </c>
    </row>
    <row r="333" spans="1:20" x14ac:dyDescent="0.2">
      <c r="A333">
        <v>331</v>
      </c>
      <c r="B333">
        <v>22.950001</v>
      </c>
      <c r="C333">
        <f t="shared" si="49"/>
        <v>7.9051822573562025E-3</v>
      </c>
      <c r="D333">
        <f t="shared" si="53"/>
        <v>6.9325679562468951E-5</v>
      </c>
      <c r="E333" s="12">
        <f t="shared" si="45"/>
        <v>8.3262043911057661E-3</v>
      </c>
      <c r="G333">
        <v>32.470001000000003</v>
      </c>
      <c r="H333">
        <f t="shared" si="50"/>
        <v>-6.425917992655945E-3</v>
      </c>
      <c r="I333">
        <f t="shared" si="51"/>
        <v>7.8263111630678015E-6</v>
      </c>
      <c r="J333" s="14">
        <f t="shared" si="46"/>
        <v>2.7975544968897033E-3</v>
      </c>
      <c r="L333">
        <v>40.290000999999997</v>
      </c>
      <c r="M333">
        <f t="shared" si="47"/>
        <v>2.9873787895134318E-3</v>
      </c>
      <c r="N333">
        <f t="shared" si="52"/>
        <v>1.2755226969399442E-4</v>
      </c>
      <c r="O333">
        <f t="shared" si="48"/>
        <v>1.1293904094421664E-2</v>
      </c>
      <c r="Q333" s="59">
        <v>42564</v>
      </c>
      <c r="R333" s="58">
        <v>8.3000000000000001E-3</v>
      </c>
      <c r="S333" s="58">
        <v>3.0999999999999999E-3</v>
      </c>
      <c r="T333" s="61">
        <v>1.097427E-2</v>
      </c>
    </row>
    <row r="334" spans="1:20" x14ac:dyDescent="0.2">
      <c r="A334">
        <v>332</v>
      </c>
      <c r="B334">
        <v>22.959999</v>
      </c>
      <c r="C334">
        <f t="shared" si="49"/>
        <v>4.35642682542781E-4</v>
      </c>
      <c r="D334">
        <f t="shared" si="53"/>
        <v>6.8915653180041969E-5</v>
      </c>
      <c r="E334" s="12">
        <f t="shared" si="45"/>
        <v>8.3015452284524692E-3</v>
      </c>
      <c r="G334">
        <v>32.540000999999997</v>
      </c>
      <c r="H334">
        <f t="shared" si="50"/>
        <v>2.1558360900571939E-3</v>
      </c>
      <c r="I334">
        <f t="shared" si="51"/>
        <v>9.8342778161840992E-6</v>
      </c>
      <c r="J334" s="14">
        <f t="shared" si="46"/>
        <v>3.1359652128466124E-3</v>
      </c>
      <c r="L334">
        <v>40.029998999999997</v>
      </c>
      <c r="M334">
        <f t="shared" si="47"/>
        <v>-6.4532636770100868E-3</v>
      </c>
      <c r="N334">
        <f t="shared" si="52"/>
        <v>1.2043459943427684E-4</v>
      </c>
      <c r="O334">
        <f t="shared" si="48"/>
        <v>1.0974269881603825E-2</v>
      </c>
      <c r="Q334" s="59">
        <v>42565</v>
      </c>
      <c r="R334" s="58">
        <v>8.0000000000000002E-3</v>
      </c>
      <c r="S334" s="58">
        <v>3.0999999999999999E-3</v>
      </c>
      <c r="T334" s="61">
        <v>1.0756730000000001E-2</v>
      </c>
    </row>
    <row r="335" spans="1:20" x14ac:dyDescent="0.2">
      <c r="A335">
        <v>333</v>
      </c>
      <c r="B335">
        <v>23.01</v>
      </c>
      <c r="C335">
        <f t="shared" si="49"/>
        <v>2.1777439972885775E-3</v>
      </c>
      <c r="D335">
        <f t="shared" si="53"/>
        <v>6.4792101062050627E-5</v>
      </c>
      <c r="E335" s="12">
        <f t="shared" si="45"/>
        <v>8.0493540773189133E-3</v>
      </c>
      <c r="G335">
        <v>32.470001000000003</v>
      </c>
      <c r="H335">
        <f t="shared" si="50"/>
        <v>-2.1511984587828741E-3</v>
      </c>
      <c r="I335">
        <f t="shared" si="51"/>
        <v>9.5230789020446389E-6</v>
      </c>
      <c r="J335" s="14">
        <f t="shared" si="46"/>
        <v>3.0859486227163015E-3</v>
      </c>
      <c r="L335">
        <v>40.090000000000003</v>
      </c>
      <c r="M335">
        <f t="shared" si="47"/>
        <v>1.4989008618263233E-3</v>
      </c>
      <c r="N335">
        <f t="shared" si="52"/>
        <v>1.1570720019332128E-4</v>
      </c>
      <c r="O335">
        <f t="shared" si="48"/>
        <v>1.075672813607006E-2</v>
      </c>
      <c r="Q335" s="59">
        <v>42566</v>
      </c>
      <c r="R335" s="58">
        <v>7.7999999999999996E-3</v>
      </c>
      <c r="S335" s="58">
        <v>3.0000000000000001E-3</v>
      </c>
      <c r="T335" s="61">
        <v>1.04355E-2</v>
      </c>
    </row>
    <row r="336" spans="1:20" x14ac:dyDescent="0.2">
      <c r="A336">
        <v>334</v>
      </c>
      <c r="B336">
        <v>22.959999</v>
      </c>
      <c r="C336">
        <f t="shared" si="49"/>
        <v>-2.1730117340287586E-3</v>
      </c>
      <c r="D336">
        <f t="shared" si="53"/>
        <v>6.1189129133391182E-5</v>
      </c>
      <c r="E336" s="12">
        <f t="shared" si="45"/>
        <v>7.8223480575458412E-3</v>
      </c>
      <c r="G336">
        <v>32.279998999999997</v>
      </c>
      <c r="H336">
        <f t="shared" si="50"/>
        <v>-5.8516166969014528E-3</v>
      </c>
      <c r="I336">
        <f t="shared" si="51"/>
        <v>9.22935345646615E-6</v>
      </c>
      <c r="J336" s="14">
        <f t="shared" si="46"/>
        <v>3.0379850981310211E-3</v>
      </c>
      <c r="L336">
        <v>40.119999</v>
      </c>
      <c r="M336">
        <f t="shared" si="47"/>
        <v>7.4829134447484545E-4</v>
      </c>
      <c r="N336">
        <f t="shared" si="52"/>
        <v>1.0889957040933702E-4</v>
      </c>
      <c r="O336">
        <f t="shared" si="48"/>
        <v>1.0435495695429951E-2</v>
      </c>
      <c r="Q336" s="59">
        <v>42569</v>
      </c>
      <c r="R336" s="58">
        <v>7.6E-3</v>
      </c>
      <c r="S336" s="58">
        <v>3.3E-3</v>
      </c>
      <c r="T336" s="61">
        <v>1.011925E-2</v>
      </c>
    </row>
    <row r="337" spans="1:20" x14ac:dyDescent="0.2">
      <c r="A337">
        <v>335</v>
      </c>
      <c r="B337">
        <v>23.02</v>
      </c>
      <c r="C337">
        <f t="shared" si="49"/>
        <v>2.6132840859444178E-3</v>
      </c>
      <c r="D337">
        <f t="shared" si="53"/>
        <v>5.7801100185161305E-5</v>
      </c>
      <c r="E337" s="12">
        <f t="shared" si="45"/>
        <v>7.60270347870817E-3</v>
      </c>
      <c r="G337">
        <v>32.349997999999999</v>
      </c>
      <c r="H337">
        <f t="shared" si="50"/>
        <v>2.1684944909695571E-3</v>
      </c>
      <c r="I337">
        <f t="shared" si="51"/>
        <v>1.0730077327125533E-5</v>
      </c>
      <c r="J337" s="14">
        <f t="shared" si="46"/>
        <v>3.2756796740715556E-3</v>
      </c>
      <c r="L337">
        <v>40.240001999999997</v>
      </c>
      <c r="M337">
        <f t="shared" si="47"/>
        <v>2.9911017694690613E-3</v>
      </c>
      <c r="N337">
        <f t="shared" si="52"/>
        <v>1.0239919258094976E-4</v>
      </c>
      <c r="O337">
        <f t="shared" si="48"/>
        <v>1.011924861740978E-2</v>
      </c>
      <c r="Q337" s="59">
        <v>42570</v>
      </c>
      <c r="R337" s="58">
        <v>7.4000000000000003E-3</v>
      </c>
      <c r="S337" s="58">
        <v>3.2000000000000002E-3</v>
      </c>
      <c r="T337" s="61">
        <v>9.8382899999999995E-3</v>
      </c>
    </row>
    <row r="338" spans="1:20" x14ac:dyDescent="0.2">
      <c r="A338">
        <v>336</v>
      </c>
      <c r="B338">
        <v>23.01</v>
      </c>
      <c r="C338">
        <f t="shared" si="49"/>
        <v>-4.3440486533440531E-4</v>
      </c>
      <c r="D338">
        <f t="shared" si="53"/>
        <v>5.4742789396882644E-5</v>
      </c>
      <c r="E338" s="12">
        <f t="shared" si="45"/>
        <v>7.3988370300259107E-3</v>
      </c>
      <c r="G338">
        <v>32.380001</v>
      </c>
      <c r="H338">
        <f t="shared" si="50"/>
        <v>9.2744982549923711E-4</v>
      </c>
      <c r="I338">
        <f t="shared" si="51"/>
        <v>1.036841478893992E-5</v>
      </c>
      <c r="J338" s="14">
        <f t="shared" si="46"/>
        <v>3.2200022964184232E-3</v>
      </c>
      <c r="L338">
        <v>40.32</v>
      </c>
      <c r="M338">
        <f t="shared" si="47"/>
        <v>1.9880217699791204E-3</v>
      </c>
      <c r="N338">
        <f t="shared" si="52"/>
        <v>9.6792042413812023E-5</v>
      </c>
      <c r="O338">
        <f t="shared" si="48"/>
        <v>9.8382946903318568E-3</v>
      </c>
      <c r="Q338" s="59">
        <v>42571</v>
      </c>
      <c r="R338" s="58">
        <v>7.1999999999999998E-3</v>
      </c>
      <c r="S338" s="58">
        <v>3.0999999999999999E-3</v>
      </c>
      <c r="T338" s="61">
        <v>9.5510000000000005E-3</v>
      </c>
    </row>
    <row r="339" spans="1:20" x14ac:dyDescent="0.2">
      <c r="A339">
        <v>337</v>
      </c>
      <c r="B339">
        <v>23.030000999999999</v>
      </c>
      <c r="C339">
        <f t="shared" si="49"/>
        <v>8.6923076923064091E-4</v>
      </c>
      <c r="D339">
        <f t="shared" si="53"/>
        <v>5.1469544488291258E-5</v>
      </c>
      <c r="E339" s="12">
        <f t="shared" si="45"/>
        <v>7.1742277973515208E-3</v>
      </c>
      <c r="G339">
        <v>32.310001</v>
      </c>
      <c r="H339">
        <f t="shared" si="50"/>
        <v>-2.1618282223030286E-3</v>
      </c>
      <c r="I339">
        <f t="shared" si="51"/>
        <v>9.7979196923326388E-6</v>
      </c>
      <c r="J339" s="14">
        <f t="shared" si="46"/>
        <v>3.1301628859106739E-3</v>
      </c>
      <c r="L339">
        <v>40.659999999999997</v>
      </c>
      <c r="M339">
        <f t="shared" si="47"/>
        <v>8.4325396825395901E-3</v>
      </c>
      <c r="N339">
        <f t="shared" si="52"/>
        <v>9.1221653702457941E-5</v>
      </c>
      <c r="O339">
        <f t="shared" si="48"/>
        <v>9.5510027590016925E-3</v>
      </c>
      <c r="Q339" s="59">
        <v>42572</v>
      </c>
      <c r="R339" s="58">
        <v>7.0000000000000001E-3</v>
      </c>
      <c r="S339" s="58">
        <v>3.0999999999999999E-3</v>
      </c>
      <c r="T339" s="61">
        <v>9.4876100000000005E-3</v>
      </c>
    </row>
    <row r="340" spans="1:20" x14ac:dyDescent="0.2">
      <c r="A340">
        <v>338</v>
      </c>
      <c r="B340">
        <v>23.07</v>
      </c>
      <c r="C340">
        <f t="shared" si="49"/>
        <v>1.7368214617099528E-3</v>
      </c>
      <c r="D340">
        <f t="shared" si="53"/>
        <v>4.8426705546804412E-5</v>
      </c>
      <c r="E340" s="12">
        <f t="shared" si="45"/>
        <v>6.9589299139166802E-3</v>
      </c>
      <c r="G340">
        <v>32.360000999999997</v>
      </c>
      <c r="H340">
        <f t="shared" si="50"/>
        <v>1.5475084634010738E-3</v>
      </c>
      <c r="I340">
        <f t="shared" si="51"/>
        <v>9.4904545865574335E-6</v>
      </c>
      <c r="J340" s="14">
        <f t="shared" si="46"/>
        <v>3.0806581417868219E-3</v>
      </c>
      <c r="L340">
        <v>40.610000999999997</v>
      </c>
      <c r="M340">
        <f t="shared" si="47"/>
        <v>-1.2296851942941388E-3</v>
      </c>
      <c r="N340">
        <f t="shared" si="52"/>
        <v>9.0014818010166747E-5</v>
      </c>
      <c r="O340">
        <f t="shared" si="48"/>
        <v>9.4876139260704918E-3</v>
      </c>
      <c r="Q340" s="59">
        <v>42573</v>
      </c>
      <c r="R340" s="58">
        <v>6.7999999999999996E-3</v>
      </c>
      <c r="S340" s="58">
        <v>3.0000000000000001E-3</v>
      </c>
      <c r="T340" s="61">
        <v>9.2035099999999998E-3</v>
      </c>
    </row>
    <row r="341" spans="1:20" x14ac:dyDescent="0.2">
      <c r="A341">
        <v>339</v>
      </c>
      <c r="B341">
        <v>23.15</v>
      </c>
      <c r="C341">
        <f t="shared" si="49"/>
        <v>3.467706978760221E-3</v>
      </c>
      <c r="D341">
        <f t="shared" si="53"/>
        <v>4.5702096141387525E-5</v>
      </c>
      <c r="E341" s="12">
        <f t="shared" si="45"/>
        <v>6.7603325466568231E-3</v>
      </c>
      <c r="G341">
        <v>32.32</v>
      </c>
      <c r="H341">
        <f t="shared" si="50"/>
        <v>-1.2361248072889932E-3</v>
      </c>
      <c r="I341">
        <f t="shared" si="51"/>
        <v>9.0647142580218649E-6</v>
      </c>
      <c r="J341" s="14">
        <f t="shared" si="46"/>
        <v>3.0107663904763294E-3</v>
      </c>
      <c r="L341">
        <v>40.950001</v>
      </c>
      <c r="M341">
        <f t="shared" si="47"/>
        <v>8.3723218819916657E-3</v>
      </c>
      <c r="N341">
        <f t="shared" si="52"/>
        <v>8.4704656470180713E-5</v>
      </c>
      <c r="O341">
        <f t="shared" si="48"/>
        <v>9.2035132677788165E-3</v>
      </c>
      <c r="Q341" s="59">
        <v>42576</v>
      </c>
      <c r="R341" s="58">
        <v>6.6E-3</v>
      </c>
      <c r="S341" s="58">
        <v>2.8999999999999998E-3</v>
      </c>
      <c r="T341" s="61">
        <v>9.1557700000000006E-3</v>
      </c>
    </row>
    <row r="342" spans="1:20" x14ac:dyDescent="0.2">
      <c r="A342">
        <v>340</v>
      </c>
      <c r="B342">
        <v>22.99</v>
      </c>
      <c r="C342">
        <f t="shared" si="49"/>
        <v>-6.9114470842332682E-3</v>
      </c>
      <c r="D342">
        <f t="shared" si="53"/>
        <v>4.3681469874336811E-5</v>
      </c>
      <c r="E342" s="12">
        <f t="shared" si="45"/>
        <v>6.6091958568601072E-3</v>
      </c>
      <c r="G342">
        <v>32.32</v>
      </c>
      <c r="H342">
        <f t="shared" si="50"/>
        <v>0</v>
      </c>
      <c r="I342">
        <f t="shared" si="51"/>
        <v>8.6125116748922687E-6</v>
      </c>
      <c r="J342" s="14">
        <f t="shared" si="46"/>
        <v>2.9347081072727266E-3</v>
      </c>
      <c r="L342">
        <v>41.009998000000003</v>
      </c>
      <c r="M342">
        <f t="shared" si="47"/>
        <v>1.4651281693498063E-3</v>
      </c>
      <c r="N342">
        <f t="shared" si="52"/>
        <v>8.3828123503710457E-5</v>
      </c>
      <c r="O342">
        <f t="shared" si="48"/>
        <v>9.1557699569020656E-3</v>
      </c>
      <c r="Q342" s="59">
        <v>42577</v>
      </c>
      <c r="R342" s="58">
        <v>6.6E-3</v>
      </c>
      <c r="S342" s="58">
        <v>2.8E-3</v>
      </c>
      <c r="T342" s="61">
        <v>8.8841000000000007E-3</v>
      </c>
    </row>
    <row r="343" spans="1:20" x14ac:dyDescent="0.2">
      <c r="A343">
        <v>341</v>
      </c>
      <c r="B343">
        <v>23.07</v>
      </c>
      <c r="C343">
        <f t="shared" si="49"/>
        <v>3.479773814702125E-3</v>
      </c>
      <c r="D343">
        <f t="shared" si="53"/>
        <v>4.3926667729765997E-5</v>
      </c>
      <c r="E343" s="12">
        <f t="shared" si="45"/>
        <v>6.6277196477948584E-3</v>
      </c>
      <c r="G343">
        <v>32.32</v>
      </c>
      <c r="H343">
        <f t="shared" si="50"/>
        <v>0</v>
      </c>
      <c r="I343">
        <f t="shared" si="51"/>
        <v>8.095760974398732E-6</v>
      </c>
      <c r="J343" s="14">
        <f t="shared" si="46"/>
        <v>2.8453050758044788E-3</v>
      </c>
      <c r="L343">
        <v>41.02</v>
      </c>
      <c r="M343">
        <f t="shared" si="47"/>
        <v>2.4389174561774096E-4</v>
      </c>
      <c r="N343">
        <f t="shared" si="52"/>
        <v>7.8927232126645161E-5</v>
      </c>
      <c r="O343">
        <f t="shared" si="48"/>
        <v>8.8840999615405706E-3</v>
      </c>
      <c r="Q343" s="59">
        <v>42578</v>
      </c>
      <c r="R343" s="58">
        <v>6.4999999999999997E-3</v>
      </c>
      <c r="S343" s="58">
        <v>2.8E-3</v>
      </c>
      <c r="T343" s="61">
        <v>8.6136600000000004E-3</v>
      </c>
    </row>
    <row r="344" spans="1:20" x14ac:dyDescent="0.2">
      <c r="A344">
        <v>342</v>
      </c>
      <c r="B344">
        <v>23.07</v>
      </c>
      <c r="C344">
        <f t="shared" si="49"/>
        <v>0</v>
      </c>
      <c r="D344">
        <f t="shared" si="53"/>
        <v>4.2017597214069228E-5</v>
      </c>
      <c r="E344" s="12">
        <f t="shared" si="45"/>
        <v>6.4820982107701231E-3</v>
      </c>
      <c r="G344">
        <v>32.389999000000003</v>
      </c>
      <c r="H344">
        <f t="shared" si="50"/>
        <v>2.1658106435644433E-3</v>
      </c>
      <c r="I344">
        <f t="shared" si="51"/>
        <v>7.6100153159348073E-6</v>
      </c>
      <c r="J344" s="14">
        <f t="shared" si="46"/>
        <v>2.7586256208363626E-3</v>
      </c>
      <c r="L344">
        <v>41.139999000000003</v>
      </c>
      <c r="M344">
        <f t="shared" si="47"/>
        <v>2.9253778644563618E-3</v>
      </c>
      <c r="N344">
        <f t="shared" si="52"/>
        <v>7.4195167190061278E-5</v>
      </c>
      <c r="O344">
        <f t="shared" si="48"/>
        <v>8.6136616598320882E-3</v>
      </c>
      <c r="Q344" s="59">
        <v>42579</v>
      </c>
      <c r="R344" s="58">
        <v>6.3E-3</v>
      </c>
      <c r="S344" s="58">
        <v>2.7000000000000001E-3</v>
      </c>
      <c r="T344" s="61">
        <v>8.3819399999999992E-3</v>
      </c>
    </row>
    <row r="345" spans="1:20" x14ac:dyDescent="0.2">
      <c r="A345">
        <v>343</v>
      </c>
      <c r="B345">
        <v>23.09</v>
      </c>
      <c r="C345">
        <f t="shared" si="49"/>
        <v>8.6692674469005524E-4</v>
      </c>
      <c r="D345">
        <f t="shared" si="53"/>
        <v>3.949654138122507E-5</v>
      </c>
      <c r="E345" s="12">
        <f t="shared" si="45"/>
        <v>6.2846273860289494E-3</v>
      </c>
      <c r="G345">
        <v>32.409999999999997</v>
      </c>
      <c r="H345">
        <f t="shared" si="50"/>
        <v>6.1750542196662296E-4</v>
      </c>
      <c r="I345">
        <f t="shared" si="51"/>
        <v>7.4348585416053406E-6</v>
      </c>
      <c r="J345" s="14">
        <f t="shared" si="46"/>
        <v>2.7266937014643468E-3</v>
      </c>
      <c r="L345">
        <v>40.990001999999997</v>
      </c>
      <c r="M345">
        <f t="shared" si="47"/>
        <v>-3.6460137006810852E-3</v>
      </c>
      <c r="N345">
        <f t="shared" si="52"/>
        <v>7.0256927297648674E-5</v>
      </c>
      <c r="O345">
        <f t="shared" si="48"/>
        <v>8.3819405448648156E-3</v>
      </c>
      <c r="Q345" s="59">
        <v>42580</v>
      </c>
      <c r="R345" s="58">
        <v>6.1000000000000004E-3</v>
      </c>
      <c r="S345" s="58">
        <v>2.5999999999999999E-3</v>
      </c>
      <c r="T345" s="61">
        <v>8.1755200000000004E-3</v>
      </c>
    </row>
    <row r="346" spans="1:20" x14ac:dyDescent="0.2">
      <c r="A346">
        <v>344</v>
      </c>
      <c r="B346">
        <v>23.120000999999998</v>
      </c>
      <c r="C346">
        <f t="shared" si="49"/>
        <v>1.2993070593329845E-3</v>
      </c>
      <c r="D346">
        <f t="shared" si="53"/>
        <v>3.7171842617191103E-5</v>
      </c>
      <c r="E346" s="12">
        <f t="shared" si="45"/>
        <v>6.0968715434385774E-3</v>
      </c>
      <c r="G346">
        <v>32.540000999999997</v>
      </c>
      <c r="H346">
        <f t="shared" si="50"/>
        <v>4.0111385374884305E-3</v>
      </c>
      <c r="I346">
        <f t="shared" si="51"/>
        <v>7.0116458058785103E-6</v>
      </c>
      <c r="J346" s="14">
        <f t="shared" si="46"/>
        <v>2.6479512468847517E-3</v>
      </c>
      <c r="L346">
        <v>40.919998</v>
      </c>
      <c r="M346">
        <f t="shared" si="47"/>
        <v>-1.7078310950069556E-3</v>
      </c>
      <c r="N346">
        <f t="shared" si="52"/>
        <v>6.6839116614122996E-5</v>
      </c>
      <c r="O346">
        <f t="shared" si="48"/>
        <v>8.1755193482813682E-3</v>
      </c>
      <c r="Q346" s="59">
        <v>42584</v>
      </c>
      <c r="R346" s="58">
        <v>5.8999999999999999E-3</v>
      </c>
      <c r="S346" s="58">
        <v>2.7000000000000001E-3</v>
      </c>
      <c r="T346" s="61">
        <v>7.9374900000000002E-3</v>
      </c>
    </row>
    <row r="347" spans="1:20" x14ac:dyDescent="0.2">
      <c r="A347">
        <v>345</v>
      </c>
      <c r="B347">
        <v>22.950001</v>
      </c>
      <c r="C347">
        <f t="shared" si="49"/>
        <v>-7.3529408584367345E-3</v>
      </c>
      <c r="D347">
        <f t="shared" si="53"/>
        <v>3.5042823990225587E-5</v>
      </c>
      <c r="E347" s="12">
        <f t="shared" si="45"/>
        <v>5.9196979644425768E-3</v>
      </c>
      <c r="G347">
        <v>32.439999</v>
      </c>
      <c r="H347">
        <f t="shared" si="50"/>
        <v>-3.0732021182174022E-3</v>
      </c>
      <c r="I347">
        <f t="shared" si="51"/>
        <v>7.5563009995412904E-6</v>
      </c>
      <c r="J347" s="14">
        <f t="shared" si="46"/>
        <v>2.7488726779429581E-3</v>
      </c>
      <c r="L347">
        <v>40.689999</v>
      </c>
      <c r="M347">
        <f t="shared" si="47"/>
        <v>-5.6206991994476492E-3</v>
      </c>
      <c r="N347">
        <f t="shared" si="52"/>
        <v>6.3003770840219976E-5</v>
      </c>
      <c r="O347">
        <f t="shared" si="48"/>
        <v>7.937491470245495E-3</v>
      </c>
      <c r="Q347" s="59">
        <v>42585</v>
      </c>
      <c r="R347" s="58">
        <v>6.0000000000000001E-3</v>
      </c>
      <c r="S347" s="58">
        <v>2.8E-3</v>
      </c>
      <c r="T347" s="61">
        <v>7.8178699999999993E-3</v>
      </c>
    </row>
    <row r="348" spans="1:20" x14ac:dyDescent="0.2">
      <c r="A348">
        <v>346</v>
      </c>
      <c r="B348">
        <v>23.02</v>
      </c>
      <c r="C348">
        <f t="shared" si="49"/>
        <v>3.0500652265766461E-3</v>
      </c>
      <c r="D348">
        <f t="shared" si="53"/>
        <v>3.6184198906872152E-5</v>
      </c>
      <c r="E348" s="12">
        <f t="shared" si="45"/>
        <v>6.015330324003176E-3</v>
      </c>
      <c r="G348">
        <v>32.43</v>
      </c>
      <c r="H348">
        <f t="shared" si="50"/>
        <v>-3.0823058903301864E-4</v>
      </c>
      <c r="I348">
        <f t="shared" si="51"/>
        <v>7.6695972151337685E-6</v>
      </c>
      <c r="J348" s="14">
        <f t="shared" si="46"/>
        <v>2.7694037652776036E-3</v>
      </c>
      <c r="L348">
        <v>40.599997999999999</v>
      </c>
      <c r="M348">
        <f t="shared" si="47"/>
        <v>-2.2118702927468956E-3</v>
      </c>
      <c r="N348">
        <f t="shared" si="52"/>
        <v>6.111908015924706E-5</v>
      </c>
      <c r="O348">
        <f t="shared" si="48"/>
        <v>7.8178692851215582E-3</v>
      </c>
      <c r="Q348" s="59">
        <v>42586</v>
      </c>
      <c r="R348" s="58">
        <v>5.8999999999999999E-3</v>
      </c>
      <c r="S348" s="58">
        <v>2.7000000000000001E-3</v>
      </c>
      <c r="T348" s="61">
        <v>7.5990399999999996E-3</v>
      </c>
    </row>
    <row r="349" spans="1:20" x14ac:dyDescent="0.2">
      <c r="A349">
        <v>347</v>
      </c>
      <c r="B349">
        <v>23.040001</v>
      </c>
      <c r="C349">
        <f t="shared" si="49"/>
        <v>8.6885317115554313E-4</v>
      </c>
      <c r="D349">
        <f t="shared" si="53"/>
        <v>3.457132084564214E-5</v>
      </c>
      <c r="E349" s="12">
        <f t="shared" si="45"/>
        <v>5.8797381613165511E-3</v>
      </c>
      <c r="G349">
        <v>32.5</v>
      </c>
      <c r="H349">
        <f t="shared" si="50"/>
        <v>2.1584952204748778E-3</v>
      </c>
      <c r="I349">
        <f t="shared" si="51"/>
        <v>7.2151217479866798E-6</v>
      </c>
      <c r="J349" s="14">
        <f t="shared" si="46"/>
        <v>2.6860978664201124E-3</v>
      </c>
      <c r="L349">
        <v>40.5</v>
      </c>
      <c r="M349">
        <f t="shared" si="47"/>
        <v>-2.4630050474386566E-3</v>
      </c>
      <c r="N349">
        <f t="shared" si="52"/>
        <v>5.774547756120841E-5</v>
      </c>
      <c r="O349">
        <f t="shared" si="48"/>
        <v>7.5990445163328533E-3</v>
      </c>
      <c r="Q349" s="59">
        <v>42587</v>
      </c>
      <c r="R349" s="58">
        <v>5.7000000000000002E-3</v>
      </c>
      <c r="S349" s="58">
        <v>2.7000000000000001E-3</v>
      </c>
      <c r="T349" s="61">
        <v>7.3922099999999998E-3</v>
      </c>
    </row>
    <row r="350" spans="1:20" x14ac:dyDescent="0.2">
      <c r="A350">
        <v>348</v>
      </c>
      <c r="B350">
        <v>23.23</v>
      </c>
      <c r="C350">
        <f t="shared" si="49"/>
        <v>8.2464840170796971E-3</v>
      </c>
      <c r="D350">
        <f t="shared" si="53"/>
        <v>3.2542335944885233E-5</v>
      </c>
      <c r="E350" s="12">
        <f t="shared" si="45"/>
        <v>5.7045890250644032E-3</v>
      </c>
      <c r="G350">
        <v>32.450001</v>
      </c>
      <c r="H350">
        <f t="shared" si="50"/>
        <v>-1.5384307692307595E-3</v>
      </c>
      <c r="I350">
        <f t="shared" si="51"/>
        <v>7.0617605401162522E-6</v>
      </c>
      <c r="J350" s="14">
        <f t="shared" si="46"/>
        <v>2.657397324472999E-3</v>
      </c>
      <c r="L350">
        <v>41.34</v>
      </c>
      <c r="M350">
        <f t="shared" si="47"/>
        <v>2.0740740740740823E-2</v>
      </c>
      <c r="N350">
        <f t="shared" si="52"/>
        <v>5.4644732539358403E-5</v>
      </c>
      <c r="O350">
        <f t="shared" si="48"/>
        <v>7.3922075552136932E-3</v>
      </c>
      <c r="Q350" s="59">
        <v>42590</v>
      </c>
      <c r="R350" s="58">
        <v>5.8999999999999999E-3</v>
      </c>
      <c r="S350" s="58">
        <v>2.5999999999999999E-3</v>
      </c>
      <c r="T350" s="61">
        <v>8.7850299999999992E-3</v>
      </c>
    </row>
    <row r="351" spans="1:20" x14ac:dyDescent="0.2">
      <c r="A351">
        <v>349</v>
      </c>
      <c r="B351">
        <v>23.4</v>
      </c>
      <c r="C351">
        <f t="shared" si="49"/>
        <v>7.3181231166594123E-3</v>
      </c>
      <c r="D351">
        <f t="shared" si="53"/>
        <v>3.4670065706829177E-5</v>
      </c>
      <c r="E351" s="12">
        <f t="shared" si="45"/>
        <v>5.8881292196103488E-3</v>
      </c>
      <c r="G351">
        <v>32.479999999999997</v>
      </c>
      <c r="H351">
        <f t="shared" si="50"/>
        <v>9.2446838445387272E-4</v>
      </c>
      <c r="I351">
        <f t="shared" si="51"/>
        <v>6.7800610616122335E-6</v>
      </c>
      <c r="J351" s="14">
        <f t="shared" si="46"/>
        <v>2.6038550385173581E-3</v>
      </c>
      <c r="L351">
        <v>41.299999</v>
      </c>
      <c r="M351">
        <f t="shared" si="47"/>
        <v>-9.6761006289317183E-4</v>
      </c>
      <c r="N351">
        <f t="shared" si="52"/>
        <v>7.717674817547449E-5</v>
      </c>
      <c r="O351">
        <f t="shared" si="48"/>
        <v>8.7850297765843972E-3</v>
      </c>
      <c r="Q351" s="59">
        <v>42591</v>
      </c>
      <c r="R351" s="58">
        <v>6.0000000000000001E-3</v>
      </c>
      <c r="S351" s="58">
        <v>2.5000000000000001E-3</v>
      </c>
      <c r="T351" s="61">
        <v>8.5207000000000008E-3</v>
      </c>
    </row>
    <row r="352" spans="1:20" x14ac:dyDescent="0.2">
      <c r="A352">
        <v>350</v>
      </c>
      <c r="B352">
        <v>23.48</v>
      </c>
      <c r="C352">
        <f t="shared" si="49"/>
        <v>3.4188034188034982E-3</v>
      </c>
      <c r="D352">
        <f t="shared" si="53"/>
        <v>3.5803157321454518E-5</v>
      </c>
      <c r="E352" s="12">
        <f t="shared" si="45"/>
        <v>5.9835739588856521E-3</v>
      </c>
      <c r="G352">
        <v>32.540000999999997</v>
      </c>
      <c r="H352">
        <f t="shared" si="50"/>
        <v>1.847321428571421E-3</v>
      </c>
      <c r="I352">
        <f t="shared" si="51"/>
        <v>6.4245359055467845E-6</v>
      </c>
      <c r="J352" s="14">
        <f t="shared" si="46"/>
        <v>2.5346668233806953E-3</v>
      </c>
      <c r="L352">
        <v>41.380001</v>
      </c>
      <c r="M352">
        <f t="shared" si="47"/>
        <v>1.9370944778957587E-3</v>
      </c>
      <c r="N352">
        <f t="shared" si="52"/>
        <v>7.260231943897475E-5</v>
      </c>
      <c r="O352">
        <f t="shared" si="48"/>
        <v>8.520699468880167E-3</v>
      </c>
      <c r="Q352" s="59">
        <v>42592</v>
      </c>
      <c r="R352" s="58">
        <v>5.8999999999999999E-3</v>
      </c>
      <c r="S352" s="58">
        <v>2.5000000000000001E-3</v>
      </c>
      <c r="T352" s="61">
        <v>8.2747399999999992E-3</v>
      </c>
    </row>
    <row r="353" spans="1:20" x14ac:dyDescent="0.2">
      <c r="A353">
        <v>351</v>
      </c>
      <c r="B353">
        <v>23.440000999999999</v>
      </c>
      <c r="C353">
        <f t="shared" si="49"/>
        <v>-1.7035349233390832E-3</v>
      </c>
      <c r="D353">
        <f t="shared" si="53"/>
        <v>3.4356260891152595E-5</v>
      </c>
      <c r="E353" s="12">
        <f t="shared" si="45"/>
        <v>5.8614214053548984E-3</v>
      </c>
      <c r="G353">
        <v>32.540000999999997</v>
      </c>
      <c r="H353">
        <f t="shared" si="50"/>
        <v>0</v>
      </c>
      <c r="I353">
        <f t="shared" si="51"/>
        <v>6.243819538841527E-6</v>
      </c>
      <c r="J353" s="14">
        <f t="shared" si="46"/>
        <v>2.4987636020323183E-3</v>
      </c>
      <c r="L353">
        <v>41.130001</v>
      </c>
      <c r="M353">
        <f t="shared" si="47"/>
        <v>-6.0415658278983606E-3</v>
      </c>
      <c r="N353">
        <f t="shared" si="52"/>
        <v>6.8471320373613925E-5</v>
      </c>
      <c r="O353">
        <f t="shared" si="48"/>
        <v>8.2747398976411295E-3</v>
      </c>
      <c r="Q353" s="59">
        <v>42593</v>
      </c>
      <c r="R353" s="58">
        <v>5.7000000000000002E-3</v>
      </c>
      <c r="S353" s="58">
        <v>2.3999999999999998E-3</v>
      </c>
      <c r="T353" s="61">
        <v>8.1580100000000003E-3</v>
      </c>
    </row>
    <row r="354" spans="1:20" x14ac:dyDescent="0.2">
      <c r="A354">
        <v>352</v>
      </c>
      <c r="B354">
        <v>23.49</v>
      </c>
      <c r="C354">
        <f t="shared" si="49"/>
        <v>2.1330630489307437E-3</v>
      </c>
      <c r="D354">
        <f t="shared" si="53"/>
        <v>3.246900711178559E-5</v>
      </c>
      <c r="E354" s="12">
        <f t="shared" si="45"/>
        <v>5.6981582210206827E-3</v>
      </c>
      <c r="G354">
        <v>32.490001999999997</v>
      </c>
      <c r="H354">
        <f t="shared" si="50"/>
        <v>-1.5365395962956389E-3</v>
      </c>
      <c r="I354">
        <f t="shared" si="51"/>
        <v>5.8691903665110349E-6</v>
      </c>
      <c r="J354" s="14">
        <f t="shared" si="46"/>
        <v>2.4226411964034284E-3</v>
      </c>
      <c r="L354">
        <v>41.150002000000001</v>
      </c>
      <c r="M354">
        <f t="shared" si="47"/>
        <v>4.8628736965021231E-4</v>
      </c>
      <c r="N354">
        <f t="shared" si="52"/>
        <v>6.6553072210366834E-5</v>
      </c>
      <c r="O354">
        <f t="shared" si="48"/>
        <v>8.1580066321600177E-3</v>
      </c>
      <c r="Q354" s="59">
        <v>42594</v>
      </c>
      <c r="R354" s="58">
        <v>5.4999999999999997E-3</v>
      </c>
      <c r="S354" s="58">
        <v>2.3999999999999998E-3</v>
      </c>
      <c r="T354" s="61">
        <v>7.9103799999999998E-3</v>
      </c>
    </row>
    <row r="355" spans="1:20" x14ac:dyDescent="0.2">
      <c r="A355">
        <v>353</v>
      </c>
      <c r="B355">
        <v>23.41</v>
      </c>
      <c r="C355">
        <f t="shared" si="49"/>
        <v>-3.4057045551297701E-3</v>
      </c>
      <c r="D355">
        <f t="shared" si="53"/>
        <v>3.0793864163321279E-5</v>
      </c>
      <c r="E355" s="12">
        <f t="shared" si="45"/>
        <v>5.549221942157412E-3</v>
      </c>
      <c r="G355">
        <v>32.5</v>
      </c>
      <c r="H355">
        <f t="shared" si="50"/>
        <v>3.077254350431576E-4</v>
      </c>
      <c r="I355">
        <f t="shared" si="51"/>
        <v>5.658696180379435E-6</v>
      </c>
      <c r="J355" s="14">
        <f t="shared" si="46"/>
        <v>2.3788014167600109E-3</v>
      </c>
      <c r="L355">
        <v>41</v>
      </c>
      <c r="M355">
        <f t="shared" si="47"/>
        <v>-3.6452489115310523E-3</v>
      </c>
      <c r="N355">
        <f t="shared" si="52"/>
        <v>6.2574076402097703E-5</v>
      </c>
      <c r="O355">
        <f t="shared" si="48"/>
        <v>7.91037776608031E-3</v>
      </c>
      <c r="Q355" s="59">
        <v>42597</v>
      </c>
      <c r="R355" s="58">
        <v>5.4000000000000003E-3</v>
      </c>
      <c r="S355" s="58">
        <v>2.3E-3</v>
      </c>
      <c r="T355" s="61">
        <v>7.7212000000000001E-3</v>
      </c>
    </row>
    <row r="356" spans="1:20" x14ac:dyDescent="0.2">
      <c r="A356">
        <v>354</v>
      </c>
      <c r="B356">
        <v>23.450001</v>
      </c>
      <c r="C356">
        <f t="shared" si="49"/>
        <v>1.7087142246903107E-3</v>
      </c>
      <c r="D356">
        <f t="shared" si="53"/>
        <v>2.96421617245319E-5</v>
      </c>
      <c r="E356" s="12">
        <f t="shared" si="45"/>
        <v>5.4444615642441543E-3</v>
      </c>
      <c r="G356">
        <v>32.490001999999997</v>
      </c>
      <c r="H356">
        <f t="shared" si="50"/>
        <v>-3.0763076923086339E-4</v>
      </c>
      <c r="I356">
        <f t="shared" si="51"/>
        <v>5.3248561061590188E-6</v>
      </c>
      <c r="J356" s="14">
        <f t="shared" si="46"/>
        <v>2.3075649733342329E-3</v>
      </c>
      <c r="L356">
        <v>40.98</v>
      </c>
      <c r="M356">
        <f t="shared" si="47"/>
        <v>-4.8780487804885676E-4</v>
      </c>
      <c r="N356">
        <f t="shared" si="52"/>
        <v>5.9616902195592939E-5</v>
      </c>
      <c r="O356">
        <f t="shared" si="48"/>
        <v>7.7211982357398993E-3</v>
      </c>
      <c r="Q356" s="59">
        <v>42598</v>
      </c>
      <c r="R356" s="58">
        <v>5.3E-3</v>
      </c>
      <c r="S356" s="58">
        <v>2.2000000000000001E-3</v>
      </c>
      <c r="T356" s="61">
        <v>7.4869300000000001E-3</v>
      </c>
    </row>
    <row r="357" spans="1:20" x14ac:dyDescent="0.2">
      <c r="A357">
        <v>355</v>
      </c>
      <c r="B357">
        <v>23.360001</v>
      </c>
      <c r="C357">
        <f t="shared" si="49"/>
        <v>-3.8379529280190587E-3</v>
      </c>
      <c r="D357">
        <f t="shared" si="53"/>
        <v>2.8038814279159527E-5</v>
      </c>
      <c r="E357" s="12">
        <f t="shared" si="45"/>
        <v>5.2951689566206979E-3</v>
      </c>
      <c r="G357">
        <v>32.439999</v>
      </c>
      <c r="H357">
        <f t="shared" si="50"/>
        <v>-1.5390272983053892E-3</v>
      </c>
      <c r="I357">
        <f t="shared" si="51"/>
        <v>5.0110429412001316E-6</v>
      </c>
      <c r="J357" s="14">
        <f t="shared" si="46"/>
        <v>2.2385358923189352E-3</v>
      </c>
      <c r="L357">
        <v>40.68</v>
      </c>
      <c r="M357">
        <f t="shared" si="47"/>
        <v>-7.3206442166909996E-3</v>
      </c>
      <c r="N357">
        <f t="shared" si="52"/>
        <v>5.6054165279800252E-5</v>
      </c>
      <c r="O357">
        <f t="shared" si="48"/>
        <v>7.4869329688331153E-3</v>
      </c>
      <c r="Q357" s="59">
        <v>42599</v>
      </c>
      <c r="R357" s="58">
        <v>5.1999999999999998E-3</v>
      </c>
      <c r="S357" s="58">
        <v>2.2000000000000001E-3</v>
      </c>
      <c r="T357" s="61">
        <v>7.4770599999999998E-3</v>
      </c>
    </row>
    <row r="358" spans="1:20" x14ac:dyDescent="0.2">
      <c r="A358">
        <v>356</v>
      </c>
      <c r="B358">
        <v>23.34</v>
      </c>
      <c r="C358">
        <f t="shared" si="49"/>
        <v>-8.5620715512814405E-4</v>
      </c>
      <c r="D358">
        <f t="shared" si="53"/>
        <v>2.7240278383071359E-5</v>
      </c>
      <c r="E358" s="12">
        <f t="shared" si="45"/>
        <v>5.2192220093680011E-3</v>
      </c>
      <c r="G358">
        <v>32.419998</v>
      </c>
      <c r="H358">
        <f t="shared" si="50"/>
        <v>-6.1655365649057516E-4</v>
      </c>
      <c r="I358">
        <f t="shared" si="51"/>
        <v>4.8524966662238743E-6</v>
      </c>
      <c r="J358" s="14">
        <f t="shared" si="46"/>
        <v>2.2028383204910603E-3</v>
      </c>
      <c r="L358">
        <v>40.68</v>
      </c>
      <c r="M358">
        <f t="shared" si="47"/>
        <v>0</v>
      </c>
      <c r="N358">
        <f t="shared" si="52"/>
        <v>5.5906425267854517E-5</v>
      </c>
      <c r="O358">
        <f t="shared" si="48"/>
        <v>7.477059934750725E-3</v>
      </c>
      <c r="Q358" s="59">
        <v>42600</v>
      </c>
      <c r="R358" s="58">
        <v>5.1000000000000004E-3</v>
      </c>
      <c r="S358" s="58">
        <v>2.0999999999999999E-3</v>
      </c>
      <c r="T358" s="61">
        <v>7.2492800000000003E-3</v>
      </c>
    </row>
    <row r="359" spans="1:20" x14ac:dyDescent="0.2">
      <c r="A359">
        <v>357</v>
      </c>
      <c r="B359">
        <v>23.33</v>
      </c>
      <c r="C359">
        <f t="shared" si="49"/>
        <v>-4.2844901456733347E-4</v>
      </c>
      <c r="D359">
        <f t="shared" si="53"/>
        <v>2.5649847121636633E-5</v>
      </c>
      <c r="E359" s="12">
        <f t="shared" si="45"/>
        <v>5.0645678119299216E-3</v>
      </c>
      <c r="G359">
        <v>32.459999000000003</v>
      </c>
      <c r="H359">
        <f t="shared" si="50"/>
        <v>1.2338372136853225E-3</v>
      </c>
      <c r="I359">
        <f t="shared" si="51"/>
        <v>4.5841551709303555E-6</v>
      </c>
      <c r="J359" s="14">
        <f t="shared" si="46"/>
        <v>2.1410640277512382E-3</v>
      </c>
      <c r="L359">
        <v>40.5</v>
      </c>
      <c r="M359">
        <f t="shared" si="47"/>
        <v>-4.4247787610619399E-3</v>
      </c>
      <c r="N359">
        <f t="shared" si="52"/>
        <v>5.2552039751783246E-5</v>
      </c>
      <c r="O359">
        <f t="shared" si="48"/>
        <v>7.249278567677148E-3</v>
      </c>
      <c r="Q359" s="59">
        <v>42601</v>
      </c>
      <c r="R359" s="58">
        <v>4.8999999999999998E-3</v>
      </c>
      <c r="S359" s="58">
        <v>2.0999999999999999E-3</v>
      </c>
      <c r="T359" s="61">
        <v>7.1115099999999997E-3</v>
      </c>
    </row>
    <row r="360" spans="1:20" x14ac:dyDescent="0.2">
      <c r="A360">
        <v>358</v>
      </c>
      <c r="B360">
        <v>23.32</v>
      </c>
      <c r="C360">
        <f t="shared" si="49"/>
        <v>-4.2863266180874461E-4</v>
      </c>
      <c r="D360">
        <f t="shared" si="53"/>
        <v>2.4121870407823455E-5</v>
      </c>
      <c r="E360" s="12">
        <f t="shared" si="45"/>
        <v>4.9114020816690886E-3</v>
      </c>
      <c r="G360">
        <v>32.409999999999997</v>
      </c>
      <c r="H360">
        <f t="shared" si="50"/>
        <v>-1.5403266032142139E-3</v>
      </c>
      <c r="I360">
        <f t="shared" si="51"/>
        <v>4.40044711686702E-6</v>
      </c>
      <c r="J360" s="14">
        <f t="shared" si="46"/>
        <v>2.0977242709343427E-3</v>
      </c>
      <c r="L360">
        <v>40.700001</v>
      </c>
      <c r="M360">
        <f t="shared" si="47"/>
        <v>4.9382962962963043E-3</v>
      </c>
      <c r="N360">
        <f t="shared" si="52"/>
        <v>5.0573637391736944E-5</v>
      </c>
      <c r="O360">
        <f t="shared" si="48"/>
        <v>7.1115144232249813E-3</v>
      </c>
      <c r="Q360" s="59">
        <v>42604</v>
      </c>
      <c r="R360" s="58">
        <v>4.7999999999999996E-3</v>
      </c>
      <c r="S360" s="58">
        <v>2.0999999999999999E-3</v>
      </c>
      <c r="T360" s="61">
        <v>7.00017E-3</v>
      </c>
    </row>
    <row r="361" spans="1:20" x14ac:dyDescent="0.2">
      <c r="A361">
        <v>359</v>
      </c>
      <c r="B361">
        <v>23.4</v>
      </c>
      <c r="C361">
        <f t="shared" si="49"/>
        <v>3.4305317324184515E-3</v>
      </c>
      <c r="D361">
        <f t="shared" si="53"/>
        <v>2.2685581740880203E-5</v>
      </c>
      <c r="E361" s="12">
        <f t="shared" si="45"/>
        <v>4.7629383515725042E-3</v>
      </c>
      <c r="G361">
        <v>32.490001999999997</v>
      </c>
      <c r="H361">
        <f t="shared" si="50"/>
        <v>2.4684356680037137E-3</v>
      </c>
      <c r="I361">
        <f t="shared" si="51"/>
        <v>4.2787766525291652E-6</v>
      </c>
      <c r="J361" s="14">
        <f t="shared" si="46"/>
        <v>2.0685204017676898E-3</v>
      </c>
      <c r="L361">
        <v>40.959999000000003</v>
      </c>
      <c r="M361">
        <f t="shared" si="47"/>
        <v>6.3881570912001466E-3</v>
      </c>
      <c r="N361">
        <f t="shared" si="52"/>
        <v>4.9002425366833549E-5</v>
      </c>
      <c r="O361">
        <f t="shared" si="48"/>
        <v>7.0001732383444303E-3</v>
      </c>
      <c r="Q361" s="59">
        <v>42605</v>
      </c>
      <c r="R361" s="58">
        <v>4.7000000000000002E-3</v>
      </c>
      <c r="S361" s="58">
        <v>2.0999999999999999E-3</v>
      </c>
      <c r="T361" s="61">
        <v>6.96497E-3</v>
      </c>
    </row>
    <row r="362" spans="1:20" x14ac:dyDescent="0.2">
      <c r="A362">
        <v>360</v>
      </c>
      <c r="B362">
        <v>23.450001</v>
      </c>
      <c r="C362">
        <f t="shared" si="49"/>
        <v>2.1367948717949461E-3</v>
      </c>
      <c r="D362">
        <f t="shared" si="53"/>
        <v>2.2030559714455188E-5</v>
      </c>
      <c r="E362" s="12">
        <f t="shared" si="45"/>
        <v>4.6936723058235742E-3</v>
      </c>
      <c r="G362">
        <v>32.529998999999997</v>
      </c>
      <c r="H362">
        <f t="shared" si="50"/>
        <v>1.2310556336684628E-3</v>
      </c>
      <c r="I362">
        <f t="shared" si="51"/>
        <v>4.3876405322017914E-6</v>
      </c>
      <c r="J362" s="14">
        <f t="shared" si="46"/>
        <v>2.0946695520300549E-3</v>
      </c>
      <c r="L362">
        <v>40.990001999999997</v>
      </c>
      <c r="M362">
        <f t="shared" si="47"/>
        <v>7.3249513507052475E-4</v>
      </c>
      <c r="N362">
        <f t="shared" si="52"/>
        <v>4.8510792906134584E-5</v>
      </c>
      <c r="O362">
        <f t="shared" si="48"/>
        <v>6.9649689809886863E-3</v>
      </c>
      <c r="Q362" s="59">
        <v>42606</v>
      </c>
      <c r="R362" s="58">
        <v>4.5999999999999999E-3</v>
      </c>
      <c r="S362" s="58">
        <v>2.0999999999999999E-3</v>
      </c>
      <c r="T362" s="61">
        <v>6.7551699999999996E-3</v>
      </c>
    </row>
    <row r="363" spans="1:20" x14ac:dyDescent="0.2">
      <c r="A363">
        <v>361</v>
      </c>
      <c r="B363">
        <v>23.23</v>
      </c>
      <c r="C363">
        <f t="shared" si="49"/>
        <v>-9.3817053568569092E-3</v>
      </c>
      <c r="D363">
        <f t="shared" si="53"/>
        <v>2.0982679671035626E-5</v>
      </c>
      <c r="E363" s="12">
        <f t="shared" si="45"/>
        <v>4.5806855023059184E-3</v>
      </c>
      <c r="G363">
        <v>32.439999</v>
      </c>
      <c r="H363">
        <f t="shared" si="50"/>
        <v>-2.7666769986681005E-3</v>
      </c>
      <c r="I363">
        <f t="shared" si="51"/>
        <v>4.2153119786608959E-6</v>
      </c>
      <c r="J363" s="14">
        <f t="shared" si="46"/>
        <v>2.053122494801734E-3</v>
      </c>
      <c r="L363">
        <v>40.810001</v>
      </c>
      <c r="M363">
        <f t="shared" si="47"/>
        <v>-4.3913391367972412E-3</v>
      </c>
      <c r="N363">
        <f t="shared" si="52"/>
        <v>4.5632338279140627E-5</v>
      </c>
      <c r="O363">
        <f t="shared" si="48"/>
        <v>6.7551712250053754E-3</v>
      </c>
      <c r="Q363" s="59">
        <v>42607</v>
      </c>
      <c r="R363" s="58">
        <v>5.0000000000000001E-3</v>
      </c>
      <c r="S363" s="58">
        <v>2.0999999999999999E-3</v>
      </c>
      <c r="T363" s="61">
        <v>6.6371299999999998E-3</v>
      </c>
    </row>
    <row r="364" spans="1:20" x14ac:dyDescent="0.2">
      <c r="A364">
        <v>362</v>
      </c>
      <c r="B364">
        <v>23.23</v>
      </c>
      <c r="C364">
        <f t="shared" si="49"/>
        <v>0</v>
      </c>
      <c r="D364">
        <f t="shared" si="53"/>
        <v>2.500470261494615E-5</v>
      </c>
      <c r="E364" s="12">
        <f t="shared" si="45"/>
        <v>5.0004702393821078E-3</v>
      </c>
      <c r="G364">
        <v>32.369999</v>
      </c>
      <c r="H364">
        <f t="shared" si="50"/>
        <v>-2.1578299062216459E-3</v>
      </c>
      <c r="I364">
        <f t="shared" si="51"/>
        <v>4.4216633568387905E-6</v>
      </c>
      <c r="J364" s="14">
        <f t="shared" si="46"/>
        <v>2.1027751560351833E-3</v>
      </c>
      <c r="L364">
        <v>40.729999999999997</v>
      </c>
      <c r="M364">
        <f t="shared" si="47"/>
        <v>-1.96032830285897E-3</v>
      </c>
      <c r="N364">
        <f t="shared" si="52"/>
        <v>4.4051429547254214E-5</v>
      </c>
      <c r="O364">
        <f t="shared" si="48"/>
        <v>6.6371250965500273E-3</v>
      </c>
      <c r="Q364" s="59">
        <v>42608</v>
      </c>
      <c r="R364" s="58">
        <v>4.7999999999999996E-3</v>
      </c>
      <c r="S364" s="58">
        <v>2.0999999999999999E-3</v>
      </c>
      <c r="T364" s="61">
        <v>6.4528199999999997E-3</v>
      </c>
    </row>
    <row r="365" spans="1:20" x14ac:dyDescent="0.2">
      <c r="A365">
        <v>363</v>
      </c>
      <c r="B365">
        <v>23.24</v>
      </c>
      <c r="C365">
        <f t="shared" si="49"/>
        <v>4.3047783039164918E-4</v>
      </c>
      <c r="D365">
        <f t="shared" si="53"/>
        <v>2.350442045804938E-5</v>
      </c>
      <c r="E365" s="12">
        <f t="shared" si="45"/>
        <v>4.8481357714124903E-3</v>
      </c>
      <c r="G365">
        <v>32.299999</v>
      </c>
      <c r="H365">
        <f t="shared" si="50"/>
        <v>-2.1624962052053287E-3</v>
      </c>
      <c r="I365">
        <f t="shared" si="51"/>
        <v>4.4357373496795343E-6</v>
      </c>
      <c r="J365" s="14">
        <f t="shared" si="46"/>
        <v>2.1061190255252751E-3</v>
      </c>
      <c r="L365">
        <v>40.840000000000003</v>
      </c>
      <c r="M365">
        <f t="shared" si="47"/>
        <v>2.7007120058926233E-3</v>
      </c>
      <c r="N365">
        <f t="shared" si="52"/>
        <v>4.1638916997718356E-5</v>
      </c>
      <c r="O365">
        <f t="shared" si="48"/>
        <v>6.4528224055616437E-3</v>
      </c>
      <c r="Q365" s="59">
        <v>42611</v>
      </c>
      <c r="R365" s="58">
        <v>4.7000000000000002E-3</v>
      </c>
      <c r="S365" s="58">
        <v>2.0999999999999999E-3</v>
      </c>
      <c r="T365" s="61">
        <v>6.2911199999999999E-3</v>
      </c>
    </row>
    <row r="366" spans="1:20" x14ac:dyDescent="0.2">
      <c r="A366">
        <v>364</v>
      </c>
      <c r="B366">
        <v>23.33</v>
      </c>
      <c r="C366">
        <f t="shared" si="49"/>
        <v>3.8726333907056739E-3</v>
      </c>
      <c r="D366">
        <f t="shared" si="53"/>
        <v>2.2105273900313938E-5</v>
      </c>
      <c r="E366" s="12">
        <f t="shared" si="45"/>
        <v>4.7016246022320773E-3</v>
      </c>
      <c r="G366">
        <v>32.43</v>
      </c>
      <c r="H366">
        <f t="shared" si="50"/>
        <v>4.0247988862166847E-3</v>
      </c>
      <c r="I366">
        <f t="shared" si="51"/>
        <v>4.4501764989504094E-6</v>
      </c>
      <c r="J366" s="14">
        <f t="shared" si="46"/>
        <v>2.1095441448214375E-3</v>
      </c>
      <c r="L366">
        <v>41.07</v>
      </c>
      <c r="M366">
        <f t="shared" si="47"/>
        <v>5.6317335945151046E-3</v>
      </c>
      <c r="N366">
        <f t="shared" si="52"/>
        <v>3.9578212698181604E-5</v>
      </c>
      <c r="O366">
        <f t="shared" si="48"/>
        <v>6.2911217360802681E-3</v>
      </c>
      <c r="Q366" s="59">
        <v>42612</v>
      </c>
      <c r="R366" s="58">
        <v>4.7000000000000002E-3</v>
      </c>
      <c r="S366" s="58">
        <v>2.3E-3</v>
      </c>
      <c r="T366" s="61">
        <v>6.2535200000000003E-3</v>
      </c>
    </row>
    <row r="367" spans="1:20" x14ac:dyDescent="0.2">
      <c r="A367">
        <v>365</v>
      </c>
      <c r="B367">
        <v>23.34</v>
      </c>
      <c r="C367">
        <f t="shared" si="49"/>
        <v>4.2863266180889688E-4</v>
      </c>
      <c r="D367">
        <f t="shared" si="53"/>
        <v>2.1678794829023614E-5</v>
      </c>
      <c r="E367" s="12">
        <f t="shared" si="45"/>
        <v>4.6560492726155306E-3</v>
      </c>
      <c r="G367">
        <v>32.470001000000003</v>
      </c>
      <c r="H367">
        <f t="shared" si="50"/>
        <v>1.2334566759174754E-3</v>
      </c>
      <c r="I367">
        <f t="shared" si="51"/>
        <v>5.1551062734828496E-6</v>
      </c>
      <c r="J367" s="14">
        <f t="shared" si="46"/>
        <v>2.2704859113156484E-3</v>
      </c>
      <c r="L367">
        <v>41.23</v>
      </c>
      <c r="M367">
        <f t="shared" si="47"/>
        <v>3.8957876795713805E-3</v>
      </c>
      <c r="N367">
        <f t="shared" si="52"/>
        <v>3.9106505333066111E-5</v>
      </c>
      <c r="O367">
        <f t="shared" si="48"/>
        <v>6.2535194357310597E-3</v>
      </c>
      <c r="Q367" s="59">
        <v>42613</v>
      </c>
      <c r="R367" s="58">
        <v>4.4999999999999997E-3</v>
      </c>
      <c r="S367" s="58">
        <v>2.2000000000000001E-3</v>
      </c>
      <c r="T367" s="61">
        <v>6.1376499999999997E-3</v>
      </c>
    </row>
    <row r="368" spans="1:20" x14ac:dyDescent="0.2">
      <c r="A368">
        <v>366</v>
      </c>
      <c r="B368">
        <v>23.190000999999999</v>
      </c>
      <c r="C368">
        <f t="shared" si="49"/>
        <v>-6.4266923736075879E-3</v>
      </c>
      <c r="D368">
        <f t="shared" si="53"/>
        <v>2.0389090696808358E-5</v>
      </c>
      <c r="E368" s="12">
        <f t="shared" si="45"/>
        <v>4.5154280745914174E-3</v>
      </c>
      <c r="G368">
        <v>32.490001999999997</v>
      </c>
      <c r="H368">
        <f t="shared" si="50"/>
        <v>6.1598396624605871E-4</v>
      </c>
      <c r="I368">
        <f t="shared" si="51"/>
        <v>4.9370848193558019E-6</v>
      </c>
      <c r="J368" s="14">
        <f t="shared" si="46"/>
        <v>2.2219551794209987E-3</v>
      </c>
      <c r="L368">
        <v>41.18</v>
      </c>
      <c r="M368">
        <f t="shared" si="47"/>
        <v>-1.212709192335609E-3</v>
      </c>
      <c r="N368">
        <f t="shared" si="52"/>
        <v>3.7670744711740154E-5</v>
      </c>
      <c r="O368">
        <f t="shared" si="48"/>
        <v>6.1376497710231197E-3</v>
      </c>
      <c r="Q368" s="59">
        <v>42614</v>
      </c>
      <c r="R368" s="58">
        <v>4.7000000000000002E-3</v>
      </c>
      <c r="S368" s="58">
        <v>2.2000000000000001E-3</v>
      </c>
      <c r="T368" s="61">
        <v>5.9580800000000001E-3</v>
      </c>
    </row>
    <row r="369" spans="1:20" x14ac:dyDescent="0.2">
      <c r="A369">
        <v>367</v>
      </c>
      <c r="B369">
        <v>23.34</v>
      </c>
      <c r="C369">
        <f t="shared" si="49"/>
        <v>6.4682619030504186E-3</v>
      </c>
      <c r="D369">
        <f t="shared" si="53"/>
        <v>2.1643887746899015E-5</v>
      </c>
      <c r="E369" s="12">
        <f t="shared" si="45"/>
        <v>4.6522991893147864E-3</v>
      </c>
      <c r="G369">
        <v>32.5</v>
      </c>
      <c r="H369">
        <f t="shared" si="50"/>
        <v>3.077254350431576E-4</v>
      </c>
      <c r="I369">
        <f t="shared" si="51"/>
        <v>4.6636259049947873E-6</v>
      </c>
      <c r="J369" s="14">
        <f t="shared" si="46"/>
        <v>2.1595429852158043E-3</v>
      </c>
      <c r="L369">
        <v>41.200001</v>
      </c>
      <c r="M369">
        <f t="shared" si="47"/>
        <v>4.8569694026227785E-4</v>
      </c>
      <c r="N369">
        <f t="shared" si="52"/>
        <v>3.5498739844146258E-5</v>
      </c>
      <c r="O369">
        <f t="shared" si="48"/>
        <v>5.9580818930379141E-3</v>
      </c>
      <c r="Q369" s="59">
        <v>42615</v>
      </c>
      <c r="R369" s="58">
        <v>4.7999999999999996E-3</v>
      </c>
      <c r="S369" s="58">
        <v>2.0999999999999999E-3</v>
      </c>
      <c r="T369" s="61">
        <v>5.7777999999999996E-3</v>
      </c>
    </row>
    <row r="370" spans="1:20" x14ac:dyDescent="0.2">
      <c r="A370">
        <v>368</v>
      </c>
      <c r="B370">
        <v>23.52</v>
      </c>
      <c r="C370">
        <f t="shared" si="49"/>
        <v>7.7120822622107846E-3</v>
      </c>
      <c r="D370">
        <f t="shared" si="53"/>
        <v>2.2855559204872279E-5</v>
      </c>
      <c r="E370" s="12">
        <f t="shared" si="45"/>
        <v>4.7807488121498582E-3</v>
      </c>
      <c r="G370">
        <v>32.439999</v>
      </c>
      <c r="H370">
        <f t="shared" si="50"/>
        <v>-1.8461846153846077E-3</v>
      </c>
      <c r="I370">
        <f t="shared" si="51"/>
        <v>4.3894900472974501E-6</v>
      </c>
      <c r="J370" s="14">
        <f t="shared" si="46"/>
        <v>2.0951109868685837E-3</v>
      </c>
      <c r="L370">
        <v>41.240001999999997</v>
      </c>
      <c r="M370">
        <f t="shared" si="47"/>
        <v>9.7089803468685895E-4</v>
      </c>
      <c r="N370">
        <f t="shared" si="52"/>
        <v>3.3382969544564289E-5</v>
      </c>
      <c r="O370">
        <f t="shared" si="48"/>
        <v>5.7777997148191537E-3</v>
      </c>
      <c r="Q370" s="59">
        <v>42619</v>
      </c>
      <c r="R370" s="58">
        <v>5.0000000000000001E-3</v>
      </c>
      <c r="S370" s="58">
        <v>2.0999999999999999E-3</v>
      </c>
      <c r="T370" s="61">
        <v>5.6068300000000001E-3</v>
      </c>
    </row>
    <row r="371" spans="1:20" x14ac:dyDescent="0.2">
      <c r="A371">
        <v>369</v>
      </c>
      <c r="B371">
        <v>23.540001</v>
      </c>
      <c r="C371">
        <f t="shared" si="49"/>
        <v>8.5038265306125005E-4</v>
      </c>
      <c r="D371">
        <f t="shared" si="53"/>
        <v>2.5052798421726317E-5</v>
      </c>
      <c r="E371" s="12">
        <f t="shared" si="45"/>
        <v>5.0052770574391097E-3</v>
      </c>
      <c r="G371">
        <v>32.490001999999997</v>
      </c>
      <c r="H371">
        <f t="shared" si="50"/>
        <v>1.5413995542970481E-3</v>
      </c>
      <c r="I371">
        <f t="shared" si="51"/>
        <v>4.3306245025045714E-6</v>
      </c>
      <c r="J371" s="14">
        <f t="shared" si="46"/>
        <v>2.0810152576337762E-3</v>
      </c>
      <c r="L371">
        <v>40.889999000000003</v>
      </c>
      <c r="M371">
        <f t="shared" si="47"/>
        <v>-8.4869782499039127E-3</v>
      </c>
      <c r="N371">
        <f t="shared" si="52"/>
        <v>3.1436549951515956E-5</v>
      </c>
      <c r="O371">
        <f t="shared" si="48"/>
        <v>5.6068306512249821E-3</v>
      </c>
      <c r="Q371" s="59">
        <v>42620</v>
      </c>
      <c r="R371" s="58">
        <v>4.8999999999999998E-3</v>
      </c>
      <c r="S371" s="58">
        <v>2.0999999999999999E-3</v>
      </c>
      <c r="T371" s="61">
        <v>5.8199699999999998E-3</v>
      </c>
    </row>
    <row r="372" spans="1:20" x14ac:dyDescent="0.2">
      <c r="A372">
        <v>370</v>
      </c>
      <c r="B372">
        <v>23.530000999999999</v>
      </c>
      <c r="C372">
        <f t="shared" si="49"/>
        <v>-4.2480881797760177E-4</v>
      </c>
      <c r="D372">
        <f t="shared" si="53"/>
        <v>2.3593019555820385E-5</v>
      </c>
      <c r="E372" s="12">
        <f t="shared" si="45"/>
        <v>4.8572646166150334E-3</v>
      </c>
      <c r="G372">
        <v>32.549999</v>
      </c>
      <c r="H372">
        <f t="shared" si="50"/>
        <v>1.8466296185516624E-3</v>
      </c>
      <c r="I372">
        <f t="shared" si="51"/>
        <v>4.2133417875135248E-6</v>
      </c>
      <c r="J372" s="14">
        <f t="shared" si="46"/>
        <v>2.0526426351202796E-3</v>
      </c>
      <c r="L372">
        <v>41.139999000000003</v>
      </c>
      <c r="M372">
        <f t="shared" si="47"/>
        <v>6.1139644439707616E-3</v>
      </c>
      <c r="N372">
        <f t="shared" si="52"/>
        <v>3.3872084943285523E-5</v>
      </c>
      <c r="O372">
        <f t="shared" si="48"/>
        <v>5.8199729332090132E-3</v>
      </c>
      <c r="Q372" s="59">
        <v>42621</v>
      </c>
      <c r="R372" s="58">
        <v>4.7000000000000002E-3</v>
      </c>
      <c r="S372" s="58">
        <v>2E-3</v>
      </c>
      <c r="T372" s="61">
        <v>5.8380300000000001E-3</v>
      </c>
    </row>
    <row r="373" spans="1:20" x14ac:dyDescent="0.2">
      <c r="A373">
        <v>371</v>
      </c>
      <c r="B373">
        <v>23.549999</v>
      </c>
      <c r="C373">
        <f t="shared" si="49"/>
        <v>8.4989371653664914E-4</v>
      </c>
      <c r="D373">
        <f t="shared" si="53"/>
        <v>2.2188266134381051E-5</v>
      </c>
      <c r="E373" s="12">
        <f t="shared" si="45"/>
        <v>4.710442244034105E-3</v>
      </c>
      <c r="G373">
        <v>32.389999000000003</v>
      </c>
      <c r="H373">
        <f t="shared" si="50"/>
        <v>-4.9155147439481212E-3</v>
      </c>
      <c r="I373">
        <f t="shared" si="51"/>
        <v>4.1651437371494495E-6</v>
      </c>
      <c r="J373" s="14">
        <f t="shared" si="46"/>
        <v>2.0408683782031241E-3</v>
      </c>
      <c r="L373">
        <v>41.150002000000001</v>
      </c>
      <c r="M373">
        <f t="shared" si="47"/>
        <v>2.431453632266141E-4</v>
      </c>
      <c r="N373">
        <f t="shared" si="52"/>
        <v>3.4082593520016713E-5</v>
      </c>
      <c r="O373">
        <f t="shared" si="48"/>
        <v>5.8380299348339002E-3</v>
      </c>
      <c r="Q373" s="59">
        <v>42622</v>
      </c>
      <c r="R373" s="58">
        <v>4.5999999999999999E-3</v>
      </c>
      <c r="S373" s="58">
        <v>2.3E-3</v>
      </c>
      <c r="T373" s="61">
        <v>5.6604899999999998E-3</v>
      </c>
    </row>
    <row r="374" spans="1:20" x14ac:dyDescent="0.2">
      <c r="A374">
        <v>372</v>
      </c>
      <c r="B374">
        <v>23.120000999999998</v>
      </c>
      <c r="C374">
        <f t="shared" si="49"/>
        <v>-1.8258939204201293E-2</v>
      </c>
      <c r="D374">
        <f t="shared" si="53"/>
        <v>2.0900309326082696E-5</v>
      </c>
      <c r="E374" s="12">
        <f t="shared" si="45"/>
        <v>4.5716856110282452E-3</v>
      </c>
      <c r="G374">
        <v>32.229999999999997</v>
      </c>
      <c r="H374">
        <f t="shared" si="50"/>
        <v>-4.9397655121880737E-3</v>
      </c>
      <c r="I374">
        <f t="shared" si="51"/>
        <v>5.3649722247987651E-6</v>
      </c>
      <c r="J374" s="14">
        <f t="shared" si="46"/>
        <v>2.3162409686383594E-3</v>
      </c>
      <c r="L374">
        <v>40.689999</v>
      </c>
      <c r="M374">
        <f t="shared" si="47"/>
        <v>-1.117868718451096E-2</v>
      </c>
      <c r="N374">
        <f t="shared" si="52"/>
        <v>3.2041185088875223E-5</v>
      </c>
      <c r="O374">
        <f t="shared" si="48"/>
        <v>5.660493360907265E-3</v>
      </c>
      <c r="Q374" s="59">
        <v>42625</v>
      </c>
      <c r="R374" s="58">
        <v>6.3E-3</v>
      </c>
      <c r="S374" s="58">
        <v>2.5999999999999999E-3</v>
      </c>
      <c r="T374" s="61">
        <v>6.1332299999999999E-3</v>
      </c>
    </row>
    <row r="375" spans="1:20" x14ac:dyDescent="0.2">
      <c r="A375">
        <v>373</v>
      </c>
      <c r="B375">
        <v>23.219999000000001</v>
      </c>
      <c r="C375">
        <f t="shared" si="49"/>
        <v>4.3251728233057998E-3</v>
      </c>
      <c r="D375">
        <f t="shared" si="53"/>
        <v>3.9649622418280889E-5</v>
      </c>
      <c r="E375" s="12">
        <f t="shared" si="45"/>
        <v>6.2967946145861299E-3</v>
      </c>
      <c r="G375">
        <v>32.200001</v>
      </c>
      <c r="H375">
        <f t="shared" si="50"/>
        <v>-9.3077877753634992E-4</v>
      </c>
      <c r="I375">
        <f t="shared" si="51"/>
        <v>6.5071508902350022E-6</v>
      </c>
      <c r="J375" s="14">
        <f t="shared" si="46"/>
        <v>2.5509117762547184E-3</v>
      </c>
      <c r="L375">
        <v>41.060001</v>
      </c>
      <c r="M375">
        <f t="shared" si="47"/>
        <v>9.0931926540474845E-3</v>
      </c>
      <c r="N375">
        <f t="shared" si="52"/>
        <v>3.7616496813691688E-5</v>
      </c>
      <c r="O375">
        <f t="shared" si="48"/>
        <v>6.1332289060242722E-3</v>
      </c>
      <c r="Q375" s="59">
        <v>42626</v>
      </c>
      <c r="R375" s="58">
        <v>6.1999999999999998E-3</v>
      </c>
      <c r="S375" s="58">
        <v>2.5000000000000001E-3</v>
      </c>
      <c r="T375" s="61">
        <v>6.3498599999999997E-3</v>
      </c>
    </row>
    <row r="376" spans="1:20" x14ac:dyDescent="0.2">
      <c r="A376">
        <v>374</v>
      </c>
      <c r="B376">
        <v>22.84</v>
      </c>
      <c r="C376">
        <f t="shared" si="49"/>
        <v>-1.6365160050179222E-2</v>
      </c>
      <c r="D376">
        <f t="shared" si="53"/>
        <v>3.8393072270271815E-5</v>
      </c>
      <c r="E376" s="12">
        <f t="shared" si="45"/>
        <v>6.1962143499294641E-3</v>
      </c>
      <c r="G376">
        <v>32.040000999999997</v>
      </c>
      <c r="H376">
        <f t="shared" si="50"/>
        <v>-4.9689439450639672E-3</v>
      </c>
      <c r="I376">
        <f t="shared" si="51"/>
        <v>6.1687027847836248E-6</v>
      </c>
      <c r="J376" s="14">
        <f t="shared" si="46"/>
        <v>2.4836873363577035E-3</v>
      </c>
      <c r="L376">
        <v>40.709999000000003</v>
      </c>
      <c r="M376">
        <f t="shared" si="47"/>
        <v>-8.5241595585932011E-3</v>
      </c>
      <c r="N376">
        <f t="shared" si="52"/>
        <v>4.032067616348758E-5</v>
      </c>
      <c r="O376">
        <f t="shared" si="48"/>
        <v>6.3498563892018522E-3</v>
      </c>
      <c r="Q376" s="59">
        <v>42627</v>
      </c>
      <c r="R376" s="58">
        <v>7.1999999999999998E-3</v>
      </c>
      <c r="S376" s="58">
        <v>2.7000000000000001E-3</v>
      </c>
      <c r="T376" s="61">
        <v>6.5008499999999999E-3</v>
      </c>
    </row>
    <row r="377" spans="1:20" x14ac:dyDescent="0.2">
      <c r="A377">
        <v>375</v>
      </c>
      <c r="B377">
        <v>22.700001</v>
      </c>
      <c r="C377">
        <f t="shared" si="49"/>
        <v>-6.1295534150612755E-3</v>
      </c>
      <c r="D377">
        <f t="shared" si="53"/>
        <v>5.2158595742134441E-5</v>
      </c>
      <c r="E377" s="12">
        <f t="shared" si="45"/>
        <v>7.2220908151403385E-3</v>
      </c>
      <c r="G377">
        <v>32.040000999999997</v>
      </c>
      <c r="H377">
        <f t="shared" si="50"/>
        <v>0</v>
      </c>
      <c r="I377">
        <f t="shared" si="51"/>
        <v>7.28000485344788E-6</v>
      </c>
      <c r="J377" s="14">
        <f t="shared" si="46"/>
        <v>2.6981484120499897E-3</v>
      </c>
      <c r="L377">
        <v>40.779998999999997</v>
      </c>
      <c r="M377">
        <f t="shared" si="47"/>
        <v>1.7194792856662358E-3</v>
      </c>
      <c r="N377">
        <f t="shared" si="52"/>
        <v>4.226111336449968E-5</v>
      </c>
      <c r="O377">
        <f t="shared" si="48"/>
        <v>6.5008548179835302E-3</v>
      </c>
      <c r="Q377" s="59">
        <v>42628</v>
      </c>
      <c r="R377" s="58">
        <v>7.1999999999999998E-3</v>
      </c>
      <c r="S377" s="58">
        <v>2.5999999999999999E-3</v>
      </c>
      <c r="T377" s="61">
        <v>6.3168699999999996E-3</v>
      </c>
    </row>
    <row r="378" spans="1:20" x14ac:dyDescent="0.2">
      <c r="A378">
        <v>376</v>
      </c>
      <c r="B378">
        <v>22.92</v>
      </c>
      <c r="C378">
        <f t="shared" si="49"/>
        <v>9.6915854761416703E-3</v>
      </c>
      <c r="D378">
        <f t="shared" si="53"/>
        <v>5.1283365501691735E-5</v>
      </c>
      <c r="E378" s="12">
        <f t="shared" si="45"/>
        <v>7.1612405001990915E-3</v>
      </c>
      <c r="G378">
        <v>32.009998000000003</v>
      </c>
      <c r="H378">
        <f t="shared" si="50"/>
        <v>-9.3642319174689053E-4</v>
      </c>
      <c r="I378">
        <f t="shared" si="51"/>
        <v>6.8432045622410065E-6</v>
      </c>
      <c r="J378" s="14">
        <f t="shared" si="46"/>
        <v>2.6159519418829176E-3</v>
      </c>
      <c r="L378">
        <v>41.07</v>
      </c>
      <c r="M378">
        <f t="shared" si="47"/>
        <v>7.1113537790916514E-3</v>
      </c>
      <c r="N378">
        <f t="shared" si="52"/>
        <v>3.9902843103459814E-5</v>
      </c>
      <c r="O378">
        <f t="shared" si="48"/>
        <v>6.3168697234832864E-3</v>
      </c>
      <c r="Q378" s="59">
        <v>42629</v>
      </c>
      <c r="R378" s="58">
        <v>7.3000000000000001E-3</v>
      </c>
      <c r="S378" s="58">
        <v>2.5000000000000001E-3</v>
      </c>
      <c r="T378" s="61">
        <v>6.36733E-3</v>
      </c>
    </row>
    <row r="379" spans="1:20" x14ac:dyDescent="0.2">
      <c r="A379">
        <v>377</v>
      </c>
      <c r="B379">
        <v>22.82</v>
      </c>
      <c r="C379">
        <f t="shared" si="49"/>
        <v>-4.3630017452007596E-3</v>
      </c>
      <c r="D379">
        <f t="shared" si="53"/>
        <v>5.3841973314071838E-5</v>
      </c>
      <c r="E379" s="12">
        <f t="shared" si="45"/>
        <v>7.3377089962788685E-3</v>
      </c>
      <c r="G379">
        <v>32.020000000000003</v>
      </c>
      <c r="H379">
        <f t="shared" si="50"/>
        <v>3.1246487425585172E-4</v>
      </c>
      <c r="I379">
        <f t="shared" si="51"/>
        <v>6.4852255921490319E-6</v>
      </c>
      <c r="J379" s="14">
        <f t="shared" si="46"/>
        <v>2.5466106086618409E-3</v>
      </c>
      <c r="L379">
        <v>40.860000999999997</v>
      </c>
      <c r="M379">
        <f t="shared" si="47"/>
        <v>-5.1131969807646305E-3</v>
      </c>
      <c r="N379">
        <f t="shared" si="52"/>
        <v>4.0542953671536292E-5</v>
      </c>
      <c r="O379">
        <f t="shared" si="48"/>
        <v>6.367334895506619E-3</v>
      </c>
      <c r="Q379" s="59">
        <v>42632</v>
      </c>
      <c r="R379" s="58">
        <v>7.1999999999999998E-3</v>
      </c>
      <c r="S379" s="58">
        <v>2.5000000000000001E-3</v>
      </c>
      <c r="T379" s="61">
        <v>6.29913E-3</v>
      </c>
    </row>
    <row r="380" spans="1:20" x14ac:dyDescent="0.2">
      <c r="A380">
        <v>378</v>
      </c>
      <c r="B380">
        <v>22.91</v>
      </c>
      <c r="C380">
        <f t="shared" si="49"/>
        <v>3.9439088518843056E-3</v>
      </c>
      <c r="D380">
        <f t="shared" si="53"/>
        <v>5.1753601968945018E-5</v>
      </c>
      <c r="E380" s="12">
        <f t="shared" si="45"/>
        <v>7.1939976347608721E-3</v>
      </c>
      <c r="G380">
        <v>32.060001</v>
      </c>
      <c r="H380">
        <f t="shared" si="50"/>
        <v>1.2492504684571085E-3</v>
      </c>
      <c r="I380">
        <f t="shared" si="51"/>
        <v>6.1019701144787134E-6</v>
      </c>
      <c r="J380" s="14">
        <f t="shared" si="46"/>
        <v>2.4702166128659068E-3</v>
      </c>
      <c r="L380">
        <v>41.02</v>
      </c>
      <c r="M380">
        <f t="shared" si="47"/>
        <v>3.9157855135638943E-3</v>
      </c>
      <c r="N380">
        <f t="shared" si="52"/>
        <v>3.9679063453090144E-5</v>
      </c>
      <c r="O380">
        <f t="shared" si="48"/>
        <v>6.2991319602854921E-3</v>
      </c>
      <c r="Q380" s="59">
        <v>42633</v>
      </c>
      <c r="R380" s="58">
        <v>7.0000000000000001E-3</v>
      </c>
      <c r="S380" s="58">
        <v>2.3999999999999998E-3</v>
      </c>
      <c r="T380" s="61">
        <v>6.1821000000000003E-3</v>
      </c>
    </row>
    <row r="381" spans="1:20" x14ac:dyDescent="0.2">
      <c r="A381">
        <v>379</v>
      </c>
      <c r="B381">
        <v>22.959999</v>
      </c>
      <c r="C381">
        <f t="shared" si="49"/>
        <v>2.1824094281972799E-3</v>
      </c>
      <c r="D381">
        <f t="shared" si="53"/>
        <v>4.9581650872726597E-5</v>
      </c>
      <c r="E381" s="12">
        <f t="shared" si="45"/>
        <v>7.0414239236625004E-3</v>
      </c>
      <c r="G381">
        <v>32.139999000000003</v>
      </c>
      <c r="H381">
        <f t="shared" si="50"/>
        <v>2.4952588117512333E-3</v>
      </c>
      <c r="I381">
        <f t="shared" si="51"/>
        <v>5.829489511586409E-6</v>
      </c>
      <c r="J381" s="14">
        <f t="shared" si="46"/>
        <v>2.4144335798663855E-3</v>
      </c>
      <c r="L381">
        <v>41.150002000000001</v>
      </c>
      <c r="M381">
        <f t="shared" si="47"/>
        <v>3.1692345197464043E-3</v>
      </c>
      <c r="N381">
        <f t="shared" si="52"/>
        <v>3.8218322217198939E-5</v>
      </c>
      <c r="O381">
        <f t="shared" si="48"/>
        <v>6.1820969110164339E-3</v>
      </c>
      <c r="Q381" s="59">
        <v>42634</v>
      </c>
      <c r="R381" s="58">
        <v>6.7999999999999996E-3</v>
      </c>
      <c r="S381" s="58">
        <v>2.3999999999999998E-3</v>
      </c>
      <c r="T381" s="61">
        <v>6.04383E-3</v>
      </c>
    </row>
    <row r="382" spans="1:20" x14ac:dyDescent="0.2">
      <c r="A382">
        <v>380</v>
      </c>
      <c r="B382">
        <v>23.25</v>
      </c>
      <c r="C382">
        <f t="shared" si="49"/>
        <v>1.2630706125030762E-2</v>
      </c>
      <c r="D382">
        <f t="shared" si="53"/>
        <v>4.6892526475100058E-5</v>
      </c>
      <c r="E382" s="12">
        <f t="shared" si="45"/>
        <v>6.8478118019627303E-3</v>
      </c>
      <c r="G382">
        <v>32.169998</v>
      </c>
      <c r="H382">
        <f t="shared" si="50"/>
        <v>9.3338521883577384E-4</v>
      </c>
      <c r="I382">
        <f t="shared" si="51"/>
        <v>5.8532991331485557E-6</v>
      </c>
      <c r="J382" s="14">
        <f t="shared" si="46"/>
        <v>2.4193592402015364E-3</v>
      </c>
      <c r="L382">
        <v>41.330002</v>
      </c>
      <c r="M382">
        <f t="shared" si="47"/>
        <v>4.3742403706322954E-3</v>
      </c>
      <c r="N382">
        <f t="shared" si="52"/>
        <v>3.6527865730636137E-5</v>
      </c>
      <c r="O382">
        <f t="shared" si="48"/>
        <v>6.0438287310806658E-3</v>
      </c>
      <c r="Q382" s="59">
        <v>42635</v>
      </c>
      <c r="R382" s="58">
        <v>7.3000000000000001E-3</v>
      </c>
      <c r="S382" s="58">
        <v>2.3999999999999998E-3</v>
      </c>
      <c r="T382" s="61">
        <v>5.9568599999999996E-3</v>
      </c>
    </row>
    <row r="383" spans="1:20" x14ac:dyDescent="0.2">
      <c r="A383">
        <v>381</v>
      </c>
      <c r="B383">
        <v>23.370000999999998</v>
      </c>
      <c r="C383">
        <f t="shared" si="49"/>
        <v>5.1613333333332678E-3</v>
      </c>
      <c r="D383">
        <f t="shared" si="53"/>
        <v>5.3651059119607435E-5</v>
      </c>
      <c r="E383" s="12">
        <f t="shared" si="45"/>
        <v>7.324688329178753E-3</v>
      </c>
      <c r="G383">
        <v>32.279998999999997</v>
      </c>
      <c r="H383">
        <f t="shared" si="50"/>
        <v>3.4193660814028307E-3</v>
      </c>
      <c r="I383">
        <f t="shared" si="51"/>
        <v>5.554373663164108E-6</v>
      </c>
      <c r="J383" s="14">
        <f t="shared" si="46"/>
        <v>2.3567718733819164E-3</v>
      </c>
      <c r="L383">
        <v>41.52</v>
      </c>
      <c r="M383">
        <f t="shared" si="47"/>
        <v>4.5970963175855344E-3</v>
      </c>
      <c r="N383">
        <f t="shared" si="52"/>
        <v>3.5484232516002127E-5</v>
      </c>
      <c r="O383">
        <f t="shared" si="48"/>
        <v>5.9568643190861855E-3</v>
      </c>
      <c r="Q383" s="59">
        <v>42636</v>
      </c>
      <c r="R383" s="58">
        <v>7.1999999999999998E-3</v>
      </c>
      <c r="S383" s="58">
        <v>2.3999999999999998E-3</v>
      </c>
      <c r="T383" s="61">
        <v>5.8841500000000003E-3</v>
      </c>
    </row>
    <row r="384" spans="1:20" x14ac:dyDescent="0.2">
      <c r="A384">
        <v>382</v>
      </c>
      <c r="B384">
        <v>23.219999000000001</v>
      </c>
      <c r="C384">
        <f t="shared" si="49"/>
        <v>-6.4185705426369937E-3</v>
      </c>
      <c r="D384">
        <f t="shared" si="53"/>
        <v>5.2030357279097612E-5</v>
      </c>
      <c r="E384" s="12">
        <f t="shared" si="45"/>
        <v>7.2132071423949562E-3</v>
      </c>
      <c r="G384">
        <v>32.419998</v>
      </c>
      <c r="H384">
        <f t="shared" si="50"/>
        <v>4.3370199608743203E-3</v>
      </c>
      <c r="I384">
        <f t="shared" si="51"/>
        <v>5.9226351072931516E-6</v>
      </c>
      <c r="J384" s="14">
        <f t="shared" si="46"/>
        <v>2.4336464630864427E-3</v>
      </c>
      <c r="L384">
        <v>41.59</v>
      </c>
      <c r="M384">
        <f t="shared" si="47"/>
        <v>1.6859344894027042E-3</v>
      </c>
      <c r="N384">
        <f t="shared" si="52"/>
        <v>3.4623176238231511E-5</v>
      </c>
      <c r="O384">
        <f t="shared" si="48"/>
        <v>5.8841461775037095E-3</v>
      </c>
      <c r="Q384" s="59">
        <v>42639</v>
      </c>
      <c r="R384" s="58">
        <v>7.1999999999999998E-3</v>
      </c>
      <c r="S384" s="58">
        <v>2.5999999999999999E-3</v>
      </c>
      <c r="T384" s="61">
        <v>5.7198199999999996E-3</v>
      </c>
    </row>
    <row r="385" spans="1:20" x14ac:dyDescent="0.2">
      <c r="A385">
        <v>383</v>
      </c>
      <c r="B385">
        <v>23.120000999999998</v>
      </c>
      <c r="C385">
        <f t="shared" si="49"/>
        <v>-4.3065462664319196E-3</v>
      </c>
      <c r="D385">
        <f t="shared" si="53"/>
        <v>5.1380418711000197E-5</v>
      </c>
      <c r="E385" s="12">
        <f t="shared" si="45"/>
        <v>7.168013581948642E-3</v>
      </c>
      <c r="G385">
        <v>32.509998000000003</v>
      </c>
      <c r="H385">
        <f t="shared" si="50"/>
        <v>2.7760643291835927E-3</v>
      </c>
      <c r="I385">
        <f t="shared" si="51"/>
        <v>6.6958615293169007E-6</v>
      </c>
      <c r="J385" s="14">
        <f t="shared" si="46"/>
        <v>2.5876362822693805E-3</v>
      </c>
      <c r="L385">
        <v>41.400002000000001</v>
      </c>
      <c r="M385">
        <f t="shared" si="47"/>
        <v>-4.5683577783121607E-3</v>
      </c>
      <c r="N385">
        <f t="shared" si="52"/>
        <v>3.2716328170091067E-5</v>
      </c>
      <c r="O385">
        <f t="shared" si="48"/>
        <v>5.7198188931198747E-3</v>
      </c>
      <c r="Q385" s="59">
        <v>42640</v>
      </c>
      <c r="R385" s="58">
        <v>7.0000000000000001E-3</v>
      </c>
      <c r="S385" s="58">
        <v>2.5999999999999999E-3</v>
      </c>
      <c r="T385" s="61">
        <v>5.6573400000000003E-3</v>
      </c>
    </row>
    <row r="386" spans="1:20" x14ac:dyDescent="0.2">
      <c r="A386">
        <v>384</v>
      </c>
      <c r="B386">
        <v>23.02</v>
      </c>
      <c r="C386">
        <f t="shared" si="49"/>
        <v>-4.3253025810854814E-3</v>
      </c>
      <c r="D386">
        <f t="shared" si="53"/>
        <v>4.9410374033035307E-5</v>
      </c>
      <c r="E386" s="12">
        <f t="shared" si="45"/>
        <v>7.0292513138338784E-3</v>
      </c>
      <c r="G386">
        <v>32.529998999999997</v>
      </c>
      <c r="H386">
        <f t="shared" si="50"/>
        <v>6.1522612212998274E-4</v>
      </c>
      <c r="I386">
        <f t="shared" si="51"/>
        <v>6.756501827143819E-6</v>
      </c>
      <c r="J386" s="14">
        <f t="shared" si="46"/>
        <v>2.599327187397504E-3</v>
      </c>
      <c r="L386">
        <v>41.52</v>
      </c>
      <c r="M386">
        <f t="shared" si="47"/>
        <v>2.898502275434733E-3</v>
      </c>
      <c r="N386">
        <f t="shared" si="52"/>
        <v>3.2005542047325518E-5</v>
      </c>
      <c r="O386">
        <f t="shared" si="48"/>
        <v>5.6573440806906485E-3</v>
      </c>
      <c r="Q386" s="59">
        <v>42641</v>
      </c>
      <c r="R386" s="58">
        <v>6.8999999999999999E-3</v>
      </c>
      <c r="S386" s="58">
        <v>2.5000000000000001E-3</v>
      </c>
      <c r="T386" s="61">
        <v>5.53076E-3</v>
      </c>
    </row>
    <row r="387" spans="1:20" x14ac:dyDescent="0.2">
      <c r="A387">
        <v>385</v>
      </c>
      <c r="B387">
        <v>23.309999000000001</v>
      </c>
      <c r="C387">
        <f t="shared" si="49"/>
        <v>1.2597697654213801E-2</v>
      </c>
      <c r="D387">
        <f t="shared" si="53"/>
        <v>4.7568246136129872E-5</v>
      </c>
      <c r="E387" s="12">
        <f t="shared" si="45"/>
        <v>6.8969736940291335E-3</v>
      </c>
      <c r="G387">
        <v>32.520000000000003</v>
      </c>
      <c r="H387">
        <f t="shared" si="50"/>
        <v>-3.0737781455183663E-4</v>
      </c>
      <c r="I387">
        <f t="shared" si="51"/>
        <v>6.3738219083962549E-6</v>
      </c>
      <c r="J387" s="14">
        <f t="shared" si="46"/>
        <v>2.5246429269099135E-3</v>
      </c>
      <c r="L387">
        <v>41.490001999999997</v>
      </c>
      <c r="M387">
        <f t="shared" si="47"/>
        <v>-7.2249518304446498E-4</v>
      </c>
      <c r="N387">
        <f t="shared" si="52"/>
        <v>3.0589288450928007E-5</v>
      </c>
      <c r="O387">
        <f t="shared" si="48"/>
        <v>5.5307583974467736E-3</v>
      </c>
      <c r="Q387" s="59">
        <v>42642</v>
      </c>
      <c r="R387" s="58">
        <v>7.4000000000000003E-3</v>
      </c>
      <c r="S387" s="58">
        <v>2.3999999999999998E-3</v>
      </c>
      <c r="T387" s="61">
        <v>5.3651899999999997E-3</v>
      </c>
    </row>
    <row r="388" spans="1:20" x14ac:dyDescent="0.2">
      <c r="A388">
        <v>386</v>
      </c>
      <c r="B388">
        <v>23.35</v>
      </c>
      <c r="C388">
        <f t="shared" si="49"/>
        <v>1.7160446896630143E-3</v>
      </c>
      <c r="D388">
        <f t="shared" si="53"/>
        <v>5.4236270539181119E-5</v>
      </c>
      <c r="E388" s="12">
        <f t="shared" ref="E388:E451" si="54">SQRT(D388)</f>
        <v>7.3645278558221996E-3</v>
      </c>
      <c r="G388">
        <v>32.57</v>
      </c>
      <c r="H388">
        <f t="shared" si="50"/>
        <v>1.5375153751536639E-3</v>
      </c>
      <c r="I388">
        <f t="shared" si="51"/>
        <v>5.9970614611451988E-6</v>
      </c>
      <c r="J388" s="14">
        <f t="shared" si="46"/>
        <v>2.4488898425909645E-3</v>
      </c>
      <c r="L388">
        <v>41.23</v>
      </c>
      <c r="M388">
        <f t="shared" si="47"/>
        <v>-6.2666181602015853E-3</v>
      </c>
      <c r="N388">
        <f t="shared" si="52"/>
        <v>2.8785251101243673E-5</v>
      </c>
      <c r="O388">
        <f t="shared" si="48"/>
        <v>5.3651888225153526E-3</v>
      </c>
      <c r="Q388" s="59">
        <v>42643</v>
      </c>
      <c r="R388" s="58">
        <v>7.1999999999999998E-3</v>
      </c>
      <c r="S388" s="58">
        <v>2.3999999999999998E-3</v>
      </c>
      <c r="T388" s="61">
        <v>5.4235000000000004E-3</v>
      </c>
    </row>
    <row r="389" spans="1:20" x14ac:dyDescent="0.2">
      <c r="A389">
        <v>387</v>
      </c>
      <c r="B389">
        <v>23.33</v>
      </c>
      <c r="C389">
        <f t="shared" si="49"/>
        <v>-8.5653104925066919E-4</v>
      </c>
      <c r="D389">
        <f t="shared" si="53"/>
        <v>5.1158782869445486E-5</v>
      </c>
      <c r="E389" s="12">
        <f t="shared" si="54"/>
        <v>7.1525368135680004E-3</v>
      </c>
      <c r="G389">
        <v>32.459999000000003</v>
      </c>
      <c r="H389">
        <f t="shared" si="50"/>
        <v>-3.377371814553175E-3</v>
      </c>
      <c r="I389">
        <f t="shared" si="51"/>
        <v>5.7790749852065207E-6</v>
      </c>
      <c r="J389" s="14">
        <f t="shared" ref="J389:J452" si="55">SQRT(I389)</f>
        <v>2.4039706706211125E-3</v>
      </c>
      <c r="L389">
        <v>41.450001</v>
      </c>
      <c r="M389">
        <f t="shared" ref="M389:M452" si="56">(L389-L388)/L388</f>
        <v>5.3359447004609137E-3</v>
      </c>
      <c r="N389">
        <f t="shared" si="52"/>
        <v>2.9414366225115151E-5</v>
      </c>
      <c r="O389">
        <f t="shared" ref="O389:O452" si="57">SQRT(N389)</f>
        <v>5.423501288385129E-3</v>
      </c>
      <c r="Q389" s="59">
        <v>42646</v>
      </c>
      <c r="R389" s="58">
        <v>6.8999999999999999E-3</v>
      </c>
      <c r="S389" s="58">
        <v>2.5000000000000001E-3</v>
      </c>
      <c r="T389" s="61">
        <v>5.4182900000000001E-3</v>
      </c>
    </row>
    <row r="390" spans="1:20" x14ac:dyDescent="0.2">
      <c r="A390">
        <v>388</v>
      </c>
      <c r="B390">
        <v>23.26</v>
      </c>
      <c r="C390">
        <f t="shared" ref="C390:C453" si="58">(B390-B389)/B389</f>
        <v>-3.000428632661669E-3</v>
      </c>
      <c r="D390">
        <f t="shared" si="53"/>
        <v>4.8133274623578586E-5</v>
      </c>
      <c r="E390" s="12">
        <f t="shared" si="54"/>
        <v>6.9378148305917322E-3</v>
      </c>
      <c r="G390">
        <v>32.470001000000003</v>
      </c>
      <c r="H390">
        <f t="shared" ref="H390:H453" si="59">(G390-G389)/G389</f>
        <v>3.0813309636885895E-4</v>
      </c>
      <c r="I390">
        <f t="shared" ref="I390:I453" si="60">$F$2*I389+(1-$F$2)*(H389^2)</f>
        <v>6.1167289085184219E-6</v>
      </c>
      <c r="J390" s="14">
        <f t="shared" si="55"/>
        <v>2.4732021568239062E-3</v>
      </c>
      <c r="L390">
        <v>41.27</v>
      </c>
      <c r="M390">
        <f t="shared" si="56"/>
        <v>-4.3426054440866522E-3</v>
      </c>
      <c r="N390">
        <f t="shared" ref="N390:N453" si="61">$F$2*N389+(1-$F$2)*(M389^2)</f>
        <v>2.9357842602390859E-5</v>
      </c>
      <c r="O390">
        <f t="shared" si="57"/>
        <v>5.4182877925033528E-3</v>
      </c>
      <c r="Q390" s="59">
        <v>42647</v>
      </c>
      <c r="R390" s="58">
        <v>6.7999999999999996E-3</v>
      </c>
      <c r="S390" s="58">
        <v>2.3999999999999998E-3</v>
      </c>
      <c r="T390" s="61">
        <v>5.3598400000000003E-3</v>
      </c>
    </row>
    <row r="391" spans="1:20" x14ac:dyDescent="0.2">
      <c r="A391">
        <v>389</v>
      </c>
      <c r="B391">
        <v>22.98</v>
      </c>
      <c r="C391">
        <f t="shared" si="58"/>
        <v>-1.2037833190025844E-2</v>
      </c>
      <c r="D391">
        <f t="shared" ref="D391:D454" si="62">$F$2*D390+(1-$F$2)*(C390^2)</f>
        <v>4.5785432464945625E-5</v>
      </c>
      <c r="E391" s="12">
        <f t="shared" si="54"/>
        <v>6.7664933654697119E-3</v>
      </c>
      <c r="G391">
        <v>32.340000000000003</v>
      </c>
      <c r="H391">
        <f t="shared" si="59"/>
        <v>-4.0037263934793229E-3</v>
      </c>
      <c r="I391">
        <f t="shared" si="60"/>
        <v>5.7554219343119878E-6</v>
      </c>
      <c r="J391" s="14">
        <f t="shared" si="55"/>
        <v>2.3990460467260707E-3</v>
      </c>
      <c r="L391">
        <v>41.310001</v>
      </c>
      <c r="M391">
        <f t="shared" si="56"/>
        <v>9.6925127211041002E-4</v>
      </c>
      <c r="N391">
        <f t="shared" si="61"/>
        <v>2.8727865368828067E-5</v>
      </c>
      <c r="O391">
        <f t="shared" si="57"/>
        <v>5.3598381849481302E-3</v>
      </c>
      <c r="Q391" s="59">
        <v>42648</v>
      </c>
      <c r="R391" s="58">
        <v>7.1999999999999998E-3</v>
      </c>
      <c r="S391" s="58">
        <v>2.5000000000000001E-3</v>
      </c>
      <c r="T391" s="61">
        <v>5.2019800000000001E-3</v>
      </c>
    </row>
    <row r="392" spans="1:20" x14ac:dyDescent="0.2">
      <c r="A392">
        <v>390</v>
      </c>
      <c r="B392">
        <v>23.139999</v>
      </c>
      <c r="C392">
        <f t="shared" si="58"/>
        <v>6.9625326370756791E-3</v>
      </c>
      <c r="D392">
        <f t="shared" si="62"/>
        <v>5.1732872191702161E-5</v>
      </c>
      <c r="E392" s="12">
        <f t="shared" si="54"/>
        <v>7.1925567214796548E-3</v>
      </c>
      <c r="G392">
        <v>32.259998000000003</v>
      </c>
      <c r="H392">
        <f t="shared" si="59"/>
        <v>-2.4737786023500416E-3</v>
      </c>
      <c r="I392">
        <f t="shared" si="60"/>
        <v>6.3718861202838462E-6</v>
      </c>
      <c r="J392" s="14">
        <f t="shared" si="55"/>
        <v>2.524259519202383E-3</v>
      </c>
      <c r="L392">
        <v>41.52</v>
      </c>
      <c r="M392">
        <f t="shared" si="56"/>
        <v>5.0834905571656456E-3</v>
      </c>
      <c r="N392">
        <f t="shared" si="61"/>
        <v>2.706056032840764E-5</v>
      </c>
      <c r="O392">
        <f t="shared" si="57"/>
        <v>5.2019765789945308E-3</v>
      </c>
      <c r="Q392" s="59">
        <v>42649</v>
      </c>
      <c r="R392" s="58">
        <v>7.1999999999999998E-3</v>
      </c>
      <c r="S392" s="58">
        <v>2.5000000000000001E-3</v>
      </c>
      <c r="T392" s="61">
        <v>5.1949400000000003E-3</v>
      </c>
    </row>
    <row r="393" spans="1:20" x14ac:dyDescent="0.2">
      <c r="A393">
        <v>391</v>
      </c>
      <c r="B393">
        <v>23.120000999999998</v>
      </c>
      <c r="C393">
        <f t="shared" si="58"/>
        <v>-8.6421784201464618E-4</v>
      </c>
      <c r="D393">
        <f t="shared" si="62"/>
        <v>5.1537511503540673E-5</v>
      </c>
      <c r="E393" s="12">
        <f t="shared" si="54"/>
        <v>7.1789631217565588E-3</v>
      </c>
      <c r="G393">
        <v>32.18</v>
      </c>
      <c r="H393">
        <f t="shared" si="59"/>
        <v>-2.4797893663850612E-3</v>
      </c>
      <c r="I393">
        <f t="shared" si="60"/>
        <v>6.3567477874735112E-6</v>
      </c>
      <c r="J393" s="14">
        <f t="shared" si="55"/>
        <v>2.5212591670579032E-3</v>
      </c>
      <c r="L393">
        <v>41.57</v>
      </c>
      <c r="M393">
        <f t="shared" si="56"/>
        <v>1.2042389210018582E-3</v>
      </c>
      <c r="N393">
        <f t="shared" si="61"/>
        <v>2.6987439283390721E-5</v>
      </c>
      <c r="O393">
        <f t="shared" si="57"/>
        <v>5.194943626584481E-3</v>
      </c>
      <c r="Q393" s="59">
        <v>42650</v>
      </c>
      <c r="R393" s="58">
        <v>7.0000000000000001E-3</v>
      </c>
      <c r="S393" s="58">
        <v>2.5000000000000001E-3</v>
      </c>
      <c r="T393" s="61">
        <v>5.0453199999999998E-3</v>
      </c>
    </row>
    <row r="394" spans="1:20" x14ac:dyDescent="0.2">
      <c r="A394">
        <v>392</v>
      </c>
      <c r="B394">
        <v>23.07</v>
      </c>
      <c r="C394">
        <f t="shared" si="58"/>
        <v>-2.1626729168393284E-3</v>
      </c>
      <c r="D394">
        <f t="shared" si="62"/>
        <v>4.8490073162035619E-5</v>
      </c>
      <c r="E394" s="12">
        <f t="shared" si="54"/>
        <v>6.9634813966891317E-3</v>
      </c>
      <c r="G394">
        <v>32.150002000000001</v>
      </c>
      <c r="H394">
        <f t="shared" si="59"/>
        <v>-9.3219390926038161E-4</v>
      </c>
      <c r="I394">
        <f t="shared" si="60"/>
        <v>6.3443042383232853E-6</v>
      </c>
      <c r="J394" s="14">
        <f t="shared" si="55"/>
        <v>2.5187902330927213E-3</v>
      </c>
      <c r="L394">
        <v>41.459999000000003</v>
      </c>
      <c r="M394">
        <f t="shared" si="56"/>
        <v>-2.6461630983881865E-3</v>
      </c>
      <c r="N394">
        <f t="shared" si="61"/>
        <v>2.5455204409118619E-5</v>
      </c>
      <c r="O394">
        <f t="shared" si="57"/>
        <v>5.0453150951272228E-3</v>
      </c>
      <c r="Q394" s="59">
        <v>42654</v>
      </c>
      <c r="R394" s="58">
        <v>6.7999999999999996E-3</v>
      </c>
      <c r="S394" s="58">
        <v>2.5000000000000001E-3</v>
      </c>
      <c r="T394" s="61">
        <v>4.9343700000000004E-3</v>
      </c>
    </row>
    <row r="395" spans="1:20" x14ac:dyDescent="0.2">
      <c r="A395">
        <v>393</v>
      </c>
      <c r="B395">
        <v>23.049999</v>
      </c>
      <c r="C395">
        <f t="shared" si="58"/>
        <v>-8.6697009102733422E-4</v>
      </c>
      <c r="D395">
        <f t="shared" si="62"/>
        <v>4.5861298021027304E-5</v>
      </c>
      <c r="E395" s="12">
        <f t="shared" si="54"/>
        <v>6.7720970179869179E-3</v>
      </c>
      <c r="G395">
        <v>32.090000000000003</v>
      </c>
      <c r="H395">
        <f t="shared" si="59"/>
        <v>-1.8663140363100825E-3</v>
      </c>
      <c r="I395">
        <f t="shared" si="60"/>
        <v>6.0157851130916174E-6</v>
      </c>
      <c r="J395" s="14">
        <f t="shared" si="55"/>
        <v>2.4527097490513665E-3</v>
      </c>
      <c r="L395">
        <v>41.119999</v>
      </c>
      <c r="M395">
        <f t="shared" si="56"/>
        <v>-8.2006755475320537E-3</v>
      </c>
      <c r="N395">
        <f t="shared" si="61"/>
        <v>2.4348022893167781E-5</v>
      </c>
      <c r="O395">
        <f t="shared" si="57"/>
        <v>4.9343715803704712E-3</v>
      </c>
      <c r="Q395" s="59">
        <v>42655</v>
      </c>
      <c r="R395" s="58">
        <v>6.6E-3</v>
      </c>
      <c r="S395" s="58">
        <v>2.3999999999999998E-3</v>
      </c>
      <c r="T395" s="61">
        <v>5.1886600000000003E-3</v>
      </c>
    </row>
    <row r="396" spans="1:20" x14ac:dyDescent="0.2">
      <c r="A396">
        <v>394</v>
      </c>
      <c r="B396">
        <v>23.16</v>
      </c>
      <c r="C396">
        <f t="shared" si="58"/>
        <v>4.7722778643070861E-3</v>
      </c>
      <c r="D396">
        <f t="shared" si="62"/>
        <v>4.315471836808982E-5</v>
      </c>
      <c r="E396" s="12">
        <f t="shared" si="54"/>
        <v>6.5692250964698891E-3</v>
      </c>
      <c r="G396">
        <v>32.07</v>
      </c>
      <c r="H396">
        <f t="shared" si="59"/>
        <v>-6.2324711748217899E-4</v>
      </c>
      <c r="I396">
        <f t="shared" si="60"/>
        <v>5.8638256912338021E-6</v>
      </c>
      <c r="J396" s="14">
        <f t="shared" si="55"/>
        <v>2.4215337476966537E-3</v>
      </c>
      <c r="L396">
        <v>41.150002000000001</v>
      </c>
      <c r="M396">
        <f t="shared" si="56"/>
        <v>7.2964495937854156E-4</v>
      </c>
      <c r="N396">
        <f t="shared" si="61"/>
        <v>2.6922206285731126E-5</v>
      </c>
      <c r="O396">
        <f t="shared" si="57"/>
        <v>5.1886613192355432E-3</v>
      </c>
      <c r="Q396" s="59">
        <v>42656</v>
      </c>
      <c r="R396" s="58">
        <v>6.4999999999999997E-3</v>
      </c>
      <c r="S396" s="58">
        <v>2.3999999999999998E-3</v>
      </c>
      <c r="T396" s="61">
        <v>5.0337699999999999E-3</v>
      </c>
    </row>
    <row r="397" spans="1:20" x14ac:dyDescent="0.2">
      <c r="A397">
        <v>395</v>
      </c>
      <c r="B397">
        <v>23.200001</v>
      </c>
      <c r="C397">
        <f t="shared" si="58"/>
        <v>1.7271588946459488E-3</v>
      </c>
      <c r="D397">
        <f t="shared" si="62"/>
        <v>4.1931913426853756E-5</v>
      </c>
      <c r="E397" s="12">
        <f t="shared" si="54"/>
        <v>6.4754855746000824E-3</v>
      </c>
      <c r="G397">
        <v>32.130001</v>
      </c>
      <c r="H397">
        <f t="shared" si="59"/>
        <v>1.8709385718740177E-3</v>
      </c>
      <c r="I397">
        <f t="shared" si="60"/>
        <v>5.5353023679267641E-6</v>
      </c>
      <c r="J397" s="14">
        <f t="shared" si="55"/>
        <v>2.3527223312424191E-3</v>
      </c>
      <c r="L397">
        <v>40.740001999999997</v>
      </c>
      <c r="M397">
        <f t="shared" si="56"/>
        <v>-9.9635475108847786E-3</v>
      </c>
      <c r="N397">
        <f t="shared" si="61"/>
        <v>2.5338816814592049E-5</v>
      </c>
      <c r="O397">
        <f t="shared" si="57"/>
        <v>5.033767656000031E-3</v>
      </c>
      <c r="Q397" s="59">
        <v>42657</v>
      </c>
      <c r="R397" s="58">
        <v>6.3E-3</v>
      </c>
      <c r="S397" s="58">
        <v>2.3E-3</v>
      </c>
      <c r="T397" s="61">
        <v>5.4566299999999996E-3</v>
      </c>
    </row>
    <row r="398" spans="1:20" x14ac:dyDescent="0.2">
      <c r="A398">
        <v>396</v>
      </c>
      <c r="B398">
        <v>23.120000999999998</v>
      </c>
      <c r="C398">
        <f t="shared" si="58"/>
        <v>-3.4482757134364711E-3</v>
      </c>
      <c r="D398">
        <f t="shared" si="62"/>
        <v>3.9594983292083804E-5</v>
      </c>
      <c r="E398" s="12">
        <f t="shared" si="54"/>
        <v>6.2924544727859417E-3</v>
      </c>
      <c r="G398">
        <v>32.009998000000003</v>
      </c>
      <c r="H398">
        <f t="shared" si="59"/>
        <v>-3.7349205186765159E-3</v>
      </c>
      <c r="I398">
        <f t="shared" si="60"/>
        <v>5.4132088942347175E-6</v>
      </c>
      <c r="J398" s="14">
        <f t="shared" si="55"/>
        <v>2.3266303733585868E-3</v>
      </c>
      <c r="L398">
        <v>40.759998000000003</v>
      </c>
      <c r="M398">
        <f t="shared" si="56"/>
        <v>4.9081980899279591E-4</v>
      </c>
      <c r="N398">
        <f t="shared" si="61"/>
        <v>2.9774824545816024E-5</v>
      </c>
      <c r="O398">
        <f t="shared" si="57"/>
        <v>5.4566312451746288E-3</v>
      </c>
      <c r="Q398" s="59">
        <v>42660</v>
      </c>
      <c r="R398" s="58">
        <v>6.1999999999999998E-3</v>
      </c>
      <c r="S398" s="58">
        <v>2.3999999999999998E-3</v>
      </c>
      <c r="T398" s="61">
        <v>5.2917700000000003E-3</v>
      </c>
    </row>
    <row r="399" spans="1:20" x14ac:dyDescent="0.2">
      <c r="A399">
        <v>397</v>
      </c>
      <c r="B399">
        <v>23.110001</v>
      </c>
      <c r="C399">
        <f t="shared" si="58"/>
        <v>-4.3252593284913833E-4</v>
      </c>
      <c r="D399">
        <f t="shared" si="62"/>
        <v>3.7932720618311322E-5</v>
      </c>
      <c r="E399" s="12">
        <f t="shared" si="54"/>
        <v>6.158954506920093E-3</v>
      </c>
      <c r="G399">
        <v>32.060001</v>
      </c>
      <c r="H399">
        <f t="shared" si="59"/>
        <v>1.5621056896035009E-3</v>
      </c>
      <c r="I399">
        <f t="shared" si="60"/>
        <v>5.9253942374304861E-6</v>
      </c>
      <c r="J399" s="14">
        <f t="shared" si="55"/>
        <v>2.4342132686826119E-3</v>
      </c>
      <c r="L399">
        <v>40.549999</v>
      </c>
      <c r="M399">
        <f t="shared" si="56"/>
        <v>-5.1520856306225375E-3</v>
      </c>
      <c r="N399">
        <f t="shared" si="61"/>
        <v>2.8002789318161044E-5</v>
      </c>
      <c r="O399">
        <f t="shared" si="57"/>
        <v>5.2917661813576987E-3</v>
      </c>
      <c r="Q399" s="59">
        <v>42661</v>
      </c>
      <c r="R399" s="58">
        <v>6.0000000000000001E-3</v>
      </c>
      <c r="S399" s="58">
        <v>2.3999999999999998E-3</v>
      </c>
      <c r="T399" s="61">
        <v>5.2834900000000001E-3</v>
      </c>
    </row>
    <row r="400" spans="1:20" x14ac:dyDescent="0.2">
      <c r="A400">
        <v>398</v>
      </c>
      <c r="B400">
        <v>23.370000999999998</v>
      </c>
      <c r="C400">
        <f t="shared" si="58"/>
        <v>1.1250540404563289E-2</v>
      </c>
      <c r="D400">
        <f t="shared" si="62"/>
        <v>3.5667982102167863E-5</v>
      </c>
      <c r="E400" s="12">
        <f t="shared" si="54"/>
        <v>5.9722677520492881E-3</v>
      </c>
      <c r="G400">
        <v>32.099997999999999</v>
      </c>
      <c r="H400">
        <f t="shared" si="59"/>
        <v>1.2475670228456828E-3</v>
      </c>
      <c r="I400">
        <f t="shared" si="60"/>
        <v>5.7162810343141546E-6</v>
      </c>
      <c r="J400" s="14">
        <f t="shared" si="55"/>
        <v>2.3908745333693598E-3</v>
      </c>
      <c r="L400">
        <v>40.849997999999999</v>
      </c>
      <c r="M400">
        <f t="shared" si="56"/>
        <v>7.3982492576633524E-3</v>
      </c>
      <c r="N400">
        <f t="shared" si="61"/>
        <v>2.7915261139787416E-5</v>
      </c>
      <c r="O400">
        <f t="shared" si="57"/>
        <v>5.2834894851591608E-3</v>
      </c>
      <c r="Q400" s="59">
        <v>42662</v>
      </c>
      <c r="R400" s="58">
        <v>6.4000000000000003E-3</v>
      </c>
      <c r="S400" s="58">
        <v>2.3E-3</v>
      </c>
      <c r="T400" s="61">
        <v>5.43364E-3</v>
      </c>
    </row>
    <row r="401" spans="1:20" x14ac:dyDescent="0.2">
      <c r="A401">
        <v>399</v>
      </c>
      <c r="B401">
        <v>23.52</v>
      </c>
      <c r="C401">
        <f t="shared" si="58"/>
        <v>6.4184421729379095E-3</v>
      </c>
      <c r="D401">
        <f t="shared" si="62"/>
        <v>4.1122382739720461E-5</v>
      </c>
      <c r="E401" s="12">
        <f t="shared" si="54"/>
        <v>6.4126736030863489E-3</v>
      </c>
      <c r="G401">
        <v>32.110000999999997</v>
      </c>
      <c r="H401">
        <f t="shared" si="59"/>
        <v>3.1161995711020111E-4</v>
      </c>
      <c r="I401">
        <f t="shared" si="60"/>
        <v>5.4666895808448277E-6</v>
      </c>
      <c r="J401" s="14">
        <f t="shared" si="55"/>
        <v>2.3380952890857181E-3</v>
      </c>
      <c r="L401">
        <v>41.009998000000003</v>
      </c>
      <c r="M401">
        <f t="shared" si="56"/>
        <v>3.9167688576142333E-3</v>
      </c>
      <c r="N401">
        <f t="shared" si="61"/>
        <v>2.9524390996111153E-5</v>
      </c>
      <c r="O401">
        <f t="shared" si="57"/>
        <v>5.4336351548582235E-3</v>
      </c>
      <c r="Q401" s="59">
        <v>42663</v>
      </c>
      <c r="R401" s="58">
        <v>6.4000000000000003E-3</v>
      </c>
      <c r="S401" s="58">
        <v>2.3E-3</v>
      </c>
      <c r="T401" s="61">
        <v>5.3547500000000001E-3</v>
      </c>
    </row>
    <row r="402" spans="1:20" x14ac:dyDescent="0.2">
      <c r="A402">
        <v>400</v>
      </c>
      <c r="B402">
        <v>23.530000999999999</v>
      </c>
      <c r="C402">
        <f t="shared" si="58"/>
        <v>4.2521258503397272E-4</v>
      </c>
      <c r="D402">
        <f t="shared" si="62"/>
        <v>4.1126823770978113E-5</v>
      </c>
      <c r="E402" s="12">
        <f t="shared" si="54"/>
        <v>6.4130198636038948E-3</v>
      </c>
      <c r="G402">
        <v>32.169998</v>
      </c>
      <c r="H402">
        <f t="shared" si="59"/>
        <v>1.8684832803338358E-3</v>
      </c>
      <c r="I402">
        <f t="shared" si="60"/>
        <v>5.1445146258543001E-6</v>
      </c>
      <c r="J402" s="14">
        <f t="shared" si="55"/>
        <v>2.2681522492668566E-3</v>
      </c>
      <c r="L402">
        <v>41.25</v>
      </c>
      <c r="M402">
        <f t="shared" si="56"/>
        <v>5.8522802171313672E-3</v>
      </c>
      <c r="N402">
        <f t="shared" si="61"/>
        <v>2.8673392233383083E-5</v>
      </c>
      <c r="O402">
        <f t="shared" si="57"/>
        <v>5.3547541711439078E-3</v>
      </c>
      <c r="Q402" s="59">
        <v>42664</v>
      </c>
      <c r="R402" s="58">
        <v>6.1999999999999998E-3</v>
      </c>
      <c r="S402" s="58">
        <v>2.2000000000000001E-3</v>
      </c>
      <c r="T402" s="61">
        <v>5.3858999999999999E-3</v>
      </c>
    </row>
    <row r="403" spans="1:20" x14ac:dyDescent="0.2">
      <c r="A403">
        <v>401</v>
      </c>
      <c r="B403">
        <v>23.67</v>
      </c>
      <c r="C403">
        <f t="shared" si="58"/>
        <v>5.9498085019207229E-3</v>
      </c>
      <c r="D403">
        <f t="shared" si="62"/>
        <v>3.8670062689267705E-5</v>
      </c>
      <c r="E403" s="12">
        <f t="shared" si="54"/>
        <v>6.2185257649436257E-3</v>
      </c>
      <c r="G403">
        <v>32.290000999999997</v>
      </c>
      <c r="H403">
        <f t="shared" si="59"/>
        <v>3.7302768871790722E-3</v>
      </c>
      <c r="I403">
        <f t="shared" si="60"/>
        <v>5.0453175344362669E-6</v>
      </c>
      <c r="J403" s="14">
        <f t="shared" si="55"/>
        <v>2.2461784288956804E-3</v>
      </c>
      <c r="L403">
        <v>41.529998999999997</v>
      </c>
      <c r="M403">
        <f t="shared" si="56"/>
        <v>6.7878545454544623E-3</v>
      </c>
      <c r="N403">
        <f t="shared" si="61"/>
        <v>2.9007939723769728E-5</v>
      </c>
      <c r="O403">
        <f t="shared" si="57"/>
        <v>5.3859019415293599E-3</v>
      </c>
      <c r="Q403" s="59">
        <v>42667</v>
      </c>
      <c r="R403" s="58">
        <v>6.1999999999999998E-3</v>
      </c>
      <c r="S403" s="58">
        <v>2.3999999999999998E-3</v>
      </c>
      <c r="T403" s="61">
        <v>5.4801399999999997E-3</v>
      </c>
    </row>
    <row r="404" spans="1:20" x14ac:dyDescent="0.2">
      <c r="A404">
        <v>402</v>
      </c>
      <c r="B404">
        <v>23.65</v>
      </c>
      <c r="C404">
        <f t="shared" si="58"/>
        <v>-8.4495141529375266E-4</v>
      </c>
      <c r="D404">
        <f t="shared" si="62"/>
        <v>3.8473872200483328E-5</v>
      </c>
      <c r="E404" s="12">
        <f t="shared" si="54"/>
        <v>6.2027310275783627E-3</v>
      </c>
      <c r="G404">
        <v>32.169998</v>
      </c>
      <c r="H404">
        <f t="shared" si="59"/>
        <v>-3.7164136352921449E-3</v>
      </c>
      <c r="I404">
        <f t="shared" si="60"/>
        <v>5.5774964216714354E-6</v>
      </c>
      <c r="J404" s="14">
        <f t="shared" si="55"/>
        <v>2.3616723781404217E-3</v>
      </c>
      <c r="L404">
        <v>41.82</v>
      </c>
      <c r="M404">
        <f t="shared" si="56"/>
        <v>6.9829281719945083E-3</v>
      </c>
      <c r="N404">
        <f t="shared" si="61"/>
        <v>3.0031961500158352E-5</v>
      </c>
      <c r="O404">
        <f t="shared" si="57"/>
        <v>5.480142470790185E-3</v>
      </c>
      <c r="Q404" s="59">
        <v>42668</v>
      </c>
      <c r="R404" s="58">
        <v>6.0000000000000001E-3</v>
      </c>
      <c r="S404" s="58">
        <v>2.5000000000000001E-3</v>
      </c>
      <c r="T404" s="61">
        <v>5.58173E-3</v>
      </c>
    </row>
    <row r="405" spans="1:20" x14ac:dyDescent="0.2">
      <c r="A405">
        <v>403</v>
      </c>
      <c r="B405">
        <v>23.58</v>
      </c>
      <c r="C405">
        <f t="shared" si="58"/>
        <v>-2.9598308668076232E-3</v>
      </c>
      <c r="D405">
        <f t="shared" si="62"/>
        <v>3.6208276442106744E-5</v>
      </c>
      <c r="E405" s="12">
        <f t="shared" si="54"/>
        <v>6.0173313388998898E-3</v>
      </c>
      <c r="G405">
        <v>32.189999</v>
      </c>
      <c r="H405">
        <f t="shared" si="59"/>
        <v>6.2172835696168221E-4</v>
      </c>
      <c r="I405">
        <f t="shared" si="60"/>
        <v>6.0715504548862723E-6</v>
      </c>
      <c r="J405" s="14">
        <f t="shared" si="55"/>
        <v>2.4640516339732559E-3</v>
      </c>
      <c r="L405">
        <v>41.610000999999997</v>
      </c>
      <c r="M405">
        <f t="shared" si="56"/>
        <v>-5.021496891439583E-3</v>
      </c>
      <c r="N405">
        <f t="shared" si="61"/>
        <v>3.115572096146293E-5</v>
      </c>
      <c r="O405">
        <f t="shared" si="57"/>
        <v>5.5817310004570202E-3</v>
      </c>
      <c r="Q405" s="59">
        <v>42669</v>
      </c>
      <c r="R405" s="58">
        <v>5.8999999999999999E-3</v>
      </c>
      <c r="S405" s="58">
        <v>2.3999999999999998E-3</v>
      </c>
      <c r="T405" s="61">
        <v>5.5497100000000002E-3</v>
      </c>
    </row>
    <row r="406" spans="1:20" x14ac:dyDescent="0.2">
      <c r="A406">
        <v>404</v>
      </c>
      <c r="B406">
        <v>23.49</v>
      </c>
      <c r="C406">
        <f t="shared" si="58"/>
        <v>-3.8167938931297652E-3</v>
      </c>
      <c r="D406">
        <f t="shared" si="62"/>
        <v>3.4561415781186766E-5</v>
      </c>
      <c r="E406" s="12">
        <f t="shared" si="54"/>
        <v>5.8788957960816731E-3</v>
      </c>
      <c r="G406">
        <v>32.139999000000003</v>
      </c>
      <c r="H406">
        <f t="shared" si="59"/>
        <v>-1.5532774635997086E-3</v>
      </c>
      <c r="I406">
        <f t="shared" si="60"/>
        <v>5.730450196584112E-6</v>
      </c>
      <c r="J406" s="14">
        <f t="shared" si="55"/>
        <v>2.3938358750307241E-3</v>
      </c>
      <c r="L406">
        <v>41.59</v>
      </c>
      <c r="M406">
        <f t="shared" si="56"/>
        <v>-4.8067771014938205E-4</v>
      </c>
      <c r="N406">
        <f t="shared" si="61"/>
        <v>3.0799303565619393E-5</v>
      </c>
      <c r="O406">
        <f t="shared" si="57"/>
        <v>5.5497120254675734E-3</v>
      </c>
      <c r="Q406" s="59">
        <v>42670</v>
      </c>
      <c r="R406" s="58">
        <v>5.7999999999999996E-3</v>
      </c>
      <c r="S406" s="58">
        <v>2.3999999999999998E-3</v>
      </c>
      <c r="T406" s="61">
        <v>5.38193E-3</v>
      </c>
    </row>
    <row r="407" spans="1:20" x14ac:dyDescent="0.2">
      <c r="A407">
        <v>405</v>
      </c>
      <c r="B407">
        <v>23.540001</v>
      </c>
      <c r="C407">
        <f t="shared" si="58"/>
        <v>2.128607918263165E-3</v>
      </c>
      <c r="D407">
        <f t="shared" si="62"/>
        <v>3.336180577167352E-5</v>
      </c>
      <c r="E407" s="12">
        <f t="shared" si="54"/>
        <v>5.7759679510601099E-3</v>
      </c>
      <c r="G407">
        <v>32.009998000000003</v>
      </c>
      <c r="H407">
        <f t="shared" si="59"/>
        <v>-4.0448352223035238E-3</v>
      </c>
      <c r="I407">
        <f t="shared" si="60"/>
        <v>5.53138343752467E-6</v>
      </c>
      <c r="J407" s="14">
        <f t="shared" si="55"/>
        <v>2.351889333604936E-3</v>
      </c>
      <c r="L407">
        <v>41.560001</v>
      </c>
      <c r="M407">
        <f t="shared" si="56"/>
        <v>-7.2130319788419478E-4</v>
      </c>
      <c r="N407">
        <f t="shared" si="61"/>
        <v>2.8965208415344293E-5</v>
      </c>
      <c r="O407">
        <f t="shared" si="57"/>
        <v>5.3819335201527986E-3</v>
      </c>
      <c r="Q407" s="59">
        <v>42671</v>
      </c>
      <c r="R407" s="58">
        <v>5.5999999999999999E-3</v>
      </c>
      <c r="S407" s="58">
        <v>2.5000000000000001E-3</v>
      </c>
      <c r="T407" s="61">
        <v>5.2209700000000001E-3</v>
      </c>
    </row>
    <row r="408" spans="1:20" x14ac:dyDescent="0.2">
      <c r="A408">
        <v>406</v>
      </c>
      <c r="B408">
        <v>23.440000999999999</v>
      </c>
      <c r="C408">
        <f t="shared" si="58"/>
        <v>-4.2480881797754139E-3</v>
      </c>
      <c r="D408">
        <f t="shared" si="62"/>
        <v>3.1631955725554662E-5</v>
      </c>
      <c r="E408" s="12">
        <f t="shared" si="54"/>
        <v>5.6242293450351633E-3</v>
      </c>
      <c r="G408">
        <v>32.009998000000003</v>
      </c>
      <c r="H408">
        <f t="shared" si="59"/>
        <v>0</v>
      </c>
      <c r="I408">
        <f t="shared" si="60"/>
        <v>6.1811419498084222E-6</v>
      </c>
      <c r="J408" s="14">
        <f t="shared" si="55"/>
        <v>2.486190248112244E-3</v>
      </c>
      <c r="L408">
        <v>41.400002000000001</v>
      </c>
      <c r="M408">
        <f t="shared" si="56"/>
        <v>-3.8498314761830519E-3</v>
      </c>
      <c r="N408">
        <f t="shared" si="61"/>
        <v>2.7258512608620314E-5</v>
      </c>
      <c r="O408">
        <f t="shared" si="57"/>
        <v>5.2209685508170147E-3</v>
      </c>
      <c r="Q408" s="59">
        <v>42674</v>
      </c>
      <c r="R408" s="58">
        <v>5.5999999999999999E-3</v>
      </c>
      <c r="S408" s="58">
        <v>2.3999999999999998E-3</v>
      </c>
      <c r="T408" s="61">
        <v>5.1490099999999999E-3</v>
      </c>
    </row>
    <row r="409" spans="1:20" x14ac:dyDescent="0.2">
      <c r="A409">
        <v>407</v>
      </c>
      <c r="B409">
        <v>23.450001</v>
      </c>
      <c r="C409">
        <f t="shared" si="58"/>
        <v>4.2662114220906236E-4</v>
      </c>
      <c r="D409">
        <f t="shared" si="62"/>
        <v>3.0816813573010235E-5</v>
      </c>
      <c r="E409" s="12">
        <f t="shared" si="54"/>
        <v>5.551289361311499E-3</v>
      </c>
      <c r="G409">
        <v>32.07</v>
      </c>
      <c r="H409">
        <f t="shared" si="59"/>
        <v>1.8744768431412341E-3</v>
      </c>
      <c r="I409">
        <f t="shared" si="60"/>
        <v>5.8102734328199163E-6</v>
      </c>
      <c r="J409" s="14">
        <f t="shared" si="55"/>
        <v>2.410450877495726E-3</v>
      </c>
      <c r="L409">
        <v>41.529998999999997</v>
      </c>
      <c r="M409">
        <f t="shared" si="56"/>
        <v>3.1400240028972926E-3</v>
      </c>
      <c r="N409">
        <f t="shared" si="61"/>
        <v>2.6512273995803683E-5</v>
      </c>
      <c r="O409">
        <f t="shared" si="57"/>
        <v>5.1490070883427304E-3</v>
      </c>
      <c r="Q409" s="59">
        <v>42675</v>
      </c>
      <c r="R409" s="58">
        <v>5.4000000000000003E-3</v>
      </c>
      <c r="S409" s="58">
        <v>2.3999999999999998E-3</v>
      </c>
      <c r="T409" s="61">
        <v>5.0510499999999996E-3</v>
      </c>
    </row>
    <row r="410" spans="1:20" x14ac:dyDescent="0.2">
      <c r="A410">
        <v>408</v>
      </c>
      <c r="B410">
        <v>23.440000999999999</v>
      </c>
      <c r="C410">
        <f t="shared" si="58"/>
        <v>-4.2643921422440718E-4</v>
      </c>
      <c r="D410">
        <f t="shared" si="62"/>
        <v>2.8978725094568402E-5</v>
      </c>
      <c r="E410" s="12">
        <f t="shared" si="54"/>
        <v>5.3831891193388704E-3</v>
      </c>
      <c r="G410">
        <v>32.080002</v>
      </c>
      <c r="H410">
        <f t="shared" si="59"/>
        <v>3.118802619270367E-4</v>
      </c>
      <c r="I410">
        <f t="shared" si="60"/>
        <v>5.6724768329790847E-6</v>
      </c>
      <c r="J410" s="14">
        <f t="shared" si="55"/>
        <v>2.3816962092128974E-3</v>
      </c>
      <c r="L410">
        <v>41.209999000000003</v>
      </c>
      <c r="M410">
        <f t="shared" si="56"/>
        <v>-7.7052734819471874E-3</v>
      </c>
      <c r="N410">
        <f t="shared" si="61"/>
        <v>2.5513122600381728E-5</v>
      </c>
      <c r="O410">
        <f t="shared" si="57"/>
        <v>5.051051633113814E-3</v>
      </c>
      <c r="Q410" s="59">
        <v>42676</v>
      </c>
      <c r="R410" s="58">
        <v>5.1999999999999998E-3</v>
      </c>
      <c r="S410" s="58">
        <v>2.3E-3</v>
      </c>
      <c r="T410" s="61">
        <v>5.2483E-3</v>
      </c>
    </row>
    <row r="411" spans="1:20" x14ac:dyDescent="0.2">
      <c r="A411">
        <v>409</v>
      </c>
      <c r="B411">
        <v>23.15</v>
      </c>
      <c r="C411">
        <f t="shared" si="58"/>
        <v>-1.2372055786175102E-2</v>
      </c>
      <c r="D411">
        <f t="shared" si="62"/>
        <v>2.7250912613099997E-5</v>
      </c>
      <c r="E411" s="12">
        <f t="shared" si="54"/>
        <v>5.2202406662049594E-3</v>
      </c>
      <c r="G411">
        <v>32.119999</v>
      </c>
      <c r="H411">
        <f t="shared" si="59"/>
        <v>1.2467891990779682E-3</v>
      </c>
      <c r="I411">
        <f t="shared" si="60"/>
        <v>5.3379643808671198E-6</v>
      </c>
      <c r="J411" s="14">
        <f t="shared" si="55"/>
        <v>2.3104035103996704E-3</v>
      </c>
      <c r="L411">
        <v>41.009998000000003</v>
      </c>
      <c r="M411">
        <f t="shared" si="56"/>
        <v>-4.8532153567875675E-3</v>
      </c>
      <c r="N411">
        <f t="shared" si="61"/>
        <v>2.7544609610254738E-5</v>
      </c>
      <c r="O411">
        <f t="shared" si="57"/>
        <v>5.2482958767827428E-3</v>
      </c>
      <c r="Q411" s="59">
        <v>42677</v>
      </c>
      <c r="R411" s="58">
        <v>5.8999999999999999E-3</v>
      </c>
      <c r="S411" s="58">
        <v>2.3E-3</v>
      </c>
      <c r="T411" s="61">
        <v>5.2254299999999997E-3</v>
      </c>
    </row>
    <row r="412" spans="1:20" x14ac:dyDescent="0.2">
      <c r="A412">
        <v>410</v>
      </c>
      <c r="B412">
        <v>23.129999000000002</v>
      </c>
      <c r="C412">
        <f t="shared" si="58"/>
        <v>-8.6397408207330669E-4</v>
      </c>
      <c r="D412">
        <f t="shared" si="62"/>
        <v>3.4799923718887733E-5</v>
      </c>
      <c r="E412" s="12">
        <f t="shared" si="54"/>
        <v>5.8991460160677271E-3</v>
      </c>
      <c r="G412">
        <v>32.090000000000003</v>
      </c>
      <c r="H412">
        <f t="shared" si="59"/>
        <v>-9.3396640516696643E-4</v>
      </c>
      <c r="I412">
        <f t="shared" si="60"/>
        <v>5.1109555164313412E-6</v>
      </c>
      <c r="J412" s="14">
        <f t="shared" si="55"/>
        <v>2.2607422490039286E-3</v>
      </c>
      <c r="L412">
        <v>40.799999</v>
      </c>
      <c r="M412">
        <f t="shared" si="56"/>
        <v>-5.1206781331714123E-3</v>
      </c>
      <c r="N412">
        <f t="shared" si="61"/>
        <v>2.7305154991600975E-5</v>
      </c>
      <c r="O412">
        <f t="shared" si="57"/>
        <v>5.2254334740383952E-3</v>
      </c>
      <c r="Q412" s="59">
        <v>42678</v>
      </c>
      <c r="R412" s="58">
        <v>5.7000000000000002E-3</v>
      </c>
      <c r="S412" s="58">
        <v>2.2000000000000001E-3</v>
      </c>
      <c r="T412" s="61">
        <v>5.2192100000000002E-3</v>
      </c>
    </row>
    <row r="413" spans="1:20" x14ac:dyDescent="0.2">
      <c r="A413">
        <v>411</v>
      </c>
      <c r="B413">
        <v>23.01</v>
      </c>
      <c r="C413">
        <f t="shared" si="58"/>
        <v>-5.1880244352799131E-3</v>
      </c>
      <c r="D413">
        <f t="shared" si="62"/>
        <v>3.2756715368624129E-5</v>
      </c>
      <c r="E413" s="12">
        <f t="shared" si="54"/>
        <v>5.7233482655368898E-3</v>
      </c>
      <c r="G413">
        <v>32.169998</v>
      </c>
      <c r="H413">
        <f t="shared" si="59"/>
        <v>2.4929261452164607E-3</v>
      </c>
      <c r="I413">
        <f t="shared" si="60"/>
        <v>4.8566357802042908E-6</v>
      </c>
      <c r="J413" s="14">
        <f t="shared" si="55"/>
        <v>2.2037776158687814E-3</v>
      </c>
      <c r="L413">
        <v>40.689999</v>
      </c>
      <c r="M413">
        <f t="shared" si="56"/>
        <v>-2.6960784974528903E-3</v>
      </c>
      <c r="N413">
        <f t="shared" si="61"/>
        <v>2.7240126364717308E-5</v>
      </c>
      <c r="O413">
        <f t="shared" si="57"/>
        <v>5.2192074460321375E-3</v>
      </c>
      <c r="Q413" s="59">
        <v>42681</v>
      </c>
      <c r="R413" s="58">
        <v>5.7000000000000002E-3</v>
      </c>
      <c r="S413" s="58">
        <v>2.2000000000000001E-3</v>
      </c>
      <c r="T413" s="61">
        <v>5.1031200000000001E-3</v>
      </c>
    </row>
    <row r="414" spans="1:20" x14ac:dyDescent="0.2">
      <c r="A414">
        <v>412</v>
      </c>
      <c r="B414">
        <v>23.24</v>
      </c>
      <c r="C414">
        <f t="shared" si="58"/>
        <v>9.9956540634505379E-3</v>
      </c>
      <c r="D414">
        <f t="shared" si="62"/>
        <v>3.2406248298970368E-5</v>
      </c>
      <c r="E414" s="12">
        <f t="shared" si="54"/>
        <v>5.6926486189620351E-3</v>
      </c>
      <c r="G414">
        <v>32.029998999999997</v>
      </c>
      <c r="H414">
        <f t="shared" si="59"/>
        <v>-4.3518498198229011E-3</v>
      </c>
      <c r="I414">
        <f t="shared" si="60"/>
        <v>4.9381184793222622E-6</v>
      </c>
      <c r="J414" s="14">
        <f t="shared" si="55"/>
        <v>2.2221877686915349E-3</v>
      </c>
      <c r="L414">
        <v>41.330002</v>
      </c>
      <c r="M414">
        <f t="shared" si="56"/>
        <v>1.5728754380161084E-2</v>
      </c>
      <c r="N414">
        <f t="shared" si="61"/>
        <v>2.6041849138699937E-5</v>
      </c>
      <c r="O414">
        <f t="shared" si="57"/>
        <v>5.1031215093019231E-3</v>
      </c>
      <c r="Q414" s="59">
        <v>42682</v>
      </c>
      <c r="R414" s="58">
        <v>6.0000000000000001E-3</v>
      </c>
      <c r="S414" s="58">
        <v>2.3999999999999998E-3</v>
      </c>
      <c r="T414" s="61">
        <v>6.2708E-3</v>
      </c>
    </row>
    <row r="415" spans="1:20" x14ac:dyDescent="0.2">
      <c r="A415">
        <v>413</v>
      </c>
      <c r="B415">
        <v>23.25</v>
      </c>
      <c r="C415">
        <f t="shared" si="58"/>
        <v>4.3029259896736505E-4</v>
      </c>
      <c r="D415">
        <f t="shared" si="62"/>
        <v>3.6456659410402663E-5</v>
      </c>
      <c r="E415" s="12">
        <f t="shared" si="54"/>
        <v>6.0379350286668921E-3</v>
      </c>
      <c r="G415">
        <v>31.940000999999999</v>
      </c>
      <c r="H415">
        <f t="shared" si="59"/>
        <v>-2.8098033971214863E-3</v>
      </c>
      <c r="I415">
        <f t="shared" si="60"/>
        <v>5.7781471818204841E-6</v>
      </c>
      <c r="J415" s="14">
        <f t="shared" si="55"/>
        <v>2.4037776897667729E-3</v>
      </c>
      <c r="L415">
        <v>41.330002</v>
      </c>
      <c r="M415">
        <f t="shared" si="56"/>
        <v>0</v>
      </c>
      <c r="N415">
        <f t="shared" si="61"/>
        <v>3.9322961051464139E-5</v>
      </c>
      <c r="O415">
        <f t="shared" si="57"/>
        <v>6.2708022653775444E-3</v>
      </c>
      <c r="Q415" s="59">
        <v>42683</v>
      </c>
      <c r="R415" s="58">
        <v>5.8999999999999999E-3</v>
      </c>
      <c r="S415" s="58">
        <v>2.3999999999999998E-3</v>
      </c>
      <c r="T415" s="61">
        <v>6.07977E-3</v>
      </c>
    </row>
    <row r="416" spans="1:20" x14ac:dyDescent="0.2">
      <c r="A416">
        <v>414</v>
      </c>
      <c r="B416">
        <v>23.4</v>
      </c>
      <c r="C416">
        <f t="shared" si="58"/>
        <v>6.4516129032257457E-3</v>
      </c>
      <c r="D416">
        <f t="shared" si="62"/>
        <v>3.4280368949022067E-5</v>
      </c>
      <c r="E416" s="12">
        <f t="shared" si="54"/>
        <v>5.8549439748832839E-3</v>
      </c>
      <c r="G416">
        <v>31.74</v>
      </c>
      <c r="H416">
        <f t="shared" si="59"/>
        <v>-6.2617718765882423E-3</v>
      </c>
      <c r="I416">
        <f t="shared" si="60"/>
        <v>5.9051580587397816E-6</v>
      </c>
      <c r="J416" s="14">
        <f t="shared" si="55"/>
        <v>2.4300530979260064E-3</v>
      </c>
      <c r="L416">
        <v>41.810001</v>
      </c>
      <c r="M416">
        <f t="shared" si="56"/>
        <v>1.1613815068288635E-2</v>
      </c>
      <c r="N416">
        <f t="shared" si="61"/>
        <v>3.6963583388376288E-5</v>
      </c>
      <c r="O416">
        <f t="shared" si="57"/>
        <v>6.0797683663422813E-3</v>
      </c>
      <c r="Q416" s="59">
        <v>42684</v>
      </c>
      <c r="R416" s="58">
        <v>5.8999999999999999E-3</v>
      </c>
      <c r="S416" s="58">
        <v>2.8E-3</v>
      </c>
      <c r="T416" s="61">
        <v>6.5451199999999998E-3</v>
      </c>
    </row>
    <row r="417" spans="1:20" x14ac:dyDescent="0.2">
      <c r="A417">
        <v>415</v>
      </c>
      <c r="B417">
        <v>23.389999</v>
      </c>
      <c r="C417">
        <f t="shared" si="58"/>
        <v>-4.2739316239312134E-4</v>
      </c>
      <c r="D417">
        <f t="shared" si="62"/>
        <v>3.4720945355264881E-5</v>
      </c>
      <c r="E417" s="12">
        <f t="shared" si="54"/>
        <v>5.8924481631377019E-3</v>
      </c>
      <c r="G417">
        <v>31.610001</v>
      </c>
      <c r="H417">
        <f t="shared" si="59"/>
        <v>-4.0957466918713917E-3</v>
      </c>
      <c r="I417">
        <f t="shared" si="60"/>
        <v>7.9034357972812833E-6</v>
      </c>
      <c r="J417" s="14">
        <f t="shared" si="55"/>
        <v>2.8113049989784609E-3</v>
      </c>
      <c r="L417">
        <v>42.119999</v>
      </c>
      <c r="M417">
        <f t="shared" si="56"/>
        <v>7.4144461273751277E-3</v>
      </c>
      <c r="N417">
        <f t="shared" si="61"/>
        <v>4.2838610411498202E-5</v>
      </c>
      <c r="O417">
        <f t="shared" si="57"/>
        <v>6.5451211151130121E-3</v>
      </c>
      <c r="Q417" s="59">
        <v>42685</v>
      </c>
      <c r="R417" s="58">
        <v>5.7000000000000002E-3</v>
      </c>
      <c r="S417" s="58">
        <v>2.8999999999999998E-3</v>
      </c>
      <c r="T417" s="61">
        <v>6.6005100000000004E-3</v>
      </c>
    </row>
    <row r="418" spans="1:20" x14ac:dyDescent="0.2">
      <c r="A418">
        <v>416</v>
      </c>
      <c r="B418">
        <v>23.09</v>
      </c>
      <c r="C418">
        <f t="shared" si="58"/>
        <v>-1.2825951809574668E-2</v>
      </c>
      <c r="D418">
        <f t="shared" si="62"/>
        <v>3.2648648528864606E-5</v>
      </c>
      <c r="E418" s="12">
        <f t="shared" si="54"/>
        <v>5.7138995903729889E-3</v>
      </c>
      <c r="G418">
        <v>31.67</v>
      </c>
      <c r="H418">
        <f t="shared" si="59"/>
        <v>1.8981018064504725E-3</v>
      </c>
      <c r="I418">
        <f t="shared" si="60"/>
        <v>8.4357381072829334E-6</v>
      </c>
      <c r="J418" s="14">
        <f t="shared" si="55"/>
        <v>2.904434214659188E-3</v>
      </c>
      <c r="L418">
        <v>42.16</v>
      </c>
      <c r="M418">
        <f t="shared" si="56"/>
        <v>9.4969138057188988E-4</v>
      </c>
      <c r="N418">
        <f t="shared" si="61"/>
        <v>4.3566734469353191E-5</v>
      </c>
      <c r="O418">
        <f t="shared" si="57"/>
        <v>6.600510167354732E-3</v>
      </c>
      <c r="Q418" s="59">
        <v>42688</v>
      </c>
      <c r="R418" s="58">
        <v>6.4000000000000003E-3</v>
      </c>
      <c r="S418" s="58">
        <v>2.8999999999999998E-3</v>
      </c>
      <c r="T418" s="61">
        <v>6.4036600000000003E-3</v>
      </c>
    </row>
    <row r="419" spans="1:20" x14ac:dyDescent="0.2">
      <c r="A419">
        <v>417</v>
      </c>
      <c r="B419">
        <v>23.16</v>
      </c>
      <c r="C419">
        <f t="shared" si="58"/>
        <v>3.0316154179298523E-3</v>
      </c>
      <c r="D419">
        <f t="shared" si="62"/>
        <v>4.0560032006424635E-5</v>
      </c>
      <c r="E419" s="12">
        <f t="shared" si="54"/>
        <v>6.3686758440373329E-3</v>
      </c>
      <c r="G419">
        <v>31.360001</v>
      </c>
      <c r="H419">
        <f t="shared" si="59"/>
        <v>-9.7884117461320246E-3</v>
      </c>
      <c r="I419">
        <f t="shared" si="60"/>
        <v>8.1457612489049895E-6</v>
      </c>
      <c r="J419" s="14">
        <f t="shared" si="55"/>
        <v>2.8540780032972101E-3</v>
      </c>
      <c r="L419">
        <v>42.060001</v>
      </c>
      <c r="M419">
        <f t="shared" si="56"/>
        <v>-2.3718927893737391E-3</v>
      </c>
      <c r="N419">
        <f t="shared" si="61"/>
        <v>4.1006845224291951E-5</v>
      </c>
      <c r="O419">
        <f t="shared" si="57"/>
        <v>6.4036587373385188E-3</v>
      </c>
      <c r="Q419" s="59">
        <v>42689</v>
      </c>
      <c r="R419" s="58">
        <v>6.1999999999999998E-3</v>
      </c>
      <c r="S419" s="58">
        <v>3.7000000000000002E-3</v>
      </c>
      <c r="T419" s="61">
        <v>6.2357000000000003E-3</v>
      </c>
    </row>
    <row r="420" spans="1:20" x14ac:dyDescent="0.2">
      <c r="A420">
        <v>418</v>
      </c>
      <c r="B420">
        <v>23.42</v>
      </c>
      <c r="C420">
        <f t="shared" si="58"/>
        <v>1.1226252158894714E-2</v>
      </c>
      <c r="D420">
        <f t="shared" si="62"/>
        <v>3.8677871608572957E-5</v>
      </c>
      <c r="E420" s="12">
        <f t="shared" si="54"/>
        <v>6.219153608697325E-3</v>
      </c>
      <c r="G420">
        <v>31.4</v>
      </c>
      <c r="H420">
        <f t="shared" si="59"/>
        <v>1.2754782756543316E-3</v>
      </c>
      <c r="I420">
        <f t="shared" si="60"/>
        <v>1.3405795844679618E-5</v>
      </c>
      <c r="J420" s="14">
        <f t="shared" si="55"/>
        <v>3.6613926100159781E-3</v>
      </c>
      <c r="L420">
        <v>42.07</v>
      </c>
      <c r="M420">
        <f t="shared" si="56"/>
        <v>2.3773180604538111E-4</v>
      </c>
      <c r="N420">
        <f t="shared" si="61"/>
        <v>3.8883987035091416E-5</v>
      </c>
      <c r="O420">
        <f t="shared" si="57"/>
        <v>6.2357026095774815E-3</v>
      </c>
      <c r="Q420" s="59">
        <v>42690</v>
      </c>
      <c r="R420" s="58">
        <v>6.6E-3</v>
      </c>
      <c r="S420" s="58">
        <v>3.5999999999999999E-3</v>
      </c>
      <c r="T420" s="61">
        <v>6.04602E-3</v>
      </c>
    </row>
    <row r="421" spans="1:20" x14ac:dyDescent="0.2">
      <c r="A421">
        <v>419</v>
      </c>
      <c r="B421">
        <v>23.370000999999998</v>
      </c>
      <c r="C421">
        <f t="shared" si="58"/>
        <v>-2.1348847139198647E-3</v>
      </c>
      <c r="D421">
        <f t="shared" si="62"/>
        <v>4.3918923564163876E-5</v>
      </c>
      <c r="E421" s="12">
        <f t="shared" si="54"/>
        <v>6.6271353965468276E-3</v>
      </c>
      <c r="G421">
        <v>31.48</v>
      </c>
      <c r="H421">
        <f t="shared" si="59"/>
        <v>2.5477707006370015E-3</v>
      </c>
      <c r="I421">
        <f t="shared" si="60"/>
        <v>1.2699058783898808E-5</v>
      </c>
      <c r="J421" s="14">
        <f t="shared" si="55"/>
        <v>3.5635738779908588E-3</v>
      </c>
      <c r="L421">
        <v>41.799999</v>
      </c>
      <c r="M421">
        <f t="shared" si="56"/>
        <v>-6.4178987401949279E-3</v>
      </c>
      <c r="N421">
        <f t="shared" si="61"/>
        <v>3.655433879768226E-5</v>
      </c>
      <c r="O421">
        <f t="shared" si="57"/>
        <v>6.0460184251854756E-3</v>
      </c>
      <c r="Q421" s="59">
        <v>42691</v>
      </c>
      <c r="R421" s="58">
        <v>6.4000000000000003E-3</v>
      </c>
      <c r="S421" s="58">
        <v>3.5000000000000001E-3</v>
      </c>
      <c r="T421" s="61">
        <v>6.0689699999999999E-3</v>
      </c>
    </row>
    <row r="422" spans="1:20" x14ac:dyDescent="0.2">
      <c r="A422">
        <v>420</v>
      </c>
      <c r="B422">
        <v>23.549999</v>
      </c>
      <c r="C422">
        <f t="shared" si="58"/>
        <v>7.7020963756056849E-3</v>
      </c>
      <c r="D422">
        <f t="shared" si="62"/>
        <v>4.155725211481776E-5</v>
      </c>
      <c r="E422" s="12">
        <f t="shared" si="54"/>
        <v>6.4464914577479866E-3</v>
      </c>
      <c r="G422">
        <v>31.42</v>
      </c>
      <c r="H422">
        <f t="shared" si="59"/>
        <v>-1.9059720457432884E-3</v>
      </c>
      <c r="I422">
        <f t="shared" si="60"/>
        <v>1.232658338944634E-5</v>
      </c>
      <c r="J422" s="14">
        <f t="shared" si="55"/>
        <v>3.5109234382775054E-3</v>
      </c>
      <c r="L422">
        <v>42.259998000000003</v>
      </c>
      <c r="M422">
        <f t="shared" si="56"/>
        <v>1.1004761028822115E-2</v>
      </c>
      <c r="N422">
        <f t="shared" si="61"/>
        <v>3.6832443924185066E-5</v>
      </c>
      <c r="O422">
        <f t="shared" si="57"/>
        <v>6.0689738773688148E-3</v>
      </c>
      <c r="Q422" s="59">
        <v>42692</v>
      </c>
      <c r="R422" s="58">
        <v>6.4999999999999997E-3</v>
      </c>
      <c r="S422" s="58">
        <v>3.3999999999999998E-3</v>
      </c>
      <c r="T422" s="61">
        <v>6.4721500000000003E-3</v>
      </c>
    </row>
    <row r="423" spans="1:20" x14ac:dyDescent="0.2">
      <c r="A423">
        <v>421</v>
      </c>
      <c r="B423">
        <v>23.6</v>
      </c>
      <c r="C423">
        <f t="shared" si="58"/>
        <v>2.1231848035323372E-3</v>
      </c>
      <c r="D423">
        <f t="shared" si="62"/>
        <v>4.2623154302675788E-5</v>
      </c>
      <c r="E423" s="12">
        <f t="shared" si="54"/>
        <v>6.5286410762635579E-3</v>
      </c>
      <c r="G423">
        <v>31.379999000000002</v>
      </c>
      <c r="H423">
        <f t="shared" si="59"/>
        <v>-1.2731063017186561E-3</v>
      </c>
      <c r="I423">
        <f t="shared" si="60"/>
        <v>1.1804952152428851E-5</v>
      </c>
      <c r="J423" s="14">
        <f t="shared" si="55"/>
        <v>3.4358335455066578E-3</v>
      </c>
      <c r="L423">
        <v>42.119999</v>
      </c>
      <c r="M423">
        <f t="shared" si="56"/>
        <v>-3.3128018605207477E-3</v>
      </c>
      <c r="N423">
        <f t="shared" si="61"/>
        <v>4.1888783206822885E-5</v>
      </c>
      <c r="O423">
        <f t="shared" si="57"/>
        <v>6.4721544486224126E-3</v>
      </c>
      <c r="Q423" s="59">
        <v>42695</v>
      </c>
      <c r="R423" s="58">
        <v>6.4000000000000003E-3</v>
      </c>
      <c r="S423" s="58">
        <v>3.3E-3</v>
      </c>
      <c r="T423" s="61">
        <v>6.3272399999999996E-3</v>
      </c>
    </row>
    <row r="424" spans="1:20" x14ac:dyDescent="0.2">
      <c r="A424">
        <v>422</v>
      </c>
      <c r="B424">
        <v>23.879999000000002</v>
      </c>
      <c r="C424">
        <f t="shared" si="58"/>
        <v>1.1864364406779664E-2</v>
      </c>
      <c r="D424">
        <f t="shared" si="62"/>
        <v>4.0336239867112278E-5</v>
      </c>
      <c r="E424" s="12">
        <f t="shared" si="54"/>
        <v>6.3510817871534515E-3</v>
      </c>
      <c r="G424">
        <v>31.4</v>
      </c>
      <c r="H424">
        <f t="shared" si="59"/>
        <v>6.3738051744351707E-4</v>
      </c>
      <c r="I424">
        <f t="shared" si="60"/>
        <v>1.1193903002611665E-5</v>
      </c>
      <c r="J424" s="14">
        <f t="shared" si="55"/>
        <v>3.3457290689193086E-3</v>
      </c>
      <c r="L424">
        <v>42.07</v>
      </c>
      <c r="M424">
        <f t="shared" si="56"/>
        <v>-1.187060806910268E-3</v>
      </c>
      <c r="N424">
        <f t="shared" si="61"/>
        <v>4.0033935584437696E-5</v>
      </c>
      <c r="O424">
        <f t="shared" si="57"/>
        <v>6.3272375950676691E-3</v>
      </c>
      <c r="Q424" s="59">
        <v>42696</v>
      </c>
      <c r="R424" s="58">
        <v>6.7999999999999996E-3</v>
      </c>
      <c r="S424" s="58">
        <v>3.2000000000000002E-3</v>
      </c>
      <c r="T424" s="61">
        <v>6.1413700000000002E-3</v>
      </c>
    </row>
    <row r="425" spans="1:20" x14ac:dyDescent="0.2">
      <c r="A425">
        <v>423</v>
      </c>
      <c r="B425">
        <v>23.969999000000001</v>
      </c>
      <c r="C425">
        <f t="shared" si="58"/>
        <v>3.7688443789298254E-3</v>
      </c>
      <c r="D425">
        <f t="shared" si="62"/>
        <v>4.6361854041697157E-5</v>
      </c>
      <c r="E425" s="12">
        <f t="shared" si="54"/>
        <v>6.8089539609030372E-3</v>
      </c>
      <c r="G425">
        <v>31.440000999999999</v>
      </c>
      <c r="H425">
        <f t="shared" si="59"/>
        <v>1.273917197452235E-3</v>
      </c>
      <c r="I425">
        <f t="shared" si="60"/>
        <v>1.0546644057895959E-5</v>
      </c>
      <c r="J425" s="14">
        <f t="shared" si="55"/>
        <v>3.2475597081340875E-3</v>
      </c>
      <c r="L425">
        <v>42.330002</v>
      </c>
      <c r="M425">
        <f t="shared" si="56"/>
        <v>6.1802234371285967E-3</v>
      </c>
      <c r="N425">
        <f t="shared" si="61"/>
        <v>3.7716446250929583E-5</v>
      </c>
      <c r="O425">
        <f t="shared" si="57"/>
        <v>6.1413716913186079E-3</v>
      </c>
      <c r="Q425" s="59">
        <v>42697</v>
      </c>
      <c r="R425" s="58">
        <v>6.7000000000000002E-3</v>
      </c>
      <c r="S425" s="58">
        <v>3.2000000000000002E-3</v>
      </c>
      <c r="T425" s="61">
        <v>6.1437100000000001E-3</v>
      </c>
    </row>
    <row r="426" spans="1:20" x14ac:dyDescent="0.2">
      <c r="A426">
        <v>424</v>
      </c>
      <c r="B426">
        <v>23.959999</v>
      </c>
      <c r="C426">
        <f t="shared" si="58"/>
        <v>-4.1718816926114859E-4</v>
      </c>
      <c r="D426">
        <f t="shared" si="62"/>
        <v>4.4432394076350786E-5</v>
      </c>
      <c r="E426" s="12">
        <f t="shared" si="54"/>
        <v>6.665762827790289E-3</v>
      </c>
      <c r="G426">
        <v>31.34</v>
      </c>
      <c r="H426">
        <f t="shared" si="59"/>
        <v>-3.1806932830567946E-3</v>
      </c>
      <c r="I426">
        <f t="shared" si="60"/>
        <v>1.0011217315980074E-5</v>
      </c>
      <c r="J426" s="14">
        <f t="shared" si="55"/>
        <v>3.1640507764541443E-3</v>
      </c>
      <c r="L426">
        <v>42.380001</v>
      </c>
      <c r="M426">
        <f t="shared" si="56"/>
        <v>1.1811716899989676E-3</v>
      </c>
      <c r="N426">
        <f t="shared" si="61"/>
        <v>3.7745169179843825E-5</v>
      </c>
      <c r="O426">
        <f t="shared" si="57"/>
        <v>6.1437097245755209E-3</v>
      </c>
      <c r="Q426" s="59">
        <v>42698</v>
      </c>
      <c r="R426" s="58">
        <v>6.4999999999999997E-3</v>
      </c>
      <c r="S426" s="58">
        <v>3.2000000000000002E-3</v>
      </c>
      <c r="T426" s="61">
        <v>5.9635699999999996E-3</v>
      </c>
    </row>
    <row r="427" spans="1:20" x14ac:dyDescent="0.2">
      <c r="A427">
        <v>425</v>
      </c>
      <c r="B427">
        <v>23.950001</v>
      </c>
      <c r="C427">
        <f t="shared" si="58"/>
        <v>-4.172788154122839E-4</v>
      </c>
      <c r="D427">
        <f t="shared" si="62"/>
        <v>4.1776893189884022E-5</v>
      </c>
      <c r="E427" s="12">
        <f t="shared" si="54"/>
        <v>6.4635047141534613E-3</v>
      </c>
      <c r="G427">
        <v>31.299999</v>
      </c>
      <c r="H427">
        <f t="shared" si="59"/>
        <v>-1.2763560944479954E-3</v>
      </c>
      <c r="I427">
        <f t="shared" si="60"/>
        <v>1.0017552862674226E-5</v>
      </c>
      <c r="J427" s="14">
        <f t="shared" si="55"/>
        <v>3.1650517946274158E-3</v>
      </c>
      <c r="L427">
        <v>42.400002000000001</v>
      </c>
      <c r="M427">
        <f t="shared" si="56"/>
        <v>4.7194430221935579E-4</v>
      </c>
      <c r="N427">
        <f t="shared" si="61"/>
        <v>3.5564169022728492E-5</v>
      </c>
      <c r="O427">
        <f t="shared" si="57"/>
        <v>5.9635701574416384E-3</v>
      </c>
      <c r="Q427" s="59">
        <v>42699</v>
      </c>
      <c r="R427" s="58">
        <v>6.3E-3</v>
      </c>
      <c r="S427" s="58">
        <v>3.0999999999999999E-3</v>
      </c>
      <c r="T427" s="61">
        <v>5.7830499999999996E-3</v>
      </c>
    </row>
    <row r="428" spans="1:20" x14ac:dyDescent="0.2">
      <c r="A428">
        <v>426</v>
      </c>
      <c r="B428">
        <v>23.950001</v>
      </c>
      <c r="C428">
        <f t="shared" si="58"/>
        <v>0</v>
      </c>
      <c r="D428">
        <f t="shared" si="62"/>
        <v>3.9280726895078488E-5</v>
      </c>
      <c r="E428" s="12">
        <f t="shared" si="54"/>
        <v>6.2674338365138315E-3</v>
      </c>
      <c r="G428">
        <v>31.34</v>
      </c>
      <c r="H428">
        <f t="shared" si="59"/>
        <v>1.2779872612775538E-3</v>
      </c>
      <c r="I428">
        <f t="shared" si="60"/>
        <v>9.5142447837038444E-6</v>
      </c>
      <c r="J428" s="14">
        <f t="shared" si="55"/>
        <v>3.0845169449532682E-3</v>
      </c>
      <c r="L428">
        <v>42.669998</v>
      </c>
      <c r="M428">
        <f t="shared" si="56"/>
        <v>6.3678298883098877E-3</v>
      </c>
      <c r="N428">
        <f t="shared" si="61"/>
        <v>3.3443682766828614E-5</v>
      </c>
      <c r="O428">
        <f t="shared" si="57"/>
        <v>5.7830513370390043E-3</v>
      </c>
      <c r="Q428" s="59">
        <v>42702</v>
      </c>
      <c r="R428" s="58">
        <v>6.1000000000000004E-3</v>
      </c>
      <c r="S428" s="58">
        <v>3.0000000000000001E-3</v>
      </c>
      <c r="T428" s="61">
        <v>5.8198E-3</v>
      </c>
    </row>
    <row r="429" spans="1:20" x14ac:dyDescent="0.2">
      <c r="A429">
        <v>427</v>
      </c>
      <c r="B429">
        <v>23.83</v>
      </c>
      <c r="C429">
        <f t="shared" si="58"/>
        <v>-5.0104799578088548E-3</v>
      </c>
      <c r="D429">
        <f t="shared" si="62"/>
        <v>3.6923883281373775E-5</v>
      </c>
      <c r="E429" s="12">
        <f t="shared" si="54"/>
        <v>6.0765025533915289E-3</v>
      </c>
      <c r="G429">
        <v>31.42</v>
      </c>
      <c r="H429">
        <f t="shared" si="59"/>
        <v>2.5526483726867216E-3</v>
      </c>
      <c r="I429">
        <f t="shared" si="60"/>
        <v>9.0413851830808761E-6</v>
      </c>
      <c r="J429" s="14">
        <f t="shared" si="55"/>
        <v>3.0068896193709664E-3</v>
      </c>
      <c r="L429">
        <v>42.169998</v>
      </c>
      <c r="M429">
        <f t="shared" si="56"/>
        <v>-1.1717835093406848E-2</v>
      </c>
      <c r="N429">
        <f t="shared" si="61"/>
        <v>3.3870017250006063E-5</v>
      </c>
      <c r="O429">
        <f t="shared" si="57"/>
        <v>5.8197952927921837E-3</v>
      </c>
      <c r="Q429" s="59">
        <v>42703</v>
      </c>
      <c r="R429" s="58">
        <v>6.0000000000000001E-3</v>
      </c>
      <c r="S429" s="58">
        <v>3.0000000000000001E-3</v>
      </c>
      <c r="T429" s="61">
        <v>6.3305799999999997E-3</v>
      </c>
    </row>
    <row r="430" spans="1:20" x14ac:dyDescent="0.2">
      <c r="A430">
        <v>428</v>
      </c>
      <c r="B430">
        <v>23.84</v>
      </c>
      <c r="C430">
        <f t="shared" si="58"/>
        <v>4.1963911036515167E-4</v>
      </c>
      <c r="D430">
        <f t="shared" si="62"/>
        <v>3.6214744848947605E-5</v>
      </c>
      <c r="E430" s="12">
        <f t="shared" si="54"/>
        <v>6.0178687962556647E-3</v>
      </c>
      <c r="G430">
        <v>31.48</v>
      </c>
      <c r="H430">
        <f t="shared" si="59"/>
        <v>1.9096117122851279E-3</v>
      </c>
      <c r="I430">
        <f t="shared" si="60"/>
        <v>8.8898628949708349E-6</v>
      </c>
      <c r="J430" s="14">
        <f t="shared" si="55"/>
        <v>2.9815873113110129E-3</v>
      </c>
      <c r="L430">
        <v>42.299999</v>
      </c>
      <c r="M430">
        <f t="shared" si="56"/>
        <v>3.0827841158541204E-3</v>
      </c>
      <c r="N430">
        <f t="shared" si="61"/>
        <v>4.0076275771582328E-5</v>
      </c>
      <c r="O430">
        <f t="shared" si="57"/>
        <v>6.3305825775818083E-3</v>
      </c>
      <c r="Q430" s="59">
        <v>42704</v>
      </c>
      <c r="R430" s="58">
        <v>5.7999999999999996E-3</v>
      </c>
      <c r="S430" s="58">
        <v>2.8999999999999998E-3</v>
      </c>
      <c r="T430" s="61">
        <v>6.1840000000000003E-3</v>
      </c>
    </row>
    <row r="431" spans="1:20" x14ac:dyDescent="0.2">
      <c r="A431">
        <v>429</v>
      </c>
      <c r="B431">
        <v>23.98</v>
      </c>
      <c r="C431">
        <f t="shared" si="58"/>
        <v>5.8724832214765337E-3</v>
      </c>
      <c r="D431">
        <f t="shared" si="62"/>
        <v>3.405242597698763E-5</v>
      </c>
      <c r="E431" s="12">
        <f t="shared" si="54"/>
        <v>5.8354456536744157E-3</v>
      </c>
      <c r="G431">
        <v>31.34</v>
      </c>
      <c r="H431">
        <f t="shared" si="59"/>
        <v>-4.4472681067344528E-3</v>
      </c>
      <c r="I431">
        <f t="shared" si="60"/>
        <v>8.5752681347743767E-6</v>
      </c>
      <c r="J431" s="14">
        <f t="shared" si="55"/>
        <v>2.9283558757047233E-3</v>
      </c>
      <c r="L431">
        <v>42.299999</v>
      </c>
      <c r="M431">
        <f t="shared" si="56"/>
        <v>0</v>
      </c>
      <c r="N431">
        <f t="shared" si="61"/>
        <v>3.8241912699585135E-5</v>
      </c>
      <c r="O431">
        <f t="shared" si="57"/>
        <v>6.1840045843761411E-3</v>
      </c>
      <c r="Q431" s="59">
        <v>42705</v>
      </c>
      <c r="R431" s="58">
        <v>5.7999999999999996E-3</v>
      </c>
      <c r="S431" s="58">
        <v>3.0000000000000001E-3</v>
      </c>
      <c r="T431" s="61">
        <v>5.9956100000000002E-3</v>
      </c>
    </row>
    <row r="432" spans="1:20" x14ac:dyDescent="0.2">
      <c r="A432">
        <v>430</v>
      </c>
      <c r="B432">
        <v>23.889999</v>
      </c>
      <c r="C432">
        <f t="shared" si="58"/>
        <v>-3.7531693077565006E-3</v>
      </c>
      <c r="D432">
        <f t="shared" si="62"/>
        <v>3.4078443969559773E-5</v>
      </c>
      <c r="E432" s="12">
        <f t="shared" si="54"/>
        <v>5.8376745343980746E-3</v>
      </c>
      <c r="G432">
        <v>31.17</v>
      </c>
      <c r="H432">
        <f t="shared" si="59"/>
        <v>-5.4243777919590983E-3</v>
      </c>
      <c r="I432">
        <f t="shared" si="60"/>
        <v>9.2474436634785612E-6</v>
      </c>
      <c r="J432" s="14">
        <f t="shared" si="55"/>
        <v>3.0409609769739832E-3</v>
      </c>
      <c r="L432">
        <v>41.720001000000003</v>
      </c>
      <c r="M432">
        <f t="shared" si="56"/>
        <v>-1.3711536967175727E-2</v>
      </c>
      <c r="N432">
        <f t="shared" si="61"/>
        <v>3.5947397937610022E-5</v>
      </c>
      <c r="O432">
        <f t="shared" si="57"/>
        <v>5.9956148923700917E-3</v>
      </c>
      <c r="Q432" s="59">
        <v>42706</v>
      </c>
      <c r="R432" s="58">
        <v>5.7000000000000002E-3</v>
      </c>
      <c r="S432" s="58">
        <v>3.2000000000000002E-3</v>
      </c>
      <c r="T432" s="61">
        <v>6.7134899999999999E-3</v>
      </c>
    </row>
    <row r="433" spans="1:20" x14ac:dyDescent="0.2">
      <c r="A433">
        <v>431</v>
      </c>
      <c r="B433">
        <v>23.92</v>
      </c>
      <c r="C433">
        <f t="shared" si="58"/>
        <v>1.2557974573377823E-3</v>
      </c>
      <c r="D433">
        <f t="shared" si="62"/>
        <v>3.287891412254731E-5</v>
      </c>
      <c r="E433" s="12">
        <f t="shared" si="54"/>
        <v>5.7340137881371819E-3</v>
      </c>
      <c r="G433">
        <v>31.23</v>
      </c>
      <c r="H433">
        <f t="shared" si="59"/>
        <v>1.9249278152068886E-3</v>
      </c>
      <c r="I433">
        <f t="shared" si="60"/>
        <v>1.0458029509463792E-5</v>
      </c>
      <c r="J433" s="14">
        <f t="shared" si="55"/>
        <v>3.2338876773109781E-3</v>
      </c>
      <c r="L433">
        <v>41.720001000000003</v>
      </c>
      <c r="M433">
        <f t="shared" si="56"/>
        <v>0</v>
      </c>
      <c r="N433">
        <f t="shared" si="61"/>
        <v>4.5070928821487022E-5</v>
      </c>
      <c r="O433">
        <f t="shared" si="57"/>
        <v>6.7134885731255272E-3</v>
      </c>
      <c r="Q433" s="59">
        <v>42709</v>
      </c>
      <c r="R433" s="58">
        <v>5.5999999999999999E-3</v>
      </c>
      <c r="S433" s="58">
        <v>3.2000000000000002E-3</v>
      </c>
      <c r="T433" s="61">
        <v>6.5089700000000002E-3</v>
      </c>
    </row>
    <row r="434" spans="1:20" x14ac:dyDescent="0.2">
      <c r="A434">
        <v>432</v>
      </c>
      <c r="B434">
        <v>23.99</v>
      </c>
      <c r="C434">
        <f t="shared" si="58"/>
        <v>2.9264214046821374E-3</v>
      </c>
      <c r="D434">
        <f t="shared" si="62"/>
        <v>3.1000800910425831E-5</v>
      </c>
      <c r="E434" s="12">
        <f t="shared" si="54"/>
        <v>5.5678362862449388E-3</v>
      </c>
      <c r="G434">
        <v>31.25</v>
      </c>
      <c r="H434">
        <f t="shared" si="59"/>
        <v>6.40409862311866E-4</v>
      </c>
      <c r="I434">
        <f t="shared" si="60"/>
        <v>1.0052868564521395E-5</v>
      </c>
      <c r="J434" s="14">
        <f t="shared" si="55"/>
        <v>3.1706258947598021E-3</v>
      </c>
      <c r="L434">
        <v>41.950001</v>
      </c>
      <c r="M434">
        <f t="shared" si="56"/>
        <v>5.5129433002649459E-3</v>
      </c>
      <c r="N434">
        <f t="shared" si="61"/>
        <v>4.2366673092197796E-5</v>
      </c>
      <c r="O434">
        <f t="shared" si="57"/>
        <v>6.5089686657870613E-3</v>
      </c>
      <c r="Q434" s="59">
        <v>42710</v>
      </c>
      <c r="R434" s="58">
        <v>5.4000000000000003E-3</v>
      </c>
      <c r="S434" s="58">
        <v>3.0999999999999999E-3</v>
      </c>
      <c r="T434" s="61">
        <v>6.4535399999999998E-3</v>
      </c>
    </row>
    <row r="435" spans="1:20" x14ac:dyDescent="0.2">
      <c r="A435">
        <v>433</v>
      </c>
      <c r="B435">
        <v>24.040001</v>
      </c>
      <c r="C435">
        <f t="shared" si="58"/>
        <v>2.0842434347645576E-3</v>
      </c>
      <c r="D435">
        <f t="shared" si="62"/>
        <v>2.9654589390067185E-5</v>
      </c>
      <c r="E435" s="12">
        <f t="shared" si="54"/>
        <v>5.4456027572773969E-3</v>
      </c>
      <c r="G435">
        <v>31.219999000000001</v>
      </c>
      <c r="H435">
        <f t="shared" si="59"/>
        <v>-9.6003199999995553E-4</v>
      </c>
      <c r="I435">
        <f t="shared" si="60"/>
        <v>9.4743039381548899E-6</v>
      </c>
      <c r="J435" s="14">
        <f t="shared" si="55"/>
        <v>3.0780357272382156E-3</v>
      </c>
      <c r="L435">
        <v>42.200001</v>
      </c>
      <c r="M435">
        <f t="shared" si="56"/>
        <v>5.9594754240887863E-3</v>
      </c>
      <c r="N435">
        <f t="shared" si="61"/>
        <v>4.1648225336582101E-5</v>
      </c>
      <c r="O435">
        <f t="shared" si="57"/>
        <v>6.4535436263019174E-3</v>
      </c>
      <c r="Q435" s="59">
        <v>42711</v>
      </c>
      <c r="R435" s="58">
        <v>5.3E-3</v>
      </c>
      <c r="S435" s="58">
        <v>3.0000000000000001E-3</v>
      </c>
      <c r="T435" s="61">
        <v>6.4249700000000003E-3</v>
      </c>
    </row>
    <row r="436" spans="1:20" x14ac:dyDescent="0.2">
      <c r="A436">
        <v>434</v>
      </c>
      <c r="B436">
        <v>24.23</v>
      </c>
      <c r="C436">
        <f t="shared" si="58"/>
        <v>7.9034522502723793E-3</v>
      </c>
      <c r="D436">
        <f t="shared" si="62"/>
        <v>2.8135958268384701E-5</v>
      </c>
      <c r="E436" s="12">
        <f t="shared" si="54"/>
        <v>5.3043339137336274E-3</v>
      </c>
      <c r="G436">
        <v>31.280000999999999</v>
      </c>
      <c r="H436">
        <f t="shared" si="59"/>
        <v>1.9219090942314643E-3</v>
      </c>
      <c r="I436">
        <f t="shared" si="60"/>
        <v>8.9611453883270313E-6</v>
      </c>
      <c r="J436" s="14">
        <f t="shared" si="55"/>
        <v>2.9935172269968703E-3</v>
      </c>
      <c r="L436">
        <v>42.59</v>
      </c>
      <c r="M436">
        <f t="shared" si="56"/>
        <v>9.2416822454578391E-3</v>
      </c>
      <c r="N436">
        <f t="shared" si="61"/>
        <v>4.1280252656206271E-5</v>
      </c>
      <c r="O436">
        <f t="shared" si="57"/>
        <v>6.4249710237639411E-3</v>
      </c>
      <c r="Q436" s="59">
        <v>42712</v>
      </c>
      <c r="R436" s="58">
        <v>5.4999999999999997E-3</v>
      </c>
      <c r="S436" s="58">
        <v>2.8999999999999998E-3</v>
      </c>
      <c r="T436" s="61">
        <v>6.6278200000000004E-3</v>
      </c>
    </row>
    <row r="437" spans="1:20" x14ac:dyDescent="0.2">
      <c r="A437">
        <v>435</v>
      </c>
      <c r="B437">
        <v>24.32</v>
      </c>
      <c r="C437">
        <f t="shared" si="58"/>
        <v>3.714403631861323E-3</v>
      </c>
      <c r="D437">
        <f t="shared" si="62"/>
        <v>3.0195674220621751E-5</v>
      </c>
      <c r="E437" s="12">
        <f t="shared" si="54"/>
        <v>5.4950590734424093E-3</v>
      </c>
      <c r="G437">
        <v>31.190000999999999</v>
      </c>
      <c r="H437">
        <f t="shared" si="59"/>
        <v>-2.8772377596790952E-3</v>
      </c>
      <c r="I437">
        <f t="shared" si="60"/>
        <v>8.6451007390167864E-6</v>
      </c>
      <c r="J437" s="14">
        <f t="shared" si="55"/>
        <v>2.9402552166464709E-3</v>
      </c>
      <c r="L437">
        <v>42.599997999999999</v>
      </c>
      <c r="M437">
        <f t="shared" si="56"/>
        <v>2.3474994130067982E-4</v>
      </c>
      <c r="N437">
        <f t="shared" si="61"/>
        <v>4.392795894039454E-5</v>
      </c>
      <c r="O437">
        <f t="shared" si="57"/>
        <v>6.6278170569497872E-3</v>
      </c>
      <c r="Q437" s="59">
        <v>42713</v>
      </c>
      <c r="R437" s="58">
        <v>5.4000000000000003E-3</v>
      </c>
      <c r="S437" s="58">
        <v>2.8999999999999998E-3</v>
      </c>
      <c r="T437" s="61">
        <v>6.4261600000000002E-3</v>
      </c>
    </row>
    <row r="438" spans="1:20" x14ac:dyDescent="0.2">
      <c r="A438">
        <v>436</v>
      </c>
      <c r="B438">
        <v>24.35</v>
      </c>
      <c r="C438">
        <f t="shared" si="58"/>
        <v>1.2335526315789941E-3</v>
      </c>
      <c r="D438">
        <f t="shared" si="62"/>
        <v>2.9211741427807521E-5</v>
      </c>
      <c r="E438" s="12">
        <f t="shared" si="54"/>
        <v>5.4047887496004431E-3</v>
      </c>
      <c r="G438">
        <v>31.049999</v>
      </c>
      <c r="H438">
        <f t="shared" si="59"/>
        <v>-4.4886821260441473E-3</v>
      </c>
      <c r="I438">
        <f t="shared" si="60"/>
        <v>8.6231045222191695E-6</v>
      </c>
      <c r="J438" s="14">
        <f t="shared" si="55"/>
        <v>2.9365123058177653E-3</v>
      </c>
      <c r="L438">
        <v>42.650002000000001</v>
      </c>
      <c r="M438">
        <f t="shared" si="56"/>
        <v>1.1738028720095542E-3</v>
      </c>
      <c r="N438">
        <f t="shared" si="61"/>
        <v>4.1295587856067302E-5</v>
      </c>
      <c r="O438">
        <f t="shared" si="57"/>
        <v>6.426164319099481E-3</v>
      </c>
      <c r="Q438" s="59">
        <v>42716</v>
      </c>
      <c r="R438" s="58">
        <v>5.1999999999999998E-3</v>
      </c>
      <c r="S438" s="58">
        <v>3.0999999999999999E-3</v>
      </c>
      <c r="T438" s="61">
        <v>6.2370300000000002E-3</v>
      </c>
    </row>
    <row r="439" spans="1:20" x14ac:dyDescent="0.2">
      <c r="A439">
        <v>437</v>
      </c>
      <c r="B439">
        <v>24.309999000000001</v>
      </c>
      <c r="C439">
        <f t="shared" si="58"/>
        <v>-1.6427515400410748E-3</v>
      </c>
      <c r="D439">
        <f t="shared" si="62"/>
        <v>2.7550336067831596E-5</v>
      </c>
      <c r="E439" s="12">
        <f t="shared" si="54"/>
        <v>5.2488414024269769E-3</v>
      </c>
      <c r="G439">
        <v>30.969999000000001</v>
      </c>
      <c r="H439">
        <f t="shared" si="59"/>
        <v>-2.5764896159899487E-3</v>
      </c>
      <c r="I439">
        <f t="shared" si="60"/>
        <v>9.3146142846061134E-6</v>
      </c>
      <c r="J439" s="14">
        <f t="shared" si="55"/>
        <v>3.0519853021608923E-3</v>
      </c>
      <c r="L439">
        <v>42.459999000000003</v>
      </c>
      <c r="M439">
        <f t="shared" si="56"/>
        <v>-4.4549353127813981E-3</v>
      </c>
      <c r="N439">
        <f t="shared" si="61"/>
        <v>3.8900521375643536E-5</v>
      </c>
      <c r="O439">
        <f t="shared" si="57"/>
        <v>6.2370282487450336E-3</v>
      </c>
      <c r="Q439" s="59">
        <v>42717</v>
      </c>
      <c r="R439" s="58">
        <v>5.1000000000000004E-3</v>
      </c>
      <c r="S439" s="58">
        <v>3.0000000000000001E-3</v>
      </c>
      <c r="T439" s="61">
        <v>6.1447000000000003E-3</v>
      </c>
    </row>
    <row r="440" spans="1:20" x14ac:dyDescent="0.2">
      <c r="A440">
        <v>438</v>
      </c>
      <c r="B440">
        <v>24.48</v>
      </c>
      <c r="C440">
        <f t="shared" si="58"/>
        <v>6.9930484160036031E-3</v>
      </c>
      <c r="D440">
        <f t="shared" si="62"/>
        <v>2.6059233861100138E-5</v>
      </c>
      <c r="E440" s="12">
        <f t="shared" si="54"/>
        <v>5.1048245671227663E-3</v>
      </c>
      <c r="G440">
        <v>31.01</v>
      </c>
      <c r="H440">
        <f t="shared" si="59"/>
        <v>1.2916048205232481E-3</v>
      </c>
      <c r="I440">
        <f t="shared" si="60"/>
        <v>9.1540353520079886E-6</v>
      </c>
      <c r="J440" s="14">
        <f t="shared" si="55"/>
        <v>3.0255636420356436E-3</v>
      </c>
      <c r="L440">
        <v>42.82</v>
      </c>
      <c r="M440">
        <f t="shared" si="56"/>
        <v>8.4785918153223901E-3</v>
      </c>
      <c r="N440">
        <f t="shared" si="61"/>
        <v>3.7757277011568927E-5</v>
      </c>
      <c r="O440">
        <f t="shared" si="57"/>
        <v>6.1446950299887896E-3</v>
      </c>
      <c r="Q440" s="59">
        <v>42718</v>
      </c>
      <c r="R440" s="58">
        <v>5.1999999999999998E-3</v>
      </c>
      <c r="S440" s="58">
        <v>3.0000000000000001E-3</v>
      </c>
      <c r="T440" s="61">
        <v>6.3091199999999997E-3</v>
      </c>
    </row>
    <row r="441" spans="1:20" x14ac:dyDescent="0.2">
      <c r="A441">
        <v>439</v>
      </c>
      <c r="B441">
        <v>24.18</v>
      </c>
      <c r="C441">
        <f t="shared" si="58"/>
        <v>-1.2254901960784343E-2</v>
      </c>
      <c r="D441">
        <f t="shared" si="62"/>
        <v>2.7429843398348361E-5</v>
      </c>
      <c r="E441" s="12">
        <f t="shared" si="54"/>
        <v>5.2373507996265022E-3</v>
      </c>
      <c r="G441">
        <v>30.98</v>
      </c>
      <c r="H441">
        <f t="shared" si="59"/>
        <v>-9.6742986133508985E-4</v>
      </c>
      <c r="I441">
        <f t="shared" si="60"/>
        <v>8.7048878116314421E-6</v>
      </c>
      <c r="J441" s="14">
        <f t="shared" si="55"/>
        <v>2.9504046860780713E-3</v>
      </c>
      <c r="L441">
        <v>42.959999000000003</v>
      </c>
      <c r="M441">
        <f t="shared" si="56"/>
        <v>3.2694768799627063E-3</v>
      </c>
      <c r="N441">
        <f t="shared" si="61"/>
        <v>3.9805031541125908E-5</v>
      </c>
      <c r="O441">
        <f t="shared" si="57"/>
        <v>6.3091228820752812E-3</v>
      </c>
      <c r="Q441" s="59">
        <v>42719</v>
      </c>
      <c r="R441" s="58">
        <v>5.8999999999999999E-3</v>
      </c>
      <c r="S441" s="58">
        <v>2.8999999999999998E-3</v>
      </c>
      <c r="T441" s="61">
        <v>6.1691200000000002E-3</v>
      </c>
    </row>
    <row r="442" spans="1:20" x14ac:dyDescent="0.2">
      <c r="A442">
        <v>440</v>
      </c>
      <c r="B442">
        <v>24.219999000000001</v>
      </c>
      <c r="C442">
        <f t="shared" si="58"/>
        <v>1.6542183622829476E-3</v>
      </c>
      <c r="D442">
        <f t="shared" si="62"/>
        <v>3.479501011855362E-5</v>
      </c>
      <c r="E442" s="12">
        <f t="shared" si="54"/>
        <v>5.8987295342771582E-3</v>
      </c>
      <c r="G442">
        <v>30.9</v>
      </c>
      <c r="H442">
        <f t="shared" si="59"/>
        <v>-2.5823111684958634E-3</v>
      </c>
      <c r="I442">
        <f t="shared" si="60"/>
        <v>8.238749775129725E-6</v>
      </c>
      <c r="J442" s="14">
        <f t="shared" si="55"/>
        <v>2.8703222423849427E-3</v>
      </c>
      <c r="L442">
        <v>43.080002</v>
      </c>
      <c r="M442">
        <f t="shared" si="56"/>
        <v>2.7933659868101244E-3</v>
      </c>
      <c r="N442">
        <f t="shared" si="61"/>
        <v>3.8058098392774987E-5</v>
      </c>
      <c r="O442">
        <f t="shared" si="57"/>
        <v>6.1691246050614825E-3</v>
      </c>
      <c r="Q442" s="59">
        <v>42720</v>
      </c>
      <c r="R442" s="58">
        <v>5.7000000000000002E-3</v>
      </c>
      <c r="S442" s="58">
        <v>2.8999999999999998E-3</v>
      </c>
      <c r="T442" s="61">
        <v>6.0201999999999999E-3</v>
      </c>
    </row>
    <row r="443" spans="1:20" x14ac:dyDescent="0.2">
      <c r="A443">
        <v>441</v>
      </c>
      <c r="B443">
        <v>24.27</v>
      </c>
      <c r="C443">
        <f t="shared" si="58"/>
        <v>2.0644509522893947E-3</v>
      </c>
      <c r="D443">
        <f t="shared" si="62"/>
        <v>3.2871495814847245E-5</v>
      </c>
      <c r="E443" s="12">
        <f t="shared" si="54"/>
        <v>5.7333668829796028E-3</v>
      </c>
      <c r="G443">
        <v>30.889999</v>
      </c>
      <c r="H443">
        <f t="shared" si="59"/>
        <v>-3.2365695792877148E-4</v>
      </c>
      <c r="I443">
        <f t="shared" si="60"/>
        <v>8.144524646878249E-6</v>
      </c>
      <c r="J443" s="14">
        <f t="shared" si="55"/>
        <v>2.8538613573329467E-3</v>
      </c>
      <c r="L443">
        <v>43.029998999999997</v>
      </c>
      <c r="M443">
        <f t="shared" si="56"/>
        <v>-1.1607009674698668E-3</v>
      </c>
      <c r="N443">
        <f t="shared" si="61"/>
        <v>3.6242786101384551E-5</v>
      </c>
      <c r="O443">
        <f t="shared" si="57"/>
        <v>6.0201981779161185E-3</v>
      </c>
      <c r="Q443" s="59">
        <v>42723</v>
      </c>
      <c r="R443" s="58">
        <v>5.5999999999999999E-3</v>
      </c>
      <c r="S443" s="58">
        <v>2.8E-3</v>
      </c>
      <c r="T443" s="61">
        <v>5.8437200000000002E-3</v>
      </c>
    </row>
    <row r="444" spans="1:20" x14ac:dyDescent="0.2">
      <c r="A444">
        <v>442</v>
      </c>
      <c r="B444">
        <v>24.299999</v>
      </c>
      <c r="C444">
        <f t="shared" si="58"/>
        <v>1.2360527400082451E-3</v>
      </c>
      <c r="D444">
        <f t="shared" si="62"/>
        <v>3.1154923530020924E-5</v>
      </c>
      <c r="E444" s="12">
        <f t="shared" si="54"/>
        <v>5.581659567729021E-3</v>
      </c>
      <c r="G444">
        <v>30.98</v>
      </c>
      <c r="H444">
        <f t="shared" si="59"/>
        <v>2.9135967275363424E-3</v>
      </c>
      <c r="I444">
        <f t="shared" si="60"/>
        <v>7.662138397650496E-6</v>
      </c>
      <c r="J444" s="14">
        <f t="shared" si="55"/>
        <v>2.7680567909005218E-3</v>
      </c>
      <c r="L444">
        <v>43.279998999999997</v>
      </c>
      <c r="M444">
        <f t="shared" si="56"/>
        <v>5.8099002047385601E-3</v>
      </c>
      <c r="N444">
        <f t="shared" si="61"/>
        <v>3.4149052539454606E-5</v>
      </c>
      <c r="O444">
        <f t="shared" si="57"/>
        <v>5.8437190674650507E-3</v>
      </c>
      <c r="Q444" s="59">
        <v>42724</v>
      </c>
      <c r="R444" s="58">
        <v>5.4000000000000003E-3</v>
      </c>
      <c r="S444" s="58">
        <v>2.8E-3</v>
      </c>
      <c r="T444" s="61">
        <v>5.8417E-3</v>
      </c>
    </row>
    <row r="445" spans="1:20" x14ac:dyDescent="0.2">
      <c r="A445">
        <v>443</v>
      </c>
      <c r="B445">
        <v>24.34</v>
      </c>
      <c r="C445">
        <f t="shared" si="58"/>
        <v>1.6461317549848532E-3</v>
      </c>
      <c r="D445">
        <f t="shared" si="62"/>
        <v>2.937729770078458E-5</v>
      </c>
      <c r="E445" s="12">
        <f t="shared" si="54"/>
        <v>5.4200828130928575E-3</v>
      </c>
      <c r="G445">
        <v>30.969999000000001</v>
      </c>
      <c r="H445">
        <f t="shared" si="59"/>
        <v>-3.2282117495155063E-4</v>
      </c>
      <c r="I445">
        <f t="shared" si="60"/>
        <v>7.7117528472340955E-6</v>
      </c>
      <c r="J445" s="14">
        <f t="shared" si="55"/>
        <v>2.7770042937010552E-3</v>
      </c>
      <c r="L445">
        <v>43.279998999999997</v>
      </c>
      <c r="M445">
        <f t="shared" si="56"/>
        <v>0</v>
      </c>
      <c r="N445">
        <f t="shared" si="61"/>
        <v>3.4125405810428599E-5</v>
      </c>
      <c r="O445">
        <f t="shared" si="57"/>
        <v>5.8416954568368765E-3</v>
      </c>
      <c r="Q445" s="59">
        <v>42725</v>
      </c>
      <c r="R445" s="58">
        <v>5.3E-3</v>
      </c>
      <c r="S445" s="58">
        <v>2.7000000000000001E-3</v>
      </c>
      <c r="T445" s="61">
        <v>5.6637299999999996E-3</v>
      </c>
    </row>
    <row r="446" spans="1:20" x14ac:dyDescent="0.2">
      <c r="A446">
        <v>444</v>
      </c>
      <c r="B446">
        <v>24.360001</v>
      </c>
      <c r="C446">
        <f t="shared" si="58"/>
        <v>8.2173377156945779E-4</v>
      </c>
      <c r="D446">
        <f t="shared" si="62"/>
        <v>2.7777244824023673E-5</v>
      </c>
      <c r="E446" s="12">
        <f t="shared" si="54"/>
        <v>5.2704122062722635E-3</v>
      </c>
      <c r="G446">
        <v>30.969999000000001</v>
      </c>
      <c r="H446">
        <f t="shared" si="59"/>
        <v>0</v>
      </c>
      <c r="I446">
        <f t="shared" si="60"/>
        <v>7.2553004870598755E-6</v>
      </c>
      <c r="J446" s="14">
        <f t="shared" si="55"/>
        <v>2.6935664994686644E-3</v>
      </c>
      <c r="L446">
        <v>43.310001</v>
      </c>
      <c r="M446">
        <f t="shared" si="56"/>
        <v>6.9320704004644722E-4</v>
      </c>
      <c r="N446">
        <f t="shared" si="61"/>
        <v>3.2077881461802879E-5</v>
      </c>
      <c r="O446">
        <f t="shared" si="57"/>
        <v>5.6637338798537209E-3</v>
      </c>
      <c r="Q446" s="59">
        <v>42726</v>
      </c>
      <c r="R446" s="58">
        <v>5.1000000000000004E-3</v>
      </c>
      <c r="S446" s="58">
        <v>2.5999999999999999E-3</v>
      </c>
      <c r="T446" s="61">
        <v>5.49382E-3</v>
      </c>
    </row>
    <row r="447" spans="1:20" x14ac:dyDescent="0.2">
      <c r="A447">
        <v>445</v>
      </c>
      <c r="B447">
        <v>24.4</v>
      </c>
      <c r="C447">
        <f t="shared" si="58"/>
        <v>1.6419950064861704E-3</v>
      </c>
      <c r="D447">
        <f t="shared" si="62"/>
        <v>2.6151124918062518E-5</v>
      </c>
      <c r="E447" s="12">
        <f t="shared" si="54"/>
        <v>5.1138170595028641E-3</v>
      </c>
      <c r="G447">
        <v>30.959999</v>
      </c>
      <c r="H447">
        <f t="shared" si="59"/>
        <v>-3.2289313280254103E-4</v>
      </c>
      <c r="I447">
        <f t="shared" si="60"/>
        <v>6.8199824578362825E-6</v>
      </c>
      <c r="J447" s="14">
        <f t="shared" si="55"/>
        <v>2.6115096128171314E-3</v>
      </c>
      <c r="L447">
        <v>43.509998000000003</v>
      </c>
      <c r="M447">
        <f t="shared" si="56"/>
        <v>4.617801786705184E-3</v>
      </c>
      <c r="N447">
        <f t="shared" si="61"/>
        <v>3.0182040734116902E-5</v>
      </c>
      <c r="O447">
        <f t="shared" si="57"/>
        <v>5.4938184110977766E-3</v>
      </c>
      <c r="Q447" s="59">
        <v>42727</v>
      </c>
      <c r="R447" s="58">
        <v>5.0000000000000001E-3</v>
      </c>
      <c r="S447" s="58">
        <v>2.5000000000000001E-3</v>
      </c>
      <c r="T447" s="61">
        <v>5.4452299999999997E-3</v>
      </c>
    </row>
    <row r="448" spans="1:20" x14ac:dyDescent="0.2">
      <c r="A448">
        <v>446</v>
      </c>
      <c r="B448">
        <v>24.41</v>
      </c>
      <c r="C448">
        <f t="shared" si="58"/>
        <v>4.0983606557383457E-4</v>
      </c>
      <c r="D448">
        <f t="shared" si="62"/>
        <v>2.4743826279058297E-5</v>
      </c>
      <c r="E448" s="12">
        <f t="shared" si="54"/>
        <v>4.9743166645337625E-3</v>
      </c>
      <c r="G448">
        <v>30.99</v>
      </c>
      <c r="H448">
        <f t="shared" si="59"/>
        <v>9.6902457910281624E-4</v>
      </c>
      <c r="I448">
        <f t="shared" si="60"/>
        <v>6.4170391088787676E-6</v>
      </c>
      <c r="J448" s="14">
        <f t="shared" si="55"/>
        <v>2.5331875392238072E-3</v>
      </c>
      <c r="L448">
        <v>43.700001</v>
      </c>
      <c r="M448">
        <f t="shared" si="56"/>
        <v>4.3668813774709265E-3</v>
      </c>
      <c r="N448">
        <f t="shared" si="61"/>
        <v>2.9650563890547746E-5</v>
      </c>
      <c r="O448">
        <f t="shared" si="57"/>
        <v>5.4452331346369134E-3</v>
      </c>
      <c r="Q448" s="59">
        <v>42732</v>
      </c>
      <c r="R448" s="58">
        <v>4.7999999999999996E-3</v>
      </c>
      <c r="S448" s="58">
        <v>2.5000000000000001E-3</v>
      </c>
      <c r="T448" s="61">
        <v>5.3866199999999999E-3</v>
      </c>
    </row>
    <row r="449" spans="1:20" x14ac:dyDescent="0.2">
      <c r="A449">
        <v>447</v>
      </c>
      <c r="B449">
        <v>24.309999000000001</v>
      </c>
      <c r="C449">
        <f t="shared" si="58"/>
        <v>-4.0967226546496883E-3</v>
      </c>
      <c r="D449">
        <f t="shared" si="62"/>
        <v>2.3269274638353502E-5</v>
      </c>
      <c r="E449" s="12">
        <f t="shared" si="54"/>
        <v>4.8238236533224869E-3</v>
      </c>
      <c r="G449">
        <v>31.07</v>
      </c>
      <c r="H449">
        <f t="shared" si="59"/>
        <v>2.5814778960955745E-3</v>
      </c>
      <c r="I449">
        <f t="shared" si="60"/>
        <v>6.0883572804403649E-6</v>
      </c>
      <c r="J449" s="14">
        <f t="shared" si="55"/>
        <v>2.4674596816240718E-3</v>
      </c>
      <c r="L449">
        <v>43.209999000000003</v>
      </c>
      <c r="M449">
        <f t="shared" si="56"/>
        <v>-1.1212860155312055E-2</v>
      </c>
      <c r="N449">
        <f t="shared" si="61"/>
        <v>2.9015709235009026E-5</v>
      </c>
      <c r="O449">
        <f t="shared" si="57"/>
        <v>5.3866231755162735E-3</v>
      </c>
      <c r="Q449" s="59">
        <v>42733</v>
      </c>
      <c r="R449" s="58">
        <v>4.7999999999999996E-3</v>
      </c>
      <c r="S449" s="58">
        <v>2.5000000000000001E-3</v>
      </c>
      <c r="T449" s="61">
        <v>5.9007199999999999E-3</v>
      </c>
    </row>
    <row r="450" spans="1:20" x14ac:dyDescent="0.2">
      <c r="A450">
        <v>448</v>
      </c>
      <c r="B450">
        <v>24.4</v>
      </c>
      <c r="C450">
        <f t="shared" si="58"/>
        <v>3.702221460395672E-3</v>
      </c>
      <c r="D450">
        <f t="shared" si="62"/>
        <v>2.2880106350599491E-5</v>
      </c>
      <c r="E450" s="12">
        <f t="shared" si="54"/>
        <v>4.7833154140825267E-3</v>
      </c>
      <c r="G450">
        <v>31.07</v>
      </c>
      <c r="H450">
        <f t="shared" si="59"/>
        <v>0</v>
      </c>
      <c r="I450">
        <f t="shared" si="60"/>
        <v>6.1228975312957448E-6</v>
      </c>
      <c r="J450" s="14">
        <f t="shared" si="55"/>
        <v>2.4744489348733274E-3</v>
      </c>
      <c r="L450">
        <v>43.080002</v>
      </c>
      <c r="M450">
        <f t="shared" si="56"/>
        <v>-3.0084934739295645E-3</v>
      </c>
      <c r="N450">
        <f t="shared" si="61"/>
        <v>3.4818460652663575E-5</v>
      </c>
      <c r="O450">
        <f t="shared" si="57"/>
        <v>5.9007169609009017E-3</v>
      </c>
      <c r="Q450" s="59">
        <v>42734</v>
      </c>
      <c r="R450" s="58">
        <v>4.7000000000000002E-3</v>
      </c>
      <c r="S450" s="58">
        <v>2.3999999999999998E-3</v>
      </c>
      <c r="T450" s="61">
        <v>5.7682200000000001E-3</v>
      </c>
    </row>
    <row r="451" spans="1:20" x14ac:dyDescent="0.2">
      <c r="A451">
        <v>449</v>
      </c>
      <c r="B451">
        <v>24.209999</v>
      </c>
      <c r="C451">
        <f t="shared" si="58"/>
        <v>-7.7869262295081464E-3</v>
      </c>
      <c r="D451">
        <f t="shared" si="62"/>
        <v>2.2329686594072377E-5</v>
      </c>
      <c r="E451" s="12">
        <f t="shared" si="54"/>
        <v>4.7254297787685277E-3</v>
      </c>
      <c r="G451">
        <v>31.120000999999998</v>
      </c>
      <c r="H451">
        <f t="shared" si="59"/>
        <v>1.6093015770839456E-3</v>
      </c>
      <c r="I451">
        <f t="shared" si="60"/>
        <v>5.755523679418E-6</v>
      </c>
      <c r="J451" s="14">
        <f t="shared" si="55"/>
        <v>2.399067251958144E-3</v>
      </c>
      <c r="L451">
        <v>42.720001000000003</v>
      </c>
      <c r="M451">
        <f t="shared" si="56"/>
        <v>-8.3565687856745428E-3</v>
      </c>
      <c r="N451">
        <f t="shared" si="61"/>
        <v>3.3272414992464359E-5</v>
      </c>
      <c r="O451">
        <f t="shared" si="57"/>
        <v>5.7682245962223386E-3</v>
      </c>
      <c r="Q451" s="59">
        <v>42738</v>
      </c>
      <c r="R451" s="58">
        <v>5.0000000000000001E-3</v>
      </c>
      <c r="S451" s="58">
        <v>2.3999999999999998E-3</v>
      </c>
      <c r="T451" s="61">
        <v>5.95533E-3</v>
      </c>
    </row>
    <row r="452" spans="1:20" x14ac:dyDescent="0.2">
      <c r="A452">
        <v>450</v>
      </c>
      <c r="B452">
        <v>24.4</v>
      </c>
      <c r="C452">
        <f t="shared" si="58"/>
        <v>7.8480383249912057E-3</v>
      </c>
      <c r="D452">
        <f t="shared" si="62"/>
        <v>2.4628078604656152E-5</v>
      </c>
      <c r="E452" s="12">
        <f t="shared" ref="E452:E515" si="63">SQRT(D452)</f>
        <v>4.9626684963491319E-3</v>
      </c>
      <c r="G452">
        <v>31.07</v>
      </c>
      <c r="H452">
        <f t="shared" si="59"/>
        <v>-1.6067158866735958E-3</v>
      </c>
      <c r="I452">
        <f t="shared" si="60"/>
        <v>5.5655833526132123E-6</v>
      </c>
      <c r="J452" s="14">
        <f t="shared" si="55"/>
        <v>2.3591488619019384E-3</v>
      </c>
      <c r="L452">
        <v>42.98</v>
      </c>
      <c r="M452">
        <f t="shared" si="56"/>
        <v>6.0861187713921964E-3</v>
      </c>
      <c r="N452">
        <f t="shared" si="61"/>
        <v>3.5466004605099101E-5</v>
      </c>
      <c r="O452">
        <f t="shared" si="57"/>
        <v>5.9553341304329098E-3</v>
      </c>
      <c r="Q452" s="59">
        <v>42739</v>
      </c>
      <c r="R452" s="58">
        <v>5.1999999999999998E-3</v>
      </c>
      <c r="S452" s="58">
        <v>2.3E-3</v>
      </c>
      <c r="T452" s="61">
        <v>5.9632599999999997E-3</v>
      </c>
    </row>
    <row r="453" spans="1:20" x14ac:dyDescent="0.2">
      <c r="A453">
        <v>451</v>
      </c>
      <c r="B453">
        <v>24.57</v>
      </c>
      <c r="C453">
        <f t="shared" si="58"/>
        <v>6.9672131147541687E-3</v>
      </c>
      <c r="D453">
        <f t="shared" si="62"/>
        <v>2.6845896221408628E-5</v>
      </c>
      <c r="E453" s="12">
        <f t="shared" si="63"/>
        <v>5.1813025603035991E-3</v>
      </c>
      <c r="G453">
        <v>31.16</v>
      </c>
      <c r="H453">
        <f t="shared" si="59"/>
        <v>2.8966849050531011E-3</v>
      </c>
      <c r="I453">
        <f t="shared" si="60"/>
        <v>5.3865405078857784E-6</v>
      </c>
      <c r="J453" s="14">
        <f t="shared" ref="J453:J516" si="64">SQRT(I453)</f>
        <v>2.3208921792892013E-3</v>
      </c>
      <c r="L453">
        <v>43.040000999999997</v>
      </c>
      <c r="M453">
        <f t="shared" ref="M453:M516" si="65">(L453-L452)/L452</f>
        <v>1.3960214053047872E-3</v>
      </c>
      <c r="N453">
        <f t="shared" si="61"/>
        <v>3.5560494830762701E-5</v>
      </c>
      <c r="O453">
        <f t="shared" ref="O453:O516" si="66">SQRT(N453)</f>
        <v>5.9632620964336878E-3</v>
      </c>
      <c r="Q453" s="59">
        <v>42740</v>
      </c>
      <c r="R453" s="58">
        <v>5.3E-3</v>
      </c>
      <c r="S453" s="58">
        <v>2.3999999999999998E-3</v>
      </c>
      <c r="T453" s="61">
        <v>5.7917000000000003E-3</v>
      </c>
    </row>
    <row r="454" spans="1:20" x14ac:dyDescent="0.2">
      <c r="A454">
        <v>452</v>
      </c>
      <c r="B454">
        <v>24.67</v>
      </c>
      <c r="C454">
        <f t="shared" ref="C454:C517" si="67">(B454-B453)/B453</f>
        <v>4.0700040700041278E-3</v>
      </c>
      <c r="D454">
        <f t="shared" si="62"/>
        <v>2.8147665963308259E-5</v>
      </c>
      <c r="E454" s="12">
        <f t="shared" si="63"/>
        <v>5.3054373960408074E-3</v>
      </c>
      <c r="G454">
        <v>31.23</v>
      </c>
      <c r="H454">
        <f t="shared" ref="H454:H517" si="68">(G454-G453)/G453</f>
        <v>2.246469833119393E-3</v>
      </c>
      <c r="I454">
        <f t="shared" ref="I454:I517" si="69">$F$2*I453+(1-$F$2)*(H453^2)</f>
        <v>5.5667950837623812E-6</v>
      </c>
      <c r="J454" s="14">
        <f t="shared" si="64"/>
        <v>2.3594056632470772E-3</v>
      </c>
      <c r="L454">
        <v>42.959999000000003</v>
      </c>
      <c r="M454">
        <f t="shared" si="65"/>
        <v>-1.8587824846935587E-3</v>
      </c>
      <c r="N454">
        <f t="shared" ref="N454:N517" si="70">$F$2*N453+(1-$F$2)*(M453^2)</f>
        <v>3.3543797686761087E-5</v>
      </c>
      <c r="O454">
        <f t="shared" si="66"/>
        <v>5.7917007594281917E-3</v>
      </c>
      <c r="Q454" s="59">
        <v>42741</v>
      </c>
      <c r="R454" s="58">
        <v>5.1999999999999998E-3</v>
      </c>
      <c r="S454" s="58">
        <v>2.3999999999999998E-3</v>
      </c>
      <c r="T454" s="61">
        <v>5.6336900000000002E-3</v>
      </c>
    </row>
    <row r="455" spans="1:20" x14ac:dyDescent="0.2">
      <c r="A455">
        <v>453</v>
      </c>
      <c r="B455">
        <v>24.549999</v>
      </c>
      <c r="C455">
        <f t="shared" si="67"/>
        <v>-4.864248074584597E-3</v>
      </c>
      <c r="D455">
        <f t="shared" ref="D455:D518" si="71">$F$2*D454+(1-$F$2)*(C454^2)</f>
        <v>2.745270199330077E-5</v>
      </c>
      <c r="E455" s="12">
        <f t="shared" si="63"/>
        <v>5.2395326121039429E-3</v>
      </c>
      <c r="G455">
        <v>31.15</v>
      </c>
      <c r="H455">
        <f t="shared" si="68"/>
        <v>-2.5616394492475776E-3</v>
      </c>
      <c r="I455">
        <f t="shared" si="69"/>
        <v>5.5355849814035668E-6</v>
      </c>
      <c r="J455" s="14">
        <f t="shared" si="64"/>
        <v>2.3527823914258551E-3</v>
      </c>
      <c r="L455">
        <v>43</v>
      </c>
      <c r="M455">
        <f t="shared" si="65"/>
        <v>9.3112199560331976E-4</v>
      </c>
      <c r="N455">
        <f t="shared" si="70"/>
        <v>3.1738474165079637E-5</v>
      </c>
      <c r="O455">
        <f t="shared" si="66"/>
        <v>5.6336909894916702E-3</v>
      </c>
      <c r="Q455" s="59">
        <v>42744</v>
      </c>
      <c r="R455" s="58">
        <v>5.1999999999999998E-3</v>
      </c>
      <c r="S455" s="58">
        <v>2.3999999999999998E-3</v>
      </c>
      <c r="T455" s="61">
        <v>5.4668299999999998E-3</v>
      </c>
    </row>
    <row r="456" spans="1:20" x14ac:dyDescent="0.2">
      <c r="A456">
        <v>454</v>
      </c>
      <c r="B456">
        <v>24.389999</v>
      </c>
      <c r="C456">
        <f t="shared" si="67"/>
        <v>-6.5173118744322614E-3</v>
      </c>
      <c r="D456">
        <f t="shared" si="71"/>
        <v>2.7225194433568724E-5</v>
      </c>
      <c r="E456" s="12">
        <f t="shared" si="63"/>
        <v>5.2177767711515527E-3</v>
      </c>
      <c r="G456">
        <v>31.190000999999999</v>
      </c>
      <c r="H456">
        <f t="shared" si="68"/>
        <v>1.2841412520064263E-3</v>
      </c>
      <c r="I456">
        <f t="shared" si="69"/>
        <v>5.5971696825958389E-6</v>
      </c>
      <c r="J456" s="14">
        <f t="shared" si="64"/>
        <v>2.3658338239605585E-3</v>
      </c>
      <c r="L456">
        <v>42.849997999999999</v>
      </c>
      <c r="M456">
        <f t="shared" si="65"/>
        <v>-3.4884186046511777E-3</v>
      </c>
      <c r="N456">
        <f t="shared" si="70"/>
        <v>2.9886185005416638E-5</v>
      </c>
      <c r="O456">
        <f t="shared" si="66"/>
        <v>5.4668258619985912E-3</v>
      </c>
      <c r="Q456" s="59">
        <v>42745</v>
      </c>
      <c r="R456" s="58">
        <v>5.3E-3</v>
      </c>
      <c r="S456" s="58">
        <v>2.3E-3</v>
      </c>
      <c r="T456" s="61">
        <v>5.3687199999999996E-3</v>
      </c>
    </row>
    <row r="457" spans="1:20" x14ac:dyDescent="0.2">
      <c r="A457">
        <v>455</v>
      </c>
      <c r="B457">
        <v>24.440000999999999</v>
      </c>
      <c r="C457">
        <f t="shared" si="67"/>
        <v>2.0501025850800246E-3</v>
      </c>
      <c r="D457">
        <f t="shared" si="71"/>
        <v>2.8140204011671544E-5</v>
      </c>
      <c r="E457" s="12">
        <f t="shared" si="63"/>
        <v>5.3047341131928138E-3</v>
      </c>
      <c r="G457">
        <v>31.209999</v>
      </c>
      <c r="H457">
        <f t="shared" si="68"/>
        <v>6.4116702016139956E-4</v>
      </c>
      <c r="I457">
        <f t="shared" si="69"/>
        <v>5.3602806269463662E-6</v>
      </c>
      <c r="J457" s="14">
        <f t="shared" si="64"/>
        <v>2.315227985954378E-3</v>
      </c>
      <c r="L457">
        <v>42.860000999999997</v>
      </c>
      <c r="M457">
        <f t="shared" si="65"/>
        <v>2.3344225126912589E-4</v>
      </c>
      <c r="N457">
        <f t="shared" si="70"/>
        <v>2.8823157766768225E-5</v>
      </c>
      <c r="O457">
        <f t="shared" si="66"/>
        <v>5.3687203099778095E-3</v>
      </c>
      <c r="Q457" s="59">
        <v>42746</v>
      </c>
      <c r="R457" s="58">
        <v>5.1999999999999998E-3</v>
      </c>
      <c r="S457" s="58">
        <v>2.3E-3</v>
      </c>
      <c r="T457" s="61">
        <v>5.2054800000000002E-3</v>
      </c>
    </row>
    <row r="458" spans="1:20" x14ac:dyDescent="0.2">
      <c r="A458">
        <v>456</v>
      </c>
      <c r="B458">
        <v>24.530000999999999</v>
      </c>
      <c r="C458">
        <f t="shared" si="67"/>
        <v>3.6824875743662966E-3</v>
      </c>
      <c r="D458">
        <f t="shared" si="71"/>
        <v>2.6703967007532359E-5</v>
      </c>
      <c r="E458" s="12">
        <f t="shared" si="63"/>
        <v>5.1675881228608342E-3</v>
      </c>
      <c r="G458">
        <v>31.219999000000001</v>
      </c>
      <c r="H458">
        <f t="shared" si="68"/>
        <v>3.2041013522626397E-4</v>
      </c>
      <c r="I458">
        <f t="shared" si="69"/>
        <v>5.0633294981941429E-6</v>
      </c>
      <c r="J458" s="14">
        <f t="shared" si="64"/>
        <v>2.2501843253818436E-3</v>
      </c>
      <c r="L458">
        <v>42.810001</v>
      </c>
      <c r="M458">
        <f t="shared" si="65"/>
        <v>-1.1665888668550698E-3</v>
      </c>
      <c r="N458">
        <f t="shared" si="70"/>
        <v>2.7097038017842785E-5</v>
      </c>
      <c r="O458">
        <f t="shared" si="66"/>
        <v>5.2054815356355633E-3</v>
      </c>
      <c r="Q458" s="59">
        <v>42747</v>
      </c>
      <c r="R458" s="58">
        <v>5.1000000000000004E-3</v>
      </c>
      <c r="S458" s="58">
        <v>2.2000000000000001E-3</v>
      </c>
      <c r="T458" s="61">
        <v>5.0549799999999997E-3</v>
      </c>
    </row>
    <row r="459" spans="1:20" x14ac:dyDescent="0.2">
      <c r="A459">
        <v>457</v>
      </c>
      <c r="B459">
        <v>24.440000999999999</v>
      </c>
      <c r="C459">
        <f t="shared" si="67"/>
        <v>-3.6689766135761617E-3</v>
      </c>
      <c r="D459">
        <f t="shared" si="71"/>
        <v>2.5915371871202148E-5</v>
      </c>
      <c r="E459" s="12">
        <f t="shared" si="63"/>
        <v>5.0907142790773624E-3</v>
      </c>
      <c r="G459">
        <v>31.27</v>
      </c>
      <c r="H459">
        <f t="shared" si="68"/>
        <v>1.6015695580258726E-3</v>
      </c>
      <c r="I459">
        <f t="shared" si="69"/>
        <v>4.7656894875878371E-6</v>
      </c>
      <c r="J459" s="14">
        <f t="shared" si="64"/>
        <v>2.1830459197158076E-3</v>
      </c>
      <c r="L459">
        <v>42.639999000000003</v>
      </c>
      <c r="M459">
        <f t="shared" si="65"/>
        <v>-3.971081430247961E-3</v>
      </c>
      <c r="N459">
        <f t="shared" si="70"/>
        <v>2.5552871511828428E-5</v>
      </c>
      <c r="O459">
        <f t="shared" si="66"/>
        <v>5.0549848181600339E-3</v>
      </c>
      <c r="Q459" s="59">
        <v>42748</v>
      </c>
      <c r="R459" s="58">
        <v>5.0000000000000001E-3</v>
      </c>
      <c r="S459" s="58">
        <v>2.2000000000000001E-3</v>
      </c>
      <c r="T459" s="61">
        <v>4.9965900000000004E-3</v>
      </c>
    </row>
    <row r="460" spans="1:20" x14ac:dyDescent="0.2">
      <c r="A460">
        <v>458</v>
      </c>
      <c r="B460">
        <v>24.540001</v>
      </c>
      <c r="C460">
        <f t="shared" si="67"/>
        <v>4.091652860407061E-3</v>
      </c>
      <c r="D460">
        <f t="shared" si="71"/>
        <v>2.5168132922388144E-5</v>
      </c>
      <c r="E460" s="12">
        <f t="shared" si="63"/>
        <v>5.01678511821945E-3</v>
      </c>
      <c r="G460">
        <v>31.139999</v>
      </c>
      <c r="H460">
        <f t="shared" si="68"/>
        <v>-4.1573712823792788E-3</v>
      </c>
      <c r="I460">
        <f t="shared" si="69"/>
        <v>4.6336496212842781E-6</v>
      </c>
      <c r="J460" s="14">
        <f t="shared" si="64"/>
        <v>2.1525913735041024E-3</v>
      </c>
      <c r="L460">
        <v>42.759998000000003</v>
      </c>
      <c r="M460">
        <f t="shared" si="65"/>
        <v>2.8142355256621831E-3</v>
      </c>
      <c r="N460">
        <f t="shared" si="70"/>
        <v>2.4965868484658334E-5</v>
      </c>
      <c r="O460">
        <f t="shared" si="66"/>
        <v>4.9965856827095777E-3</v>
      </c>
      <c r="Q460" s="59">
        <v>42751</v>
      </c>
      <c r="R460" s="58">
        <v>5.0000000000000001E-3</v>
      </c>
      <c r="S460" s="58">
        <v>2.3E-3</v>
      </c>
      <c r="T460" s="61">
        <v>4.8931699999999996E-3</v>
      </c>
    </row>
    <row r="461" spans="1:20" x14ac:dyDescent="0.2">
      <c r="A461">
        <v>459</v>
      </c>
      <c r="B461">
        <v>24.51</v>
      </c>
      <c r="C461">
        <f t="shared" si="67"/>
        <v>-1.2225345875087215E-3</v>
      </c>
      <c r="D461">
        <f t="shared" si="71"/>
        <v>2.4662542334849493E-5</v>
      </c>
      <c r="E461" s="12">
        <f t="shared" si="63"/>
        <v>4.9661395806853328E-3</v>
      </c>
      <c r="G461">
        <v>31.190000999999999</v>
      </c>
      <c r="H461">
        <f t="shared" si="68"/>
        <v>1.6057161723094216E-3</v>
      </c>
      <c r="I461">
        <f t="shared" si="69"/>
        <v>5.3926548027803378E-6</v>
      </c>
      <c r="J461" s="14">
        <f t="shared" si="64"/>
        <v>2.3222090351172819E-3</v>
      </c>
      <c r="L461">
        <v>43.009998000000003</v>
      </c>
      <c r="M461">
        <f t="shared" si="65"/>
        <v>5.8465858674736134E-3</v>
      </c>
      <c r="N461">
        <f t="shared" si="70"/>
        <v>2.3943111671212781E-5</v>
      </c>
      <c r="O461">
        <f t="shared" si="66"/>
        <v>4.8931699000967438E-3</v>
      </c>
      <c r="Q461" s="59">
        <v>42752</v>
      </c>
      <c r="R461" s="58">
        <v>4.7999999999999996E-3</v>
      </c>
      <c r="S461" s="58">
        <v>2.3E-3</v>
      </c>
      <c r="T461" s="61">
        <v>4.9555500000000004E-3</v>
      </c>
    </row>
    <row r="462" spans="1:20" x14ac:dyDescent="0.2">
      <c r="A462">
        <v>460</v>
      </c>
      <c r="B462">
        <v>24.459999</v>
      </c>
      <c r="C462">
        <f t="shared" si="67"/>
        <v>-2.0400244798042325E-3</v>
      </c>
      <c r="D462">
        <f t="shared" si="71"/>
        <v>2.327246524381783E-5</v>
      </c>
      <c r="E462" s="12">
        <f t="shared" si="63"/>
        <v>4.8241543553059979E-3</v>
      </c>
      <c r="G462">
        <v>31.209999</v>
      </c>
      <c r="H462">
        <f t="shared" si="68"/>
        <v>6.4116702016139956E-4</v>
      </c>
      <c r="I462">
        <f t="shared" si="69"/>
        <v>5.2237949801744785E-6</v>
      </c>
      <c r="J462" s="14">
        <f t="shared" si="64"/>
        <v>2.2855622897165763E-3</v>
      </c>
      <c r="L462">
        <v>42.360000999999997</v>
      </c>
      <c r="M462">
        <f t="shared" si="65"/>
        <v>-1.5112695424910415E-2</v>
      </c>
      <c r="N462">
        <f t="shared" si="70"/>
        <v>2.4557478949284549E-5</v>
      </c>
      <c r="O462">
        <f t="shared" si="66"/>
        <v>4.9555503175010293E-3</v>
      </c>
      <c r="Q462" s="59">
        <v>42753</v>
      </c>
      <c r="R462" s="58">
        <v>4.7000000000000002E-3</v>
      </c>
      <c r="S462" s="58">
        <v>2.2000000000000001E-3</v>
      </c>
      <c r="T462" s="61">
        <v>6.0652800000000002E-3</v>
      </c>
    </row>
    <row r="463" spans="1:20" x14ac:dyDescent="0.2">
      <c r="A463">
        <v>461</v>
      </c>
      <c r="B463">
        <v>24.41</v>
      </c>
      <c r="C463">
        <f t="shared" si="67"/>
        <v>-2.0441129208549715E-3</v>
      </c>
      <c r="D463">
        <f t="shared" si="71"/>
        <v>2.212581932188079E-5</v>
      </c>
      <c r="E463" s="12">
        <f t="shared" si="63"/>
        <v>4.7038090226837219E-3</v>
      </c>
      <c r="G463">
        <v>31.139999</v>
      </c>
      <c r="H463">
        <f t="shared" si="68"/>
        <v>-2.2428709465835061E-3</v>
      </c>
      <c r="I463">
        <f t="shared" si="69"/>
        <v>4.9350329902285682E-6</v>
      </c>
      <c r="J463" s="14">
        <f t="shared" si="64"/>
        <v>2.2214934144013502E-3</v>
      </c>
      <c r="L463">
        <v>42.98</v>
      </c>
      <c r="M463">
        <f t="shared" si="65"/>
        <v>1.4636425527940852E-2</v>
      </c>
      <c r="N463">
        <f t="shared" si="70"/>
        <v>3.6787643992693975E-5</v>
      </c>
      <c r="O463">
        <f t="shared" si="66"/>
        <v>6.0652818559976231E-3</v>
      </c>
      <c r="Q463" s="59">
        <v>42754</v>
      </c>
      <c r="R463" s="58">
        <v>4.5999999999999999E-3</v>
      </c>
      <c r="S463" s="58">
        <v>2.2000000000000001E-3</v>
      </c>
      <c r="T463" s="61">
        <v>6.8872300000000003E-3</v>
      </c>
    </row>
    <row r="464" spans="1:20" x14ac:dyDescent="0.2">
      <c r="A464">
        <v>462</v>
      </c>
      <c r="B464">
        <v>24.42</v>
      </c>
      <c r="C464">
        <f t="shared" si="67"/>
        <v>4.0966816878334957E-4</v>
      </c>
      <c r="D464">
        <f t="shared" si="71"/>
        <v>2.1048974020560315E-5</v>
      </c>
      <c r="E464" s="12">
        <f t="shared" si="63"/>
        <v>4.5879160869135693E-3</v>
      </c>
      <c r="G464">
        <v>31.07</v>
      </c>
      <c r="H464">
        <f t="shared" si="68"/>
        <v>-2.2478806116852882E-3</v>
      </c>
      <c r="I464">
        <f t="shared" si="69"/>
        <v>4.9407592157965576E-6</v>
      </c>
      <c r="J464" s="14">
        <f t="shared" si="64"/>
        <v>2.2227818641955303E-3</v>
      </c>
      <c r="L464">
        <v>43.080002</v>
      </c>
      <c r="M464">
        <f t="shared" si="65"/>
        <v>2.3267100977199507E-3</v>
      </c>
      <c r="N464">
        <f t="shared" si="70"/>
        <v>4.7433882487229869E-5</v>
      </c>
      <c r="O464">
        <f t="shared" si="66"/>
        <v>6.887226037181433E-3</v>
      </c>
      <c r="Q464" s="59">
        <v>42755</v>
      </c>
      <c r="R464" s="58">
        <v>4.4000000000000003E-3</v>
      </c>
      <c r="S464" s="58">
        <v>2.2000000000000001E-3</v>
      </c>
      <c r="T464" s="61">
        <v>6.7016899999999997E-3</v>
      </c>
    </row>
    <row r="465" spans="1:20" x14ac:dyDescent="0.2">
      <c r="A465">
        <v>463</v>
      </c>
      <c r="B465">
        <v>24.629999000000002</v>
      </c>
      <c r="C465">
        <f t="shared" si="67"/>
        <v>8.5994676494676424E-3</v>
      </c>
      <c r="D465">
        <f t="shared" si="71"/>
        <v>1.9796105259837554E-5</v>
      </c>
      <c r="E465" s="12">
        <f t="shared" si="63"/>
        <v>4.4492814318536373E-3</v>
      </c>
      <c r="G465">
        <v>31.07</v>
      </c>
      <c r="H465">
        <f t="shared" si="68"/>
        <v>0</v>
      </c>
      <c r="I465">
        <f t="shared" si="69"/>
        <v>4.9474916975122012E-6</v>
      </c>
      <c r="J465" s="14">
        <f t="shared" si="64"/>
        <v>2.2242957756360105E-3</v>
      </c>
      <c r="L465">
        <v>43.310001</v>
      </c>
      <c r="M465">
        <f t="shared" si="65"/>
        <v>5.3388809034874089E-3</v>
      </c>
      <c r="N465">
        <f t="shared" si="70"/>
        <v>4.4912664330725996E-5</v>
      </c>
      <c r="O465">
        <f t="shared" si="66"/>
        <v>6.7016911545315187E-3</v>
      </c>
      <c r="Q465" s="59">
        <v>42758</v>
      </c>
      <c r="R465" s="58">
        <v>4.7999999999999996E-3</v>
      </c>
      <c r="S465" s="58">
        <v>2.2000000000000001E-3</v>
      </c>
      <c r="T465" s="61">
        <v>6.6278300000000004E-3</v>
      </c>
    </row>
    <row r="466" spans="1:20" x14ac:dyDescent="0.2">
      <c r="A466">
        <v>464</v>
      </c>
      <c r="B466">
        <v>24.540001</v>
      </c>
      <c r="C466">
        <f t="shared" si="67"/>
        <v>-3.6539993363378272E-3</v>
      </c>
      <c r="D466">
        <f t="shared" si="71"/>
        <v>2.3045389575501734E-5</v>
      </c>
      <c r="E466" s="12">
        <f t="shared" si="63"/>
        <v>4.8005613812867488E-3</v>
      </c>
      <c r="G466">
        <v>31.219999000000001</v>
      </c>
      <c r="H466">
        <f t="shared" si="68"/>
        <v>4.8277759897007114E-3</v>
      </c>
      <c r="I466">
        <f t="shared" si="69"/>
        <v>4.6506421956614691E-6</v>
      </c>
      <c r="J466" s="14">
        <f t="shared" si="64"/>
        <v>2.1565347656973834E-3</v>
      </c>
      <c r="L466">
        <v>43.060001</v>
      </c>
      <c r="M466">
        <f t="shared" si="65"/>
        <v>-5.7723388184636615E-3</v>
      </c>
      <c r="N466">
        <f t="shared" si="70"/>
        <v>4.3928123428979789E-5</v>
      </c>
      <c r="O466">
        <f t="shared" si="66"/>
        <v>6.6278294658945313E-3</v>
      </c>
      <c r="Q466" s="59">
        <v>42759</v>
      </c>
      <c r="R466" s="58">
        <v>4.7000000000000002E-3</v>
      </c>
      <c r="S466" s="58">
        <v>2.3999999999999998E-3</v>
      </c>
      <c r="T466" s="61">
        <v>6.5796400000000003E-3</v>
      </c>
    </row>
    <row r="467" spans="1:20" x14ac:dyDescent="0.2">
      <c r="A467">
        <v>465</v>
      </c>
      <c r="B467">
        <v>24.75</v>
      </c>
      <c r="C467">
        <f t="shared" si="67"/>
        <v>8.5574161142047151E-3</v>
      </c>
      <c r="D467">
        <f t="shared" si="71"/>
        <v>2.2463768869969067E-5</v>
      </c>
      <c r="E467" s="12">
        <f t="shared" si="63"/>
        <v>4.7395958551303789E-3</v>
      </c>
      <c r="G467">
        <v>30.99</v>
      </c>
      <c r="H467">
        <f t="shared" si="68"/>
        <v>-7.3670405947163205E-3</v>
      </c>
      <c r="I467">
        <f t="shared" si="69"/>
        <v>5.7700489243256222E-6</v>
      </c>
      <c r="J467" s="14">
        <f t="shared" si="64"/>
        <v>2.4020926136029022E-3</v>
      </c>
      <c r="L467">
        <v>42.990001999999997</v>
      </c>
      <c r="M467">
        <f t="shared" si="65"/>
        <v>-1.6256153825914405E-3</v>
      </c>
      <c r="N467">
        <f t="shared" si="70"/>
        <v>4.3291629749349554E-5</v>
      </c>
      <c r="O467">
        <f t="shared" si="66"/>
        <v>6.5796375089627506E-3</v>
      </c>
      <c r="Q467" s="59">
        <v>42760</v>
      </c>
      <c r="R467" s="58">
        <v>5.1000000000000004E-3</v>
      </c>
      <c r="S467" s="58">
        <v>2.8999999999999998E-3</v>
      </c>
      <c r="T467" s="61">
        <v>6.3916099999999998E-3</v>
      </c>
    </row>
    <row r="468" spans="1:20" x14ac:dyDescent="0.2">
      <c r="A468">
        <v>466</v>
      </c>
      <c r="B468">
        <v>24.799999</v>
      </c>
      <c r="C468">
        <f t="shared" si="67"/>
        <v>2.0201616161616034E-3</v>
      </c>
      <c r="D468">
        <f t="shared" si="71"/>
        <v>2.5509704970869959E-5</v>
      </c>
      <c r="E468" s="12">
        <f t="shared" si="63"/>
        <v>5.0507133130746947E-3</v>
      </c>
      <c r="G468">
        <v>30.860001</v>
      </c>
      <c r="H468">
        <f t="shared" si="68"/>
        <v>-4.1948693126814453E-3</v>
      </c>
      <c r="I468">
        <f t="shared" si="69"/>
        <v>8.6802432163179791E-6</v>
      </c>
      <c r="J468" s="14">
        <f t="shared" si="64"/>
        <v>2.9462252487408324E-3</v>
      </c>
      <c r="L468">
        <v>43.02</v>
      </c>
      <c r="M468">
        <f t="shared" si="65"/>
        <v>6.9779015130090453E-4</v>
      </c>
      <c r="N468">
        <f t="shared" si="70"/>
        <v>4.0852689486715648E-5</v>
      </c>
      <c r="O468">
        <f t="shared" si="66"/>
        <v>6.3916108679045571E-3</v>
      </c>
      <c r="Q468" s="59">
        <v>42761</v>
      </c>
      <c r="R468" s="58">
        <v>4.8999999999999998E-3</v>
      </c>
      <c r="S468" s="58">
        <v>3.0000000000000001E-3</v>
      </c>
      <c r="T468" s="61">
        <v>6.1992499999999999E-3</v>
      </c>
    </row>
    <row r="469" spans="1:20" x14ac:dyDescent="0.2">
      <c r="A469">
        <v>467</v>
      </c>
      <c r="B469">
        <v>24.76</v>
      </c>
      <c r="C469">
        <f t="shared" si="67"/>
        <v>-1.6128629682605278E-3</v>
      </c>
      <c r="D469">
        <f t="shared" si="71"/>
        <v>2.4223985849942518E-5</v>
      </c>
      <c r="E469" s="12">
        <f t="shared" si="63"/>
        <v>4.921786855395357E-3</v>
      </c>
      <c r="G469">
        <v>30.889999</v>
      </c>
      <c r="H469">
        <f t="shared" si="68"/>
        <v>9.7206736966726215E-4</v>
      </c>
      <c r="I469">
        <f t="shared" si="69"/>
        <v>9.2152443363674914E-6</v>
      </c>
      <c r="J469" s="14">
        <f t="shared" si="64"/>
        <v>3.0356620919278041E-3</v>
      </c>
      <c r="L469">
        <v>43.07</v>
      </c>
      <c r="M469">
        <f t="shared" si="65"/>
        <v>1.1622501162249456E-3</v>
      </c>
      <c r="N469">
        <f t="shared" si="70"/>
        <v>3.8430742783227859E-5</v>
      </c>
      <c r="O469">
        <f t="shared" si="66"/>
        <v>6.1992534053084049E-3</v>
      </c>
      <c r="Q469" s="59">
        <v>42762</v>
      </c>
      <c r="R469" s="58">
        <v>4.7999999999999996E-3</v>
      </c>
      <c r="S469" s="58">
        <v>3.0000000000000001E-3</v>
      </c>
      <c r="T469" s="61">
        <v>6.0171399999999998E-3</v>
      </c>
    </row>
    <row r="470" spans="1:20" x14ac:dyDescent="0.2">
      <c r="A470">
        <v>468</v>
      </c>
      <c r="B470">
        <v>24.690000999999999</v>
      </c>
      <c r="C470">
        <f t="shared" si="67"/>
        <v>-2.8271001615510017E-3</v>
      </c>
      <c r="D470">
        <f t="shared" si="71"/>
        <v>2.2926626316209135E-5</v>
      </c>
      <c r="E470" s="12">
        <f t="shared" si="63"/>
        <v>4.7881756772500663E-3</v>
      </c>
      <c r="G470">
        <v>30.940000999999999</v>
      </c>
      <c r="H470">
        <f t="shared" si="68"/>
        <v>1.6187116095406546E-3</v>
      </c>
      <c r="I470">
        <f t="shared" si="69"/>
        <v>8.7190245744557506E-6</v>
      </c>
      <c r="J470" s="14">
        <f t="shared" si="64"/>
        <v>2.9527994470427126E-3</v>
      </c>
      <c r="L470">
        <v>43.099997999999999</v>
      </c>
      <c r="M470">
        <f t="shared" si="65"/>
        <v>6.9649407940559742E-4</v>
      </c>
      <c r="N470">
        <f t="shared" si="70"/>
        <v>3.6205947736194079E-5</v>
      </c>
      <c r="O470">
        <f t="shared" si="66"/>
        <v>6.0171378358979009E-3</v>
      </c>
      <c r="Q470" s="59">
        <v>42765</v>
      </c>
      <c r="R470" s="58">
        <v>4.7000000000000002E-3</v>
      </c>
      <c r="S470" s="58">
        <v>2.8999999999999998E-3</v>
      </c>
      <c r="T470" s="61">
        <v>5.8363299999999998E-3</v>
      </c>
    </row>
    <row r="471" spans="1:20" x14ac:dyDescent="0.2">
      <c r="A471">
        <v>469</v>
      </c>
      <c r="B471">
        <v>24.440000999999999</v>
      </c>
      <c r="C471">
        <f t="shared" si="67"/>
        <v>-1.0125556495522216E-2</v>
      </c>
      <c r="D471">
        <f t="shared" si="71"/>
        <v>2.2030578456643091E-5</v>
      </c>
      <c r="E471" s="12">
        <f t="shared" si="63"/>
        <v>4.6936743023609012E-3</v>
      </c>
      <c r="G471">
        <v>30.93</v>
      </c>
      <c r="H471">
        <f t="shared" si="68"/>
        <v>-3.2323851573240215E-4</v>
      </c>
      <c r="I471">
        <f t="shared" si="69"/>
        <v>8.3530967364801065E-6</v>
      </c>
      <c r="J471" s="14">
        <f t="shared" si="64"/>
        <v>2.8901724406132077E-3</v>
      </c>
      <c r="L471">
        <v>42.810001</v>
      </c>
      <c r="M471">
        <f t="shared" si="65"/>
        <v>-6.7284689897201301E-3</v>
      </c>
      <c r="N471">
        <f t="shared" si="70"/>
        <v>3.4062697112181254E-5</v>
      </c>
      <c r="O471">
        <f t="shared" si="66"/>
        <v>5.836325651656293E-3</v>
      </c>
      <c r="Q471" s="59">
        <v>42766</v>
      </c>
      <c r="R471" s="58">
        <v>5.1999999999999998E-3</v>
      </c>
      <c r="S471" s="58">
        <v>2.8E-3</v>
      </c>
      <c r="T471" s="61">
        <v>5.8936600000000002E-3</v>
      </c>
    </row>
    <row r="472" spans="1:20" x14ac:dyDescent="0.2">
      <c r="A472">
        <v>470</v>
      </c>
      <c r="B472">
        <v>24.4</v>
      </c>
      <c r="C472">
        <f t="shared" si="67"/>
        <v>-1.6367020606914123E-3</v>
      </c>
      <c r="D472">
        <f t="shared" si="71"/>
        <v>2.6860357409885237E-5</v>
      </c>
      <c r="E472" s="12">
        <f t="shared" si="63"/>
        <v>5.182697889119646E-3</v>
      </c>
      <c r="G472">
        <v>31</v>
      </c>
      <c r="H472">
        <f t="shared" si="68"/>
        <v>2.2631749110895664E-3</v>
      </c>
      <c r="I472">
        <f t="shared" si="69"/>
        <v>7.8581799205744734E-6</v>
      </c>
      <c r="J472" s="14">
        <f t="shared" si="64"/>
        <v>2.8032445345660575E-3</v>
      </c>
      <c r="L472">
        <v>42.48</v>
      </c>
      <c r="M472">
        <f t="shared" si="65"/>
        <v>-7.7085025062251901E-3</v>
      </c>
      <c r="N472">
        <f t="shared" si="70"/>
        <v>3.4735272982187906E-5</v>
      </c>
      <c r="O472">
        <f t="shared" si="66"/>
        <v>5.8936637995552401E-3</v>
      </c>
      <c r="Q472" s="59">
        <v>42767</v>
      </c>
      <c r="R472" s="58">
        <v>5.0000000000000001E-3</v>
      </c>
      <c r="S472" s="58">
        <v>2.8E-3</v>
      </c>
      <c r="T472" s="61">
        <v>6.0180099999999999E-3</v>
      </c>
    </row>
    <row r="473" spans="1:20" x14ac:dyDescent="0.2">
      <c r="A473">
        <v>471</v>
      </c>
      <c r="B473">
        <v>24.43</v>
      </c>
      <c r="C473">
        <f t="shared" si="67"/>
        <v>1.2295081967213582E-3</v>
      </c>
      <c r="D473">
        <f t="shared" si="71"/>
        <v>2.5409463583420411E-5</v>
      </c>
      <c r="E473" s="12">
        <f t="shared" si="63"/>
        <v>5.0407800570368482E-3</v>
      </c>
      <c r="G473">
        <v>31</v>
      </c>
      <c r="H473">
        <f t="shared" si="68"/>
        <v>0</v>
      </c>
      <c r="I473">
        <f t="shared" si="69"/>
        <v>7.6940067660311197E-6</v>
      </c>
      <c r="J473" s="14">
        <f t="shared" si="64"/>
        <v>2.7738072690854207E-3</v>
      </c>
      <c r="L473">
        <v>42.68</v>
      </c>
      <c r="M473">
        <f t="shared" si="65"/>
        <v>4.7080979284369788E-3</v>
      </c>
      <c r="N473">
        <f t="shared" si="70"/>
        <v>3.6216417256565434E-5</v>
      </c>
      <c r="O473">
        <f t="shared" si="66"/>
        <v>6.0180077481310568E-3</v>
      </c>
      <c r="Q473" s="59">
        <v>42768</v>
      </c>
      <c r="R473" s="58">
        <v>4.8999999999999998E-3</v>
      </c>
      <c r="S473" s="58">
        <v>2.7000000000000001E-3</v>
      </c>
      <c r="T473" s="61">
        <v>5.9475500000000002E-3</v>
      </c>
    </row>
    <row r="474" spans="1:20" x14ac:dyDescent="0.2">
      <c r="A474">
        <v>472</v>
      </c>
      <c r="B474">
        <v>24.42</v>
      </c>
      <c r="C474">
        <f t="shared" si="67"/>
        <v>-4.0933278755620183E-4</v>
      </c>
      <c r="D474">
        <f t="shared" si="71"/>
        <v>2.3975597192763482E-5</v>
      </c>
      <c r="E474" s="12">
        <f t="shared" si="63"/>
        <v>4.8964882510594753E-3</v>
      </c>
      <c r="G474">
        <v>31.030000999999999</v>
      </c>
      <c r="H474">
        <f t="shared" si="68"/>
        <v>9.6777419354834231E-4</v>
      </c>
      <c r="I474">
        <f t="shared" si="69"/>
        <v>7.2323663600692521E-6</v>
      </c>
      <c r="J474" s="14">
        <f t="shared" si="64"/>
        <v>2.6893059253400779E-3</v>
      </c>
      <c r="L474">
        <v>42.57</v>
      </c>
      <c r="M474">
        <f t="shared" si="65"/>
        <v>-2.5773195876288525E-3</v>
      </c>
      <c r="N474">
        <f t="shared" si="70"/>
        <v>3.5373403387396662E-5</v>
      </c>
      <c r="O474">
        <f t="shared" si="66"/>
        <v>5.9475544039038989E-3</v>
      </c>
      <c r="Q474" s="59">
        <v>42769</v>
      </c>
      <c r="R474" s="58">
        <v>4.7000000000000002E-3</v>
      </c>
      <c r="S474" s="58">
        <v>2.5999999999999999E-3</v>
      </c>
      <c r="T474" s="61">
        <v>5.8008199999999999E-3</v>
      </c>
    </row>
    <row r="475" spans="1:20" x14ac:dyDescent="0.2">
      <c r="A475">
        <v>473</v>
      </c>
      <c r="B475">
        <v>24.540001</v>
      </c>
      <c r="C475">
        <f t="shared" si="67"/>
        <v>4.9140458640458008E-3</v>
      </c>
      <c r="D475">
        <f t="shared" si="71"/>
        <v>2.2547114561055784E-5</v>
      </c>
      <c r="E475" s="12">
        <f t="shared" si="63"/>
        <v>4.7483802039280498E-3</v>
      </c>
      <c r="G475">
        <v>31</v>
      </c>
      <c r="H475">
        <f t="shared" si="68"/>
        <v>-9.668385121869191E-4</v>
      </c>
      <c r="I475">
        <f t="shared" si="69"/>
        <v>6.8546195918469855E-6</v>
      </c>
      <c r="J475" s="14">
        <f t="shared" si="64"/>
        <v>2.6181328445758793E-3</v>
      </c>
      <c r="L475">
        <v>42.84</v>
      </c>
      <c r="M475">
        <f t="shared" si="65"/>
        <v>6.3424947145878114E-3</v>
      </c>
      <c r="N475">
        <f t="shared" si="70"/>
        <v>3.3649553759559382E-5</v>
      </c>
      <c r="O475">
        <f t="shared" si="66"/>
        <v>5.8008235414947233E-3</v>
      </c>
      <c r="Q475" s="59">
        <v>42772</v>
      </c>
      <c r="R475" s="58">
        <v>4.7999999999999996E-3</v>
      </c>
      <c r="S475" s="58">
        <v>2.5000000000000001E-3</v>
      </c>
      <c r="T475" s="61">
        <v>5.8347399999999997E-3</v>
      </c>
    </row>
    <row r="476" spans="1:20" x14ac:dyDescent="0.2">
      <c r="A476">
        <v>474</v>
      </c>
      <c r="B476">
        <v>24.530000999999999</v>
      </c>
      <c r="C476">
        <f t="shared" si="67"/>
        <v>-4.0749794590479285E-4</v>
      </c>
      <c r="D476">
        <f t="shared" si="71"/>
        <v>2.2643158492629177E-5</v>
      </c>
      <c r="E476" s="12">
        <f t="shared" si="63"/>
        <v>4.7584827931420725E-3</v>
      </c>
      <c r="G476">
        <v>31.120000999999998</v>
      </c>
      <c r="H476">
        <f t="shared" si="68"/>
        <v>3.8709999999999504E-3</v>
      </c>
      <c r="I476">
        <f t="shared" si="69"/>
        <v>6.4994290188550349E-6</v>
      </c>
      <c r="J476" s="14">
        <f t="shared" si="64"/>
        <v>2.5493977757217556E-3</v>
      </c>
      <c r="L476">
        <v>42.849997999999999</v>
      </c>
      <c r="M476">
        <f t="shared" si="65"/>
        <v>2.3338001867404188E-4</v>
      </c>
      <c r="N476">
        <f t="shared" si="70"/>
        <v>3.4044214886260283E-5</v>
      </c>
      <c r="O476">
        <f t="shared" si="66"/>
        <v>5.8347420582456153E-3</v>
      </c>
      <c r="Q476" s="59">
        <v>42773</v>
      </c>
      <c r="R476" s="58">
        <v>4.5999999999999999E-3</v>
      </c>
      <c r="S476" s="58">
        <v>2.5999999999999999E-3</v>
      </c>
      <c r="T476" s="61">
        <v>5.6572799999999998E-3</v>
      </c>
    </row>
    <row r="477" spans="1:20" x14ac:dyDescent="0.2">
      <c r="A477">
        <v>475</v>
      </c>
      <c r="B477">
        <v>24.58</v>
      </c>
      <c r="C477">
        <f t="shared" si="67"/>
        <v>2.038279574468818E-3</v>
      </c>
      <c r="D477">
        <f t="shared" si="71"/>
        <v>2.1294532257626421E-5</v>
      </c>
      <c r="E477" s="12">
        <f t="shared" si="63"/>
        <v>4.6145999022262395E-3</v>
      </c>
      <c r="G477">
        <v>31.17</v>
      </c>
      <c r="H477">
        <f t="shared" si="68"/>
        <v>1.6066516193236381E-3</v>
      </c>
      <c r="I477">
        <f t="shared" si="69"/>
        <v>7.00854173772371E-6</v>
      </c>
      <c r="J477" s="14">
        <f t="shared" si="64"/>
        <v>2.6473650556211002E-3</v>
      </c>
      <c r="L477">
        <v>43.110000999999997</v>
      </c>
      <c r="M477">
        <f t="shared" si="65"/>
        <v>6.0677482412017274E-3</v>
      </c>
      <c r="N477">
        <f t="shared" si="70"/>
        <v>3.2004829967071646E-5</v>
      </c>
      <c r="O477">
        <f t="shared" si="66"/>
        <v>5.657281146193076E-3</v>
      </c>
      <c r="Q477" s="59">
        <v>42774</v>
      </c>
      <c r="R477" s="58">
        <v>4.4999999999999997E-3</v>
      </c>
      <c r="S477" s="58">
        <v>2.5999999999999999E-3</v>
      </c>
      <c r="T477" s="61">
        <v>5.6827500000000003E-3</v>
      </c>
    </row>
    <row r="478" spans="1:20" x14ac:dyDescent="0.2">
      <c r="A478">
        <v>476</v>
      </c>
      <c r="B478">
        <v>24.67</v>
      </c>
      <c r="C478">
        <f t="shared" si="67"/>
        <v>3.6615134255493661E-3</v>
      </c>
      <c r="D478">
        <f t="shared" si="71"/>
        <v>2.0266135339590641E-5</v>
      </c>
      <c r="E478" s="12">
        <f t="shared" si="63"/>
        <v>4.5017924585203442E-3</v>
      </c>
      <c r="G478">
        <v>31.27</v>
      </c>
      <c r="H478">
        <f t="shared" si="68"/>
        <v>3.2082130253448145E-3</v>
      </c>
      <c r="I478">
        <f t="shared" si="69"/>
        <v>6.7429089990128033E-6</v>
      </c>
      <c r="J478" s="14">
        <f t="shared" si="64"/>
        <v>2.5967111889874861E-3</v>
      </c>
      <c r="L478">
        <v>43.16</v>
      </c>
      <c r="M478">
        <f t="shared" si="65"/>
        <v>1.1598004834191418E-3</v>
      </c>
      <c r="N478">
        <f t="shared" si="70"/>
        <v>3.229359429216375E-5</v>
      </c>
      <c r="O478">
        <f t="shared" si="66"/>
        <v>5.6827453129771489E-3</v>
      </c>
      <c r="Q478" s="59">
        <v>42775</v>
      </c>
      <c r="R478" s="58">
        <v>4.4999999999999997E-3</v>
      </c>
      <c r="S478" s="58">
        <v>2.5999999999999999E-3</v>
      </c>
      <c r="T478" s="61">
        <v>5.5169499999999996E-3</v>
      </c>
    </row>
    <row r="479" spans="1:20" x14ac:dyDescent="0.2">
      <c r="A479">
        <v>477</v>
      </c>
      <c r="B479">
        <v>24.77</v>
      </c>
      <c r="C479">
        <f t="shared" si="67"/>
        <v>4.0535062829346515E-3</v>
      </c>
      <c r="D479">
        <f t="shared" si="71"/>
        <v>1.9854568053143898E-5</v>
      </c>
      <c r="E479" s="12">
        <f t="shared" si="63"/>
        <v>4.4558465024217226E-3</v>
      </c>
      <c r="G479">
        <v>31.17</v>
      </c>
      <c r="H479">
        <f t="shared" si="68"/>
        <v>-3.1979533098816077E-3</v>
      </c>
      <c r="I479">
        <f t="shared" si="69"/>
        <v>6.9558923080315632E-6</v>
      </c>
      <c r="J479" s="14">
        <f t="shared" si="64"/>
        <v>2.6374025684433467E-3</v>
      </c>
      <c r="L479">
        <v>43.34</v>
      </c>
      <c r="M479">
        <f t="shared" si="65"/>
        <v>4.1705282669139672E-3</v>
      </c>
      <c r="N479">
        <f t="shared" si="70"/>
        <v>3.0436686864314277E-5</v>
      </c>
      <c r="O479">
        <f t="shared" si="66"/>
        <v>5.5169454287961085E-3</v>
      </c>
      <c r="Q479" s="59">
        <v>42776</v>
      </c>
      <c r="R479" s="58">
        <v>4.4000000000000003E-3</v>
      </c>
      <c r="S479" s="58">
        <v>2.7000000000000001E-3</v>
      </c>
      <c r="T479" s="61">
        <v>5.4455600000000003E-3</v>
      </c>
    </row>
    <row r="480" spans="1:20" x14ac:dyDescent="0.2">
      <c r="A480">
        <v>478</v>
      </c>
      <c r="B480">
        <v>24.950001</v>
      </c>
      <c r="C480">
        <f t="shared" si="67"/>
        <v>7.2668954380299047E-3</v>
      </c>
      <c r="D480">
        <f t="shared" si="71"/>
        <v>1.9649148761102704E-5</v>
      </c>
      <c r="E480" s="12">
        <f t="shared" si="63"/>
        <v>4.4327360355769785E-3</v>
      </c>
      <c r="G480">
        <v>31.139999</v>
      </c>
      <c r="H480">
        <f t="shared" si="68"/>
        <v>-9.6249598973378772E-4</v>
      </c>
      <c r="I480">
        <f t="shared" si="69"/>
        <v>7.1521530918806331E-6</v>
      </c>
      <c r="J480" s="14">
        <f t="shared" si="64"/>
        <v>2.6743509664740404E-3</v>
      </c>
      <c r="L480">
        <v>43.299999</v>
      </c>
      <c r="M480">
        <f t="shared" si="65"/>
        <v>-9.2295800646063051E-4</v>
      </c>
      <c r="N480">
        <f t="shared" si="70"/>
        <v>2.9654084013963122E-5</v>
      </c>
      <c r="O480">
        <f t="shared" si="66"/>
        <v>5.4455563548606416E-3</v>
      </c>
      <c r="Q480" s="59">
        <v>42779</v>
      </c>
      <c r="R480" s="58">
        <v>4.7000000000000002E-3</v>
      </c>
      <c r="S480" s="58">
        <v>2.5999999999999999E-3</v>
      </c>
      <c r="T480" s="61">
        <v>5.2845000000000001E-3</v>
      </c>
    </row>
    <row r="481" spans="1:20" x14ac:dyDescent="0.2">
      <c r="A481">
        <v>479</v>
      </c>
      <c r="B481">
        <v>24.99</v>
      </c>
      <c r="C481">
        <f t="shared" si="67"/>
        <v>1.6031662684100941E-3</v>
      </c>
      <c r="D481">
        <f t="shared" si="71"/>
        <v>2.1638665993872134E-5</v>
      </c>
      <c r="E481" s="12">
        <f t="shared" si="63"/>
        <v>4.6517379541276974E-3</v>
      </c>
      <c r="G481">
        <v>31.07</v>
      </c>
      <c r="H481">
        <f t="shared" si="68"/>
        <v>-2.2478806116852882E-3</v>
      </c>
      <c r="I481">
        <f t="shared" si="69"/>
        <v>6.7786078181830116E-6</v>
      </c>
      <c r="J481" s="14">
        <f t="shared" si="64"/>
        <v>2.6035759674307587E-3</v>
      </c>
      <c r="L481">
        <v>43.459999000000003</v>
      </c>
      <c r="M481">
        <f t="shared" si="65"/>
        <v>3.6951502008118683E-3</v>
      </c>
      <c r="N481">
        <f t="shared" si="70"/>
        <v>2.7925950062026722E-5</v>
      </c>
      <c r="O481">
        <f t="shared" si="66"/>
        <v>5.2845009283778843E-3</v>
      </c>
      <c r="Q481" s="59">
        <v>42780</v>
      </c>
      <c r="R481" s="58">
        <v>4.4999999999999997E-3</v>
      </c>
      <c r="S481" s="58">
        <v>2.5999999999999999E-3</v>
      </c>
      <c r="T481" s="61">
        <v>5.2028500000000002E-3</v>
      </c>
    </row>
    <row r="482" spans="1:20" x14ac:dyDescent="0.2">
      <c r="A482">
        <v>480</v>
      </c>
      <c r="B482">
        <v>25.049999</v>
      </c>
      <c r="C482">
        <f t="shared" si="67"/>
        <v>2.400920368147309E-3</v>
      </c>
      <c r="D482">
        <f t="shared" si="71"/>
        <v>2.0494554559289881E-5</v>
      </c>
      <c r="E482" s="12">
        <f t="shared" si="63"/>
        <v>4.5270911808014073E-3</v>
      </c>
      <c r="G482">
        <v>31</v>
      </c>
      <c r="H482">
        <f t="shared" si="68"/>
        <v>-2.252977148374647E-3</v>
      </c>
      <c r="I482">
        <f t="shared" si="69"/>
        <v>6.6750693837554681E-6</v>
      </c>
      <c r="J482" s="14">
        <f t="shared" si="64"/>
        <v>2.5836155642346382E-3</v>
      </c>
      <c r="L482">
        <v>43.52</v>
      </c>
      <c r="M482">
        <f t="shared" si="65"/>
        <v>1.380602884965546E-3</v>
      </c>
      <c r="N482">
        <f t="shared" si="70"/>
        <v>2.7069641158698715E-5</v>
      </c>
      <c r="O482">
        <f t="shared" si="66"/>
        <v>5.202849330770469E-3</v>
      </c>
      <c r="Q482" s="59">
        <v>42781</v>
      </c>
      <c r="R482" s="58">
        <v>4.4000000000000003E-3</v>
      </c>
      <c r="S482" s="58">
        <v>2.5999999999999999E-3</v>
      </c>
      <c r="T482" s="61">
        <v>5.05567E-3</v>
      </c>
    </row>
    <row r="483" spans="1:20" x14ac:dyDescent="0.2">
      <c r="A483">
        <v>481</v>
      </c>
      <c r="B483">
        <v>25.139999</v>
      </c>
      <c r="C483">
        <f t="shared" si="67"/>
        <v>3.5928145146832085E-3</v>
      </c>
      <c r="D483">
        <f t="shared" si="71"/>
        <v>1.9610746402583563E-5</v>
      </c>
      <c r="E483" s="12">
        <f t="shared" si="63"/>
        <v>4.4284022403778501E-3</v>
      </c>
      <c r="G483">
        <v>30.98</v>
      </c>
      <c r="H483">
        <f t="shared" si="68"/>
        <v>-6.4516129032256688E-4</v>
      </c>
      <c r="I483">
        <f t="shared" si="69"/>
        <v>6.5791195825960413E-6</v>
      </c>
      <c r="J483" s="14">
        <f t="shared" si="64"/>
        <v>2.5649794507161343E-3</v>
      </c>
      <c r="L483">
        <v>43.759998000000003</v>
      </c>
      <c r="M483">
        <f t="shared" si="65"/>
        <v>5.5146599264705859E-3</v>
      </c>
      <c r="N483">
        <f t="shared" si="70"/>
        <v>2.5559826548735302E-5</v>
      </c>
      <c r="O483">
        <f t="shared" si="66"/>
        <v>5.0556727098117517E-3</v>
      </c>
      <c r="Q483" s="59">
        <v>42782</v>
      </c>
      <c r="R483" s="58">
        <v>4.4000000000000003E-3</v>
      </c>
      <c r="S483" s="58">
        <v>2.5000000000000001E-3</v>
      </c>
      <c r="T483" s="61">
        <v>5.0843800000000003E-3</v>
      </c>
    </row>
    <row r="484" spans="1:20" x14ac:dyDescent="0.2">
      <c r="A484">
        <v>482</v>
      </c>
      <c r="B484">
        <v>25.17</v>
      </c>
      <c r="C484">
        <f t="shared" si="67"/>
        <v>1.1933572471503346E-3</v>
      </c>
      <c r="D484">
        <f t="shared" si="71"/>
        <v>1.920860058664365E-5</v>
      </c>
      <c r="E484" s="12">
        <f t="shared" si="63"/>
        <v>4.3827617533518347E-3</v>
      </c>
      <c r="G484">
        <v>31.049999</v>
      </c>
      <c r="H484">
        <f t="shared" si="68"/>
        <v>2.2594899935441982E-3</v>
      </c>
      <c r="I484">
        <f t="shared" si="69"/>
        <v>6.209346393072119E-6</v>
      </c>
      <c r="J484" s="14">
        <f t="shared" si="64"/>
        <v>2.4918560137118916E-3</v>
      </c>
      <c r="L484">
        <v>43.689999</v>
      </c>
      <c r="M484">
        <f t="shared" si="65"/>
        <v>-1.5996115904759137E-3</v>
      </c>
      <c r="N484">
        <f t="shared" si="70"/>
        <v>2.5850925402088419E-5</v>
      </c>
      <c r="O484">
        <f t="shared" si="66"/>
        <v>5.0843805327776574E-3</v>
      </c>
      <c r="Q484" s="59">
        <v>42783</v>
      </c>
      <c r="R484" s="58">
        <v>4.3E-3</v>
      </c>
      <c r="S484" s="58">
        <v>2.5000000000000001E-3</v>
      </c>
      <c r="T484" s="61">
        <v>4.9450400000000004E-3</v>
      </c>
    </row>
    <row r="485" spans="1:20" x14ac:dyDescent="0.2">
      <c r="A485">
        <v>483</v>
      </c>
      <c r="B485">
        <v>25.15</v>
      </c>
      <c r="C485">
        <f t="shared" si="67"/>
        <v>-7.9459674215348131E-4</v>
      </c>
      <c r="D485">
        <f t="shared" si="71"/>
        <v>1.8141530642604603E-5</v>
      </c>
      <c r="E485" s="12">
        <f t="shared" si="63"/>
        <v>4.2592875745369203E-3</v>
      </c>
      <c r="G485">
        <v>31.08</v>
      </c>
      <c r="H485">
        <f t="shared" si="68"/>
        <v>9.6621581211640654E-4</v>
      </c>
      <c r="I485">
        <f t="shared" si="69"/>
        <v>6.1431033113433731E-6</v>
      </c>
      <c r="J485" s="14">
        <f t="shared" si="64"/>
        <v>2.4785284568355015E-3</v>
      </c>
      <c r="L485">
        <v>43.810001</v>
      </c>
      <c r="M485">
        <f t="shared" si="65"/>
        <v>2.746669781338276E-3</v>
      </c>
      <c r="N485">
        <f t="shared" si="70"/>
        <v>2.4453395312386207E-5</v>
      </c>
      <c r="O485">
        <f t="shared" si="66"/>
        <v>4.9450374429711053E-3</v>
      </c>
      <c r="Q485" s="59">
        <v>42787</v>
      </c>
      <c r="R485" s="58">
        <v>4.1000000000000003E-3</v>
      </c>
      <c r="S485" s="58">
        <v>2.3999999999999998E-3</v>
      </c>
      <c r="T485" s="61">
        <v>4.8413700000000002E-3</v>
      </c>
    </row>
    <row r="486" spans="1:20" x14ac:dyDescent="0.2">
      <c r="A486">
        <v>484</v>
      </c>
      <c r="B486">
        <v>25.24</v>
      </c>
      <c r="C486">
        <f t="shared" si="67"/>
        <v>3.5785288270377678E-3</v>
      </c>
      <c r="D486">
        <f t="shared" si="71"/>
        <v>1.709092184300678E-5</v>
      </c>
      <c r="E486" s="12">
        <f t="shared" si="63"/>
        <v>4.1341168153557033E-3</v>
      </c>
      <c r="G486">
        <v>31.02</v>
      </c>
      <c r="H486">
        <f t="shared" si="68"/>
        <v>-1.9305019305018896E-3</v>
      </c>
      <c r="I486">
        <f t="shared" si="69"/>
        <v>5.8305314923977961E-6</v>
      </c>
      <c r="J486" s="14">
        <f t="shared" si="64"/>
        <v>2.4146493518516919E-3</v>
      </c>
      <c r="L486">
        <v>44.189999</v>
      </c>
      <c r="M486">
        <f t="shared" si="65"/>
        <v>8.6737729131757032E-3</v>
      </c>
      <c r="N486">
        <f t="shared" si="70"/>
        <v>2.3438843286906045E-5</v>
      </c>
      <c r="O486">
        <f t="shared" si="66"/>
        <v>4.8413679148465926E-3</v>
      </c>
      <c r="Q486" s="59">
        <v>42788</v>
      </c>
      <c r="R486" s="58">
        <v>4.1000000000000003E-3</v>
      </c>
      <c r="S486" s="58">
        <v>2.3999999999999998E-3</v>
      </c>
      <c r="T486" s="61">
        <v>5.15234E-3</v>
      </c>
    </row>
    <row r="487" spans="1:20" x14ac:dyDescent="0.2">
      <c r="A487">
        <v>485</v>
      </c>
      <c r="B487">
        <v>25.139999</v>
      </c>
      <c r="C487">
        <f t="shared" si="67"/>
        <v>-3.9620047543581184E-3</v>
      </c>
      <c r="D487">
        <f t="shared" si="71"/>
        <v>1.6833818646382789E-5</v>
      </c>
      <c r="E487" s="12">
        <f t="shared" si="63"/>
        <v>4.1029036847558082E-3</v>
      </c>
      <c r="G487">
        <v>31.040001</v>
      </c>
      <c r="H487">
        <f t="shared" si="68"/>
        <v>6.4477756286268866E-4</v>
      </c>
      <c r="I487">
        <f t="shared" si="69"/>
        <v>5.704309865074219E-6</v>
      </c>
      <c r="J487" s="14">
        <f t="shared" si="64"/>
        <v>2.3883697086243198E-3</v>
      </c>
      <c r="L487">
        <v>44.18</v>
      </c>
      <c r="M487">
        <f t="shared" si="65"/>
        <v>-2.2627291754409262E-4</v>
      </c>
      <c r="N487">
        <f t="shared" si="70"/>
        <v>2.6546572882652117E-5</v>
      </c>
      <c r="O487">
        <f t="shared" si="66"/>
        <v>5.1523366429855992E-3</v>
      </c>
      <c r="Q487" s="59">
        <v>42789</v>
      </c>
      <c r="R487" s="58">
        <v>4.1000000000000003E-3</v>
      </c>
      <c r="S487" s="58">
        <v>2.3E-3</v>
      </c>
      <c r="T487" s="61">
        <v>4.9956799999999997E-3</v>
      </c>
    </row>
    <row r="488" spans="1:20" x14ac:dyDescent="0.2">
      <c r="A488">
        <v>486</v>
      </c>
      <c r="B488">
        <v>25.049999</v>
      </c>
      <c r="C488">
        <f t="shared" si="67"/>
        <v>-3.5799524097037496E-3</v>
      </c>
      <c r="D488">
        <f t="shared" si="71"/>
        <v>1.67656384280132E-5</v>
      </c>
      <c r="E488" s="12">
        <f t="shared" si="63"/>
        <v>4.094586478267763E-3</v>
      </c>
      <c r="G488">
        <v>31.110001</v>
      </c>
      <c r="H488">
        <f t="shared" si="68"/>
        <v>2.2551545665220915E-3</v>
      </c>
      <c r="I488">
        <f t="shared" si="69"/>
        <v>5.3869955595040345E-6</v>
      </c>
      <c r="J488" s="14">
        <f t="shared" si="64"/>
        <v>2.3209902109884123E-3</v>
      </c>
      <c r="L488">
        <v>44.09</v>
      </c>
      <c r="M488">
        <f t="shared" si="65"/>
        <v>-2.0371208691714873E-3</v>
      </c>
      <c r="N488">
        <f t="shared" si="70"/>
        <v>2.495685047568582E-5</v>
      </c>
      <c r="O488">
        <f t="shared" si="66"/>
        <v>4.9956831840786125E-3</v>
      </c>
      <c r="Q488" s="59">
        <v>42790</v>
      </c>
      <c r="R488" s="58">
        <v>4.1000000000000003E-3</v>
      </c>
      <c r="S488" s="58">
        <v>2.3E-3</v>
      </c>
      <c r="T488" s="61">
        <v>4.8691300000000002E-3</v>
      </c>
    </row>
    <row r="489" spans="1:20" x14ac:dyDescent="0.2">
      <c r="A489">
        <v>487</v>
      </c>
      <c r="B489">
        <v>24.68</v>
      </c>
      <c r="C489">
        <f t="shared" si="67"/>
        <v>-1.477041975131416E-2</v>
      </c>
      <c r="D489">
        <f t="shared" si="71"/>
        <v>1.6528663677677026E-5</v>
      </c>
      <c r="E489" s="12">
        <f t="shared" si="63"/>
        <v>4.0655459261551858E-3</v>
      </c>
      <c r="G489">
        <v>31.26</v>
      </c>
      <c r="H489">
        <f t="shared" si="68"/>
        <v>4.8215684724664939E-3</v>
      </c>
      <c r="I489">
        <f t="shared" si="69"/>
        <v>5.3689191530681191E-6</v>
      </c>
      <c r="J489" s="14">
        <f t="shared" si="64"/>
        <v>2.317092823576155E-3</v>
      </c>
      <c r="L489">
        <v>43.889999000000003</v>
      </c>
      <c r="M489">
        <f t="shared" si="65"/>
        <v>-4.536198684508966E-3</v>
      </c>
      <c r="N489">
        <f t="shared" si="70"/>
        <v>2.3708431133281508E-5</v>
      </c>
      <c r="O489">
        <f t="shared" si="66"/>
        <v>4.8691304288631977E-3</v>
      </c>
      <c r="Q489" s="59">
        <v>42793</v>
      </c>
      <c r="R489" s="58">
        <v>5.4000000000000003E-3</v>
      </c>
      <c r="S489" s="58">
        <v>2.5000000000000001E-3</v>
      </c>
      <c r="T489" s="61">
        <v>4.8497999999999996E-3</v>
      </c>
    </row>
    <row r="490" spans="1:20" x14ac:dyDescent="0.2">
      <c r="A490">
        <v>488</v>
      </c>
      <c r="B490">
        <v>24.67</v>
      </c>
      <c r="C490">
        <f t="shared" si="67"/>
        <v>-4.0518638573735859E-4</v>
      </c>
      <c r="D490">
        <f t="shared" si="71"/>
        <v>2.8626861834817101E-5</v>
      </c>
      <c r="E490" s="12">
        <f t="shared" si="63"/>
        <v>5.3504076325843718E-3</v>
      </c>
      <c r="G490">
        <v>31.18</v>
      </c>
      <c r="H490">
        <f t="shared" si="68"/>
        <v>-2.5591810620601996E-3</v>
      </c>
      <c r="I490">
        <f t="shared" si="69"/>
        <v>6.4416353559650059E-6</v>
      </c>
      <c r="J490" s="14">
        <f t="shared" si="64"/>
        <v>2.5380376979006842E-3</v>
      </c>
      <c r="L490">
        <v>44.189999</v>
      </c>
      <c r="M490">
        <f t="shared" si="65"/>
        <v>6.8352701489010547E-3</v>
      </c>
      <c r="N490">
        <f t="shared" si="70"/>
        <v>2.3520551175605067E-5</v>
      </c>
      <c r="O490">
        <f t="shared" si="66"/>
        <v>4.8497990861070799E-3</v>
      </c>
      <c r="Q490" s="59">
        <v>42794</v>
      </c>
      <c r="R490" s="58">
        <v>5.1999999999999998E-3</v>
      </c>
      <c r="S490" s="58">
        <v>2.5000000000000001E-3</v>
      </c>
      <c r="T490" s="61">
        <v>4.99125E-3</v>
      </c>
    </row>
    <row r="491" spans="1:20" x14ac:dyDescent="0.2">
      <c r="A491">
        <v>489</v>
      </c>
      <c r="B491">
        <v>24.5</v>
      </c>
      <c r="C491">
        <f t="shared" si="67"/>
        <v>-6.8909606809891243E-3</v>
      </c>
      <c r="D491">
        <f t="shared" si="71"/>
        <v>2.6919100685159291E-5</v>
      </c>
      <c r="E491" s="12">
        <f t="shared" si="63"/>
        <v>5.188362042606442E-3</v>
      </c>
      <c r="G491">
        <v>31.23</v>
      </c>
      <c r="H491">
        <f t="shared" si="68"/>
        <v>1.6035920461834738E-3</v>
      </c>
      <c r="I491">
        <f t="shared" si="69"/>
        <v>6.4481016971115592E-6</v>
      </c>
      <c r="J491" s="14">
        <f t="shared" si="64"/>
        <v>2.539311264321796E-3</v>
      </c>
      <c r="L491">
        <v>44.459999000000003</v>
      </c>
      <c r="M491">
        <f t="shared" si="65"/>
        <v>6.1099797716674112E-3</v>
      </c>
      <c r="N491">
        <f t="shared" si="70"/>
        <v>2.4912573185576237E-5</v>
      </c>
      <c r="O491">
        <f t="shared" si="66"/>
        <v>4.9912496617156143E-3</v>
      </c>
      <c r="Q491" s="59">
        <v>42795</v>
      </c>
      <c r="R491" s="58">
        <v>5.3E-3</v>
      </c>
      <c r="S491" s="58">
        <v>2.5000000000000001E-3</v>
      </c>
      <c r="T491" s="61">
        <v>5.0653499999999997E-3</v>
      </c>
    </row>
    <row r="492" spans="1:20" x14ac:dyDescent="0.2">
      <c r="A492">
        <v>490</v>
      </c>
      <c r="B492">
        <v>24.799999</v>
      </c>
      <c r="C492">
        <f t="shared" si="67"/>
        <v>1.224485714285713E-2</v>
      </c>
      <c r="D492">
        <f t="shared" si="71"/>
        <v>2.8153074990466019E-5</v>
      </c>
      <c r="E492" s="12">
        <f t="shared" si="63"/>
        <v>5.3059471341567301E-3</v>
      </c>
      <c r="G492">
        <v>31.1</v>
      </c>
      <c r="H492">
        <f t="shared" si="68"/>
        <v>-4.1626641050271857E-3</v>
      </c>
      <c r="I492">
        <f t="shared" si="69"/>
        <v>6.2155060423198394E-6</v>
      </c>
      <c r="J492" s="14">
        <f t="shared" si="64"/>
        <v>2.493091663441166E-3</v>
      </c>
      <c r="L492">
        <v>45.25</v>
      </c>
      <c r="M492">
        <f t="shared" si="65"/>
        <v>1.7768803818461548E-2</v>
      </c>
      <c r="N492">
        <f t="shared" si="70"/>
        <v>2.565772996305276E-5</v>
      </c>
      <c r="O492">
        <f t="shared" si="66"/>
        <v>5.0653459865099802E-3</v>
      </c>
      <c r="Q492" s="59">
        <v>42796</v>
      </c>
      <c r="R492" s="58">
        <v>6.0000000000000001E-3</v>
      </c>
      <c r="S492" s="58">
        <v>2.5999999999999999E-3</v>
      </c>
      <c r="T492" s="61">
        <v>6.56217E-3</v>
      </c>
    </row>
    <row r="493" spans="1:20" x14ac:dyDescent="0.2">
      <c r="A493">
        <v>491</v>
      </c>
      <c r="B493">
        <v>24.700001</v>
      </c>
      <c r="C493">
        <f t="shared" si="67"/>
        <v>-4.0321775819426187E-3</v>
      </c>
      <c r="D493">
        <f t="shared" si="71"/>
        <v>3.5460082077976823E-5</v>
      </c>
      <c r="E493" s="12">
        <f t="shared" si="63"/>
        <v>5.9548368640943324E-3</v>
      </c>
      <c r="G493">
        <v>31.129999000000002</v>
      </c>
      <c r="H493">
        <f t="shared" si="68"/>
        <v>9.6459807073955332E-4</v>
      </c>
      <c r="I493">
        <f t="shared" si="69"/>
        <v>6.8822420268575562E-6</v>
      </c>
      <c r="J493" s="14">
        <f t="shared" si="64"/>
        <v>2.6234027572710895E-3</v>
      </c>
      <c r="L493">
        <v>45.200001</v>
      </c>
      <c r="M493">
        <f t="shared" si="65"/>
        <v>-1.1049502762430869E-3</v>
      </c>
      <c r="N493">
        <f t="shared" si="70"/>
        <v>4.3062089513608035E-5</v>
      </c>
      <c r="O493">
        <f t="shared" si="66"/>
        <v>6.5621710975566645E-3</v>
      </c>
      <c r="Q493" s="59">
        <v>42797</v>
      </c>
      <c r="R493" s="58">
        <v>5.8999999999999999E-3</v>
      </c>
      <c r="S493" s="58">
        <v>2.5999999999999999E-3</v>
      </c>
      <c r="T493" s="61">
        <v>6.3680200000000003E-3</v>
      </c>
    </row>
    <row r="494" spans="1:20" x14ac:dyDescent="0.2">
      <c r="A494">
        <v>492</v>
      </c>
      <c r="B494">
        <v>24.799999</v>
      </c>
      <c r="C494">
        <f t="shared" si="67"/>
        <v>4.048501860384514E-3</v>
      </c>
      <c r="D494">
        <f t="shared" si="71"/>
        <v>3.4307984516437452E-5</v>
      </c>
      <c r="E494" s="12">
        <f t="shared" si="63"/>
        <v>5.857301811964059E-3</v>
      </c>
      <c r="G494">
        <v>31.129999000000002</v>
      </c>
      <c r="H494">
        <f t="shared" si="68"/>
        <v>0</v>
      </c>
      <c r="I494">
        <f t="shared" si="69"/>
        <v>6.5251344715305711E-6</v>
      </c>
      <c r="J494" s="14">
        <f t="shared" si="64"/>
        <v>2.5544342762205824E-3</v>
      </c>
      <c r="L494">
        <v>45.259998000000003</v>
      </c>
      <c r="M494">
        <f t="shared" si="65"/>
        <v>1.3273672272706971E-3</v>
      </c>
      <c r="N494">
        <f t="shared" si="70"/>
        <v>4.0551619049569729E-5</v>
      </c>
      <c r="O494">
        <f t="shared" si="66"/>
        <v>6.3680153148033278E-3</v>
      </c>
      <c r="Q494" s="59">
        <v>42800</v>
      </c>
      <c r="R494" s="58">
        <v>5.7999999999999996E-3</v>
      </c>
      <c r="S494" s="58">
        <v>2.5000000000000001E-3</v>
      </c>
      <c r="T494" s="61">
        <v>6.18258E-3</v>
      </c>
    </row>
    <row r="495" spans="1:20" x14ac:dyDescent="0.2">
      <c r="A495">
        <v>493</v>
      </c>
      <c r="B495">
        <v>24.84</v>
      </c>
      <c r="C495">
        <f t="shared" si="67"/>
        <v>1.6129436134251528E-3</v>
      </c>
      <c r="D495">
        <f t="shared" si="71"/>
        <v>3.3232927484263412E-5</v>
      </c>
      <c r="E495" s="12">
        <f t="shared" si="63"/>
        <v>5.764800732398598E-3</v>
      </c>
      <c r="G495">
        <v>31.139999</v>
      </c>
      <c r="H495">
        <f t="shared" si="68"/>
        <v>3.2123354710027489E-4</v>
      </c>
      <c r="I495">
        <f t="shared" si="69"/>
        <v>6.1336264032387364E-6</v>
      </c>
      <c r="J495" s="14">
        <f t="shared" si="64"/>
        <v>2.4766159175856751E-3</v>
      </c>
      <c r="L495">
        <v>45.209999000000003</v>
      </c>
      <c r="M495">
        <f t="shared" si="65"/>
        <v>-1.1047061911049947E-3</v>
      </c>
      <c r="N495">
        <f t="shared" si="70"/>
        <v>3.8224236131957478E-5</v>
      </c>
      <c r="O495">
        <f t="shared" si="66"/>
        <v>6.1825752022888871E-3</v>
      </c>
      <c r="Q495" s="59">
        <v>42801</v>
      </c>
      <c r="R495" s="58">
        <v>5.5999999999999999E-3</v>
      </c>
      <c r="S495" s="58">
        <v>2.3999999999999998E-3</v>
      </c>
      <c r="T495" s="61">
        <v>6.0003299999999999E-3</v>
      </c>
    </row>
    <row r="496" spans="1:20" x14ac:dyDescent="0.2">
      <c r="A496">
        <v>494</v>
      </c>
      <c r="B496">
        <v>24.809999000000001</v>
      </c>
      <c r="C496">
        <f t="shared" si="67"/>
        <v>-1.2077697262479312E-3</v>
      </c>
      <c r="D496">
        <f t="shared" si="71"/>
        <v>3.1395047061212945E-5</v>
      </c>
      <c r="E496" s="12">
        <f t="shared" si="63"/>
        <v>5.6031283281050186E-3</v>
      </c>
      <c r="G496">
        <v>31.07</v>
      </c>
      <c r="H496">
        <f t="shared" si="68"/>
        <v>-2.2478806116852882E-3</v>
      </c>
      <c r="I496">
        <f t="shared" si="69"/>
        <v>5.7718002785513692E-6</v>
      </c>
      <c r="J496" s="14">
        <f t="shared" si="64"/>
        <v>2.4024571335512666E-3</v>
      </c>
      <c r="L496">
        <v>45.099997999999999</v>
      </c>
      <c r="M496">
        <f t="shared" si="65"/>
        <v>-2.4331121971492191E-3</v>
      </c>
      <c r="N496">
        <f t="shared" si="70"/>
        <v>3.6004004510159969E-5</v>
      </c>
      <c r="O496">
        <f t="shared" si="66"/>
        <v>6.0003336999003625E-3</v>
      </c>
      <c r="Q496" s="59">
        <v>42802</v>
      </c>
      <c r="R496" s="58">
        <v>5.4000000000000003E-3</v>
      </c>
      <c r="S496" s="58">
        <v>2.3999999999999998E-3</v>
      </c>
      <c r="T496" s="61">
        <v>5.84799E-3</v>
      </c>
    </row>
    <row r="497" spans="1:20" x14ac:dyDescent="0.2">
      <c r="A497">
        <v>495</v>
      </c>
      <c r="B497">
        <v>24.639999</v>
      </c>
      <c r="C497">
        <f t="shared" si="67"/>
        <v>-6.8520760520789092E-3</v>
      </c>
      <c r="D497">
        <f t="shared" si="71"/>
        <v>2.959886670023863E-5</v>
      </c>
      <c r="E497" s="12">
        <f t="shared" si="63"/>
        <v>5.4404840501777628E-3</v>
      </c>
      <c r="G497">
        <v>30.969999000000001</v>
      </c>
      <c r="H497">
        <f t="shared" si="68"/>
        <v>-3.2185709687801382E-3</v>
      </c>
      <c r="I497">
        <f t="shared" si="69"/>
        <v>5.7286702965017244E-6</v>
      </c>
      <c r="J497" s="14">
        <f t="shared" si="64"/>
        <v>2.393464078799121E-3</v>
      </c>
      <c r="L497">
        <v>45.220001000000003</v>
      </c>
      <c r="M497">
        <f t="shared" si="65"/>
        <v>2.6608205171096476E-3</v>
      </c>
      <c r="N497">
        <f t="shared" si="70"/>
        <v>3.4198966337385348E-5</v>
      </c>
      <c r="O497">
        <f t="shared" si="66"/>
        <v>5.8479882299287628E-3</v>
      </c>
      <c r="Q497" s="59">
        <v>42803</v>
      </c>
      <c r="R497" s="58">
        <v>5.4999999999999997E-3</v>
      </c>
      <c r="S497" s="58">
        <v>2.5000000000000001E-3</v>
      </c>
      <c r="T497" s="61">
        <v>5.7071700000000001E-3</v>
      </c>
    </row>
    <row r="498" spans="1:20" x14ac:dyDescent="0.2">
      <c r="A498">
        <v>496</v>
      </c>
      <c r="B498">
        <v>24.65</v>
      </c>
      <c r="C498">
        <f t="shared" si="67"/>
        <v>4.0588475673229691E-4</v>
      </c>
      <c r="D498">
        <f t="shared" si="71"/>
        <v>3.0639991471632709E-5</v>
      </c>
      <c r="E498" s="12">
        <f t="shared" si="63"/>
        <v>5.5353402308830763E-3</v>
      </c>
      <c r="G498">
        <v>30.940000999999999</v>
      </c>
      <c r="H498">
        <f t="shared" si="68"/>
        <v>-9.6861481978099614E-4</v>
      </c>
      <c r="I498">
        <f t="shared" si="69"/>
        <v>6.0065020235760801E-6</v>
      </c>
      <c r="J498" s="14">
        <f t="shared" si="64"/>
        <v>2.4508166034152945E-3</v>
      </c>
      <c r="L498">
        <v>45.349997999999999</v>
      </c>
      <c r="M498">
        <f t="shared" si="65"/>
        <v>2.8747677382845683E-3</v>
      </c>
      <c r="N498">
        <f t="shared" si="70"/>
        <v>3.2571826306598527E-5</v>
      </c>
      <c r="O498">
        <f t="shared" si="66"/>
        <v>5.7071732325730687E-3</v>
      </c>
      <c r="Q498" s="59">
        <v>42804</v>
      </c>
      <c r="R498" s="58">
        <v>5.4000000000000003E-3</v>
      </c>
      <c r="S498" s="58">
        <v>2.3999999999999998E-3</v>
      </c>
      <c r="T498" s="61">
        <v>5.57794E-3</v>
      </c>
    </row>
    <row r="499" spans="1:20" x14ac:dyDescent="0.2">
      <c r="A499">
        <v>497</v>
      </c>
      <c r="B499">
        <v>24.639999</v>
      </c>
      <c r="C499">
        <f t="shared" si="67"/>
        <v>-4.0572008113586364E-4</v>
      </c>
      <c r="D499">
        <f t="shared" si="71"/>
        <v>2.8811476529479605E-5</v>
      </c>
      <c r="E499" s="12">
        <f t="shared" si="63"/>
        <v>5.3676323020005389E-3</v>
      </c>
      <c r="G499">
        <v>30.92</v>
      </c>
      <c r="H499">
        <f t="shared" si="68"/>
        <v>-6.4644471084525986E-4</v>
      </c>
      <c r="I499">
        <f t="shared" si="69"/>
        <v>5.7024047823074776E-6</v>
      </c>
      <c r="J499" s="14">
        <f t="shared" si="64"/>
        <v>2.387970850388982E-3</v>
      </c>
      <c r="L499">
        <v>45.380001</v>
      </c>
      <c r="M499">
        <f t="shared" si="65"/>
        <v>6.6158768077565671E-4</v>
      </c>
      <c r="N499">
        <f t="shared" si="70"/>
        <v>3.1113374101147519E-5</v>
      </c>
      <c r="O499">
        <f t="shared" si="66"/>
        <v>5.5779363658209225E-3</v>
      </c>
      <c r="Q499" s="59">
        <v>42807</v>
      </c>
      <c r="R499" s="58">
        <v>5.1999999999999998E-3</v>
      </c>
      <c r="S499" s="58">
        <v>2.3E-3</v>
      </c>
      <c r="T499" s="61">
        <v>5.4104399999999999E-3</v>
      </c>
    </row>
    <row r="500" spans="1:20" x14ac:dyDescent="0.2">
      <c r="A500">
        <v>498</v>
      </c>
      <c r="B500">
        <v>24.709999</v>
      </c>
      <c r="C500">
        <f t="shared" si="67"/>
        <v>2.8409092062057426E-3</v>
      </c>
      <c r="D500">
        <f t="shared" si="71"/>
        <v>2.7092664464765041E-5</v>
      </c>
      <c r="E500" s="12">
        <f t="shared" si="63"/>
        <v>5.2050614275688471E-3</v>
      </c>
      <c r="G500">
        <v>30.83</v>
      </c>
      <c r="H500">
        <f t="shared" si="68"/>
        <v>-2.9107373868047675E-3</v>
      </c>
      <c r="I500">
        <f t="shared" si="69"/>
        <v>5.3853339412198179E-6</v>
      </c>
      <c r="J500" s="14">
        <f t="shared" si="64"/>
        <v>2.3206322287729732E-3</v>
      </c>
      <c r="L500">
        <v>45.43</v>
      </c>
      <c r="M500">
        <f t="shared" si="65"/>
        <v>1.1017849030016478E-3</v>
      </c>
      <c r="N500">
        <f t="shared" si="70"/>
        <v>2.9272833550639912E-5</v>
      </c>
      <c r="O500">
        <f t="shared" si="66"/>
        <v>5.4104374638877318E-3</v>
      </c>
      <c r="Q500" s="59">
        <v>42808</v>
      </c>
      <c r="R500" s="58">
        <v>5.1000000000000004E-3</v>
      </c>
      <c r="S500" s="58">
        <v>2.3999999999999998E-3</v>
      </c>
      <c r="T500" s="61">
        <v>5.2525499999999999E-3</v>
      </c>
    </row>
    <row r="501" spans="1:20" x14ac:dyDescent="0.2">
      <c r="A501">
        <v>499</v>
      </c>
      <c r="B501">
        <v>24.48</v>
      </c>
      <c r="C501">
        <f t="shared" si="67"/>
        <v>-9.3079323880182838E-3</v>
      </c>
      <c r="D501">
        <f t="shared" si="71"/>
        <v>2.5951350503953409E-5</v>
      </c>
      <c r="E501" s="12">
        <f t="shared" si="63"/>
        <v>5.0942468043817246E-3</v>
      </c>
      <c r="G501">
        <v>30.9</v>
      </c>
      <c r="H501">
        <f t="shared" si="68"/>
        <v>2.2705157314304343E-3</v>
      </c>
      <c r="I501">
        <f t="shared" si="69"/>
        <v>5.5705574328432114E-6</v>
      </c>
      <c r="J501" s="14">
        <f t="shared" si="64"/>
        <v>2.3602028372246339E-3</v>
      </c>
      <c r="L501">
        <v>45.380001</v>
      </c>
      <c r="M501">
        <f t="shared" si="65"/>
        <v>-1.1005723090468783E-3</v>
      </c>
      <c r="N501">
        <f t="shared" si="70"/>
        <v>2.7589299335950459E-5</v>
      </c>
      <c r="O501">
        <f t="shared" si="66"/>
        <v>5.2525516975990309E-3</v>
      </c>
      <c r="Q501" s="59">
        <v>42809</v>
      </c>
      <c r="R501" s="58">
        <v>5.4000000000000003E-3</v>
      </c>
      <c r="S501" s="58">
        <v>2.3999999999999998E-3</v>
      </c>
      <c r="T501" s="61">
        <v>5.0996699999999997E-3</v>
      </c>
    </row>
    <row r="502" spans="1:20" x14ac:dyDescent="0.2">
      <c r="A502">
        <v>500</v>
      </c>
      <c r="B502">
        <v>24.690000999999999</v>
      </c>
      <c r="C502">
        <f t="shared" si="67"/>
        <v>8.5784722222221541E-3</v>
      </c>
      <c r="D502">
        <f t="shared" si="71"/>
        <v>2.9592525794111393E-5</v>
      </c>
      <c r="E502" s="12">
        <f t="shared" si="63"/>
        <v>5.4399012669451453E-3</v>
      </c>
      <c r="G502">
        <v>31.02</v>
      </c>
      <c r="H502">
        <f t="shared" si="68"/>
        <v>3.8834951456311003E-3</v>
      </c>
      <c r="I502">
        <f t="shared" si="69"/>
        <v>5.545638488073003E-6</v>
      </c>
      <c r="J502" s="14">
        <f t="shared" si="64"/>
        <v>2.3549179365899365E-3</v>
      </c>
      <c r="L502">
        <v>45.299999</v>
      </c>
      <c r="M502">
        <f t="shared" si="65"/>
        <v>-1.7629351749022736E-3</v>
      </c>
      <c r="N502">
        <f t="shared" si="70"/>
        <v>2.6006616940239877E-5</v>
      </c>
      <c r="O502">
        <f t="shared" si="66"/>
        <v>5.0996683166888296E-3</v>
      </c>
      <c r="Q502" s="59">
        <v>42810</v>
      </c>
      <c r="R502" s="58">
        <v>5.7000000000000002E-3</v>
      </c>
      <c r="S502" s="58">
        <v>2.5000000000000001E-3</v>
      </c>
      <c r="T502" s="61">
        <v>4.9631299999999996E-3</v>
      </c>
    </row>
    <row r="503" spans="1:20" x14ac:dyDescent="0.2">
      <c r="A503">
        <v>501</v>
      </c>
      <c r="B503">
        <v>24.76</v>
      </c>
      <c r="C503">
        <f t="shared" si="67"/>
        <v>2.8351153165203521E-3</v>
      </c>
      <c r="D503">
        <f t="shared" si="71"/>
        <v>3.2232385386510938E-5</v>
      </c>
      <c r="E503" s="12">
        <f t="shared" si="63"/>
        <v>5.6773572537326678E-3</v>
      </c>
      <c r="G503">
        <v>31.01</v>
      </c>
      <c r="H503">
        <f t="shared" si="68"/>
        <v>-3.2237266279813058E-4</v>
      </c>
      <c r="I503">
        <f t="shared" si="69"/>
        <v>6.1177922515570428E-6</v>
      </c>
      <c r="J503" s="14">
        <f t="shared" si="64"/>
        <v>2.4734171204139916E-3</v>
      </c>
      <c r="L503">
        <v>45.419998</v>
      </c>
      <c r="M503">
        <f t="shared" si="65"/>
        <v>2.6489846059378494E-3</v>
      </c>
      <c r="N503">
        <f t="shared" si="70"/>
        <v>2.4632696349679945E-5</v>
      </c>
      <c r="O503">
        <f t="shared" si="66"/>
        <v>4.9631337227280048E-3</v>
      </c>
      <c r="Q503" s="59">
        <v>42811</v>
      </c>
      <c r="R503" s="58">
        <v>5.4999999999999997E-3</v>
      </c>
      <c r="S503" s="58">
        <v>2.3999999999999998E-3</v>
      </c>
      <c r="T503" s="61">
        <v>4.8554899999999996E-3</v>
      </c>
    </row>
    <row r="504" spans="1:20" x14ac:dyDescent="0.2">
      <c r="A504">
        <v>502</v>
      </c>
      <c r="B504">
        <v>24.66</v>
      </c>
      <c r="C504">
        <f t="shared" si="67"/>
        <v>-4.0387722132472301E-3</v>
      </c>
      <c r="D504">
        <f t="shared" si="71"/>
        <v>3.078071499479838E-5</v>
      </c>
      <c r="E504" s="12">
        <f t="shared" si="63"/>
        <v>5.5480370397824833E-3</v>
      </c>
      <c r="G504">
        <v>31.08</v>
      </c>
      <c r="H504">
        <f t="shared" si="68"/>
        <v>2.2573363431150186E-3</v>
      </c>
      <c r="I504">
        <f t="shared" si="69"/>
        <v>5.7569601644867941E-6</v>
      </c>
      <c r="J504" s="14">
        <f t="shared" si="64"/>
        <v>2.3993666173569212E-3</v>
      </c>
      <c r="L504">
        <v>45.400002000000001</v>
      </c>
      <c r="M504">
        <f t="shared" si="65"/>
        <v>-4.4024660679199093E-4</v>
      </c>
      <c r="N504">
        <f t="shared" si="70"/>
        <v>2.357576173524889E-5</v>
      </c>
      <c r="O504">
        <f t="shared" si="66"/>
        <v>4.8554877958088714E-3</v>
      </c>
      <c r="Q504" s="59">
        <v>42814</v>
      </c>
      <c r="R504" s="58">
        <v>5.4999999999999997E-3</v>
      </c>
      <c r="S504" s="58">
        <v>2.3999999999999998E-3</v>
      </c>
      <c r="T504" s="61">
        <v>4.7088099999999999E-3</v>
      </c>
    </row>
    <row r="505" spans="1:20" x14ac:dyDescent="0.2">
      <c r="A505">
        <v>503</v>
      </c>
      <c r="B505">
        <v>24.58</v>
      </c>
      <c r="C505">
        <f t="shared" si="67"/>
        <v>-3.2441200324412754E-3</v>
      </c>
      <c r="D505">
        <f t="shared" si="71"/>
        <v>2.991257295454035E-5</v>
      </c>
      <c r="E505" s="12">
        <f t="shared" si="63"/>
        <v>5.4692387911427264E-3</v>
      </c>
      <c r="G505">
        <v>31.09</v>
      </c>
      <c r="H505">
        <f t="shared" si="68"/>
        <v>3.2175032175037205E-4</v>
      </c>
      <c r="I505">
        <f t="shared" si="69"/>
        <v>5.7172765965744591E-6</v>
      </c>
      <c r="J505" s="14">
        <f t="shared" si="64"/>
        <v>2.3910827247451017E-3</v>
      </c>
      <c r="L505">
        <v>45.360000999999997</v>
      </c>
      <c r="M505">
        <f t="shared" si="65"/>
        <v>-8.8107925634020297E-4</v>
      </c>
      <c r="N505">
        <f t="shared" si="70"/>
        <v>2.2172845055621464E-5</v>
      </c>
      <c r="O505">
        <f t="shared" si="66"/>
        <v>4.7088050560223308E-3</v>
      </c>
      <c r="Q505" s="59">
        <v>42815</v>
      </c>
      <c r="R505" s="58">
        <v>5.4000000000000003E-3</v>
      </c>
      <c r="S505" s="58">
        <v>2.3E-3</v>
      </c>
      <c r="T505" s="61">
        <v>4.5704500000000002E-3</v>
      </c>
    </row>
    <row r="506" spans="1:20" x14ac:dyDescent="0.2">
      <c r="A506">
        <v>504</v>
      </c>
      <c r="B506">
        <v>24.379999000000002</v>
      </c>
      <c r="C506">
        <f t="shared" si="67"/>
        <v>-8.1367371847028795E-3</v>
      </c>
      <c r="D506">
        <f t="shared" si="71"/>
        <v>2.8749277464361137E-5</v>
      </c>
      <c r="E506" s="12">
        <f t="shared" si="63"/>
        <v>5.3618352701627391E-3</v>
      </c>
      <c r="G506">
        <v>31.16</v>
      </c>
      <c r="H506">
        <f t="shared" si="68"/>
        <v>2.2515278224509582E-3</v>
      </c>
      <c r="I506">
        <f t="shared" si="69"/>
        <v>5.3804513969527798E-6</v>
      </c>
      <c r="J506" s="14">
        <f t="shared" si="64"/>
        <v>2.3195800044302803E-3</v>
      </c>
      <c r="L506">
        <v>44.900002000000001</v>
      </c>
      <c r="M506">
        <f t="shared" si="65"/>
        <v>-1.0141071205002758E-2</v>
      </c>
      <c r="N506">
        <f t="shared" si="70"/>
        <v>2.0889052391641355E-5</v>
      </c>
      <c r="O506">
        <f t="shared" si="66"/>
        <v>4.5704542872280597E-3</v>
      </c>
      <c r="Q506" s="59">
        <v>42816</v>
      </c>
      <c r="R506" s="58">
        <v>5.5999999999999999E-3</v>
      </c>
      <c r="S506" s="58">
        <v>2.3E-3</v>
      </c>
      <c r="T506" s="61">
        <v>5.0799800000000004E-3</v>
      </c>
    </row>
    <row r="507" spans="1:20" x14ac:dyDescent="0.2">
      <c r="A507">
        <v>505</v>
      </c>
      <c r="B507">
        <v>24.41</v>
      </c>
      <c r="C507">
        <f t="shared" si="67"/>
        <v>1.2305578847644173E-3</v>
      </c>
      <c r="D507">
        <f t="shared" si="71"/>
        <v>3.0996710337275064E-5</v>
      </c>
      <c r="E507" s="12">
        <f t="shared" si="63"/>
        <v>5.5674689345585988E-3</v>
      </c>
      <c r="G507">
        <v>31.24</v>
      </c>
      <c r="H507">
        <f t="shared" si="68"/>
        <v>2.5673940949935267E-3</v>
      </c>
      <c r="I507">
        <f t="shared" si="69"/>
        <v>5.3617869652518577E-6</v>
      </c>
      <c r="J507" s="14">
        <f t="shared" si="64"/>
        <v>2.3155532741122279E-3</v>
      </c>
      <c r="L507">
        <v>44.919998</v>
      </c>
      <c r="M507">
        <f t="shared" si="65"/>
        <v>4.453451917440675E-4</v>
      </c>
      <c r="N507">
        <f t="shared" si="70"/>
        <v>2.5806188759239044E-5</v>
      </c>
      <c r="O507">
        <f t="shared" si="66"/>
        <v>5.0799792085439721E-3</v>
      </c>
      <c r="Q507" s="59">
        <v>42817</v>
      </c>
      <c r="R507" s="58">
        <v>5.4000000000000003E-3</v>
      </c>
      <c r="S507" s="58">
        <v>2.3E-3</v>
      </c>
      <c r="T507" s="61">
        <v>4.9264299999999999E-3</v>
      </c>
    </row>
    <row r="508" spans="1:20" x14ac:dyDescent="0.2">
      <c r="A508">
        <v>506</v>
      </c>
      <c r="B508">
        <v>24.559999000000001</v>
      </c>
      <c r="C508">
        <f t="shared" si="67"/>
        <v>6.1449815649324497E-3</v>
      </c>
      <c r="D508">
        <f t="shared" si="71"/>
        <v>2.9227764079503912E-5</v>
      </c>
      <c r="E508" s="12">
        <f t="shared" si="63"/>
        <v>5.4062708107811162E-3</v>
      </c>
      <c r="G508">
        <v>31.25</v>
      </c>
      <c r="H508">
        <f t="shared" si="68"/>
        <v>3.2010243277853919E-4</v>
      </c>
      <c r="I508">
        <f t="shared" si="69"/>
        <v>5.4355704936772042E-6</v>
      </c>
      <c r="J508" s="14">
        <f t="shared" si="64"/>
        <v>2.3314309969795811E-3</v>
      </c>
      <c r="L508">
        <v>44.990001999999997</v>
      </c>
      <c r="M508">
        <f t="shared" si="65"/>
        <v>1.5584150293149455E-3</v>
      </c>
      <c r="N508">
        <f t="shared" si="70"/>
        <v>2.4269717374073276E-5</v>
      </c>
      <c r="O508">
        <f t="shared" si="66"/>
        <v>4.9264304901290622E-3</v>
      </c>
      <c r="Q508" s="59">
        <v>42818</v>
      </c>
      <c r="R508" s="58">
        <v>5.4999999999999997E-3</v>
      </c>
      <c r="S508" s="58">
        <v>2.3E-3</v>
      </c>
      <c r="T508" s="61">
        <v>4.7915800000000001E-3</v>
      </c>
    </row>
    <row r="509" spans="1:20" x14ac:dyDescent="0.2">
      <c r="A509">
        <v>507</v>
      </c>
      <c r="B509">
        <v>24.42</v>
      </c>
      <c r="C509">
        <f t="shared" si="67"/>
        <v>-5.7002852483829308E-3</v>
      </c>
      <c r="D509">
        <f t="shared" si="71"/>
        <v>2.9739746140735258E-5</v>
      </c>
      <c r="E509" s="12">
        <f t="shared" si="63"/>
        <v>5.4534160065719591E-3</v>
      </c>
      <c r="G509">
        <v>31.27</v>
      </c>
      <c r="H509">
        <f t="shared" si="68"/>
        <v>6.3999999999998639E-4</v>
      </c>
      <c r="I509">
        <f t="shared" si="69"/>
        <v>5.1155841981048164E-6</v>
      </c>
      <c r="J509" s="14">
        <f t="shared" si="64"/>
        <v>2.2617657257339488E-3</v>
      </c>
      <c r="L509">
        <v>45.119999</v>
      </c>
      <c r="M509">
        <f t="shared" si="65"/>
        <v>2.8894641969565379E-3</v>
      </c>
      <c r="N509">
        <f t="shared" si="70"/>
        <v>2.2959253775844558E-5</v>
      </c>
      <c r="O509">
        <f t="shared" si="66"/>
        <v>4.7915815526655241E-3</v>
      </c>
      <c r="Q509" s="59">
        <v>42821</v>
      </c>
      <c r="R509" s="58">
        <v>5.4999999999999997E-3</v>
      </c>
      <c r="S509" s="58">
        <v>2.2000000000000001E-3</v>
      </c>
      <c r="T509" s="61">
        <v>4.6992199999999996E-3</v>
      </c>
    </row>
    <row r="510" spans="1:20" x14ac:dyDescent="0.2">
      <c r="A510">
        <v>508</v>
      </c>
      <c r="B510">
        <v>24.52</v>
      </c>
      <c r="C510">
        <f t="shared" si="67"/>
        <v>4.0950040950040074E-3</v>
      </c>
      <c r="D510">
        <f t="shared" si="71"/>
        <v>2.9904956487067064E-5</v>
      </c>
      <c r="E510" s="12">
        <f t="shared" si="63"/>
        <v>5.4685424463075229E-3</v>
      </c>
      <c r="G510">
        <v>31.309999000000001</v>
      </c>
      <c r="H510">
        <f t="shared" si="68"/>
        <v>1.279149344419625E-3</v>
      </c>
      <c r="I510">
        <f t="shared" si="69"/>
        <v>4.8332251462185261E-6</v>
      </c>
      <c r="J510" s="14">
        <f t="shared" si="64"/>
        <v>2.1984597213091091E-3</v>
      </c>
      <c r="L510">
        <v>45.110000999999997</v>
      </c>
      <c r="M510">
        <f t="shared" si="65"/>
        <v>-2.2158688434374877E-4</v>
      </c>
      <c r="N510">
        <f t="shared" si="70"/>
        <v>2.2082638750023505E-5</v>
      </c>
      <c r="O510">
        <f t="shared" si="66"/>
        <v>4.6992168230486561E-3</v>
      </c>
      <c r="Q510" s="59">
        <v>42822</v>
      </c>
      <c r="R510" s="58">
        <v>5.4000000000000003E-3</v>
      </c>
      <c r="S510" s="58">
        <v>2.2000000000000001E-3</v>
      </c>
      <c r="T510" s="61">
        <v>4.5563799999999996E-3</v>
      </c>
    </row>
    <row r="511" spans="1:20" x14ac:dyDescent="0.2">
      <c r="A511">
        <v>509</v>
      </c>
      <c r="B511">
        <v>24.66</v>
      </c>
      <c r="C511">
        <f t="shared" si="67"/>
        <v>5.7096247960848516E-3</v>
      </c>
      <c r="D511">
        <f t="shared" si="71"/>
        <v>2.9116802610129014E-5</v>
      </c>
      <c r="E511" s="12">
        <f t="shared" si="63"/>
        <v>5.3959987592779347E-3</v>
      </c>
      <c r="G511">
        <v>31.26</v>
      </c>
      <c r="H511">
        <f t="shared" si="68"/>
        <v>-1.5969019992622701E-3</v>
      </c>
      <c r="I511">
        <f t="shared" si="69"/>
        <v>4.6414050201651639E-6</v>
      </c>
      <c r="J511" s="14">
        <f t="shared" si="64"/>
        <v>2.1543920302872373E-3</v>
      </c>
      <c r="L511">
        <v>45.43</v>
      </c>
      <c r="M511">
        <f t="shared" si="65"/>
        <v>7.0937484572435022E-3</v>
      </c>
      <c r="N511">
        <f t="shared" si="70"/>
        <v>2.0760626469860882E-5</v>
      </c>
      <c r="O511">
        <f t="shared" si="66"/>
        <v>4.5563830468762041E-3</v>
      </c>
      <c r="Q511" s="59">
        <v>42823</v>
      </c>
      <c r="R511" s="58">
        <v>5.4000000000000003E-3</v>
      </c>
      <c r="S511" s="58">
        <v>2.0999999999999999E-3</v>
      </c>
      <c r="T511" s="61">
        <v>4.7470300000000002E-3</v>
      </c>
    </row>
    <row r="512" spans="1:20" x14ac:dyDescent="0.2">
      <c r="A512">
        <v>510</v>
      </c>
      <c r="B512">
        <v>24.77</v>
      </c>
      <c r="C512">
        <f t="shared" si="67"/>
        <v>4.4606650446066274E-3</v>
      </c>
      <c r="D512">
        <f t="shared" si="71"/>
        <v>2.9325783372245291E-5</v>
      </c>
      <c r="E512" s="12">
        <f t="shared" si="63"/>
        <v>5.4153285562600255E-3</v>
      </c>
      <c r="G512">
        <v>31.32</v>
      </c>
      <c r="H512">
        <f t="shared" si="68"/>
        <v>1.9193857965450645E-3</v>
      </c>
      <c r="I512">
        <f t="shared" si="69"/>
        <v>4.5159264786701241E-6</v>
      </c>
      <c r="J512" s="14">
        <f t="shared" si="64"/>
        <v>2.1250709349737301E-3</v>
      </c>
      <c r="L512">
        <v>45.290000999999997</v>
      </c>
      <c r="M512">
        <f t="shared" si="65"/>
        <v>-3.0816420867269007E-3</v>
      </c>
      <c r="N512">
        <f t="shared" si="70"/>
        <v>2.2534264912147904E-5</v>
      </c>
      <c r="O512">
        <f t="shared" si="66"/>
        <v>4.7470269550686046E-3</v>
      </c>
      <c r="Q512" s="59">
        <v>42824</v>
      </c>
      <c r="R512" s="58">
        <v>5.4000000000000003E-3</v>
      </c>
      <c r="S512" s="58">
        <v>2.0999999999999999E-3</v>
      </c>
      <c r="T512" s="61">
        <v>4.6639000000000003E-3</v>
      </c>
    </row>
    <row r="513" spans="1:20" x14ac:dyDescent="0.2">
      <c r="A513">
        <v>511</v>
      </c>
      <c r="B513">
        <v>24.66</v>
      </c>
      <c r="C513">
        <f t="shared" si="67"/>
        <v>-4.4408558740411559E-3</v>
      </c>
      <c r="D513">
        <f t="shared" si="71"/>
        <v>2.87600883283211E-5</v>
      </c>
      <c r="E513" s="12">
        <f t="shared" si="63"/>
        <v>5.3628433063367701E-3</v>
      </c>
      <c r="G513">
        <v>31.27</v>
      </c>
      <c r="H513">
        <f t="shared" si="68"/>
        <v>-1.5964240102171363E-3</v>
      </c>
      <c r="I513">
        <f t="shared" si="69"/>
        <v>4.4660134001086527E-6</v>
      </c>
      <c r="J513" s="14">
        <f t="shared" si="64"/>
        <v>2.1132944423597607E-3</v>
      </c>
      <c r="L513">
        <v>45.299999</v>
      </c>
      <c r="M513">
        <f t="shared" si="65"/>
        <v>2.2075512870938248E-4</v>
      </c>
      <c r="N513">
        <f t="shared" si="70"/>
        <v>2.1752000094460221E-5</v>
      </c>
      <c r="O513">
        <f t="shared" si="66"/>
        <v>4.6639039542490822E-3</v>
      </c>
      <c r="Q513" s="59">
        <v>42825</v>
      </c>
      <c r="R513" s="58">
        <v>5.3E-3</v>
      </c>
      <c r="S513" s="58">
        <v>2.0999999999999999E-3</v>
      </c>
      <c r="T513" s="61">
        <v>4.52215E-3</v>
      </c>
    </row>
    <row r="514" spans="1:20" x14ac:dyDescent="0.2">
      <c r="A514">
        <v>512</v>
      </c>
      <c r="B514">
        <v>24.629999000000002</v>
      </c>
      <c r="C514">
        <f t="shared" si="67"/>
        <v>-1.2165855636657994E-3</v>
      </c>
      <c r="D514">
        <f t="shared" si="71"/>
        <v>2.8217755082262186E-5</v>
      </c>
      <c r="E514" s="12">
        <f t="shared" si="63"/>
        <v>5.3120386935961023E-3</v>
      </c>
      <c r="G514">
        <v>31.24</v>
      </c>
      <c r="H514">
        <f t="shared" si="68"/>
        <v>-9.5938599296453903E-4</v>
      </c>
      <c r="I514">
        <f t="shared" si="69"/>
        <v>4.3509667733259993E-6</v>
      </c>
      <c r="J514" s="14">
        <f t="shared" si="64"/>
        <v>2.0858971147508687E-3</v>
      </c>
      <c r="L514">
        <v>45.119999</v>
      </c>
      <c r="M514">
        <f t="shared" si="65"/>
        <v>-3.9735100214902813E-3</v>
      </c>
      <c r="N514">
        <f t="shared" si="70"/>
        <v>2.0449804058403697E-5</v>
      </c>
      <c r="O514">
        <f t="shared" si="66"/>
        <v>4.522145957220277E-3</v>
      </c>
      <c r="Q514" s="59">
        <v>42828</v>
      </c>
      <c r="R514" s="58">
        <v>5.1999999999999998E-3</v>
      </c>
      <c r="S514" s="58">
        <v>2E-3</v>
      </c>
      <c r="T514" s="61">
        <v>4.4911200000000004E-3</v>
      </c>
    </row>
    <row r="515" spans="1:20" x14ac:dyDescent="0.2">
      <c r="A515">
        <v>513</v>
      </c>
      <c r="B515">
        <v>24.68</v>
      </c>
      <c r="C515">
        <f t="shared" si="67"/>
        <v>2.0300853442989657E-3</v>
      </c>
      <c r="D515">
        <f t="shared" si="71"/>
        <v>2.6613494603349655E-5</v>
      </c>
      <c r="E515" s="12">
        <f t="shared" si="63"/>
        <v>5.1588268630910318E-3</v>
      </c>
      <c r="G515">
        <v>31.379999000000002</v>
      </c>
      <c r="H515">
        <f t="shared" si="68"/>
        <v>4.4814020486556687E-3</v>
      </c>
      <c r="I515">
        <f t="shared" si="69"/>
        <v>4.1451340559362322E-6</v>
      </c>
      <c r="J515" s="14">
        <f t="shared" si="64"/>
        <v>2.0359602294583831E-3</v>
      </c>
      <c r="L515">
        <v>45.34</v>
      </c>
      <c r="M515">
        <f t="shared" si="65"/>
        <v>4.875908796008693E-3</v>
      </c>
      <c r="N515">
        <f t="shared" si="70"/>
        <v>2.0170142728352498E-5</v>
      </c>
      <c r="O515">
        <f t="shared" si="66"/>
        <v>4.4911182046738088E-3</v>
      </c>
      <c r="Q515" s="59">
        <v>42829</v>
      </c>
      <c r="R515" s="58">
        <v>5.0000000000000001E-3</v>
      </c>
      <c r="S515" s="58">
        <v>2.3E-3</v>
      </c>
      <c r="T515" s="61">
        <v>4.51513E-3</v>
      </c>
    </row>
    <row r="516" spans="1:20" x14ac:dyDescent="0.2">
      <c r="A516">
        <v>514</v>
      </c>
      <c r="B516">
        <v>24.799999</v>
      </c>
      <c r="C516">
        <f t="shared" si="67"/>
        <v>4.8621961102106957E-3</v>
      </c>
      <c r="D516">
        <f t="shared" si="71"/>
        <v>2.5263959717456922E-5</v>
      </c>
      <c r="E516" s="12">
        <f t="shared" ref="E516:E579" si="72">SQRT(D516)</f>
        <v>5.0263266624302203E-3</v>
      </c>
      <c r="G516">
        <v>31.360001</v>
      </c>
      <c r="H516">
        <f t="shared" si="68"/>
        <v>-6.3728491514614355E-4</v>
      </c>
      <c r="I516">
        <f t="shared" si="69"/>
        <v>5.1014038718817725E-6</v>
      </c>
      <c r="J516" s="14">
        <f t="shared" si="64"/>
        <v>2.2586287591992121E-3</v>
      </c>
      <c r="L516">
        <v>45.41</v>
      </c>
      <c r="M516">
        <f t="shared" si="65"/>
        <v>1.5438906043227431E-3</v>
      </c>
      <c r="N516">
        <f t="shared" si="70"/>
        <v>2.0386403359871045E-5</v>
      </c>
      <c r="O516">
        <f t="shared" si="66"/>
        <v>4.5151304920091782E-3</v>
      </c>
      <c r="Q516" s="59">
        <v>42830</v>
      </c>
      <c r="R516" s="58">
        <v>5.0000000000000001E-3</v>
      </c>
      <c r="S516" s="58">
        <v>2.2000000000000001E-3</v>
      </c>
      <c r="T516" s="61">
        <v>4.3938900000000001E-3</v>
      </c>
    </row>
    <row r="517" spans="1:20" x14ac:dyDescent="0.2">
      <c r="A517">
        <v>515</v>
      </c>
      <c r="B517">
        <v>24.77</v>
      </c>
      <c r="C517">
        <f t="shared" si="67"/>
        <v>-1.2096371455498894E-3</v>
      </c>
      <c r="D517">
        <f t="shared" si="71"/>
        <v>2.5166579195258387E-5</v>
      </c>
      <c r="E517" s="12">
        <f t="shared" si="72"/>
        <v>5.0166302629612225E-3</v>
      </c>
      <c r="G517">
        <v>31.440000999999999</v>
      </c>
      <c r="H517">
        <f t="shared" si="68"/>
        <v>2.5510203268168993E-3</v>
      </c>
      <c r="I517">
        <f t="shared" si="69"/>
        <v>4.8196875633532353E-6</v>
      </c>
      <c r="J517" s="14">
        <f t="shared" ref="J517:J580" si="73">SQRT(I517)</f>
        <v>2.1953786833603982E-3</v>
      </c>
      <c r="L517">
        <v>45.330002</v>
      </c>
      <c r="M517">
        <f t="shared" ref="M517:M580" si="74">(L517-L516)/L516</f>
        <v>-1.7616824487997412E-3</v>
      </c>
      <c r="N517">
        <f t="shared" si="70"/>
        <v>1.9306235050165744E-5</v>
      </c>
      <c r="O517">
        <f t="shared" ref="O517:O580" si="75">SQRT(N517)</f>
        <v>4.3938860989067236E-3</v>
      </c>
      <c r="Q517" s="59">
        <v>42831</v>
      </c>
      <c r="R517" s="58">
        <v>4.8999999999999998E-3</v>
      </c>
      <c r="S517" s="58">
        <v>2.2000000000000001E-3</v>
      </c>
      <c r="T517" s="61">
        <v>4.2818300000000004E-3</v>
      </c>
    </row>
    <row r="518" spans="1:20" x14ac:dyDescent="0.2">
      <c r="A518">
        <v>516</v>
      </c>
      <c r="B518">
        <v>24.860001</v>
      </c>
      <c r="C518">
        <f t="shared" ref="C518:C581" si="76">(B518-B517)/B517</f>
        <v>3.6334679047234915E-3</v>
      </c>
      <c r="D518">
        <f t="shared" si="71"/>
        <v>2.3744377764976528E-5</v>
      </c>
      <c r="E518" s="12">
        <f t="shared" si="72"/>
        <v>4.8728203091204306E-3</v>
      </c>
      <c r="G518">
        <v>31.450001</v>
      </c>
      <c r="H518">
        <f t="shared" ref="H518:H581" si="77">(G518-G517)/G517</f>
        <v>3.1806614764425624E-4</v>
      </c>
      <c r="I518">
        <f t="shared" ref="I518:I581" si="78">$F$2*I517+(1-$F$2)*(H517^2)</f>
        <v>4.9209685920220216E-6</v>
      </c>
      <c r="J518" s="14">
        <f t="shared" si="73"/>
        <v>2.2183256280406674E-3</v>
      </c>
      <c r="L518">
        <v>45.34</v>
      </c>
      <c r="M518">
        <f t="shared" si="74"/>
        <v>2.2056032558752281E-4</v>
      </c>
      <c r="N518">
        <f t="shared" ref="N518:N581" si="79">$F$2*N517+(1-$F$2)*(M517^2)</f>
        <v>1.8334072450180344E-5</v>
      </c>
      <c r="O518">
        <f t="shared" si="75"/>
        <v>4.2818305022712362E-3</v>
      </c>
      <c r="Q518" s="59">
        <v>42832</v>
      </c>
      <c r="R518" s="58">
        <v>4.7999999999999996E-3</v>
      </c>
      <c r="S518" s="58">
        <v>2.2000000000000001E-3</v>
      </c>
      <c r="T518" s="61">
        <v>4.1517400000000001E-3</v>
      </c>
    </row>
    <row r="519" spans="1:20" x14ac:dyDescent="0.2">
      <c r="A519">
        <v>517</v>
      </c>
      <c r="B519">
        <v>24.809999000000001</v>
      </c>
      <c r="C519">
        <f t="shared" si="76"/>
        <v>-2.0113434428260567E-3</v>
      </c>
      <c r="D519">
        <f t="shared" ref="D519:D582" si="80">$F$2*D518+(1-$F$2)*(C518^2)</f>
        <v>2.3111840439957279E-5</v>
      </c>
      <c r="E519" s="12">
        <f t="shared" si="72"/>
        <v>4.8074775548053554E-3</v>
      </c>
      <c r="G519">
        <v>31.389999</v>
      </c>
      <c r="H519">
        <f t="shared" si="77"/>
        <v>-1.9078536754259809E-3</v>
      </c>
      <c r="I519">
        <f t="shared" si="78"/>
        <v>4.6317804409573349E-6</v>
      </c>
      <c r="J519" s="14">
        <f t="shared" si="73"/>
        <v>2.1521571599112678E-3</v>
      </c>
      <c r="L519">
        <v>45.290000999999997</v>
      </c>
      <c r="M519">
        <f t="shared" si="74"/>
        <v>-1.1027569475078691E-3</v>
      </c>
      <c r="N519">
        <f t="shared" si="79"/>
        <v>1.723694691460292E-5</v>
      </c>
      <c r="O519">
        <f t="shared" si="75"/>
        <v>4.151740227254461E-3</v>
      </c>
      <c r="Q519" s="59">
        <v>42835</v>
      </c>
      <c r="R519" s="58">
        <v>4.7000000000000002E-3</v>
      </c>
      <c r="S519" s="58">
        <v>2.0999999999999999E-3</v>
      </c>
      <c r="T519" s="61">
        <v>4.0343100000000002E-3</v>
      </c>
    </row>
    <row r="520" spans="1:20" x14ac:dyDescent="0.2">
      <c r="A520">
        <v>518</v>
      </c>
      <c r="B520">
        <v>24.92</v>
      </c>
      <c r="C520">
        <f t="shared" si="76"/>
        <v>4.4337365753219279E-3</v>
      </c>
      <c r="D520">
        <f t="shared" si="80"/>
        <v>2.1967860160259803E-5</v>
      </c>
      <c r="E520" s="12">
        <f t="shared" si="72"/>
        <v>4.6869883891748447E-3</v>
      </c>
      <c r="G520">
        <v>31.41</v>
      </c>
      <c r="H520">
        <f t="shared" si="77"/>
        <v>6.3717746534495273E-4</v>
      </c>
      <c r="I520">
        <f t="shared" si="78"/>
        <v>4.5722679533100805E-6</v>
      </c>
      <c r="J520" s="14">
        <f t="shared" si="73"/>
        <v>2.1382862187532522E-3</v>
      </c>
      <c r="L520">
        <v>45.040000999999997</v>
      </c>
      <c r="M520">
        <f t="shared" si="74"/>
        <v>-5.5199822141757081E-3</v>
      </c>
      <c r="N520">
        <f t="shared" si="79"/>
        <v>1.6275694472843357E-5</v>
      </c>
      <c r="O520">
        <f t="shared" si="75"/>
        <v>4.0343146224412589E-3</v>
      </c>
      <c r="Q520" s="59">
        <v>42836</v>
      </c>
      <c r="R520" s="58">
        <v>4.7000000000000002E-3</v>
      </c>
      <c r="S520" s="58">
        <v>2.0999999999999999E-3</v>
      </c>
      <c r="T520" s="61">
        <v>4.1385199999999997E-3</v>
      </c>
    </row>
    <row r="521" spans="1:20" x14ac:dyDescent="0.2">
      <c r="A521">
        <v>519</v>
      </c>
      <c r="B521">
        <v>24.9</v>
      </c>
      <c r="C521">
        <f t="shared" si="76"/>
        <v>-8.0256821829868081E-4</v>
      </c>
      <c r="D521">
        <f t="shared" si="80"/>
        <v>2.1829269751805061E-5</v>
      </c>
      <c r="E521" s="12">
        <f t="shared" si="72"/>
        <v>4.6721804065987284E-3</v>
      </c>
      <c r="G521">
        <v>31.52</v>
      </c>
      <c r="H521">
        <f t="shared" si="77"/>
        <v>3.502069404648183E-3</v>
      </c>
      <c r="I521">
        <f t="shared" si="78"/>
        <v>4.3222915834520807E-6</v>
      </c>
      <c r="J521" s="14">
        <f t="shared" si="73"/>
        <v>2.0790121652967983E-3</v>
      </c>
      <c r="L521">
        <v>45.07</v>
      </c>
      <c r="M521">
        <f t="shared" si="74"/>
        <v>6.6605238308062341E-4</v>
      </c>
      <c r="N521">
        <f t="shared" si="79"/>
        <v>1.7127365023161725E-5</v>
      </c>
      <c r="O521">
        <f t="shared" si="75"/>
        <v>4.138522081995181E-3</v>
      </c>
      <c r="Q521" s="59">
        <v>42837</v>
      </c>
      <c r="R521" s="58">
        <v>4.4999999999999997E-3</v>
      </c>
      <c r="S521" s="58">
        <v>2.2000000000000001E-3</v>
      </c>
      <c r="T521" s="61">
        <v>4.0157600000000002E-3</v>
      </c>
    </row>
    <row r="522" spans="1:20" x14ac:dyDescent="0.2">
      <c r="A522">
        <v>520</v>
      </c>
      <c r="B522">
        <v>24.799999</v>
      </c>
      <c r="C522">
        <f t="shared" si="76"/>
        <v>-4.0161044176706389E-3</v>
      </c>
      <c r="D522">
        <f t="shared" si="80"/>
        <v>2.0558160511398144E-5</v>
      </c>
      <c r="E522" s="12">
        <f t="shared" si="72"/>
        <v>4.5341107740546156E-3</v>
      </c>
      <c r="G522">
        <v>31.57</v>
      </c>
      <c r="H522">
        <f t="shared" si="77"/>
        <v>1.5862944162436774E-3</v>
      </c>
      <c r="I522">
        <f t="shared" si="78"/>
        <v>4.7988234953433295E-6</v>
      </c>
      <c r="J522" s="14">
        <f t="shared" si="73"/>
        <v>2.1906217143412344E-3</v>
      </c>
      <c r="L522">
        <v>44.740001999999997</v>
      </c>
      <c r="M522">
        <f t="shared" si="74"/>
        <v>-7.3218992678057097E-3</v>
      </c>
      <c r="N522">
        <f t="shared" si="79"/>
        <v>1.6126340668392463E-5</v>
      </c>
      <c r="O522">
        <f t="shared" si="75"/>
        <v>4.0157615303193072E-3</v>
      </c>
      <c r="Q522" s="59">
        <v>42838</v>
      </c>
      <c r="R522" s="58">
        <v>4.4999999999999997E-3</v>
      </c>
      <c r="S522" s="58">
        <v>2.2000000000000001E-3</v>
      </c>
      <c r="T522" s="61">
        <v>4.2866500000000004E-3</v>
      </c>
    </row>
    <row r="523" spans="1:20" x14ac:dyDescent="0.2">
      <c r="A523">
        <v>521</v>
      </c>
      <c r="B523">
        <v>24.610001</v>
      </c>
      <c r="C523">
        <f t="shared" si="76"/>
        <v>-7.6612099863390811E-3</v>
      </c>
      <c r="D523">
        <f t="shared" si="80"/>
        <v>2.0292416562332271E-5</v>
      </c>
      <c r="E523" s="12">
        <f t="shared" si="72"/>
        <v>4.5047104859615864E-3</v>
      </c>
      <c r="G523">
        <v>31.620000999999998</v>
      </c>
      <c r="H523">
        <f t="shared" si="77"/>
        <v>1.5838137472283238E-3</v>
      </c>
      <c r="I523">
        <f t="shared" si="78"/>
        <v>4.6618738841230814E-6</v>
      </c>
      <c r="J523" s="14">
        <f t="shared" si="73"/>
        <v>2.159137300896606E-3</v>
      </c>
      <c r="L523">
        <v>44.689999</v>
      </c>
      <c r="M523">
        <f t="shared" si="74"/>
        <v>-1.1176351757873567E-3</v>
      </c>
      <c r="N523">
        <f t="shared" si="79"/>
        <v>1.8375372761562546E-5</v>
      </c>
      <c r="O523">
        <f t="shared" si="75"/>
        <v>4.2866505294416697E-3</v>
      </c>
      <c r="Q523" s="59">
        <v>42842</v>
      </c>
      <c r="R523" s="58">
        <v>4.7999999999999996E-3</v>
      </c>
      <c r="S523" s="58">
        <v>2.0999999999999999E-3</v>
      </c>
      <c r="T523" s="61">
        <v>4.1650699999999999E-3</v>
      </c>
    </row>
    <row r="524" spans="1:20" x14ac:dyDescent="0.2">
      <c r="A524">
        <v>522</v>
      </c>
      <c r="B524">
        <v>24.84</v>
      </c>
      <c r="C524">
        <f t="shared" si="76"/>
        <v>9.345753378880375E-3</v>
      </c>
      <c r="D524">
        <f t="shared" si="80"/>
        <v>2.2596519875879235E-5</v>
      </c>
      <c r="E524" s="12">
        <f t="shared" si="72"/>
        <v>4.7535796907045994E-3</v>
      </c>
      <c r="G524">
        <v>31.59</v>
      </c>
      <c r="H524">
        <f t="shared" si="77"/>
        <v>-9.48798198962695E-4</v>
      </c>
      <c r="I524">
        <f t="shared" si="78"/>
        <v>4.5326694102302621E-6</v>
      </c>
      <c r="J524" s="14">
        <f t="shared" si="73"/>
        <v>2.12900667219017E-3</v>
      </c>
      <c r="L524">
        <v>44.939999</v>
      </c>
      <c r="M524">
        <f t="shared" si="74"/>
        <v>5.5940927633495808E-3</v>
      </c>
      <c r="N524">
        <f t="shared" si="79"/>
        <v>1.7347796899038225E-5</v>
      </c>
      <c r="O524">
        <f t="shared" si="75"/>
        <v>4.1650686547808815E-3</v>
      </c>
      <c r="Q524" s="59">
        <v>42843</v>
      </c>
      <c r="R524" s="58">
        <v>5.1000000000000004E-3</v>
      </c>
      <c r="S524" s="58">
        <v>2.0999999999999999E-3</v>
      </c>
      <c r="T524" s="61">
        <v>4.2643400000000001E-3</v>
      </c>
    </row>
    <row r="525" spans="1:20" x14ac:dyDescent="0.2">
      <c r="A525">
        <v>523</v>
      </c>
      <c r="B525">
        <v>24.75</v>
      </c>
      <c r="C525">
        <f t="shared" si="76"/>
        <v>-3.6231884057970959E-3</v>
      </c>
      <c r="D525">
        <f t="shared" si="80"/>
        <v>2.6481315056457722E-5</v>
      </c>
      <c r="E525" s="12">
        <f t="shared" si="72"/>
        <v>5.1459999083227469E-3</v>
      </c>
      <c r="G525">
        <v>31.73</v>
      </c>
      <c r="H525">
        <f t="shared" si="77"/>
        <v>4.4317822095600052E-3</v>
      </c>
      <c r="I525">
        <f t="shared" si="78"/>
        <v>4.314722326957737E-6</v>
      </c>
      <c r="J525" s="14">
        <f t="shared" si="73"/>
        <v>2.0771909702667537E-3</v>
      </c>
      <c r="L525">
        <v>45.029998999999997</v>
      </c>
      <c r="M525">
        <f t="shared" si="74"/>
        <v>2.0026702715324114E-3</v>
      </c>
      <c r="N525">
        <f t="shared" si="79"/>
        <v>1.8184561515793539E-5</v>
      </c>
      <c r="O525">
        <f t="shared" si="75"/>
        <v>4.2643359994017282E-3</v>
      </c>
      <c r="Q525" s="59">
        <v>42844</v>
      </c>
      <c r="R525" s="58">
        <v>5.1000000000000004E-3</v>
      </c>
      <c r="S525" s="58">
        <v>2.3E-3</v>
      </c>
      <c r="T525" s="61">
        <v>4.1634300000000001E-3</v>
      </c>
    </row>
    <row r="526" spans="1:20" x14ac:dyDescent="0.2">
      <c r="A526">
        <v>524</v>
      </c>
      <c r="B526">
        <v>24.639999</v>
      </c>
      <c r="C526">
        <f t="shared" si="76"/>
        <v>-4.4444848484848668E-3</v>
      </c>
      <c r="D526">
        <f t="shared" si="80"/>
        <v>2.5680085806504407E-5</v>
      </c>
      <c r="E526" s="12">
        <f t="shared" si="72"/>
        <v>5.0675522500024019E-3</v>
      </c>
      <c r="G526">
        <v>31.690000999999999</v>
      </c>
      <c r="H526">
        <f t="shared" si="77"/>
        <v>-1.2606051055783698E-3</v>
      </c>
      <c r="I526">
        <f t="shared" si="78"/>
        <v>5.2342806005186281E-6</v>
      </c>
      <c r="J526" s="14">
        <f t="shared" si="73"/>
        <v>2.2878550217438664E-3</v>
      </c>
      <c r="L526">
        <v>45.209999000000003</v>
      </c>
      <c r="M526">
        <f t="shared" si="74"/>
        <v>3.9973351986973583E-3</v>
      </c>
      <c r="N526">
        <f t="shared" si="79"/>
        <v>1.7334129117834707E-5</v>
      </c>
      <c r="O526">
        <f t="shared" si="75"/>
        <v>4.1634275684626371E-3</v>
      </c>
      <c r="Q526" s="59">
        <v>42845</v>
      </c>
      <c r="R526" s="58">
        <v>5.0000000000000001E-3</v>
      </c>
      <c r="S526" s="58">
        <v>2.2000000000000001E-3</v>
      </c>
      <c r="T526" s="61">
        <v>4.1536500000000001E-3</v>
      </c>
    </row>
    <row r="527" spans="1:20" x14ac:dyDescent="0.2">
      <c r="A527">
        <v>525</v>
      </c>
      <c r="B527">
        <v>24.75</v>
      </c>
      <c r="C527">
        <f t="shared" si="76"/>
        <v>4.4643264798833989E-3</v>
      </c>
      <c r="D527">
        <f t="shared" si="80"/>
        <v>2.5324487392218836E-5</v>
      </c>
      <c r="E527" s="12">
        <f t="shared" si="72"/>
        <v>5.0323441249798123E-3</v>
      </c>
      <c r="G527">
        <v>31.65</v>
      </c>
      <c r="H527">
        <f t="shared" si="77"/>
        <v>-1.262259347988035E-3</v>
      </c>
      <c r="I527">
        <f t="shared" si="78"/>
        <v>5.015571278420125E-6</v>
      </c>
      <c r="J527" s="14">
        <f t="shared" si="73"/>
        <v>2.2395471145792234E-3</v>
      </c>
      <c r="L527">
        <v>45.540000999999997</v>
      </c>
      <c r="M527">
        <f t="shared" si="74"/>
        <v>7.2993144724465319E-3</v>
      </c>
      <c r="N527">
        <f t="shared" si="79"/>
        <v>1.7252802692209318E-5</v>
      </c>
      <c r="O527">
        <f t="shared" si="75"/>
        <v>4.1536493222477655E-3</v>
      </c>
      <c r="Q527" s="59">
        <v>42846</v>
      </c>
      <c r="R527" s="58">
        <v>5.0000000000000001E-3</v>
      </c>
      <c r="S527" s="58">
        <v>2.2000000000000001E-3</v>
      </c>
      <c r="T527" s="61">
        <v>4.40618E-3</v>
      </c>
    </row>
    <row r="528" spans="1:20" x14ac:dyDescent="0.2">
      <c r="A528">
        <v>526</v>
      </c>
      <c r="B528">
        <v>24.76</v>
      </c>
      <c r="C528">
        <f t="shared" si="76"/>
        <v>4.0404040404046719E-4</v>
      </c>
      <c r="D528">
        <f t="shared" si="80"/>
        <v>2.5000830803824989E-5</v>
      </c>
      <c r="E528" s="12">
        <f t="shared" si="72"/>
        <v>5.0000830796922751E-3</v>
      </c>
      <c r="G528">
        <v>31.6</v>
      </c>
      <c r="H528">
        <f t="shared" si="77"/>
        <v>-1.5797788309635753E-3</v>
      </c>
      <c r="I528">
        <f t="shared" si="78"/>
        <v>4.8102349214099081E-6</v>
      </c>
      <c r="J528" s="14">
        <f t="shared" si="73"/>
        <v>2.1932247767636375E-3</v>
      </c>
      <c r="L528">
        <v>45.59</v>
      </c>
      <c r="M528">
        <f t="shared" si="74"/>
        <v>1.0979138977183331E-3</v>
      </c>
      <c r="N528">
        <f t="shared" si="79"/>
        <v>1.9414434036736803E-5</v>
      </c>
      <c r="O528">
        <f t="shared" si="75"/>
        <v>4.4061813440593664E-3</v>
      </c>
      <c r="Q528" s="59">
        <v>42849</v>
      </c>
      <c r="R528" s="58">
        <v>4.7999999999999996E-3</v>
      </c>
      <c r="S528" s="58">
        <v>2.2000000000000001E-3</v>
      </c>
      <c r="T528" s="61">
        <v>4.2804100000000001E-3</v>
      </c>
    </row>
    <row r="529" spans="1:20" x14ac:dyDescent="0.2">
      <c r="A529">
        <v>527</v>
      </c>
      <c r="B529">
        <v>24.93</v>
      </c>
      <c r="C529">
        <f t="shared" si="76"/>
        <v>6.8659127625201192E-3</v>
      </c>
      <c r="D529">
        <f t="shared" si="80"/>
        <v>2.3510575874481321E-5</v>
      </c>
      <c r="E529" s="12">
        <f t="shared" si="72"/>
        <v>4.8487705528805257E-3</v>
      </c>
      <c r="G529">
        <v>31.559999000000001</v>
      </c>
      <c r="H529">
        <f t="shared" si="77"/>
        <v>-1.2658544303797523E-3</v>
      </c>
      <c r="I529">
        <f t="shared" si="78"/>
        <v>4.6713628954109521E-6</v>
      </c>
      <c r="J529" s="14">
        <f t="shared" si="73"/>
        <v>2.1613335918851009E-3</v>
      </c>
      <c r="L529">
        <v>46.360000999999997</v>
      </c>
      <c r="M529">
        <f t="shared" si="74"/>
        <v>1.688969072164934E-2</v>
      </c>
      <c r="N529">
        <f t="shared" si="79"/>
        <v>1.8321892890140778E-5</v>
      </c>
      <c r="O529">
        <f t="shared" si="75"/>
        <v>4.2804080284642001E-3</v>
      </c>
      <c r="Q529" s="59">
        <v>42850</v>
      </c>
      <c r="R529" s="58">
        <v>5.0000000000000001E-3</v>
      </c>
      <c r="S529" s="58">
        <v>2.0999999999999999E-3</v>
      </c>
      <c r="T529" s="61">
        <v>5.8598900000000004E-3</v>
      </c>
    </row>
    <row r="530" spans="1:20" x14ac:dyDescent="0.2">
      <c r="A530">
        <v>528</v>
      </c>
      <c r="B530">
        <v>24.959999</v>
      </c>
      <c r="C530">
        <f t="shared" si="76"/>
        <v>1.2033293221018896E-3</v>
      </c>
      <c r="D530">
        <f t="shared" si="80"/>
        <v>2.492838680576464E-5</v>
      </c>
      <c r="E530" s="12">
        <f t="shared" si="72"/>
        <v>4.9928335447684052E-3</v>
      </c>
      <c r="G530">
        <v>31.540001</v>
      </c>
      <c r="H530">
        <f t="shared" si="77"/>
        <v>-6.3365021019173894E-4</v>
      </c>
      <c r="I530">
        <f t="shared" si="78"/>
        <v>4.4872243680210177E-6</v>
      </c>
      <c r="J530" s="14">
        <f t="shared" si="73"/>
        <v>2.1183069579315027E-3</v>
      </c>
      <c r="L530">
        <v>46.82</v>
      </c>
      <c r="M530">
        <f t="shared" si="74"/>
        <v>9.9223250663865049E-3</v>
      </c>
      <c r="N530">
        <f t="shared" si="79"/>
        <v>3.4338278477110413E-5</v>
      </c>
      <c r="O530">
        <f t="shared" si="75"/>
        <v>5.859887240989404E-3</v>
      </c>
      <c r="Q530" s="59">
        <v>42851</v>
      </c>
      <c r="R530" s="58">
        <v>4.7999999999999996E-3</v>
      </c>
      <c r="S530" s="58">
        <v>2.0999999999999999E-3</v>
      </c>
      <c r="T530" s="61">
        <v>6.1794099999999998E-3</v>
      </c>
    </row>
    <row r="531" spans="1:20" x14ac:dyDescent="0.2">
      <c r="A531">
        <v>529</v>
      </c>
      <c r="B531">
        <v>24.82</v>
      </c>
      <c r="C531">
        <f t="shared" si="76"/>
        <v>-5.608934519588704E-3</v>
      </c>
      <c r="D531">
        <f t="shared" si="80"/>
        <v>2.3519563684864569E-5</v>
      </c>
      <c r="E531" s="12">
        <f t="shared" si="72"/>
        <v>4.8496972776519327E-3</v>
      </c>
      <c r="G531">
        <v>31.620000999999998</v>
      </c>
      <c r="H531">
        <f t="shared" si="77"/>
        <v>2.5364615555972334E-3</v>
      </c>
      <c r="I531">
        <f t="shared" si="78"/>
        <v>4.2420816612723184E-6</v>
      </c>
      <c r="J531" s="14">
        <f t="shared" si="73"/>
        <v>2.0596314382122639E-3</v>
      </c>
      <c r="L531">
        <v>46.880001</v>
      </c>
      <c r="M531">
        <f t="shared" si="74"/>
        <v>1.2815249893207976E-3</v>
      </c>
      <c r="N531">
        <f t="shared" si="79"/>
        <v>3.8185133851866312E-5</v>
      </c>
      <c r="O531">
        <f t="shared" si="75"/>
        <v>6.179412095973719E-3</v>
      </c>
      <c r="Q531" s="59">
        <v>42852</v>
      </c>
      <c r="R531" s="58">
        <v>4.8999999999999998E-3</v>
      </c>
      <c r="S531" s="58">
        <v>2.0999999999999999E-3</v>
      </c>
      <c r="T531" s="61">
        <v>5.9993800000000003E-3</v>
      </c>
    </row>
    <row r="532" spans="1:20" x14ac:dyDescent="0.2">
      <c r="A532">
        <v>530</v>
      </c>
      <c r="B532">
        <v>24.610001</v>
      </c>
      <c r="C532">
        <f t="shared" si="76"/>
        <v>-8.4608783239323061E-3</v>
      </c>
      <c r="D532">
        <f t="shared" si="80"/>
        <v>2.399599865047472E-5</v>
      </c>
      <c r="E532" s="12">
        <f t="shared" si="72"/>
        <v>4.8985710825173012E-3</v>
      </c>
      <c r="G532">
        <v>31.58</v>
      </c>
      <c r="H532">
        <f t="shared" si="77"/>
        <v>-1.2650537234328418E-3</v>
      </c>
      <c r="I532">
        <f t="shared" si="78"/>
        <v>4.3735749949773435E-6</v>
      </c>
      <c r="J532" s="14">
        <f t="shared" si="73"/>
        <v>2.091309397238329E-3</v>
      </c>
      <c r="L532">
        <v>46.919998</v>
      </c>
      <c r="M532">
        <f t="shared" si="74"/>
        <v>8.5317830944584699E-4</v>
      </c>
      <c r="N532">
        <f t="shared" si="79"/>
        <v>3.5992564198649555E-5</v>
      </c>
      <c r="O532">
        <f t="shared" si="75"/>
        <v>5.9993803178869697E-3</v>
      </c>
      <c r="Q532" s="59">
        <v>42853</v>
      </c>
      <c r="R532" s="58">
        <v>5.1999999999999998E-3</v>
      </c>
      <c r="S532" s="58">
        <v>2.0999999999999999E-3</v>
      </c>
      <c r="T532" s="61">
        <v>5.8203700000000001E-3</v>
      </c>
    </row>
    <row r="533" spans="1:20" x14ac:dyDescent="0.2">
      <c r="A533">
        <v>531</v>
      </c>
      <c r="B533">
        <v>24.73</v>
      </c>
      <c r="C533">
        <f t="shared" si="76"/>
        <v>4.876025807556853E-3</v>
      </c>
      <c r="D533">
        <f t="shared" si="80"/>
        <v>2.6851426452189491E-5</v>
      </c>
      <c r="E533" s="12">
        <f t="shared" si="72"/>
        <v>5.181836204685506E-3</v>
      </c>
      <c r="G533">
        <v>31.620000999999998</v>
      </c>
      <c r="H533">
        <f t="shared" si="77"/>
        <v>1.2666561114629568E-3</v>
      </c>
      <c r="I533">
        <f t="shared" si="78"/>
        <v>4.2071821506689807E-6</v>
      </c>
      <c r="J533" s="14">
        <f t="shared" si="73"/>
        <v>2.0511416700630361E-3</v>
      </c>
      <c r="L533">
        <v>46.959999000000003</v>
      </c>
      <c r="M533">
        <f t="shared" si="74"/>
        <v>8.525362682241318E-4</v>
      </c>
      <c r="N533">
        <f t="shared" si="79"/>
        <v>3.3876685140393108E-5</v>
      </c>
      <c r="O533">
        <f t="shared" si="75"/>
        <v>5.8203681275665982E-3</v>
      </c>
      <c r="Q533" s="59">
        <v>42856</v>
      </c>
      <c r="R533" s="58">
        <v>5.1999999999999998E-3</v>
      </c>
      <c r="S533" s="58">
        <v>2E-3</v>
      </c>
      <c r="T533" s="61">
        <v>5.6469199999999997E-3</v>
      </c>
    </row>
    <row r="534" spans="1:20" x14ac:dyDescent="0.2">
      <c r="A534">
        <v>532</v>
      </c>
      <c r="B534">
        <v>24.709999</v>
      </c>
      <c r="C534">
        <f t="shared" si="76"/>
        <v>-8.087747674889042E-4</v>
      </c>
      <c r="D534">
        <f t="shared" si="80"/>
        <v>2.6666878525615748E-5</v>
      </c>
      <c r="E534" s="12">
        <f t="shared" si="72"/>
        <v>5.1639983080570186E-3</v>
      </c>
      <c r="G534">
        <v>31.620000999999998</v>
      </c>
      <c r="H534">
        <f t="shared" si="77"/>
        <v>0</v>
      </c>
      <c r="I534">
        <f t="shared" si="78"/>
        <v>4.0510162839112284E-6</v>
      </c>
      <c r="J534" s="14">
        <f t="shared" si="73"/>
        <v>2.0127136616794822E-3</v>
      </c>
      <c r="L534">
        <v>47.209999000000003</v>
      </c>
      <c r="M534">
        <f t="shared" si="74"/>
        <v>5.3236798407938629E-3</v>
      </c>
      <c r="N534">
        <f t="shared" si="79"/>
        <v>3.1887693117287775E-5</v>
      </c>
      <c r="O534">
        <f t="shared" si="75"/>
        <v>5.6469189047911586E-3</v>
      </c>
      <c r="Q534" s="59">
        <v>42857</v>
      </c>
      <c r="R534" s="58">
        <v>5.0000000000000001E-3</v>
      </c>
      <c r="S534" s="58">
        <v>2E-3</v>
      </c>
      <c r="T534" s="61">
        <v>5.6280499999999999E-3</v>
      </c>
    </row>
    <row r="535" spans="1:20" x14ac:dyDescent="0.2">
      <c r="A535">
        <v>533</v>
      </c>
      <c r="B535">
        <v>24.76</v>
      </c>
      <c r="C535">
        <f t="shared" si="76"/>
        <v>2.023512829765867E-3</v>
      </c>
      <c r="D535">
        <f t="shared" si="80"/>
        <v>2.5106112811550405E-5</v>
      </c>
      <c r="E535" s="12">
        <f t="shared" si="72"/>
        <v>5.0106000450595139E-3</v>
      </c>
      <c r="G535">
        <v>31.719999000000001</v>
      </c>
      <c r="H535">
        <f t="shared" si="77"/>
        <v>3.162491993596171E-3</v>
      </c>
      <c r="I535">
        <f t="shared" si="78"/>
        <v>3.8079553068765547E-6</v>
      </c>
      <c r="J535" s="14">
        <f t="shared" si="73"/>
        <v>1.9513982952940577E-3</v>
      </c>
      <c r="L535">
        <v>47.389999000000003</v>
      </c>
      <c r="M535">
        <f t="shared" si="74"/>
        <v>3.81275161645311E-3</v>
      </c>
      <c r="N535">
        <f t="shared" si="79"/>
        <v>3.1674925553087008E-5</v>
      </c>
      <c r="O535">
        <f t="shared" si="75"/>
        <v>5.6280481121865874E-3</v>
      </c>
      <c r="Q535" s="59">
        <v>42858</v>
      </c>
      <c r="R535" s="58">
        <v>4.8999999999999998E-3</v>
      </c>
      <c r="S535" s="58">
        <v>2E-3</v>
      </c>
      <c r="T535" s="61">
        <v>5.5359399999999996E-3</v>
      </c>
    </row>
    <row r="536" spans="1:20" x14ac:dyDescent="0.2">
      <c r="A536">
        <v>534</v>
      </c>
      <c r="B536">
        <v>24.67</v>
      </c>
      <c r="C536">
        <f t="shared" si="76"/>
        <v>-3.6348949919224496E-3</v>
      </c>
      <c r="D536">
        <f t="shared" si="80"/>
        <v>2.3845422293191002E-5</v>
      </c>
      <c r="E536" s="12">
        <f t="shared" si="72"/>
        <v>4.8831774791820749E-3</v>
      </c>
      <c r="G536">
        <v>31.719999000000001</v>
      </c>
      <c r="H536">
        <f t="shared" si="77"/>
        <v>0</v>
      </c>
      <c r="I536">
        <f t="shared" si="78"/>
        <v>4.1795593250375544E-6</v>
      </c>
      <c r="J536" s="14">
        <f t="shared" si="73"/>
        <v>2.0443970566006876E-3</v>
      </c>
      <c r="L536">
        <v>47.32</v>
      </c>
      <c r="M536">
        <f t="shared" si="74"/>
        <v>-1.4770838041166198E-3</v>
      </c>
      <c r="N536">
        <f t="shared" si="79"/>
        <v>3.0646654513227732E-5</v>
      </c>
      <c r="O536">
        <f t="shared" si="75"/>
        <v>5.5359420619464335E-3</v>
      </c>
      <c r="Q536" s="59">
        <v>42859</v>
      </c>
      <c r="R536" s="58">
        <v>4.7999999999999996E-3</v>
      </c>
      <c r="S536" s="58">
        <v>2E-3</v>
      </c>
      <c r="T536" s="61">
        <v>5.3794799999999999E-3</v>
      </c>
    </row>
    <row r="537" spans="1:20" x14ac:dyDescent="0.2">
      <c r="A537">
        <v>535</v>
      </c>
      <c r="B537">
        <v>24.440000999999999</v>
      </c>
      <c r="C537">
        <f t="shared" si="76"/>
        <v>-9.323023915687189E-3</v>
      </c>
      <c r="D537">
        <f t="shared" si="80"/>
        <v>2.3207444651737715E-5</v>
      </c>
      <c r="E537" s="12">
        <f t="shared" si="72"/>
        <v>4.8174105753752937E-3</v>
      </c>
      <c r="G537">
        <v>31.709999</v>
      </c>
      <c r="H537">
        <f t="shared" si="77"/>
        <v>-3.1525852191866596E-4</v>
      </c>
      <c r="I537">
        <f t="shared" si="78"/>
        <v>3.9287857655353006E-6</v>
      </c>
      <c r="J537" s="14">
        <f t="shared" si="73"/>
        <v>1.9821164863688765E-3</v>
      </c>
      <c r="L537">
        <v>47.66</v>
      </c>
      <c r="M537">
        <f t="shared" si="74"/>
        <v>7.1851225697378762E-3</v>
      </c>
      <c r="N537">
        <f t="shared" si="79"/>
        <v>2.8938761836297084E-5</v>
      </c>
      <c r="O537">
        <f t="shared" si="75"/>
        <v>5.3794759815707967E-3</v>
      </c>
      <c r="Q537" s="59">
        <v>42860</v>
      </c>
      <c r="R537" s="58">
        <v>5.1999999999999998E-3</v>
      </c>
      <c r="S537" s="58">
        <v>1.9E-3</v>
      </c>
      <c r="T537" s="61">
        <v>5.5045399999999996E-3</v>
      </c>
    </row>
    <row r="538" spans="1:20" x14ac:dyDescent="0.2">
      <c r="A538">
        <v>536</v>
      </c>
      <c r="B538">
        <v>24.719999000000001</v>
      </c>
      <c r="C538">
        <f t="shared" si="76"/>
        <v>1.1456546176082508E-2</v>
      </c>
      <c r="D538">
        <f t="shared" si="80"/>
        <v>2.7030124468581973E-5</v>
      </c>
      <c r="E538" s="12">
        <f t="shared" si="72"/>
        <v>5.199050342955141E-3</v>
      </c>
      <c r="G538">
        <v>31.709999</v>
      </c>
      <c r="H538">
        <f t="shared" si="77"/>
        <v>0</v>
      </c>
      <c r="I538">
        <f t="shared" si="78"/>
        <v>3.699021895741723E-6</v>
      </c>
      <c r="J538" s="14">
        <f t="shared" si="73"/>
        <v>1.9232841432668558E-3</v>
      </c>
      <c r="L538">
        <v>47.560001</v>
      </c>
      <c r="M538">
        <f t="shared" si="74"/>
        <v>-2.0981745698698457E-3</v>
      </c>
      <c r="N538">
        <f t="shared" si="79"/>
        <v>3.0299995306648655E-5</v>
      </c>
      <c r="O538">
        <f t="shared" si="75"/>
        <v>5.5045431514930149E-3</v>
      </c>
      <c r="Q538" s="59">
        <v>42863</v>
      </c>
      <c r="R538" s="58">
        <v>5.7999999999999996E-3</v>
      </c>
      <c r="S538" s="58">
        <v>1.9E-3</v>
      </c>
      <c r="T538" s="61">
        <v>5.3615399999999997E-3</v>
      </c>
    </row>
    <row r="539" spans="1:20" x14ac:dyDescent="0.2">
      <c r="A539">
        <v>537</v>
      </c>
      <c r="B539">
        <v>24.82</v>
      </c>
      <c r="C539">
        <f t="shared" si="76"/>
        <v>4.0453480600868511E-3</v>
      </c>
      <c r="D539">
        <f t="shared" si="80"/>
        <v>3.3283464017549705E-5</v>
      </c>
      <c r="E539" s="12">
        <f t="shared" si="72"/>
        <v>5.7691822659324699E-3</v>
      </c>
      <c r="G539">
        <v>31.639999</v>
      </c>
      <c r="H539">
        <f t="shared" si="77"/>
        <v>-2.2075055883792453E-3</v>
      </c>
      <c r="I539">
        <f t="shared" si="78"/>
        <v>3.4770805819972194E-6</v>
      </c>
      <c r="J539" s="14">
        <f t="shared" si="73"/>
        <v>1.8646931602805915E-3</v>
      </c>
      <c r="L539">
        <v>47.639999000000003</v>
      </c>
      <c r="M539">
        <f t="shared" si="74"/>
        <v>1.6820436988637436E-3</v>
      </c>
      <c r="N539">
        <f t="shared" si="79"/>
        <v>2.8746135779788646E-5</v>
      </c>
      <c r="O539">
        <f t="shared" si="75"/>
        <v>5.3615422948801441E-3</v>
      </c>
      <c r="Q539" s="59">
        <v>42864</v>
      </c>
      <c r="R539" s="58">
        <v>5.7000000000000002E-3</v>
      </c>
      <c r="S539" s="58">
        <v>1.9E-3</v>
      </c>
      <c r="T539" s="61">
        <v>5.2145100000000003E-3</v>
      </c>
    </row>
    <row r="540" spans="1:20" x14ac:dyDescent="0.2">
      <c r="A540">
        <v>538</v>
      </c>
      <c r="B540">
        <v>24.700001</v>
      </c>
      <c r="C540">
        <f t="shared" si="76"/>
        <v>-4.8347703464947612E-3</v>
      </c>
      <c r="D540">
        <f t="shared" si="80"/>
        <v>3.2268346632131632E-5</v>
      </c>
      <c r="E540" s="12">
        <f t="shared" si="72"/>
        <v>5.680523447018913E-3</v>
      </c>
      <c r="G540">
        <v>31.540001</v>
      </c>
      <c r="H540">
        <f t="shared" si="77"/>
        <v>-3.1604931466653764E-3</v>
      </c>
      <c r="I540">
        <f t="shared" si="78"/>
        <v>3.5608406024409221E-6</v>
      </c>
      <c r="J540" s="14">
        <f t="shared" si="73"/>
        <v>1.8870189724644853E-3</v>
      </c>
      <c r="L540">
        <v>47.59</v>
      </c>
      <c r="M540">
        <f t="shared" si="74"/>
        <v>-1.0495172344566943E-3</v>
      </c>
      <c r="N540">
        <f t="shared" si="79"/>
        <v>2.7191123893294561E-5</v>
      </c>
      <c r="O540">
        <f t="shared" si="75"/>
        <v>5.2145108968430168E-3</v>
      </c>
      <c r="Q540" s="59">
        <v>42865</v>
      </c>
      <c r="R540" s="58">
        <v>5.5999999999999999E-3</v>
      </c>
      <c r="S540" s="58">
        <v>2E-3</v>
      </c>
      <c r="T540" s="61">
        <v>5.0621900000000003E-3</v>
      </c>
    </row>
    <row r="541" spans="1:20" x14ac:dyDescent="0.2">
      <c r="A541">
        <v>539</v>
      </c>
      <c r="B541">
        <v>24.790001</v>
      </c>
      <c r="C541">
        <f t="shared" si="76"/>
        <v>3.6437245488370571E-3</v>
      </c>
      <c r="D541">
        <f t="shared" si="80"/>
        <v>3.1734746092404436E-5</v>
      </c>
      <c r="E541" s="12">
        <f t="shared" si="72"/>
        <v>5.633360106757284E-3</v>
      </c>
      <c r="G541">
        <v>31.5</v>
      </c>
      <c r="H541">
        <f t="shared" si="77"/>
        <v>-1.2682624835680942E-3</v>
      </c>
      <c r="I541">
        <f t="shared" si="78"/>
        <v>3.9465131821015965E-6</v>
      </c>
      <c r="J541" s="14">
        <f t="shared" si="73"/>
        <v>1.9865832935222214E-3</v>
      </c>
      <c r="L541">
        <v>47.509998000000003</v>
      </c>
      <c r="M541">
        <f t="shared" si="74"/>
        <v>-1.6810674511452059E-3</v>
      </c>
      <c r="N541">
        <f t="shared" si="79"/>
        <v>2.5625745645222181E-5</v>
      </c>
      <c r="O541">
        <f t="shared" si="75"/>
        <v>5.0621878318788394E-3</v>
      </c>
      <c r="Q541" s="59">
        <v>42866</v>
      </c>
      <c r="R541" s="58">
        <v>5.4999999999999997E-3</v>
      </c>
      <c r="S541" s="58">
        <v>2E-3</v>
      </c>
      <c r="T541" s="61">
        <v>4.9252200000000001E-3</v>
      </c>
    </row>
    <row r="542" spans="1:20" x14ac:dyDescent="0.2">
      <c r="A542">
        <v>540</v>
      </c>
      <c r="B542">
        <v>24.67</v>
      </c>
      <c r="C542">
        <f t="shared" si="76"/>
        <v>-4.8407017006573926E-3</v>
      </c>
      <c r="D542">
        <f t="shared" si="80"/>
        <v>3.0627265042128039E-5</v>
      </c>
      <c r="E542" s="12">
        <f t="shared" si="72"/>
        <v>5.5341905498571368E-3</v>
      </c>
      <c r="G542">
        <v>31.540001</v>
      </c>
      <c r="H542">
        <f t="shared" si="77"/>
        <v>1.2698730158730214E-3</v>
      </c>
      <c r="I542">
        <f t="shared" si="78"/>
        <v>3.806231774809079E-6</v>
      </c>
      <c r="J542" s="14">
        <f t="shared" si="73"/>
        <v>1.9509566306837984E-3</v>
      </c>
      <c r="L542">
        <v>47.509998000000003</v>
      </c>
      <c r="M542">
        <f t="shared" si="74"/>
        <v>0</v>
      </c>
      <c r="N542">
        <f t="shared" si="79"/>
        <v>2.4257760173026839E-5</v>
      </c>
      <c r="O542">
        <f t="shared" si="75"/>
        <v>4.9252167640649932E-3</v>
      </c>
      <c r="Q542" s="59">
        <v>42867</v>
      </c>
      <c r="R542" s="58">
        <v>5.4999999999999997E-3</v>
      </c>
      <c r="S542" s="58">
        <v>1.9E-3</v>
      </c>
      <c r="T542" s="61">
        <v>4.7751699999999996E-3</v>
      </c>
    </row>
    <row r="543" spans="1:20" x14ac:dyDescent="0.2">
      <c r="A543">
        <v>541</v>
      </c>
      <c r="B543">
        <v>24.66</v>
      </c>
      <c r="C543">
        <f t="shared" si="76"/>
        <v>-4.0535062829353717E-4</v>
      </c>
      <c r="D543">
        <f t="shared" si="80"/>
        <v>3.0195572716885199E-5</v>
      </c>
      <c r="E543" s="12">
        <f t="shared" si="72"/>
        <v>5.4950498375251518E-3</v>
      </c>
      <c r="G543">
        <v>31.57</v>
      </c>
      <c r="H543">
        <f t="shared" si="77"/>
        <v>9.5114137757954127E-4</v>
      </c>
      <c r="I543">
        <f t="shared" si="78"/>
        <v>3.6746125169070804E-6</v>
      </c>
      <c r="J543" s="14">
        <f t="shared" si="73"/>
        <v>1.9169278851608061E-3</v>
      </c>
      <c r="L543">
        <v>47.610000999999997</v>
      </c>
      <c r="M543">
        <f t="shared" si="74"/>
        <v>2.1048832710957774E-3</v>
      </c>
      <c r="N543">
        <f t="shared" si="79"/>
        <v>2.2802294562645227E-5</v>
      </c>
      <c r="O543">
        <f t="shared" si="75"/>
        <v>4.7751748201134191E-3</v>
      </c>
      <c r="Q543" s="59">
        <v>42870</v>
      </c>
      <c r="R543" s="58">
        <v>5.3E-3</v>
      </c>
      <c r="S543" s="58">
        <v>1.9E-3</v>
      </c>
      <c r="T543" s="61">
        <v>4.6583199999999996E-3</v>
      </c>
    </row>
    <row r="544" spans="1:20" x14ac:dyDescent="0.2">
      <c r="A544">
        <v>542</v>
      </c>
      <c r="B544">
        <v>24.809999000000001</v>
      </c>
      <c r="C544">
        <f t="shared" si="76"/>
        <v>6.0826845093268902E-3</v>
      </c>
      <c r="D544">
        <f t="shared" si="80"/>
        <v>2.8393696901783562E-5</v>
      </c>
      <c r="E544" s="12">
        <f t="shared" si="72"/>
        <v>5.3285736273212519E-3</v>
      </c>
      <c r="G544">
        <v>31.52</v>
      </c>
      <c r="H544">
        <f t="shared" si="77"/>
        <v>-1.5837820715869722E-3</v>
      </c>
      <c r="I544">
        <f t="shared" si="78"/>
        <v>3.5084159611012902E-6</v>
      </c>
      <c r="J544" s="14">
        <f t="shared" si="73"/>
        <v>1.8730766031055137E-3</v>
      </c>
      <c r="L544">
        <v>47.650002000000001</v>
      </c>
      <c r="M544">
        <f t="shared" si="74"/>
        <v>8.4018061667345335E-4</v>
      </c>
      <c r="N544">
        <f t="shared" si="79"/>
        <v>2.1699988903982841E-5</v>
      </c>
      <c r="O544">
        <f t="shared" si="75"/>
        <v>4.6583246885530472E-3</v>
      </c>
      <c r="Q544" s="59">
        <v>42871</v>
      </c>
      <c r="R544" s="58">
        <v>5.4000000000000003E-3</v>
      </c>
      <c r="S544" s="58">
        <v>1.9E-3</v>
      </c>
      <c r="T544" s="61">
        <v>4.5211000000000001E-3</v>
      </c>
    </row>
    <row r="545" spans="1:20" x14ac:dyDescent="0.2">
      <c r="A545">
        <v>543</v>
      </c>
      <c r="B545">
        <v>24.690000999999999</v>
      </c>
      <c r="C545">
        <f t="shared" si="76"/>
        <v>-4.8366789535139636E-3</v>
      </c>
      <c r="D545">
        <f t="shared" si="80"/>
        <v>2.8910018138076869E-5</v>
      </c>
      <c r="E545" s="12">
        <f t="shared" si="72"/>
        <v>5.376803710205243E-3</v>
      </c>
      <c r="G545">
        <v>31.559999000000001</v>
      </c>
      <c r="H545">
        <f t="shared" si="77"/>
        <v>1.269003807106652E-3</v>
      </c>
      <c r="I545">
        <f t="shared" si="78"/>
        <v>3.4484129424520323E-6</v>
      </c>
      <c r="J545" s="14">
        <f t="shared" si="73"/>
        <v>1.856990291426434E-3</v>
      </c>
      <c r="L545">
        <v>47.540000999999997</v>
      </c>
      <c r="M545">
        <f t="shared" si="74"/>
        <v>-2.3085203648051055E-3</v>
      </c>
      <c r="N545">
        <f t="shared" si="79"/>
        <v>2.0440343777861895E-5</v>
      </c>
      <c r="O545">
        <f t="shared" si="75"/>
        <v>4.5210998416161854E-3</v>
      </c>
      <c r="Q545" s="59">
        <v>42872</v>
      </c>
      <c r="R545" s="58">
        <v>5.3E-3</v>
      </c>
      <c r="S545" s="58">
        <v>1.8E-3</v>
      </c>
      <c r="T545" s="61">
        <v>4.4196900000000004E-3</v>
      </c>
    </row>
    <row r="546" spans="1:20" x14ac:dyDescent="0.2">
      <c r="A546">
        <v>544</v>
      </c>
      <c r="B546">
        <v>24.26</v>
      </c>
      <c r="C546">
        <f t="shared" si="76"/>
        <v>-1.7415997674524081E-2</v>
      </c>
      <c r="D546">
        <f t="shared" si="80"/>
        <v>2.8579024847754153E-5</v>
      </c>
      <c r="E546" s="12">
        <f t="shared" si="72"/>
        <v>5.3459353576108789E-3</v>
      </c>
      <c r="G546">
        <v>31.83</v>
      </c>
      <c r="H546">
        <f t="shared" si="77"/>
        <v>8.5551650366020929E-3</v>
      </c>
      <c r="I546">
        <f t="shared" si="78"/>
        <v>3.3381304056519811E-6</v>
      </c>
      <c r="J546" s="14">
        <f t="shared" si="73"/>
        <v>1.8270551183946207E-3</v>
      </c>
      <c r="L546">
        <v>47.080002</v>
      </c>
      <c r="M546">
        <f t="shared" si="74"/>
        <v>-9.676041024904403E-3</v>
      </c>
      <c r="N546">
        <f t="shared" si="79"/>
        <v>1.9533679127673373E-5</v>
      </c>
      <c r="O546">
        <f t="shared" si="75"/>
        <v>4.4196921982954168E-3</v>
      </c>
      <c r="Q546" s="59">
        <v>42873</v>
      </c>
      <c r="R546" s="58">
        <v>6.7000000000000002E-3</v>
      </c>
      <c r="S546" s="58">
        <v>2.7000000000000001E-3</v>
      </c>
      <c r="T546" s="61">
        <v>4.8968600000000003E-3</v>
      </c>
    </row>
    <row r="547" spans="1:20" x14ac:dyDescent="0.2">
      <c r="A547">
        <v>545</v>
      </c>
      <c r="B547">
        <v>24.27</v>
      </c>
      <c r="C547">
        <f t="shared" si="76"/>
        <v>4.1220115416314965E-4</v>
      </c>
      <c r="D547">
        <f t="shared" si="80"/>
        <v>4.5063301856830613E-5</v>
      </c>
      <c r="E547" s="12">
        <f t="shared" si="72"/>
        <v>6.7129205162008744E-3</v>
      </c>
      <c r="G547">
        <v>31.85</v>
      </c>
      <c r="H547">
        <f t="shared" si="77"/>
        <v>6.2833804586877556E-4</v>
      </c>
      <c r="I547">
        <f t="shared" si="78"/>
        <v>7.5292935095227999E-6</v>
      </c>
      <c r="J547" s="14">
        <f t="shared" si="73"/>
        <v>2.7439558140616624E-3</v>
      </c>
      <c r="L547">
        <v>47.040000999999997</v>
      </c>
      <c r="M547">
        <f t="shared" si="74"/>
        <v>-8.4963887639604872E-4</v>
      </c>
      <c r="N547">
        <f t="shared" si="79"/>
        <v>2.3979204574950955E-5</v>
      </c>
      <c r="O547">
        <f t="shared" si="75"/>
        <v>4.8968566014282013E-3</v>
      </c>
      <c r="Q547" s="59">
        <v>42874</v>
      </c>
      <c r="R547" s="58">
        <v>6.4999999999999997E-3</v>
      </c>
      <c r="S547" s="58">
        <v>2.7000000000000001E-3</v>
      </c>
      <c r="T547" s="61">
        <v>4.7522399999999996E-3</v>
      </c>
    </row>
    <row r="548" spans="1:20" x14ac:dyDescent="0.2">
      <c r="A548">
        <v>546</v>
      </c>
      <c r="B548">
        <v>24.530000999999999</v>
      </c>
      <c r="C548">
        <f t="shared" si="76"/>
        <v>1.0712855377008614E-2</v>
      </c>
      <c r="D548">
        <f t="shared" si="80"/>
        <v>4.2369698332910379E-5</v>
      </c>
      <c r="E548" s="12">
        <f t="shared" si="72"/>
        <v>6.5092010518119948E-3</v>
      </c>
      <c r="G548">
        <v>31.84</v>
      </c>
      <c r="H548">
        <f t="shared" si="77"/>
        <v>-3.1397174254322018E-4</v>
      </c>
      <c r="I548">
        <f t="shared" si="78"/>
        <v>7.1012244209446026E-6</v>
      </c>
      <c r="J548" s="14">
        <f t="shared" si="73"/>
        <v>2.664812267486136E-3</v>
      </c>
      <c r="L548">
        <v>47.18</v>
      </c>
      <c r="M548">
        <f t="shared" si="74"/>
        <v>2.9761691544182389E-3</v>
      </c>
      <c r="N548">
        <f t="shared" si="79"/>
        <v>2.258376547367091E-5</v>
      </c>
      <c r="O548">
        <f t="shared" si="75"/>
        <v>4.7522379437135625E-3</v>
      </c>
      <c r="Q548" s="59">
        <v>42878</v>
      </c>
      <c r="R548" s="58">
        <v>6.7999999999999996E-3</v>
      </c>
      <c r="S548" s="58">
        <v>2.5999999999999999E-3</v>
      </c>
      <c r="T548" s="61">
        <v>4.6647800000000003E-3</v>
      </c>
    </row>
    <row r="549" spans="1:20" x14ac:dyDescent="0.2">
      <c r="A549">
        <v>547</v>
      </c>
      <c r="B549">
        <v>24.59</v>
      </c>
      <c r="C549">
        <f t="shared" si="76"/>
        <v>2.4459436426440117E-3</v>
      </c>
      <c r="D549">
        <f t="shared" si="80"/>
        <v>4.67134326526579E-5</v>
      </c>
      <c r="E549" s="12">
        <f t="shared" si="72"/>
        <v>6.8347225732035312E-3</v>
      </c>
      <c r="G549">
        <v>31.75</v>
      </c>
      <c r="H549">
        <f t="shared" si="77"/>
        <v>-2.8266331658291415E-3</v>
      </c>
      <c r="I549">
        <f t="shared" si="78"/>
        <v>6.6810656509948639E-6</v>
      </c>
      <c r="J549" s="14">
        <f t="shared" si="73"/>
        <v>2.5847757448171135E-3</v>
      </c>
      <c r="L549">
        <v>47.34</v>
      </c>
      <c r="M549">
        <f t="shared" si="74"/>
        <v>3.3912674862230543E-3</v>
      </c>
      <c r="N549">
        <f t="shared" si="79"/>
        <v>2.1760194515393289E-5</v>
      </c>
      <c r="O549">
        <f t="shared" si="75"/>
        <v>4.6647823652763579E-3</v>
      </c>
      <c r="Q549" s="59">
        <v>42879</v>
      </c>
      <c r="R549" s="58">
        <v>6.7000000000000002E-3</v>
      </c>
      <c r="S549" s="58">
        <v>2.5999999999999999E-3</v>
      </c>
      <c r="T549" s="61">
        <v>4.5983300000000003E-3</v>
      </c>
    </row>
    <row r="550" spans="1:20" x14ac:dyDescent="0.2">
      <c r="A550">
        <v>548</v>
      </c>
      <c r="B550">
        <v>24.48</v>
      </c>
      <c r="C550">
        <f t="shared" si="76"/>
        <v>-4.4733631557543488E-3</v>
      </c>
      <c r="D550">
        <f t="shared" si="80"/>
        <v>4.4269585111677865E-5</v>
      </c>
      <c r="E550" s="12">
        <f t="shared" si="72"/>
        <v>6.6535392921119709E-3</v>
      </c>
      <c r="G550">
        <v>31.74</v>
      </c>
      <c r="H550">
        <f t="shared" si="77"/>
        <v>-3.1496062992130905E-4</v>
      </c>
      <c r="I550">
        <f t="shared" si="78"/>
        <v>6.7595930151850879E-6</v>
      </c>
      <c r="J550" s="14">
        <f t="shared" si="73"/>
        <v>2.5999217325114016E-3</v>
      </c>
      <c r="L550">
        <v>47.099997999999999</v>
      </c>
      <c r="M550">
        <f t="shared" si="74"/>
        <v>-5.0697507393325731E-3</v>
      </c>
      <c r="N550">
        <f t="shared" si="79"/>
        <v>2.1144624554256507E-5</v>
      </c>
      <c r="O550">
        <f t="shared" si="75"/>
        <v>4.5983284521939607E-3</v>
      </c>
      <c r="Q550" s="59">
        <v>42880</v>
      </c>
      <c r="R550" s="58">
        <v>6.4999999999999997E-3</v>
      </c>
      <c r="S550" s="58">
        <v>2.5000000000000001E-3</v>
      </c>
      <c r="T550" s="61">
        <v>4.6279700000000003E-3</v>
      </c>
    </row>
    <row r="551" spans="1:20" x14ac:dyDescent="0.2">
      <c r="A551">
        <v>549</v>
      </c>
      <c r="B551">
        <v>24.49</v>
      </c>
      <c r="C551">
        <f t="shared" si="76"/>
        <v>4.0849673202606249E-4</v>
      </c>
      <c r="D551">
        <f t="shared" si="80"/>
        <v>4.2814068680372825E-5</v>
      </c>
      <c r="E551" s="12">
        <f t="shared" si="72"/>
        <v>6.5432460354454668E-3</v>
      </c>
      <c r="G551">
        <v>31.790001</v>
      </c>
      <c r="H551">
        <f t="shared" si="77"/>
        <v>1.5753308128544973E-3</v>
      </c>
      <c r="I551">
        <f t="shared" si="78"/>
        <v>6.3599694461780078E-6</v>
      </c>
      <c r="J551" s="14">
        <f t="shared" si="73"/>
        <v>2.5218979848871778E-3</v>
      </c>
      <c r="L551">
        <v>47.450001</v>
      </c>
      <c r="M551">
        <f t="shared" si="74"/>
        <v>7.4310618866693144E-3</v>
      </c>
      <c r="N551">
        <f t="shared" si="79"/>
        <v>2.1418089434538907E-5</v>
      </c>
      <c r="O551">
        <f t="shared" si="75"/>
        <v>4.6279681756186382E-3</v>
      </c>
      <c r="Q551" s="59">
        <v>42881</v>
      </c>
      <c r="R551" s="58">
        <v>6.3E-3</v>
      </c>
      <c r="S551" s="58">
        <v>2.5000000000000001E-3</v>
      </c>
      <c r="T551" s="61">
        <v>4.84213E-3</v>
      </c>
    </row>
    <row r="552" spans="1:20" x14ac:dyDescent="0.2">
      <c r="A552">
        <v>550</v>
      </c>
      <c r="B552">
        <v>24.48</v>
      </c>
      <c r="C552">
        <f t="shared" si="76"/>
        <v>-4.0832993058383062E-4</v>
      </c>
      <c r="D552">
        <f t="shared" si="80"/>
        <v>4.0255236734355006E-5</v>
      </c>
      <c r="E552" s="12">
        <f t="shared" si="72"/>
        <v>6.3447014692856124E-3</v>
      </c>
      <c r="G552">
        <v>31.799999</v>
      </c>
      <c r="H552">
        <f t="shared" si="77"/>
        <v>3.1450140564636997E-4</v>
      </c>
      <c r="I552">
        <f t="shared" si="78"/>
        <v>6.1272713096030559E-6</v>
      </c>
      <c r="J552" s="14">
        <f t="shared" si="73"/>
        <v>2.4753325654552068E-3</v>
      </c>
      <c r="L552">
        <v>47.259998000000003</v>
      </c>
      <c r="M552">
        <f t="shared" si="74"/>
        <v>-4.004278103176378E-3</v>
      </c>
      <c r="N552">
        <f t="shared" si="79"/>
        <v>2.3446244914277131E-5</v>
      </c>
      <c r="O552">
        <f t="shared" si="75"/>
        <v>4.8421322693909478E-3</v>
      </c>
      <c r="Q552" s="59">
        <v>42884</v>
      </c>
      <c r="R552" s="58">
        <v>6.1999999999999998E-3</v>
      </c>
      <c r="S552" s="58">
        <v>2.3999999999999998E-3</v>
      </c>
      <c r="T552" s="61">
        <v>4.79599E-3</v>
      </c>
    </row>
    <row r="553" spans="1:20" x14ac:dyDescent="0.2">
      <c r="A553">
        <v>551</v>
      </c>
      <c r="B553">
        <v>24.5</v>
      </c>
      <c r="C553">
        <f t="shared" si="76"/>
        <v>8.1699346405227015E-4</v>
      </c>
      <c r="D553">
        <f t="shared" si="80"/>
        <v>3.7849926530226338E-5</v>
      </c>
      <c r="E553" s="12">
        <f t="shared" si="72"/>
        <v>6.1522293951238793E-3</v>
      </c>
      <c r="G553">
        <v>31.84</v>
      </c>
      <c r="H553">
        <f t="shared" si="77"/>
        <v>1.2578931213173992E-3</v>
      </c>
      <c r="I553">
        <f t="shared" si="78"/>
        <v>5.7655696990760854E-6</v>
      </c>
      <c r="J553" s="14">
        <f t="shared" si="73"/>
        <v>2.4011600736052741E-3</v>
      </c>
      <c r="L553">
        <v>47.32</v>
      </c>
      <c r="M553">
        <f t="shared" si="74"/>
        <v>1.2696149500471248E-3</v>
      </c>
      <c r="N553">
        <f t="shared" si="79"/>
        <v>2.3001524807075173E-5</v>
      </c>
      <c r="O553">
        <f t="shared" si="75"/>
        <v>4.7959904928049192E-3</v>
      </c>
      <c r="Q553" s="59">
        <v>42885</v>
      </c>
      <c r="R553" s="58">
        <v>6.0000000000000001E-3</v>
      </c>
      <c r="S553" s="58">
        <v>2.3E-3</v>
      </c>
      <c r="T553" s="61">
        <v>4.6602700000000002E-3</v>
      </c>
    </row>
    <row r="554" spans="1:20" x14ac:dyDescent="0.2">
      <c r="A554">
        <v>552</v>
      </c>
      <c r="B554">
        <v>24.43</v>
      </c>
      <c r="C554">
        <f t="shared" si="76"/>
        <v>-2.8571428571428688E-3</v>
      </c>
      <c r="D554">
        <f t="shared" si="80"/>
        <v>3.5618979637631002E-5</v>
      </c>
      <c r="E554" s="12">
        <f t="shared" si="72"/>
        <v>5.9681638413863107E-3</v>
      </c>
      <c r="G554">
        <v>31.84</v>
      </c>
      <c r="H554">
        <f t="shared" si="77"/>
        <v>0</v>
      </c>
      <c r="I554">
        <f t="shared" si="78"/>
        <v>5.5145732234109783E-6</v>
      </c>
      <c r="J554" s="14">
        <f t="shared" si="73"/>
        <v>2.3483128461538037E-3</v>
      </c>
      <c r="L554">
        <v>47.27</v>
      </c>
      <c r="M554">
        <f t="shared" si="74"/>
        <v>-1.0566356720202274E-3</v>
      </c>
      <c r="N554">
        <f t="shared" si="79"/>
        <v>2.171814864593365E-5</v>
      </c>
      <c r="O554">
        <f t="shared" si="75"/>
        <v>4.6602734518409591E-3</v>
      </c>
      <c r="Q554" s="59">
        <v>42886</v>
      </c>
      <c r="R554" s="58">
        <v>5.7999999999999996E-3</v>
      </c>
      <c r="S554" s="58">
        <v>2.3E-3</v>
      </c>
      <c r="T554" s="61">
        <v>4.5257099999999996E-3</v>
      </c>
    </row>
    <row r="555" spans="1:20" x14ac:dyDescent="0.2">
      <c r="A555">
        <v>553</v>
      </c>
      <c r="B555">
        <v>24.4</v>
      </c>
      <c r="C555">
        <f t="shared" si="76"/>
        <v>-1.2279983626688963E-3</v>
      </c>
      <c r="D555">
        <f t="shared" si="80"/>
        <v>3.3971636777740492E-5</v>
      </c>
      <c r="E555" s="12">
        <f t="shared" si="72"/>
        <v>5.8285192611623486E-3</v>
      </c>
      <c r="G555">
        <v>31.84</v>
      </c>
      <c r="H555">
        <f t="shared" si="77"/>
        <v>0</v>
      </c>
      <c r="I555">
        <f t="shared" si="78"/>
        <v>5.1836988300063191E-6</v>
      </c>
      <c r="J555" s="14">
        <f t="shared" si="73"/>
        <v>2.2767737766423608E-3</v>
      </c>
      <c r="L555">
        <v>47.450001</v>
      </c>
      <c r="M555">
        <f t="shared" si="74"/>
        <v>3.8079331499893628E-3</v>
      </c>
      <c r="N555">
        <f t="shared" si="79"/>
        <v>2.048204846378077E-5</v>
      </c>
      <c r="O555">
        <f t="shared" si="75"/>
        <v>4.5257097193457706E-3</v>
      </c>
      <c r="Q555" s="59">
        <v>42887</v>
      </c>
      <c r="R555" s="58">
        <v>5.7000000000000002E-3</v>
      </c>
      <c r="S555" s="58">
        <v>2.2000000000000001E-3</v>
      </c>
      <c r="T555" s="61">
        <v>4.4858800000000002E-3</v>
      </c>
    </row>
    <row r="556" spans="1:20" x14ac:dyDescent="0.2">
      <c r="A556">
        <v>554</v>
      </c>
      <c r="B556">
        <v>24.6</v>
      </c>
      <c r="C556">
        <f t="shared" si="76"/>
        <v>8.1967213114755265E-3</v>
      </c>
      <c r="D556">
        <f t="shared" si="80"/>
        <v>3.2023817369799111E-5</v>
      </c>
      <c r="E556" s="12">
        <f t="shared" si="72"/>
        <v>5.6589590358827576E-3</v>
      </c>
      <c r="G556">
        <v>31.83</v>
      </c>
      <c r="H556">
        <f t="shared" si="77"/>
        <v>-3.1407035175884309E-4</v>
      </c>
      <c r="I556">
        <f t="shared" si="78"/>
        <v>4.8726769002059396E-6</v>
      </c>
      <c r="J556" s="14">
        <f t="shared" si="73"/>
        <v>2.2074140753845753E-3</v>
      </c>
      <c r="L556">
        <v>47.799999</v>
      </c>
      <c r="M556">
        <f t="shared" si="74"/>
        <v>7.3761431532951786E-3</v>
      </c>
      <c r="N556">
        <f t="shared" si="79"/>
        <v>2.0123146848441197E-5</v>
      </c>
      <c r="O556">
        <f t="shared" si="75"/>
        <v>4.4858830622789532E-3</v>
      </c>
      <c r="Q556" s="59">
        <v>42888</v>
      </c>
      <c r="R556" s="58">
        <v>5.7999999999999996E-3</v>
      </c>
      <c r="S556" s="58">
        <v>2.0999999999999999E-3</v>
      </c>
      <c r="T556" s="61">
        <v>4.7095899999999996E-3</v>
      </c>
    </row>
    <row r="557" spans="1:20" x14ac:dyDescent="0.2">
      <c r="A557">
        <v>555</v>
      </c>
      <c r="B557">
        <v>24.549999</v>
      </c>
      <c r="C557">
        <f t="shared" si="76"/>
        <v>-2.0325609756098265E-3</v>
      </c>
      <c r="D557">
        <f t="shared" si="80"/>
        <v>3.413356274309099E-5</v>
      </c>
      <c r="E557" s="12">
        <f t="shared" si="72"/>
        <v>5.8423935799542803E-3</v>
      </c>
      <c r="G557">
        <v>31.940000999999999</v>
      </c>
      <c r="H557">
        <f t="shared" si="77"/>
        <v>3.4558906691800335E-3</v>
      </c>
      <c r="I557">
        <f t="shared" si="78"/>
        <v>4.586234697344818E-6</v>
      </c>
      <c r="J557" s="14">
        <f t="shared" si="73"/>
        <v>2.1415496018875719E-3</v>
      </c>
      <c r="L557">
        <v>48.040000999999997</v>
      </c>
      <c r="M557">
        <f t="shared" si="74"/>
        <v>5.0209624481372256E-3</v>
      </c>
      <c r="N557">
        <f t="shared" si="79"/>
        <v>2.2180207306608929E-5</v>
      </c>
      <c r="O557">
        <f t="shared" si="75"/>
        <v>4.7095867447801542E-3</v>
      </c>
      <c r="Q557" s="59">
        <v>42891</v>
      </c>
      <c r="R557" s="58">
        <v>5.7000000000000002E-3</v>
      </c>
      <c r="S557" s="58">
        <v>2.2000000000000001E-3</v>
      </c>
      <c r="T557" s="61">
        <v>4.7288499999999997E-3</v>
      </c>
    </row>
    <row r="558" spans="1:20" x14ac:dyDescent="0.2">
      <c r="A558">
        <v>556</v>
      </c>
      <c r="B558">
        <v>24.51</v>
      </c>
      <c r="C558">
        <f t="shared" si="76"/>
        <v>-1.6292872354087722E-3</v>
      </c>
      <c r="D558">
        <f t="shared" si="80"/>
        <v>3.2333427225679845E-5</v>
      </c>
      <c r="E558" s="12">
        <f t="shared" si="72"/>
        <v>5.6862489591715769E-3</v>
      </c>
      <c r="G558">
        <v>31.9</v>
      </c>
      <c r="H558">
        <f t="shared" si="77"/>
        <v>-1.2523794222799233E-3</v>
      </c>
      <c r="I558">
        <f t="shared" si="78"/>
        <v>5.0276514345436664E-6</v>
      </c>
      <c r="J558" s="14">
        <f t="shared" si="73"/>
        <v>2.2422425012793923E-3</v>
      </c>
      <c r="L558">
        <v>47.860000999999997</v>
      </c>
      <c r="M558">
        <f t="shared" si="74"/>
        <v>-3.7468775240033763E-3</v>
      </c>
      <c r="N558">
        <f t="shared" si="79"/>
        <v>2.2361998702548644E-5</v>
      </c>
      <c r="O558">
        <f t="shared" si="75"/>
        <v>4.7288475025685324E-3</v>
      </c>
      <c r="Q558" s="59">
        <v>42892</v>
      </c>
      <c r="R558" s="58">
        <v>5.4999999999999997E-3</v>
      </c>
      <c r="S558" s="58">
        <v>2.2000000000000001E-3</v>
      </c>
      <c r="T558" s="61">
        <v>4.6757500000000002E-3</v>
      </c>
    </row>
    <row r="559" spans="1:20" x14ac:dyDescent="0.2">
      <c r="A559">
        <v>557</v>
      </c>
      <c r="B559">
        <v>24.59</v>
      </c>
      <c r="C559">
        <f t="shared" si="76"/>
        <v>3.2639738882088245E-3</v>
      </c>
      <c r="D559">
        <f t="shared" si="80"/>
        <v>3.0552696205867013E-5</v>
      </c>
      <c r="E559" s="12">
        <f t="shared" si="72"/>
        <v>5.5274493399638689E-3</v>
      </c>
      <c r="G559">
        <v>31.959999</v>
      </c>
      <c r="H559">
        <f t="shared" si="77"/>
        <v>1.8808463949843651E-3</v>
      </c>
      <c r="I559">
        <f t="shared" si="78"/>
        <v>4.820099601512058E-6</v>
      </c>
      <c r="J559" s="14">
        <f t="shared" si="73"/>
        <v>2.1954725235156232E-3</v>
      </c>
      <c r="L559">
        <v>47.599997999999999</v>
      </c>
      <c r="M559">
        <f t="shared" si="74"/>
        <v>-5.4325740611663913E-3</v>
      </c>
      <c r="N559">
        <f t="shared" si="79"/>
        <v>2.1862624251188622E-5</v>
      </c>
      <c r="O559">
        <f t="shared" si="75"/>
        <v>4.6757485230911021E-3</v>
      </c>
      <c r="Q559" s="59">
        <v>42893</v>
      </c>
      <c r="R559" s="58">
        <v>5.4000000000000003E-3</v>
      </c>
      <c r="S559" s="58">
        <v>2.2000000000000001E-3</v>
      </c>
      <c r="T559" s="61">
        <v>4.7245799999999999E-3</v>
      </c>
    </row>
    <row r="560" spans="1:20" x14ac:dyDescent="0.2">
      <c r="A560">
        <v>558</v>
      </c>
      <c r="B560">
        <v>24.459999</v>
      </c>
      <c r="C560">
        <f t="shared" si="76"/>
        <v>-5.2867425782838562E-3</v>
      </c>
      <c r="D560">
        <f t="shared" si="80"/>
        <v>2.9358745966089534E-5</v>
      </c>
      <c r="E560" s="12">
        <f t="shared" si="72"/>
        <v>5.4183711543313029E-3</v>
      </c>
      <c r="G560">
        <v>31.93</v>
      </c>
      <c r="H560">
        <f t="shared" si="77"/>
        <v>-9.3864208193498717E-4</v>
      </c>
      <c r="I560">
        <f t="shared" si="78"/>
        <v>4.7431486151128758E-6</v>
      </c>
      <c r="J560" s="14">
        <f t="shared" si="73"/>
        <v>2.1778770890738706E-3</v>
      </c>
      <c r="L560">
        <v>47.900002000000001</v>
      </c>
      <c r="M560">
        <f t="shared" si="74"/>
        <v>6.3026053068321822E-3</v>
      </c>
      <c r="N560">
        <f t="shared" si="79"/>
        <v>2.2321638451920779E-5</v>
      </c>
      <c r="O560">
        <f t="shared" si="75"/>
        <v>4.7245781242266256E-3</v>
      </c>
      <c r="Q560" s="59">
        <v>42894</v>
      </c>
      <c r="R560" s="58">
        <v>5.4000000000000003E-3</v>
      </c>
      <c r="S560" s="58">
        <v>2.0999999999999999E-3</v>
      </c>
      <c r="T560" s="61">
        <v>4.83381E-3</v>
      </c>
    </row>
    <row r="561" spans="1:20" x14ac:dyDescent="0.2">
      <c r="A561">
        <v>559</v>
      </c>
      <c r="B561">
        <v>24.52</v>
      </c>
      <c r="C561">
        <f t="shared" si="76"/>
        <v>2.4530254477933442E-3</v>
      </c>
      <c r="D561">
        <f t="shared" si="80"/>
        <v>2.9274200033466528E-5</v>
      </c>
      <c r="E561" s="12">
        <f t="shared" si="72"/>
        <v>5.4105637445155865E-3</v>
      </c>
      <c r="G561">
        <v>31.879999000000002</v>
      </c>
      <c r="H561">
        <f t="shared" si="77"/>
        <v>-1.5659567804571935E-3</v>
      </c>
      <c r="I561">
        <f t="shared" si="78"/>
        <v>4.5114226356848572E-6</v>
      </c>
      <c r="J561" s="14">
        <f t="shared" si="73"/>
        <v>2.1240109782401919E-3</v>
      </c>
      <c r="L561">
        <v>47.799999</v>
      </c>
      <c r="M561">
        <f t="shared" si="74"/>
        <v>-2.0877452155430173E-3</v>
      </c>
      <c r="N561">
        <f t="shared" si="79"/>
        <v>2.3365710164028086E-5</v>
      </c>
      <c r="O561">
        <f t="shared" si="75"/>
        <v>4.8338090740148278E-3</v>
      </c>
      <c r="Q561" s="59">
        <v>42895</v>
      </c>
      <c r="R561" s="58">
        <v>5.3E-3</v>
      </c>
      <c r="S561" s="58">
        <v>2.0999999999999999E-3</v>
      </c>
      <c r="T561" s="61">
        <v>4.7143699999999998E-3</v>
      </c>
    </row>
    <row r="562" spans="1:20" x14ac:dyDescent="0.2">
      <c r="A562">
        <v>560</v>
      </c>
      <c r="B562">
        <v>24.6</v>
      </c>
      <c r="C562">
        <f t="shared" si="76"/>
        <v>3.2626427406199777E-3</v>
      </c>
      <c r="D562">
        <f t="shared" si="80"/>
        <v>2.7878788062309836E-5</v>
      </c>
      <c r="E562" s="12">
        <f t="shared" si="72"/>
        <v>5.2800367481969134E-3</v>
      </c>
      <c r="G562">
        <v>31.870000999999998</v>
      </c>
      <c r="H562">
        <f t="shared" si="77"/>
        <v>-3.1361356065296803E-4</v>
      </c>
      <c r="I562">
        <f t="shared" si="78"/>
        <v>4.3878705158393578E-6</v>
      </c>
      <c r="J562" s="14">
        <f t="shared" si="73"/>
        <v>2.094724448666067E-3</v>
      </c>
      <c r="L562">
        <v>47.349997999999999</v>
      </c>
      <c r="M562">
        <f t="shared" si="74"/>
        <v>-9.4142470588754676E-3</v>
      </c>
      <c r="N562">
        <f t="shared" si="79"/>
        <v>2.2225288359287767E-5</v>
      </c>
      <c r="O562">
        <f t="shared" si="75"/>
        <v>4.7143704096398453E-3</v>
      </c>
      <c r="Q562" s="59">
        <v>42898</v>
      </c>
      <c r="R562" s="58">
        <v>5.1999999999999998E-3</v>
      </c>
      <c r="S562" s="58">
        <v>2E-3</v>
      </c>
      <c r="T562" s="61">
        <v>5.1195199999999998E-3</v>
      </c>
    </row>
    <row r="563" spans="1:20" x14ac:dyDescent="0.2">
      <c r="A563">
        <v>561</v>
      </c>
      <c r="B563">
        <v>24.469999000000001</v>
      </c>
      <c r="C563">
        <f t="shared" si="76"/>
        <v>-5.2845934959349604E-3</v>
      </c>
      <c r="D563">
        <f t="shared" si="80"/>
        <v>2.6844751037746462E-5</v>
      </c>
      <c r="E563" s="12">
        <f t="shared" si="72"/>
        <v>5.1811920479505934E-3</v>
      </c>
      <c r="G563">
        <v>31.75</v>
      </c>
      <c r="H563">
        <f t="shared" si="77"/>
        <v>-3.7653277764251865E-3</v>
      </c>
      <c r="I563">
        <f t="shared" si="78"/>
        <v>4.1304994928145221E-6</v>
      </c>
      <c r="J563" s="14">
        <f t="shared" si="73"/>
        <v>2.0323630317476554E-3</v>
      </c>
      <c r="L563">
        <v>47.009998000000003</v>
      </c>
      <c r="M563">
        <f t="shared" si="74"/>
        <v>-7.1805705250504196E-3</v>
      </c>
      <c r="N563">
        <f t="shared" si="79"/>
        <v>2.6209453918863227E-5</v>
      </c>
      <c r="O563">
        <f t="shared" si="75"/>
        <v>5.1195169614782236E-3</v>
      </c>
      <c r="Q563" s="59">
        <v>42899</v>
      </c>
      <c r="R563" s="58">
        <v>5.1999999999999998E-3</v>
      </c>
      <c r="S563" s="58">
        <v>2.2000000000000001E-3</v>
      </c>
      <c r="T563" s="61">
        <v>5.26598E-3</v>
      </c>
    </row>
    <row r="564" spans="1:20" x14ac:dyDescent="0.2">
      <c r="A564">
        <v>562</v>
      </c>
      <c r="B564">
        <v>24.469999000000001</v>
      </c>
      <c r="C564">
        <f t="shared" si="76"/>
        <v>0</v>
      </c>
      <c r="D564">
        <f t="shared" si="80"/>
        <v>2.6909681680518358E-5</v>
      </c>
      <c r="E564" s="12">
        <f t="shared" si="72"/>
        <v>5.1874542581615462E-3</v>
      </c>
      <c r="G564">
        <v>31.58</v>
      </c>
      <c r="H564">
        <f t="shared" si="77"/>
        <v>-5.3543307086614707E-3</v>
      </c>
      <c r="I564">
        <f t="shared" si="78"/>
        <v>4.7333311190807934E-6</v>
      </c>
      <c r="J564" s="14">
        <f t="shared" si="73"/>
        <v>2.1756220073994455E-3</v>
      </c>
      <c r="L564">
        <v>46.98</v>
      </c>
      <c r="M564">
        <f t="shared" si="74"/>
        <v>-6.381195761805007E-4</v>
      </c>
      <c r="N564">
        <f t="shared" si="79"/>
        <v>2.7730522267644808E-5</v>
      </c>
      <c r="O564">
        <f t="shared" si="75"/>
        <v>5.2659778073634918E-3</v>
      </c>
      <c r="Q564" s="59">
        <v>42900</v>
      </c>
      <c r="R564" s="58">
        <v>5.0000000000000001E-3</v>
      </c>
      <c r="S564" s="58">
        <v>2.5000000000000001E-3</v>
      </c>
      <c r="T564" s="61">
        <v>5.10795E-3</v>
      </c>
    </row>
    <row r="565" spans="1:20" x14ac:dyDescent="0.2">
      <c r="A565">
        <v>563</v>
      </c>
      <c r="B565">
        <v>24.15</v>
      </c>
      <c r="C565">
        <f t="shared" si="76"/>
        <v>-1.3077197101642823E-2</v>
      </c>
      <c r="D565">
        <f t="shared" si="80"/>
        <v>2.5295100779687256E-5</v>
      </c>
      <c r="E565" s="12">
        <f t="shared" si="72"/>
        <v>5.0294235037116582E-3</v>
      </c>
      <c r="G565">
        <v>31.77</v>
      </c>
      <c r="H565">
        <f t="shared" si="77"/>
        <v>6.0164661177961147E-3</v>
      </c>
      <c r="I565">
        <f t="shared" si="78"/>
        <v>6.1694626921988619E-6</v>
      </c>
      <c r="J565" s="14">
        <f t="shared" si="73"/>
        <v>2.4838403113322046E-3</v>
      </c>
      <c r="L565">
        <v>46.919998</v>
      </c>
      <c r="M565">
        <f t="shared" si="74"/>
        <v>-1.2771817794805711E-3</v>
      </c>
      <c r="N565">
        <f t="shared" si="79"/>
        <v>2.6091122727196405E-5</v>
      </c>
      <c r="O565">
        <f t="shared" si="75"/>
        <v>5.1079470168744314E-3</v>
      </c>
      <c r="Q565" s="59">
        <v>42901</v>
      </c>
      <c r="R565" s="58">
        <v>5.7999999999999996E-3</v>
      </c>
      <c r="S565" s="58">
        <v>2.8E-3</v>
      </c>
      <c r="T565" s="61">
        <v>4.9622099999999999E-3</v>
      </c>
    </row>
    <row r="566" spans="1:20" x14ac:dyDescent="0.2">
      <c r="A566">
        <v>564</v>
      </c>
      <c r="B566">
        <v>24.15</v>
      </c>
      <c r="C566">
        <f t="shared" si="76"/>
        <v>0</v>
      </c>
      <c r="D566">
        <f t="shared" si="80"/>
        <v>3.4038179775018956E-5</v>
      </c>
      <c r="E566" s="12">
        <f t="shared" si="72"/>
        <v>5.834224864968692E-3</v>
      </c>
      <c r="G566">
        <v>31.719999000000001</v>
      </c>
      <c r="H566">
        <f t="shared" si="77"/>
        <v>-1.5738432483474406E-3</v>
      </c>
      <c r="I566">
        <f t="shared" si="78"/>
        <v>7.9711668034622496E-6</v>
      </c>
      <c r="J566" s="14">
        <f t="shared" si="73"/>
        <v>2.8233254866313678E-3</v>
      </c>
      <c r="L566">
        <v>46.799999</v>
      </c>
      <c r="M566">
        <f t="shared" si="74"/>
        <v>-2.5575235531766212E-3</v>
      </c>
      <c r="N566">
        <f t="shared" si="79"/>
        <v>2.4623526961434847E-5</v>
      </c>
      <c r="O566">
        <f t="shared" si="75"/>
        <v>4.9622098868785111E-3</v>
      </c>
      <c r="Q566" s="59">
        <v>42902</v>
      </c>
      <c r="R566" s="58">
        <v>5.7000000000000002E-3</v>
      </c>
      <c r="S566" s="58">
        <v>2.8E-3</v>
      </c>
      <c r="T566" s="61">
        <v>4.8516599999999998E-3</v>
      </c>
    </row>
    <row r="567" spans="1:20" x14ac:dyDescent="0.2">
      <c r="A567">
        <v>565</v>
      </c>
      <c r="B567">
        <v>24.209999</v>
      </c>
      <c r="C567">
        <f t="shared" si="76"/>
        <v>2.484430641821998E-3</v>
      </c>
      <c r="D567">
        <f t="shared" si="80"/>
        <v>3.1995888988517818E-5</v>
      </c>
      <c r="E567" s="12">
        <f t="shared" si="72"/>
        <v>5.6564908723092467E-3</v>
      </c>
      <c r="G567">
        <v>31.74</v>
      </c>
      <c r="H567">
        <f t="shared" si="77"/>
        <v>6.3054856968933226E-4</v>
      </c>
      <c r="I567">
        <f t="shared" si="78"/>
        <v>7.6415157494766431E-6</v>
      </c>
      <c r="J567" s="14">
        <f t="shared" si="73"/>
        <v>2.7643291680761613E-3</v>
      </c>
      <c r="L567">
        <v>46.759998000000003</v>
      </c>
      <c r="M567">
        <f t="shared" si="74"/>
        <v>-8.5472224048544583E-4</v>
      </c>
      <c r="N567">
        <f t="shared" si="79"/>
        <v>2.3538570947251944E-5</v>
      </c>
      <c r="O567">
        <f t="shared" si="75"/>
        <v>4.8516565157945739E-3</v>
      </c>
      <c r="Q567" s="59">
        <v>42905</v>
      </c>
      <c r="R567" s="58">
        <v>5.4999999999999997E-3</v>
      </c>
      <c r="S567" s="58">
        <v>2.7000000000000001E-3</v>
      </c>
      <c r="T567" s="61">
        <v>4.70851E-3</v>
      </c>
    </row>
    <row r="568" spans="1:20" x14ac:dyDescent="0.2">
      <c r="A568">
        <v>566</v>
      </c>
      <c r="B568">
        <v>24.309999000000001</v>
      </c>
      <c r="C568">
        <f t="shared" si="76"/>
        <v>4.1305247472336291E-3</v>
      </c>
      <c r="D568">
        <f t="shared" si="80"/>
        <v>3.0446479386048191E-5</v>
      </c>
      <c r="E568" s="12">
        <f t="shared" si="72"/>
        <v>5.5178328523115116E-3</v>
      </c>
      <c r="G568">
        <v>31.700001</v>
      </c>
      <c r="H568">
        <f t="shared" si="77"/>
        <v>-1.2602079395084473E-3</v>
      </c>
      <c r="I568">
        <f t="shared" si="78"/>
        <v>7.2068802944322793E-6</v>
      </c>
      <c r="J568" s="14">
        <f t="shared" si="73"/>
        <v>2.6845633340326094E-3</v>
      </c>
      <c r="L568">
        <v>47.080002</v>
      </c>
      <c r="M568">
        <f t="shared" si="74"/>
        <v>6.843541781160839E-3</v>
      </c>
      <c r="N568">
        <f t="shared" si="79"/>
        <v>2.2170089696919654E-5</v>
      </c>
      <c r="O568">
        <f t="shared" si="75"/>
        <v>4.7085124717812579E-3</v>
      </c>
      <c r="Q568" s="59">
        <v>42906</v>
      </c>
      <c r="R568" s="58">
        <v>5.4000000000000003E-3</v>
      </c>
      <c r="S568" s="58">
        <v>2.5999999999999999E-3</v>
      </c>
      <c r="T568" s="61">
        <v>4.8631200000000003E-3</v>
      </c>
    </row>
    <row r="569" spans="1:20" x14ac:dyDescent="0.2">
      <c r="A569">
        <v>567</v>
      </c>
      <c r="B569">
        <v>24.120000999999998</v>
      </c>
      <c r="C569">
        <f t="shared" si="76"/>
        <v>-7.8156317488948801E-3</v>
      </c>
      <c r="D569">
        <f t="shared" si="80"/>
        <v>2.9643364704135863E-5</v>
      </c>
      <c r="E569" s="12">
        <f t="shared" si="72"/>
        <v>5.4445720404946302E-3</v>
      </c>
      <c r="G569">
        <v>31.809999000000001</v>
      </c>
      <c r="H569">
        <f t="shared" si="77"/>
        <v>3.4699683447959803E-3</v>
      </c>
      <c r="I569">
        <f t="shared" si="78"/>
        <v>6.8697549198143497E-6</v>
      </c>
      <c r="J569" s="14">
        <f t="shared" si="73"/>
        <v>2.6210217320377848E-3</v>
      </c>
      <c r="L569">
        <v>46.860000999999997</v>
      </c>
      <c r="M569">
        <f t="shared" si="74"/>
        <v>-4.6729182381938612E-3</v>
      </c>
      <c r="N569">
        <f t="shared" si="79"/>
        <v>2.364992816173412E-5</v>
      </c>
      <c r="O569">
        <f t="shared" si="75"/>
        <v>4.8631191802930469E-3</v>
      </c>
      <c r="Q569" s="59">
        <v>42907</v>
      </c>
      <c r="R569" s="58">
        <v>5.5999999999999999E-3</v>
      </c>
      <c r="S569" s="58">
        <v>2.7000000000000001E-3</v>
      </c>
      <c r="T569" s="61">
        <v>4.85192E-3</v>
      </c>
    </row>
    <row r="570" spans="1:20" x14ac:dyDescent="0.2">
      <c r="A570">
        <v>568</v>
      </c>
      <c r="B570">
        <v>24.120000999999998</v>
      </c>
      <c r="C570">
        <f t="shared" si="76"/>
        <v>0</v>
      </c>
      <c r="D570">
        <f t="shared" si="80"/>
        <v>3.1529808799947734E-5</v>
      </c>
      <c r="E570" s="12">
        <f t="shared" si="72"/>
        <v>5.6151410311716778E-3</v>
      </c>
      <c r="G570">
        <v>31.82</v>
      </c>
      <c r="H570">
        <f t="shared" si="77"/>
        <v>3.1439799793766225E-4</v>
      </c>
      <c r="I570">
        <f t="shared" si="78"/>
        <v>7.1800104434586588E-6</v>
      </c>
      <c r="J570" s="14">
        <f t="shared" si="73"/>
        <v>2.679554150126222E-3</v>
      </c>
      <c r="L570">
        <v>47.02</v>
      </c>
      <c r="M570">
        <f t="shared" si="74"/>
        <v>3.4144045366112184E-3</v>
      </c>
      <c r="N570">
        <f t="shared" si="79"/>
        <v>2.3541102363680761E-5</v>
      </c>
      <c r="O570">
        <f t="shared" si="75"/>
        <v>4.8519173904427474E-3</v>
      </c>
      <c r="Q570" s="59">
        <v>42908</v>
      </c>
      <c r="R570" s="58">
        <v>5.4000000000000003E-3</v>
      </c>
      <c r="S570" s="58">
        <v>2.5999999999999999E-3</v>
      </c>
      <c r="T570" s="61">
        <v>4.77788E-3</v>
      </c>
    </row>
    <row r="571" spans="1:20" x14ac:dyDescent="0.2">
      <c r="A571">
        <v>569</v>
      </c>
      <c r="B571">
        <v>24.24</v>
      </c>
      <c r="C571">
        <f t="shared" si="76"/>
        <v>4.9750827124758401E-3</v>
      </c>
      <c r="D571">
        <f t="shared" si="80"/>
        <v>2.9638020271950869E-5</v>
      </c>
      <c r="E571" s="12">
        <f t="shared" si="72"/>
        <v>5.44408121467258E-3</v>
      </c>
      <c r="G571">
        <v>31.82</v>
      </c>
      <c r="H571">
        <f t="shared" si="77"/>
        <v>0</v>
      </c>
      <c r="I571">
        <f t="shared" si="78"/>
        <v>6.7551405829175721E-6</v>
      </c>
      <c r="J571" s="14">
        <f t="shared" si="73"/>
        <v>2.5990653287129148E-3</v>
      </c>
      <c r="L571">
        <v>46.73</v>
      </c>
      <c r="M571">
        <f t="shared" si="74"/>
        <v>-6.1675882603148919E-3</v>
      </c>
      <c r="N571">
        <f t="shared" si="79"/>
        <v>2.2828125722237788E-5</v>
      </c>
      <c r="O571">
        <f t="shared" si="75"/>
        <v>4.7778787889855255E-3</v>
      </c>
      <c r="Q571" s="59">
        <v>42909</v>
      </c>
      <c r="R571" s="58">
        <v>5.4000000000000003E-3</v>
      </c>
      <c r="S571" s="58">
        <v>2.5000000000000001E-3</v>
      </c>
      <c r="T571" s="61">
        <v>4.8724500000000004E-3</v>
      </c>
    </row>
    <row r="572" spans="1:20" x14ac:dyDescent="0.2">
      <c r="A572">
        <v>570</v>
      </c>
      <c r="B572">
        <v>24.209999</v>
      </c>
      <c r="C572">
        <f t="shared" si="76"/>
        <v>-1.237665016501593E-3</v>
      </c>
      <c r="D572">
        <f t="shared" si="80"/>
        <v>2.9344825935392374E-5</v>
      </c>
      <c r="E572" s="12">
        <f t="shared" si="72"/>
        <v>5.41708648033169E-3</v>
      </c>
      <c r="G572">
        <v>31.82</v>
      </c>
      <c r="H572">
        <f t="shared" si="77"/>
        <v>0</v>
      </c>
      <c r="I572">
        <f t="shared" si="78"/>
        <v>6.3498321479425177E-6</v>
      </c>
      <c r="J572" s="14">
        <f t="shared" si="73"/>
        <v>2.5198873284221495E-3</v>
      </c>
      <c r="L572">
        <v>46.48</v>
      </c>
      <c r="M572">
        <f t="shared" si="74"/>
        <v>-5.3498823025893436E-3</v>
      </c>
      <c r="N572">
        <f t="shared" si="79"/>
        <v>2.3740786875829967E-5</v>
      </c>
      <c r="O572">
        <f t="shared" si="75"/>
        <v>4.8724518341210889E-3</v>
      </c>
      <c r="Q572" s="59">
        <v>42912</v>
      </c>
      <c r="R572" s="58">
        <v>5.3E-3</v>
      </c>
      <c r="S572" s="58">
        <v>2.3999999999999998E-3</v>
      </c>
      <c r="T572" s="61">
        <v>4.9024100000000003E-3</v>
      </c>
    </row>
    <row r="573" spans="1:20" x14ac:dyDescent="0.2">
      <c r="A573">
        <v>571</v>
      </c>
      <c r="B573">
        <v>24.209999</v>
      </c>
      <c r="C573">
        <f t="shared" si="76"/>
        <v>0</v>
      </c>
      <c r="D573">
        <f t="shared" si="80"/>
        <v>2.7676045260853141E-5</v>
      </c>
      <c r="E573" s="12">
        <f t="shared" si="72"/>
        <v>5.2608027201989944E-3</v>
      </c>
      <c r="G573">
        <v>31.85</v>
      </c>
      <c r="H573">
        <f t="shared" si="77"/>
        <v>9.4280326838469943E-4</v>
      </c>
      <c r="I573">
        <f t="shared" si="78"/>
        <v>5.9688422190659664E-6</v>
      </c>
      <c r="J573" s="14">
        <f t="shared" si="73"/>
        <v>2.4431214089901399E-3</v>
      </c>
      <c r="L573">
        <v>46.5</v>
      </c>
      <c r="M573">
        <f t="shared" si="74"/>
        <v>4.3029259896736505E-4</v>
      </c>
      <c r="N573">
        <f t="shared" si="79"/>
        <v>2.4033614102373688E-5</v>
      </c>
      <c r="O573">
        <f t="shared" si="75"/>
        <v>4.9024090101065301E-3</v>
      </c>
      <c r="Q573" s="59">
        <v>42913</v>
      </c>
      <c r="R573" s="58">
        <v>5.1000000000000004E-3</v>
      </c>
      <c r="S573" s="58">
        <v>2.3999999999999998E-3</v>
      </c>
      <c r="T573" s="61">
        <v>4.7542299999999999E-3</v>
      </c>
    </row>
    <row r="574" spans="1:20" x14ac:dyDescent="0.2">
      <c r="A574">
        <v>572</v>
      </c>
      <c r="B574">
        <v>24.16</v>
      </c>
      <c r="C574">
        <f t="shared" si="76"/>
        <v>-2.0652210683693001E-3</v>
      </c>
      <c r="D574">
        <f t="shared" si="80"/>
        <v>2.6015482545201951E-5</v>
      </c>
      <c r="E574" s="12">
        <f t="shared" si="72"/>
        <v>5.1005374761099393E-3</v>
      </c>
      <c r="G574">
        <v>31.65</v>
      </c>
      <c r="H574">
        <f t="shared" si="77"/>
        <v>-6.2794348508635111E-3</v>
      </c>
      <c r="I574">
        <f t="shared" si="78"/>
        <v>5.6640443660946209E-6</v>
      </c>
      <c r="J574" s="14">
        <f t="shared" si="73"/>
        <v>2.3799252858219353E-3</v>
      </c>
      <c r="L574">
        <v>46.049999</v>
      </c>
      <c r="M574">
        <f t="shared" si="74"/>
        <v>-9.6774408602150613E-3</v>
      </c>
      <c r="N574">
        <f t="shared" si="79"/>
        <v>2.2602706359474829E-5</v>
      </c>
      <c r="O574">
        <f t="shared" si="75"/>
        <v>4.7542303645779337E-3</v>
      </c>
      <c r="Q574" s="59">
        <v>42914</v>
      </c>
      <c r="R574" s="58">
        <v>5.0000000000000001E-3</v>
      </c>
      <c r="S574" s="58">
        <v>2.8E-3</v>
      </c>
      <c r="T574" s="61">
        <v>5.1832099999999997E-3</v>
      </c>
    </row>
    <row r="575" spans="1:20" x14ac:dyDescent="0.2">
      <c r="A575">
        <v>573</v>
      </c>
      <c r="B575">
        <v>24.290001</v>
      </c>
      <c r="C575">
        <f t="shared" si="76"/>
        <v>5.380836092715233E-3</v>
      </c>
      <c r="D575">
        <f t="shared" si="80"/>
        <v>2.471046187616402E-5</v>
      </c>
      <c r="E575" s="12">
        <f t="shared" si="72"/>
        <v>4.9709618662954983E-3</v>
      </c>
      <c r="G575">
        <v>31.57</v>
      </c>
      <c r="H575">
        <f t="shared" si="77"/>
        <v>-2.5276461295418106E-3</v>
      </c>
      <c r="I575">
        <f t="shared" si="78"/>
        <v>7.6900798269032994E-6</v>
      </c>
      <c r="J575" s="14">
        <f t="shared" si="73"/>
        <v>2.7730993178938434E-3</v>
      </c>
      <c r="L575">
        <v>45.93</v>
      </c>
      <c r="M575">
        <f t="shared" si="74"/>
        <v>-2.6058415332430294E-3</v>
      </c>
      <c r="N575">
        <f t="shared" si="79"/>
        <v>2.6865715674083948E-5</v>
      </c>
      <c r="O575">
        <f t="shared" si="75"/>
        <v>5.1832148010750962E-3</v>
      </c>
      <c r="Q575" s="59">
        <v>42915</v>
      </c>
      <c r="R575" s="58">
        <v>5.0000000000000001E-3</v>
      </c>
      <c r="S575" s="58">
        <v>2.8E-3</v>
      </c>
      <c r="T575" s="61">
        <v>5.0656900000000003E-3</v>
      </c>
    </row>
    <row r="576" spans="1:20" x14ac:dyDescent="0.2">
      <c r="A576">
        <v>574</v>
      </c>
      <c r="B576">
        <v>24.08</v>
      </c>
      <c r="C576">
        <f t="shared" si="76"/>
        <v>-8.645573954484476E-3</v>
      </c>
      <c r="D576">
        <f t="shared" si="80"/>
        <v>2.4965037986994195E-5</v>
      </c>
      <c r="E576" s="12">
        <f t="shared" si="72"/>
        <v>4.9965025755016072E-3</v>
      </c>
      <c r="G576">
        <v>31.42</v>
      </c>
      <c r="H576">
        <f t="shared" si="77"/>
        <v>-4.7513462147608038E-3</v>
      </c>
      <c r="I576">
        <f t="shared" si="78"/>
        <v>7.6120147346603626E-6</v>
      </c>
      <c r="J576" s="14">
        <f t="shared" si="73"/>
        <v>2.758987991032285E-3</v>
      </c>
      <c r="L576">
        <v>45.419998</v>
      </c>
      <c r="M576">
        <f t="shared" si="74"/>
        <v>-1.1103897234922709E-2</v>
      </c>
      <c r="N576">
        <f t="shared" si="79"/>
        <v>2.5661197339421375E-5</v>
      </c>
      <c r="O576">
        <f t="shared" si="75"/>
        <v>5.065688239461779E-3</v>
      </c>
      <c r="Q576" s="59">
        <v>42916</v>
      </c>
      <c r="R576" s="58">
        <v>5.3E-3</v>
      </c>
      <c r="S576" s="58">
        <v>2.8999999999999998E-3</v>
      </c>
      <c r="T576" s="61">
        <v>5.6142099999999997E-3</v>
      </c>
    </row>
    <row r="577" spans="1:20" x14ac:dyDescent="0.2">
      <c r="A577">
        <v>575</v>
      </c>
      <c r="B577">
        <v>24.02</v>
      </c>
      <c r="C577">
        <f t="shared" si="76"/>
        <v>-2.4916943521594154E-3</v>
      </c>
      <c r="D577">
        <f t="shared" si="80"/>
        <v>2.7951892647922167E-5</v>
      </c>
      <c r="E577" s="12">
        <f t="shared" si="72"/>
        <v>5.2869549504343388E-3</v>
      </c>
      <c r="G577">
        <v>31.370000999999998</v>
      </c>
      <c r="H577">
        <f t="shared" si="77"/>
        <v>-1.5913112667092053E-3</v>
      </c>
      <c r="I577">
        <f t="shared" si="78"/>
        <v>8.5098113017320512E-6</v>
      </c>
      <c r="J577" s="14">
        <f t="shared" si="73"/>
        <v>2.9171580865170904E-3</v>
      </c>
      <c r="L577">
        <v>45.349997999999999</v>
      </c>
      <c r="M577">
        <f t="shared" si="74"/>
        <v>-1.5411713580436592E-3</v>
      </c>
      <c r="N577">
        <f t="shared" si="79"/>
        <v>3.1519317527279549E-5</v>
      </c>
      <c r="O577">
        <f t="shared" si="75"/>
        <v>5.6142067585082354E-3</v>
      </c>
      <c r="Q577" s="59">
        <v>42920</v>
      </c>
      <c r="R577" s="58">
        <v>5.1999999999999998E-3</v>
      </c>
      <c r="S577" s="58">
        <v>2.8999999999999998E-3</v>
      </c>
      <c r="T577" s="61">
        <v>5.4562500000000002E-3</v>
      </c>
    </row>
    <row r="578" spans="1:20" x14ac:dyDescent="0.2">
      <c r="A578">
        <v>576</v>
      </c>
      <c r="B578">
        <v>23.959999</v>
      </c>
      <c r="C578">
        <f t="shared" si="76"/>
        <v>-2.4979600333055684E-3</v>
      </c>
      <c r="D578">
        <f t="shared" si="80"/>
        <v>2.6647291533721823E-5</v>
      </c>
      <c r="E578" s="12">
        <f t="shared" si="72"/>
        <v>5.1621014648805408E-3</v>
      </c>
      <c r="G578">
        <v>31.27</v>
      </c>
      <c r="H578">
        <f t="shared" si="77"/>
        <v>-3.1877907813901217E-3</v>
      </c>
      <c r="I578">
        <f t="shared" si="78"/>
        <v>8.1511589164814675E-6</v>
      </c>
      <c r="J578" s="14">
        <f t="shared" si="73"/>
        <v>2.8550234528776585E-3</v>
      </c>
      <c r="L578">
        <v>45.360000999999997</v>
      </c>
      <c r="M578">
        <f t="shared" si="74"/>
        <v>2.2057332836040129E-4</v>
      </c>
      <c r="N578">
        <f t="shared" si="79"/>
        <v>2.9770671024934021E-5</v>
      </c>
      <c r="O578">
        <f t="shared" si="75"/>
        <v>5.4562506380236991E-3</v>
      </c>
      <c r="Q578" s="59">
        <v>42921</v>
      </c>
      <c r="R578" s="58">
        <v>5.0000000000000001E-3</v>
      </c>
      <c r="S578" s="58">
        <v>2.8999999999999998E-3</v>
      </c>
      <c r="T578" s="61">
        <v>5.2903100000000003E-3</v>
      </c>
    </row>
    <row r="579" spans="1:20" x14ac:dyDescent="0.2">
      <c r="A579">
        <v>577</v>
      </c>
      <c r="B579">
        <v>24</v>
      </c>
      <c r="C579">
        <f t="shared" si="76"/>
        <v>1.6694908877083082E-3</v>
      </c>
      <c r="D579">
        <f t="shared" si="80"/>
        <v>2.5422842301378031E-5</v>
      </c>
      <c r="E579" s="12">
        <f t="shared" si="72"/>
        <v>5.0421069307758663E-3</v>
      </c>
      <c r="G579">
        <v>31.299999</v>
      </c>
      <c r="H579">
        <f t="shared" si="77"/>
        <v>9.593540134314074E-4</v>
      </c>
      <c r="I579">
        <f t="shared" si="78"/>
        <v>8.2718099854475301E-6</v>
      </c>
      <c r="J579" s="14">
        <f t="shared" si="73"/>
        <v>2.8760754484970538E-3</v>
      </c>
      <c r="L579">
        <v>45.459999000000003</v>
      </c>
      <c r="M579">
        <f t="shared" si="74"/>
        <v>2.2045413976072548E-3</v>
      </c>
      <c r="N579">
        <f t="shared" si="79"/>
        <v>2.7987349919029019E-5</v>
      </c>
      <c r="O579">
        <f t="shared" si="75"/>
        <v>5.2903071667937222E-3</v>
      </c>
      <c r="Q579" s="59">
        <v>42922</v>
      </c>
      <c r="R579" s="58">
        <v>4.8999999999999998E-3</v>
      </c>
      <c r="S579" s="58">
        <v>2.8E-3</v>
      </c>
      <c r="T579" s="61">
        <v>5.1574899999999998E-3</v>
      </c>
    </row>
    <row r="580" spans="1:20" x14ac:dyDescent="0.2">
      <c r="A580">
        <v>578</v>
      </c>
      <c r="B580">
        <v>23.879999000000002</v>
      </c>
      <c r="C580">
        <f t="shared" si="76"/>
        <v>-5.0000416666666032E-3</v>
      </c>
      <c r="D580">
        <f t="shared" si="80"/>
        <v>2.4064703752743813E-5</v>
      </c>
      <c r="E580" s="12">
        <f t="shared" ref="E580:E643" si="81">SQRT(D580)</f>
        <v>4.9055788397235865E-3</v>
      </c>
      <c r="G580">
        <v>31.26</v>
      </c>
      <c r="H580">
        <f t="shared" si="77"/>
        <v>-1.2779233635118684E-3</v>
      </c>
      <c r="I580">
        <f t="shared" si="78"/>
        <v>7.8307229937058954E-6</v>
      </c>
      <c r="J580" s="14">
        <f t="shared" si="73"/>
        <v>2.798342901380368E-3</v>
      </c>
      <c r="L580">
        <v>45.080002</v>
      </c>
      <c r="M580">
        <f t="shared" si="74"/>
        <v>-8.3589311121630913E-3</v>
      </c>
      <c r="N580">
        <f t="shared" si="79"/>
        <v>2.6599709090313126E-5</v>
      </c>
      <c r="O580">
        <f t="shared" si="75"/>
        <v>5.1574905807294626E-3</v>
      </c>
      <c r="Q580" s="59">
        <v>42923</v>
      </c>
      <c r="R580" s="58">
        <v>4.8999999999999998E-3</v>
      </c>
      <c r="S580" s="58">
        <v>2.7000000000000001E-3</v>
      </c>
      <c r="T580" s="61">
        <v>5.4033400000000004E-3</v>
      </c>
    </row>
    <row r="581" spans="1:20" x14ac:dyDescent="0.2">
      <c r="A581">
        <v>579</v>
      </c>
      <c r="B581">
        <v>23.780000999999999</v>
      </c>
      <c r="C581">
        <f t="shared" si="76"/>
        <v>-4.1875211133804028E-3</v>
      </c>
      <c r="D581">
        <f t="shared" si="80"/>
        <v>2.4120846527683312E-5</v>
      </c>
      <c r="E581" s="12">
        <f t="shared" si="81"/>
        <v>4.9112978455478863E-3</v>
      </c>
      <c r="G581">
        <v>31.17</v>
      </c>
      <c r="H581">
        <f t="shared" si="77"/>
        <v>-2.8790786948176537E-3</v>
      </c>
      <c r="I581">
        <f t="shared" si="78"/>
        <v>7.4588649014641109E-6</v>
      </c>
      <c r="J581" s="14">
        <f t="shared" ref="J581:J644" si="82">SQRT(I581)</f>
        <v>2.7310922542938955E-3</v>
      </c>
      <c r="L581">
        <v>44.970001000000003</v>
      </c>
      <c r="M581">
        <f t="shared" ref="M581:M644" si="83">(L581-L580)/L580</f>
        <v>-2.4401285519019475E-3</v>
      </c>
      <c r="N581">
        <f t="shared" si="79"/>
        <v>2.9196030305167626E-5</v>
      </c>
      <c r="O581">
        <f t="shared" ref="O581:O644" si="84">SQRT(N581)</f>
        <v>5.4033351094641196E-3</v>
      </c>
      <c r="Q581" s="59">
        <v>42926</v>
      </c>
      <c r="R581" s="58">
        <v>4.8999999999999998E-3</v>
      </c>
      <c r="S581" s="58">
        <v>2.7000000000000001E-3</v>
      </c>
      <c r="T581" s="61">
        <v>5.2727099999999999E-3</v>
      </c>
    </row>
    <row r="582" spans="1:20" x14ac:dyDescent="0.2">
      <c r="A582">
        <v>580</v>
      </c>
      <c r="B582">
        <v>23.93</v>
      </c>
      <c r="C582">
        <f t="shared" ref="C582:C645" si="85">(B582-B581)/B581</f>
        <v>6.3077793815063806E-3</v>
      </c>
      <c r="D582">
        <f t="shared" si="80"/>
        <v>2.3725715720522712E-5</v>
      </c>
      <c r="E582" s="12">
        <f t="shared" si="81"/>
        <v>4.8709050206838063E-3</v>
      </c>
      <c r="G582">
        <v>31.129999000000002</v>
      </c>
      <c r="H582">
        <f t="shared" ref="H582:H645" si="86">(G582-G581)/G581</f>
        <v>-1.2833172922682122E-3</v>
      </c>
      <c r="I582">
        <f t="shared" ref="I582:I645" si="87">$F$2*I581+(1-$F$2)*(H581^2)</f>
        <v>7.5086786552334397E-6</v>
      </c>
      <c r="J582" s="14">
        <f t="shared" si="82"/>
        <v>2.7401968278270524E-3</v>
      </c>
      <c r="L582">
        <v>45.080002</v>
      </c>
      <c r="M582">
        <f t="shared" si="83"/>
        <v>2.4460973438714599E-3</v>
      </c>
      <c r="N582">
        <f t="shared" ref="N582:N645" si="88">$F$2*N581+(1-$F$2)*(M581^2)</f>
        <v>2.7801522127845995E-5</v>
      </c>
      <c r="O582">
        <f t="shared" si="84"/>
        <v>5.2727148726103134E-3</v>
      </c>
      <c r="Q582" s="59">
        <v>42927</v>
      </c>
      <c r="R582" s="58">
        <v>5.0000000000000001E-3</v>
      </c>
      <c r="S582" s="58">
        <v>2.7000000000000001E-3</v>
      </c>
      <c r="T582" s="61">
        <v>5.1470800000000001E-3</v>
      </c>
    </row>
    <row r="583" spans="1:20" x14ac:dyDescent="0.2">
      <c r="A583">
        <v>581</v>
      </c>
      <c r="B583">
        <v>23.969999000000001</v>
      </c>
      <c r="C583">
        <f t="shared" si="85"/>
        <v>1.6715002089428197E-3</v>
      </c>
      <c r="D583">
        <f t="shared" ref="D583:D646" si="89">$F$2*D582+(1-$F$2)*(C582^2)</f>
        <v>2.4689457620836773E-5</v>
      </c>
      <c r="E583" s="12">
        <f t="shared" si="81"/>
        <v>4.9688487218707686E-3</v>
      </c>
      <c r="G583">
        <v>31.190000999999999</v>
      </c>
      <c r="H583">
        <f t="shared" si="86"/>
        <v>1.9274655293113636E-3</v>
      </c>
      <c r="I583">
        <f t="shared" si="87"/>
        <v>7.1569721322775104E-6</v>
      </c>
      <c r="J583" s="14">
        <f t="shared" si="82"/>
        <v>2.6752517885757052E-3</v>
      </c>
      <c r="L583">
        <v>45.240001999999997</v>
      </c>
      <c r="M583">
        <f t="shared" si="83"/>
        <v>3.5492456278062409E-3</v>
      </c>
      <c r="N583">
        <f t="shared" si="88"/>
        <v>2.6492434333116933E-5</v>
      </c>
      <c r="O583">
        <f t="shared" si="84"/>
        <v>5.14708017550892E-3</v>
      </c>
      <c r="Q583" s="59">
        <v>42928</v>
      </c>
      <c r="R583" s="58">
        <v>4.7999999999999996E-3</v>
      </c>
      <c r="S583" s="58">
        <v>2.5999999999999999E-3</v>
      </c>
      <c r="T583" s="61">
        <v>5.06544E-3</v>
      </c>
    </row>
    <row r="584" spans="1:20" x14ac:dyDescent="0.2">
      <c r="A584">
        <v>582</v>
      </c>
      <c r="B584">
        <v>23.99</v>
      </c>
      <c r="C584">
        <f t="shared" si="85"/>
        <v>8.344180573389698E-4</v>
      </c>
      <c r="D584">
        <f t="shared" si="89"/>
        <v>2.3375724940496321E-5</v>
      </c>
      <c r="E584" s="12">
        <f t="shared" si="81"/>
        <v>4.834844872433481E-3</v>
      </c>
      <c r="G584">
        <v>31.190000999999999</v>
      </c>
      <c r="H584">
        <f t="shared" si="86"/>
        <v>0</v>
      </c>
      <c r="I584">
        <f t="shared" si="87"/>
        <v>6.9504612063418717E-6</v>
      </c>
      <c r="J584" s="14">
        <f t="shared" si="82"/>
        <v>2.6363727366102599E-3</v>
      </c>
      <c r="L584">
        <v>44.869999</v>
      </c>
      <c r="M584">
        <f t="shared" si="83"/>
        <v>-8.1786689576184585E-3</v>
      </c>
      <c r="N584">
        <f t="shared" si="88"/>
        <v>2.565871694472002E-5</v>
      </c>
      <c r="O584">
        <f t="shared" si="84"/>
        <v>5.0654434104745478E-3</v>
      </c>
      <c r="Q584" s="59">
        <v>42929</v>
      </c>
      <c r="R584" s="58">
        <v>4.7000000000000002E-3</v>
      </c>
      <c r="S584" s="58">
        <v>2.5999999999999999E-3</v>
      </c>
      <c r="T584" s="61">
        <v>5.3040199999999996E-3</v>
      </c>
    </row>
    <row r="585" spans="1:20" x14ac:dyDescent="0.2">
      <c r="A585">
        <v>583</v>
      </c>
      <c r="B585">
        <v>23.959999</v>
      </c>
      <c r="C585">
        <f t="shared" si="85"/>
        <v>-1.2505627344726392E-3</v>
      </c>
      <c r="D585">
        <f t="shared" si="89"/>
        <v>2.201495665373134E-5</v>
      </c>
      <c r="E585" s="12">
        <f t="shared" si="81"/>
        <v>4.6920098735756446E-3</v>
      </c>
      <c r="G585">
        <v>31.07</v>
      </c>
      <c r="H585">
        <f t="shared" si="86"/>
        <v>-3.8474189212112713E-3</v>
      </c>
      <c r="I585">
        <f t="shared" si="87"/>
        <v>6.5334335339613591E-6</v>
      </c>
      <c r="J585" s="14">
        <f t="shared" si="82"/>
        <v>2.5560582023814245E-3</v>
      </c>
      <c r="L585">
        <v>45.009998000000003</v>
      </c>
      <c r="M585">
        <f t="shared" si="83"/>
        <v>3.120102587923015E-3</v>
      </c>
      <c r="N585">
        <f t="shared" si="88"/>
        <v>2.8132631483135528E-5</v>
      </c>
      <c r="O585">
        <f t="shared" si="84"/>
        <v>5.3040203132280264E-3</v>
      </c>
      <c r="Q585" s="59">
        <v>42930</v>
      </c>
      <c r="R585" s="58">
        <v>4.5999999999999999E-3</v>
      </c>
      <c r="S585" s="58">
        <v>2.7000000000000001E-3</v>
      </c>
      <c r="T585" s="61">
        <v>5.1989200000000001E-3</v>
      </c>
    </row>
    <row r="586" spans="1:20" x14ac:dyDescent="0.2">
      <c r="A586">
        <v>584</v>
      </c>
      <c r="B586">
        <v>24.040001</v>
      </c>
      <c r="C586">
        <f t="shared" si="85"/>
        <v>3.3389817754166163E-3</v>
      </c>
      <c r="D586">
        <f t="shared" si="89"/>
        <v>2.0787893683678559E-5</v>
      </c>
      <c r="E586" s="12">
        <f t="shared" si="81"/>
        <v>4.5593742644883363E-3</v>
      </c>
      <c r="G586">
        <v>31.15</v>
      </c>
      <c r="H586">
        <f t="shared" si="86"/>
        <v>2.574831026713817E-3</v>
      </c>
      <c r="I586">
        <f t="shared" si="87"/>
        <v>7.0295854632413484E-6</v>
      </c>
      <c r="J586" s="14">
        <f t="shared" si="82"/>
        <v>2.6513365428103139E-3</v>
      </c>
      <c r="L586">
        <v>44.970001000000003</v>
      </c>
      <c r="M586">
        <f t="shared" si="83"/>
        <v>-8.8862478954119509E-4</v>
      </c>
      <c r="N586">
        <f t="shared" si="88"/>
        <v>2.702877600369723E-5</v>
      </c>
      <c r="O586">
        <f t="shared" si="84"/>
        <v>5.198920657568956E-3</v>
      </c>
      <c r="Q586" s="59">
        <v>42933</v>
      </c>
      <c r="R586" s="58">
        <v>4.4999999999999997E-3</v>
      </c>
      <c r="S586" s="58">
        <v>2.5999999999999999E-3</v>
      </c>
      <c r="T586" s="61">
        <v>5.0452400000000003E-3</v>
      </c>
    </row>
    <row r="587" spans="1:20" x14ac:dyDescent="0.2">
      <c r="A587">
        <v>585</v>
      </c>
      <c r="B587">
        <v>24.02</v>
      </c>
      <c r="C587">
        <f t="shared" si="85"/>
        <v>-8.3198831813695025E-4</v>
      </c>
      <c r="D587">
        <f t="shared" si="89"/>
        <v>2.0209548020451704E-5</v>
      </c>
      <c r="E587" s="12">
        <f t="shared" si="81"/>
        <v>4.4955030886933778E-3</v>
      </c>
      <c r="G587">
        <v>31.110001</v>
      </c>
      <c r="H587">
        <f t="shared" si="86"/>
        <v>-1.2840770465488963E-3</v>
      </c>
      <c r="I587">
        <f t="shared" si="87"/>
        <v>7.0055956244145554E-6</v>
      </c>
      <c r="J587" s="14">
        <f t="shared" si="82"/>
        <v>2.6468085734360457E-3</v>
      </c>
      <c r="L587">
        <v>45.060001</v>
      </c>
      <c r="M587">
        <f t="shared" si="83"/>
        <v>2.0013341783113657E-3</v>
      </c>
      <c r="N587">
        <f t="shared" si="88"/>
        <v>2.5454428684470623E-5</v>
      </c>
      <c r="O587">
        <f t="shared" si="84"/>
        <v>5.0452382188030153E-3</v>
      </c>
      <c r="Q587" s="59">
        <v>42934</v>
      </c>
      <c r="R587" s="58">
        <v>4.4000000000000003E-3</v>
      </c>
      <c r="S587" s="58">
        <v>2.5999999999999999E-3</v>
      </c>
      <c r="T587" s="61">
        <v>4.91604E-3</v>
      </c>
    </row>
    <row r="588" spans="1:20" x14ac:dyDescent="0.2">
      <c r="A588">
        <v>586</v>
      </c>
      <c r="B588">
        <v>24</v>
      </c>
      <c r="C588">
        <f t="shared" si="85"/>
        <v>-8.3263946711072329E-4</v>
      </c>
      <c r="D588">
        <f t="shared" si="89"/>
        <v>1.9038507412915582E-5</v>
      </c>
      <c r="E588" s="12">
        <f t="shared" si="81"/>
        <v>4.3633138109601495E-3</v>
      </c>
      <c r="G588">
        <v>31.15</v>
      </c>
      <c r="H588">
        <f t="shared" si="86"/>
        <v>1.2857280203879813E-3</v>
      </c>
      <c r="I588">
        <f t="shared" si="87"/>
        <v>6.684191118638106E-6</v>
      </c>
      <c r="J588" s="14">
        <f t="shared" si="82"/>
        <v>2.5853802657709959E-3</v>
      </c>
      <c r="L588">
        <v>44.84</v>
      </c>
      <c r="M588">
        <f t="shared" si="83"/>
        <v>-4.8824011344339811E-3</v>
      </c>
      <c r="N588">
        <f t="shared" si="88"/>
        <v>2.4167483272999019E-5</v>
      </c>
      <c r="O588">
        <f t="shared" si="84"/>
        <v>4.9160434571918731E-3</v>
      </c>
      <c r="Q588" s="59">
        <v>42935</v>
      </c>
      <c r="R588" s="58">
        <v>4.1999999999999997E-3</v>
      </c>
      <c r="S588" s="58">
        <v>2.5000000000000001E-3</v>
      </c>
      <c r="T588" s="61">
        <v>4.9140299999999998E-3</v>
      </c>
    </row>
    <row r="589" spans="1:20" x14ac:dyDescent="0.2">
      <c r="A589">
        <v>587</v>
      </c>
      <c r="B589">
        <v>24.139999</v>
      </c>
      <c r="C589">
        <f t="shared" si="85"/>
        <v>5.8332916666666472E-3</v>
      </c>
      <c r="D589">
        <f t="shared" si="89"/>
        <v>1.7937794277072073E-5</v>
      </c>
      <c r="E589" s="12">
        <f t="shared" si="81"/>
        <v>4.2353033276345238E-3</v>
      </c>
      <c r="G589">
        <v>31.16</v>
      </c>
      <c r="H589">
        <f t="shared" si="86"/>
        <v>3.2102728731947235E-4</v>
      </c>
      <c r="I589">
        <f t="shared" si="87"/>
        <v>6.3823254440644671E-6</v>
      </c>
      <c r="J589" s="14">
        <f t="shared" si="82"/>
        <v>2.5263264721853483E-3</v>
      </c>
      <c r="L589">
        <v>44.990001999999997</v>
      </c>
      <c r="M589">
        <f t="shared" si="83"/>
        <v>3.3452720785011937E-3</v>
      </c>
      <c r="N589">
        <f t="shared" si="88"/>
        <v>2.4147704726870411E-5</v>
      </c>
      <c r="O589">
        <f t="shared" si="84"/>
        <v>4.914031412890073E-3</v>
      </c>
      <c r="Q589" s="59">
        <v>42936</v>
      </c>
      <c r="R589" s="58">
        <v>4.3E-3</v>
      </c>
      <c r="S589" s="58">
        <v>2.5000000000000001E-3</v>
      </c>
      <c r="T589" s="61">
        <v>4.8342799999999998E-3</v>
      </c>
    </row>
    <row r="590" spans="1:20" x14ac:dyDescent="0.2">
      <c r="A590">
        <v>588</v>
      </c>
      <c r="B590">
        <v>24.18</v>
      </c>
      <c r="C590">
        <f t="shared" si="85"/>
        <v>1.6570423221641466E-3</v>
      </c>
      <c r="D590">
        <f t="shared" si="89"/>
        <v>1.8903164120551901E-5</v>
      </c>
      <c r="E590" s="12">
        <f t="shared" si="81"/>
        <v>4.3477769170636969E-3</v>
      </c>
      <c r="G590">
        <v>31.17</v>
      </c>
      <c r="H590">
        <f t="shared" si="86"/>
        <v>3.2092426187424786E-4</v>
      </c>
      <c r="I590">
        <f t="shared" si="87"/>
        <v>6.0055694285728206E-6</v>
      </c>
      <c r="J590" s="14">
        <f t="shared" si="82"/>
        <v>2.4506263339344127E-3</v>
      </c>
      <c r="L590">
        <v>45.049999</v>
      </c>
      <c r="M590">
        <f t="shared" si="83"/>
        <v>1.3335629547205343E-3</v>
      </c>
      <c r="N590">
        <f t="shared" si="88"/>
        <v>2.3370293160010168E-5</v>
      </c>
      <c r="O590">
        <f t="shared" si="84"/>
        <v>4.8342831071432057E-3</v>
      </c>
      <c r="Q590" s="59">
        <v>42937</v>
      </c>
      <c r="R590" s="58">
        <v>4.1999999999999997E-3</v>
      </c>
      <c r="S590" s="58">
        <v>2.3999999999999998E-3</v>
      </c>
      <c r="T590" s="61">
        <v>4.6983800000000003E-3</v>
      </c>
    </row>
    <row r="591" spans="1:20" x14ac:dyDescent="0.2">
      <c r="A591">
        <v>589</v>
      </c>
      <c r="B591">
        <v>24.040001</v>
      </c>
      <c r="C591">
        <f t="shared" si="85"/>
        <v>-5.7898676592224793E-3</v>
      </c>
      <c r="D591">
        <f t="shared" si="89"/>
        <v>1.7933721628765376E-5</v>
      </c>
      <c r="E591" s="12">
        <f t="shared" si="81"/>
        <v>4.2348225026281059E-3</v>
      </c>
      <c r="G591">
        <v>31.219999000000001</v>
      </c>
      <c r="H591">
        <f t="shared" si="86"/>
        <v>1.6040744305421777E-3</v>
      </c>
      <c r="I591">
        <f t="shared" si="87"/>
        <v>5.6514148057700224E-6</v>
      </c>
      <c r="J591" s="14">
        <f t="shared" si="82"/>
        <v>2.3772704528029669E-3</v>
      </c>
      <c r="L591">
        <v>44.700001</v>
      </c>
      <c r="M591">
        <f t="shared" si="83"/>
        <v>-7.7691011713451842E-3</v>
      </c>
      <c r="N591">
        <f t="shared" si="88"/>
        <v>2.2074778979661733E-5</v>
      </c>
      <c r="O591">
        <f t="shared" si="84"/>
        <v>4.6983804634854482E-3</v>
      </c>
      <c r="Q591" s="59">
        <v>42940</v>
      </c>
      <c r="R591" s="58">
        <v>4.3E-3</v>
      </c>
      <c r="S591" s="58">
        <v>2.3E-3</v>
      </c>
      <c r="T591" s="61">
        <v>4.93678E-3</v>
      </c>
    </row>
    <row r="592" spans="1:20" x14ac:dyDescent="0.2">
      <c r="A592">
        <v>590</v>
      </c>
      <c r="B592">
        <v>23.99</v>
      </c>
      <c r="C592">
        <f t="shared" si="85"/>
        <v>-2.0799083993383251E-3</v>
      </c>
      <c r="D592">
        <f t="shared" si="89"/>
        <v>1.8869052381718078E-5</v>
      </c>
      <c r="E592" s="12">
        <f t="shared" si="81"/>
        <v>4.3438522513683728E-3</v>
      </c>
      <c r="G592">
        <v>31.059999000000001</v>
      </c>
      <c r="H592">
        <f t="shared" si="86"/>
        <v>-5.1249200872812367E-3</v>
      </c>
      <c r="I592">
        <f t="shared" si="87"/>
        <v>5.4667132041469735E-6</v>
      </c>
      <c r="J592" s="14">
        <f t="shared" si="82"/>
        <v>2.3381003409064746E-3</v>
      </c>
      <c r="L592">
        <v>44.619999</v>
      </c>
      <c r="M592">
        <f t="shared" si="83"/>
        <v>-1.7897538749495855E-3</v>
      </c>
      <c r="N592">
        <f t="shared" si="88"/>
        <v>2.4371828221517858E-5</v>
      </c>
      <c r="O592">
        <f t="shared" si="84"/>
        <v>4.9367831855893626E-3</v>
      </c>
      <c r="Q592" s="59">
        <v>42941</v>
      </c>
      <c r="R592" s="58">
        <v>4.1999999999999997E-3</v>
      </c>
      <c r="S592" s="58">
        <v>2.5999999999999999E-3</v>
      </c>
      <c r="T592" s="61">
        <v>4.8064199999999996E-3</v>
      </c>
    </row>
    <row r="593" spans="1:20" x14ac:dyDescent="0.2">
      <c r="A593">
        <v>591</v>
      </c>
      <c r="B593">
        <v>24.1</v>
      </c>
      <c r="C593">
        <f t="shared" si="85"/>
        <v>4.5852438516049603E-3</v>
      </c>
      <c r="D593">
        <f t="shared" si="89"/>
        <v>1.799647037579328E-5</v>
      </c>
      <c r="E593" s="12">
        <f t="shared" si="81"/>
        <v>4.2422246965234268E-3</v>
      </c>
      <c r="G593">
        <v>30.84</v>
      </c>
      <c r="H593">
        <f t="shared" si="86"/>
        <v>-7.0830330677087716E-3</v>
      </c>
      <c r="I593">
        <f t="shared" si="87"/>
        <v>6.7145987659592798E-6</v>
      </c>
      <c r="J593" s="14">
        <f t="shared" si="82"/>
        <v>2.5912542843108391E-3</v>
      </c>
      <c r="L593">
        <v>44.73</v>
      </c>
      <c r="M593">
        <f t="shared" si="83"/>
        <v>2.4652846809789688E-3</v>
      </c>
      <c r="N593">
        <f t="shared" si="88"/>
        <v>2.3101711664200611E-5</v>
      </c>
      <c r="O593">
        <f t="shared" si="84"/>
        <v>4.8064239996280615E-3</v>
      </c>
      <c r="Q593" s="59">
        <v>42942</v>
      </c>
      <c r="R593" s="58">
        <v>4.3E-3</v>
      </c>
      <c r="S593" s="58">
        <v>3.0999999999999999E-3</v>
      </c>
      <c r="T593" s="61">
        <v>4.6989600000000003E-3</v>
      </c>
    </row>
    <row r="594" spans="1:20" x14ac:dyDescent="0.2">
      <c r="A594">
        <v>592</v>
      </c>
      <c r="B594">
        <v>24.059999000000001</v>
      </c>
      <c r="C594">
        <f t="shared" si="85"/>
        <v>-1.6597925311203391E-3</v>
      </c>
      <c r="D594">
        <f t="shared" si="89"/>
        <v>1.8178149823966548E-5</v>
      </c>
      <c r="E594" s="12">
        <f t="shared" si="81"/>
        <v>4.2635841523261326E-3</v>
      </c>
      <c r="G594">
        <v>30.889999</v>
      </c>
      <c r="H594">
        <f t="shared" si="86"/>
        <v>1.621238651102454E-3</v>
      </c>
      <c r="I594">
        <f t="shared" si="87"/>
        <v>9.3218842862970812E-6</v>
      </c>
      <c r="J594" s="14">
        <f t="shared" si="82"/>
        <v>3.0531760981471544E-3</v>
      </c>
      <c r="L594">
        <v>44.57</v>
      </c>
      <c r="M594">
        <f t="shared" si="83"/>
        <v>-3.5770176615246277E-3</v>
      </c>
      <c r="N594">
        <f t="shared" si="88"/>
        <v>2.208026667784475E-5</v>
      </c>
      <c r="O594">
        <f t="shared" si="84"/>
        <v>4.6989644261097308E-3</v>
      </c>
      <c r="Q594" s="59">
        <v>42943</v>
      </c>
      <c r="R594" s="58">
        <v>4.1999999999999997E-3</v>
      </c>
      <c r="S594" s="58">
        <v>3.0000000000000001E-3</v>
      </c>
      <c r="T594" s="61">
        <v>4.6393099999999998E-3</v>
      </c>
    </row>
    <row r="595" spans="1:20" x14ac:dyDescent="0.2">
      <c r="A595">
        <v>593</v>
      </c>
      <c r="B595">
        <v>24.08</v>
      </c>
      <c r="C595">
        <f t="shared" si="85"/>
        <v>8.3129679265560438E-4</v>
      </c>
      <c r="D595">
        <f t="shared" si="89"/>
        <v>1.7252755509310325E-5</v>
      </c>
      <c r="E595" s="12">
        <f t="shared" si="81"/>
        <v>4.1536436425517204E-3</v>
      </c>
      <c r="G595">
        <v>30.84</v>
      </c>
      <c r="H595">
        <f t="shared" si="86"/>
        <v>-1.6186144907288499E-3</v>
      </c>
      <c r="I595">
        <f t="shared" si="87"/>
        <v>8.9202761149489669E-6</v>
      </c>
      <c r="J595" s="14">
        <f t="shared" si="82"/>
        <v>2.9866831293173649E-3</v>
      </c>
      <c r="L595">
        <v>44.91</v>
      </c>
      <c r="M595">
        <f t="shared" si="83"/>
        <v>7.628449629795744E-3</v>
      </c>
      <c r="N595">
        <f t="shared" si="88"/>
        <v>2.152315399822561E-5</v>
      </c>
      <c r="O595">
        <f t="shared" si="84"/>
        <v>4.6393053357399973E-3</v>
      </c>
      <c r="Q595" s="59">
        <v>42944</v>
      </c>
      <c r="R595" s="58">
        <v>4.0000000000000001E-3</v>
      </c>
      <c r="S595" s="58">
        <v>2.8999999999999998E-3</v>
      </c>
      <c r="T595" s="61">
        <v>4.8706599999999997E-3</v>
      </c>
    </row>
    <row r="596" spans="1:20" x14ac:dyDescent="0.2">
      <c r="A596">
        <v>594</v>
      </c>
      <c r="B596">
        <v>23.969999000000001</v>
      </c>
      <c r="C596">
        <f t="shared" si="85"/>
        <v>-4.5681478405314333E-3</v>
      </c>
      <c r="D596">
        <f t="shared" si="89"/>
        <v>1.6259053440200474E-5</v>
      </c>
      <c r="E596" s="12">
        <f t="shared" si="81"/>
        <v>4.0322516588378356E-3</v>
      </c>
      <c r="G596">
        <v>30.73</v>
      </c>
      <c r="H596">
        <f t="shared" si="86"/>
        <v>-3.5667963683527703E-3</v>
      </c>
      <c r="I596">
        <f t="shared" si="87"/>
        <v>8.5422543202278737E-6</v>
      </c>
      <c r="J596" s="14">
        <f t="shared" si="82"/>
        <v>2.9227135200405588E-3</v>
      </c>
      <c r="L596">
        <v>44.5</v>
      </c>
      <c r="M596">
        <f t="shared" si="83"/>
        <v>-9.1293698508126617E-3</v>
      </c>
      <c r="N596">
        <f t="shared" si="88"/>
        <v>2.3723359383591926E-5</v>
      </c>
      <c r="O596">
        <f t="shared" si="84"/>
        <v>4.8706631359181395E-3</v>
      </c>
      <c r="Q596" s="59">
        <v>42947</v>
      </c>
      <c r="R596" s="58">
        <v>4.1000000000000003E-3</v>
      </c>
      <c r="S596" s="58">
        <v>3.0000000000000001E-3</v>
      </c>
      <c r="T596" s="61">
        <v>5.2250100000000004E-3</v>
      </c>
    </row>
    <row r="597" spans="1:20" x14ac:dyDescent="0.2">
      <c r="A597">
        <v>595</v>
      </c>
      <c r="B597">
        <v>24.030000999999999</v>
      </c>
      <c r="C597">
        <f t="shared" si="85"/>
        <v>2.5032124532002368E-3</v>
      </c>
      <c r="D597">
        <f t="shared" si="89"/>
        <v>1.6535588715365567E-5</v>
      </c>
      <c r="E597" s="12">
        <f t="shared" si="81"/>
        <v>4.0663975107416107E-3</v>
      </c>
      <c r="G597">
        <v>30.74</v>
      </c>
      <c r="H597">
        <f t="shared" si="86"/>
        <v>3.2541490400253857E-4</v>
      </c>
      <c r="I597">
        <f t="shared" si="87"/>
        <v>8.7930412410118724E-6</v>
      </c>
      <c r="J597" s="14">
        <f t="shared" si="82"/>
        <v>2.9653062642856763E-3</v>
      </c>
      <c r="L597">
        <v>45.130001</v>
      </c>
      <c r="M597">
        <f t="shared" si="83"/>
        <v>1.415732584269663E-2</v>
      </c>
      <c r="N597">
        <f t="shared" si="88"/>
        <v>2.7300681452952047E-5</v>
      </c>
      <c r="O597">
        <f t="shared" si="84"/>
        <v>5.2250054021935758E-3</v>
      </c>
      <c r="Q597" s="59">
        <v>42948</v>
      </c>
      <c r="R597" s="58">
        <v>4.0000000000000001E-3</v>
      </c>
      <c r="S597" s="58">
        <v>2.8999999999999998E-3</v>
      </c>
      <c r="T597" s="61">
        <v>6.1390899999999998E-3</v>
      </c>
    </row>
    <row r="598" spans="1:20" x14ac:dyDescent="0.2">
      <c r="A598">
        <v>596</v>
      </c>
      <c r="B598">
        <v>24.120000999999998</v>
      </c>
      <c r="C598">
        <f t="shared" si="85"/>
        <v>3.7453181961998195E-3</v>
      </c>
      <c r="D598">
        <f t="shared" si="89"/>
        <v>1.5919417747595035E-5</v>
      </c>
      <c r="E598" s="12">
        <f t="shared" si="81"/>
        <v>3.9899145037951668E-3</v>
      </c>
      <c r="G598">
        <v>30.889999</v>
      </c>
      <c r="H598">
        <f t="shared" si="86"/>
        <v>4.8796031229668543E-3</v>
      </c>
      <c r="I598">
        <f t="shared" si="87"/>
        <v>8.2718124581359778E-6</v>
      </c>
      <c r="J598" s="14">
        <f t="shared" si="82"/>
        <v>2.8760758783689935E-3</v>
      </c>
      <c r="L598">
        <v>45.02</v>
      </c>
      <c r="M598">
        <f t="shared" si="83"/>
        <v>-2.4374251620334977E-3</v>
      </c>
      <c r="N598">
        <f t="shared" si="88"/>
        <v>3.7688433066752085E-5</v>
      </c>
      <c r="O598">
        <f t="shared" si="84"/>
        <v>6.1390905732650733E-3</v>
      </c>
      <c r="Q598" s="59">
        <v>42949</v>
      </c>
      <c r="R598" s="58">
        <v>4.0000000000000001E-3</v>
      </c>
      <c r="S598" s="58">
        <v>3.0000000000000001E-3</v>
      </c>
      <c r="T598" s="61">
        <v>5.9819399999999998E-3</v>
      </c>
    </row>
    <row r="599" spans="1:20" x14ac:dyDescent="0.2">
      <c r="A599">
        <v>597</v>
      </c>
      <c r="B599">
        <v>24.209999</v>
      </c>
      <c r="C599">
        <f t="shared" si="85"/>
        <v>3.7312602101468137E-3</v>
      </c>
      <c r="D599">
        <f t="shared" si="89"/>
        <v>1.580589718618646E-5</v>
      </c>
      <c r="E599" s="12">
        <f t="shared" si="81"/>
        <v>3.9756631127632605E-3</v>
      </c>
      <c r="G599">
        <v>30.98</v>
      </c>
      <c r="H599">
        <f t="shared" si="86"/>
        <v>2.9135967275363424E-3</v>
      </c>
      <c r="I599">
        <f t="shared" si="87"/>
        <v>9.2041353089078925E-6</v>
      </c>
      <c r="J599" s="14">
        <f t="shared" si="82"/>
        <v>3.0338317865214433E-3</v>
      </c>
      <c r="L599">
        <v>45.169998</v>
      </c>
      <c r="M599">
        <f t="shared" si="83"/>
        <v>3.3318080852953466E-3</v>
      </c>
      <c r="N599">
        <f t="shared" si="88"/>
        <v>3.5783589567977798E-5</v>
      </c>
      <c r="O599">
        <f t="shared" si="84"/>
        <v>5.9819386128560194E-3</v>
      </c>
      <c r="Q599" s="59">
        <v>42950</v>
      </c>
      <c r="R599" s="58">
        <v>4.0000000000000001E-3</v>
      </c>
      <c r="S599" s="58">
        <v>3.0000000000000001E-3</v>
      </c>
      <c r="T599" s="61">
        <v>5.8568400000000003E-3</v>
      </c>
    </row>
    <row r="600" spans="1:20" x14ac:dyDescent="0.2">
      <c r="A600">
        <v>598</v>
      </c>
      <c r="B600">
        <v>24.09</v>
      </c>
      <c r="C600">
        <f t="shared" si="85"/>
        <v>-4.9565883914328111E-3</v>
      </c>
      <c r="D600">
        <f t="shared" si="89"/>
        <v>1.5692881520364762E-5</v>
      </c>
      <c r="E600" s="12">
        <f t="shared" si="81"/>
        <v>3.9614241782930494E-3</v>
      </c>
      <c r="G600">
        <v>31.059999000000001</v>
      </c>
      <c r="H600">
        <f t="shared" si="86"/>
        <v>2.5822788896062241E-3</v>
      </c>
      <c r="I600">
        <f t="shared" si="87"/>
        <v>9.1612299438160471E-6</v>
      </c>
      <c r="J600" s="14">
        <f t="shared" si="82"/>
        <v>3.0267523757017268E-3</v>
      </c>
      <c r="L600">
        <v>45.130001</v>
      </c>
      <c r="M600">
        <f t="shared" si="83"/>
        <v>-8.8547712576829462E-4</v>
      </c>
      <c r="N600">
        <f t="shared" si="88"/>
        <v>3.4302630900933497E-5</v>
      </c>
      <c r="O600">
        <f t="shared" si="84"/>
        <v>5.8568447905790961E-3</v>
      </c>
      <c r="Q600" s="59">
        <v>42951</v>
      </c>
      <c r="R600" s="58">
        <v>4.0000000000000001E-3</v>
      </c>
      <c r="S600" s="58">
        <v>3.0000000000000001E-3</v>
      </c>
      <c r="T600" s="61">
        <v>5.6825599999999997E-3</v>
      </c>
    </row>
    <row r="601" spans="1:20" x14ac:dyDescent="0.2">
      <c r="A601">
        <v>599</v>
      </c>
      <c r="B601">
        <v>24.200001</v>
      </c>
      <c r="C601">
        <f t="shared" si="85"/>
        <v>4.566251556662535E-3</v>
      </c>
      <c r="D601">
        <f t="shared" si="89"/>
        <v>1.6225374738068065E-5</v>
      </c>
      <c r="E601" s="12">
        <f t="shared" si="81"/>
        <v>4.0280733282883601E-3</v>
      </c>
      <c r="G601">
        <v>31.040001</v>
      </c>
      <c r="H601">
        <f t="shared" si="86"/>
        <v>-6.4385063244854163E-4</v>
      </c>
      <c r="I601">
        <f t="shared" si="87"/>
        <v>9.0116460030094414E-6</v>
      </c>
      <c r="J601" s="14">
        <f t="shared" si="82"/>
        <v>3.0019403729936813E-3</v>
      </c>
      <c r="L601">
        <v>45.459999000000003</v>
      </c>
      <c r="M601">
        <f t="shared" si="83"/>
        <v>7.312164695055144E-3</v>
      </c>
      <c r="N601">
        <f t="shared" si="88"/>
        <v>3.2291517231293019E-5</v>
      </c>
      <c r="O601">
        <f t="shared" si="84"/>
        <v>5.6825625585023715E-3</v>
      </c>
      <c r="Q601" s="59">
        <v>42955</v>
      </c>
      <c r="R601" s="58">
        <v>4.1000000000000003E-3</v>
      </c>
      <c r="S601" s="58">
        <v>2.8999999999999998E-3</v>
      </c>
      <c r="T601" s="61">
        <v>5.7932799999999996E-3</v>
      </c>
    </row>
    <row r="602" spans="1:20" x14ac:dyDescent="0.2">
      <c r="A602">
        <v>600</v>
      </c>
      <c r="B602">
        <v>24.17</v>
      </c>
      <c r="C602">
        <f t="shared" si="85"/>
        <v>-1.239710692573881E-3</v>
      </c>
      <c r="D602">
        <f t="shared" si="89"/>
        <v>1.6502891450507364E-5</v>
      </c>
      <c r="E602" s="12">
        <f t="shared" si="81"/>
        <v>4.0623750996808955E-3</v>
      </c>
      <c r="G602">
        <v>30.969999000000001</v>
      </c>
      <c r="H602">
        <f t="shared" si="86"/>
        <v>-2.255218999509658E-3</v>
      </c>
      <c r="I602">
        <f t="shared" si="87"/>
        <v>8.4958198610431377E-6</v>
      </c>
      <c r="J602" s="14">
        <f t="shared" si="82"/>
        <v>2.9147589713461966E-3</v>
      </c>
      <c r="L602">
        <v>45.490001999999997</v>
      </c>
      <c r="M602">
        <f t="shared" si="83"/>
        <v>6.5998681610163613E-4</v>
      </c>
      <c r="N602">
        <f t="shared" si="88"/>
        <v>3.3562091349072093E-5</v>
      </c>
      <c r="O602">
        <f t="shared" si="84"/>
        <v>5.7932798438425272E-3</v>
      </c>
      <c r="Q602" s="59">
        <v>42956</v>
      </c>
      <c r="R602" s="58">
        <v>4.0000000000000001E-3</v>
      </c>
      <c r="S602" s="58">
        <v>2.8999999999999998E-3</v>
      </c>
      <c r="T602" s="61">
        <v>5.61912E-3</v>
      </c>
    </row>
    <row r="603" spans="1:20" x14ac:dyDescent="0.2">
      <c r="A603">
        <v>601</v>
      </c>
      <c r="B603">
        <v>24.129999000000002</v>
      </c>
      <c r="C603">
        <f t="shared" si="85"/>
        <v>-1.6549855192387328E-3</v>
      </c>
      <c r="D603">
        <f t="shared" si="89"/>
        <v>1.5604930919553844E-5</v>
      </c>
      <c r="E603" s="12">
        <f t="shared" si="81"/>
        <v>3.9503076993512602E-3</v>
      </c>
      <c r="G603">
        <v>31.01</v>
      </c>
      <c r="H603">
        <f t="shared" si="86"/>
        <v>1.2916048205232481E-3</v>
      </c>
      <c r="I603">
        <f t="shared" si="87"/>
        <v>8.2912314335255106E-6</v>
      </c>
      <c r="J603" s="14">
        <f t="shared" si="82"/>
        <v>2.879449849107553E-3</v>
      </c>
      <c r="L603">
        <v>45.450001</v>
      </c>
      <c r="M603">
        <f t="shared" si="83"/>
        <v>-8.7933607916738769E-4</v>
      </c>
      <c r="N603">
        <f t="shared" si="88"/>
        <v>3.1574500823973438E-5</v>
      </c>
      <c r="O603">
        <f t="shared" si="84"/>
        <v>5.6191192213703245E-3</v>
      </c>
      <c r="Q603" s="59">
        <v>42957</v>
      </c>
      <c r="R603" s="58">
        <v>3.8999999999999998E-3</v>
      </c>
      <c r="S603" s="58">
        <v>2.8E-3</v>
      </c>
      <c r="T603" s="61">
        <v>5.45219E-3</v>
      </c>
    </row>
    <row r="604" spans="1:20" x14ac:dyDescent="0.2">
      <c r="A604">
        <v>602</v>
      </c>
      <c r="B604">
        <v>23.9</v>
      </c>
      <c r="C604">
        <f t="shared" si="85"/>
        <v>-9.5316622267577773E-3</v>
      </c>
      <c r="D604">
        <f t="shared" si="89"/>
        <v>1.4832973688514007E-5</v>
      </c>
      <c r="E604" s="12">
        <f t="shared" si="81"/>
        <v>3.8513599790871286E-3</v>
      </c>
      <c r="G604">
        <v>31.139999</v>
      </c>
      <c r="H604">
        <f t="shared" si="86"/>
        <v>4.192163818123121E-3</v>
      </c>
      <c r="I604">
        <f t="shared" si="87"/>
        <v>7.893852128257913E-6</v>
      </c>
      <c r="J604" s="14">
        <f t="shared" si="82"/>
        <v>2.8095999943511378E-3</v>
      </c>
      <c r="L604">
        <v>44.98</v>
      </c>
      <c r="M604">
        <f t="shared" si="83"/>
        <v>-1.0341055878084655E-2</v>
      </c>
      <c r="N604">
        <f t="shared" si="88"/>
        <v>2.9726424690942559E-5</v>
      </c>
      <c r="O604">
        <f t="shared" si="84"/>
        <v>5.4521944839617158E-3</v>
      </c>
      <c r="Q604" s="59">
        <v>42958</v>
      </c>
      <c r="R604" s="58">
        <v>4.4000000000000003E-3</v>
      </c>
      <c r="S604" s="58">
        <v>2.8999999999999998E-3</v>
      </c>
      <c r="T604" s="61">
        <v>5.8616600000000003E-3</v>
      </c>
    </row>
    <row r="605" spans="1:20" x14ac:dyDescent="0.2">
      <c r="A605">
        <v>603</v>
      </c>
      <c r="B605">
        <v>23.85</v>
      </c>
      <c r="C605">
        <f t="shared" si="85"/>
        <v>-2.0920502092049019E-3</v>
      </c>
      <c r="D605">
        <f t="shared" si="89"/>
        <v>1.9394150355503233E-5</v>
      </c>
      <c r="E605" s="12">
        <f t="shared" si="81"/>
        <v>4.4038790123598123E-3</v>
      </c>
      <c r="G605">
        <v>31.110001</v>
      </c>
      <c r="H605">
        <f t="shared" si="86"/>
        <v>-9.6332694166107976E-4</v>
      </c>
      <c r="I605">
        <f t="shared" si="87"/>
        <v>8.4746752492412763E-6</v>
      </c>
      <c r="J605" s="14">
        <f t="shared" si="82"/>
        <v>2.9111295486874637E-3</v>
      </c>
      <c r="L605">
        <v>44.830002</v>
      </c>
      <c r="M605">
        <f t="shared" si="83"/>
        <v>-3.3347710093374061E-3</v>
      </c>
      <c r="N605">
        <f t="shared" si="88"/>
        <v>3.4359085409906159E-5</v>
      </c>
      <c r="O605">
        <f t="shared" si="84"/>
        <v>5.8616623418537303E-3</v>
      </c>
      <c r="Q605" s="59">
        <v>42961</v>
      </c>
      <c r="R605" s="58">
        <v>4.3E-3</v>
      </c>
      <c r="S605" s="58">
        <v>2.8E-3</v>
      </c>
      <c r="T605" s="61">
        <v>5.7415000000000001E-3</v>
      </c>
    </row>
    <row r="606" spans="1:20" x14ac:dyDescent="0.2">
      <c r="A606">
        <v>604</v>
      </c>
      <c r="B606">
        <v>23.98</v>
      </c>
      <c r="C606">
        <f t="shared" si="85"/>
        <v>5.4507337526205034E-3</v>
      </c>
      <c r="D606">
        <f t="shared" si="89"/>
        <v>1.8493101778843095E-5</v>
      </c>
      <c r="E606" s="12">
        <f t="shared" si="81"/>
        <v>4.3003606568336912E-3</v>
      </c>
      <c r="G606">
        <v>31.040001</v>
      </c>
      <c r="H606">
        <f t="shared" si="86"/>
        <v>-2.2500802876862743E-3</v>
      </c>
      <c r="I606">
        <f t="shared" si="87"/>
        <v>8.0218746620786047E-6</v>
      </c>
      <c r="J606" s="14">
        <f t="shared" si="82"/>
        <v>2.8322914154582692E-3</v>
      </c>
      <c r="L606">
        <v>45.369999</v>
      </c>
      <c r="M606">
        <f t="shared" si="83"/>
        <v>1.204543778516895E-2</v>
      </c>
      <c r="N606">
        <f t="shared" si="88"/>
        <v>3.2964782146394823E-5</v>
      </c>
      <c r="O606">
        <f t="shared" si="84"/>
        <v>5.7414965075661961E-3</v>
      </c>
      <c r="Q606" s="59">
        <v>42962</v>
      </c>
      <c r="R606" s="58">
        <v>4.4000000000000003E-3</v>
      </c>
      <c r="S606" s="58">
        <v>2.8E-3</v>
      </c>
      <c r="T606" s="61">
        <v>6.3001899999999998E-3</v>
      </c>
    </row>
    <row r="607" spans="1:20" x14ac:dyDescent="0.2">
      <c r="A607">
        <v>605</v>
      </c>
      <c r="B607">
        <v>23.969999000000001</v>
      </c>
      <c r="C607">
        <f t="shared" si="85"/>
        <v>-4.1705587989987648E-4</v>
      </c>
      <c r="D607">
        <f t="shared" si="89"/>
        <v>1.9166145578629896E-5</v>
      </c>
      <c r="E607" s="12">
        <f t="shared" si="81"/>
        <v>4.377915666002475E-3</v>
      </c>
      <c r="G607">
        <v>31.049999</v>
      </c>
      <c r="H607">
        <f t="shared" si="86"/>
        <v>3.2210050508695237E-4</v>
      </c>
      <c r="I607">
        <f t="shared" si="87"/>
        <v>7.8443338604159499E-6</v>
      </c>
      <c r="J607" s="14">
        <f t="shared" si="82"/>
        <v>2.8007737967240321E-3</v>
      </c>
      <c r="L607">
        <v>45.450001</v>
      </c>
      <c r="M607">
        <f t="shared" si="83"/>
        <v>1.7633238211003785E-3</v>
      </c>
      <c r="N607">
        <f t="shared" si="88"/>
        <v>3.969244950379369E-5</v>
      </c>
      <c r="O607">
        <f t="shared" si="84"/>
        <v>6.3001944020636136E-3</v>
      </c>
      <c r="Q607" s="59">
        <v>42963</v>
      </c>
      <c r="R607" s="58">
        <v>4.1999999999999997E-3</v>
      </c>
      <c r="S607" s="58">
        <v>2.7000000000000001E-3</v>
      </c>
      <c r="T607" s="61">
        <v>6.1235200000000004E-3</v>
      </c>
    </row>
    <row r="608" spans="1:20" x14ac:dyDescent="0.2">
      <c r="A608">
        <v>606</v>
      </c>
      <c r="B608">
        <v>23.940000999999999</v>
      </c>
      <c r="C608">
        <f t="shared" si="85"/>
        <v>-1.2514810701495078E-3</v>
      </c>
      <c r="D608">
        <f t="shared" si="89"/>
        <v>1.8026612980329645E-5</v>
      </c>
      <c r="E608" s="12">
        <f t="shared" si="81"/>
        <v>4.2457758985054361E-3</v>
      </c>
      <c r="G608">
        <v>31.09</v>
      </c>
      <c r="H608">
        <f t="shared" si="86"/>
        <v>1.2882770141152075E-3</v>
      </c>
      <c r="I608">
        <f t="shared" si="87"/>
        <v>7.3798987529136284E-6</v>
      </c>
      <c r="J608" s="14">
        <f t="shared" si="82"/>
        <v>2.7165969065935471E-3</v>
      </c>
      <c r="L608">
        <v>45.23</v>
      </c>
      <c r="M608">
        <f t="shared" si="83"/>
        <v>-4.8405059441033555E-3</v>
      </c>
      <c r="N608">
        <f t="shared" si="88"/>
        <v>3.749746118744967E-5</v>
      </c>
      <c r="O608">
        <f t="shared" si="84"/>
        <v>6.1235170602726065E-3</v>
      </c>
      <c r="Q608" s="59">
        <v>42964</v>
      </c>
      <c r="R608" s="58">
        <v>4.1000000000000003E-3</v>
      </c>
      <c r="S608" s="58">
        <v>2.7000000000000001E-3</v>
      </c>
      <c r="T608" s="61">
        <v>6.05421E-3</v>
      </c>
    </row>
    <row r="609" spans="1:20" x14ac:dyDescent="0.2">
      <c r="A609">
        <v>607</v>
      </c>
      <c r="B609">
        <v>23.860001</v>
      </c>
      <c r="C609">
        <f t="shared" si="85"/>
        <v>-3.3416874126278567E-3</v>
      </c>
      <c r="D609">
        <f t="shared" si="89"/>
        <v>1.7038988493646419E-5</v>
      </c>
      <c r="E609" s="12">
        <f t="shared" si="81"/>
        <v>4.1278309671843906E-3</v>
      </c>
      <c r="G609">
        <v>31.129999000000002</v>
      </c>
      <c r="H609">
        <f t="shared" si="86"/>
        <v>1.2865551624317039E-3</v>
      </c>
      <c r="I609">
        <f t="shared" si="87"/>
        <v>7.0366842876446659E-6</v>
      </c>
      <c r="J609" s="14">
        <f t="shared" si="82"/>
        <v>2.6526749306397621E-3</v>
      </c>
      <c r="L609">
        <v>44.709999000000003</v>
      </c>
      <c r="M609">
        <f t="shared" si="83"/>
        <v>-1.1496816272385442E-2</v>
      </c>
      <c r="N609">
        <f t="shared" si="88"/>
        <v>3.6653443383896685E-5</v>
      </c>
      <c r="O609">
        <f t="shared" si="84"/>
        <v>6.0542087330960666E-3</v>
      </c>
      <c r="Q609" s="59">
        <v>42965</v>
      </c>
      <c r="R609" s="58">
        <v>4.1000000000000003E-3</v>
      </c>
      <c r="S609" s="58">
        <v>2.5999999999999999E-3</v>
      </c>
      <c r="T609" s="61">
        <v>6.5103599999999998E-3</v>
      </c>
    </row>
    <row r="610" spans="1:20" x14ac:dyDescent="0.2">
      <c r="A610">
        <v>608</v>
      </c>
      <c r="B610">
        <v>23.74</v>
      </c>
      <c r="C610">
        <f t="shared" si="85"/>
        <v>-5.0293795042172049E-3</v>
      </c>
      <c r="D610">
        <f t="shared" si="89"/>
        <v>1.6686661669850562E-5</v>
      </c>
      <c r="E610" s="12">
        <f t="shared" si="81"/>
        <v>4.084931048359392E-3</v>
      </c>
      <c r="G610">
        <v>31.120000999999998</v>
      </c>
      <c r="H610">
        <f t="shared" si="86"/>
        <v>-3.2116930039101702E-4</v>
      </c>
      <c r="I610">
        <f t="shared" si="87"/>
        <v>6.713796681544766E-6</v>
      </c>
      <c r="J610" s="14">
        <f t="shared" si="82"/>
        <v>2.5910995120884042E-3</v>
      </c>
      <c r="L610">
        <v>44.34</v>
      </c>
      <c r="M610">
        <f t="shared" si="83"/>
        <v>-8.2755313861671061E-3</v>
      </c>
      <c r="N610">
        <f t="shared" si="88"/>
        <v>4.2384843844922086E-5</v>
      </c>
      <c r="O610">
        <f t="shared" si="84"/>
        <v>6.5103643404130686E-3</v>
      </c>
      <c r="Q610" s="59">
        <v>42968</v>
      </c>
      <c r="R610" s="58">
        <v>4.1000000000000003E-3</v>
      </c>
      <c r="S610" s="58">
        <v>2.5000000000000001E-3</v>
      </c>
      <c r="T610" s="61">
        <v>6.6295399999999997E-3</v>
      </c>
    </row>
    <row r="611" spans="1:20" x14ac:dyDescent="0.2">
      <c r="A611">
        <v>609</v>
      </c>
      <c r="B611">
        <v>23.74</v>
      </c>
      <c r="C611">
        <f t="shared" si="85"/>
        <v>0</v>
      </c>
      <c r="D611">
        <f t="shared" si="89"/>
        <v>1.7203141461505935E-5</v>
      </c>
      <c r="E611" s="12">
        <f t="shared" si="81"/>
        <v>4.1476669901892964E-3</v>
      </c>
      <c r="G611">
        <v>31.1</v>
      </c>
      <c r="H611">
        <f t="shared" si="86"/>
        <v>-6.4270563487440276E-4</v>
      </c>
      <c r="I611">
        <f t="shared" si="87"/>
        <v>6.3171578638228988E-6</v>
      </c>
      <c r="J611" s="14">
        <f t="shared" si="82"/>
        <v>2.513395683895176E-3</v>
      </c>
      <c r="L611">
        <v>44.299999</v>
      </c>
      <c r="M611">
        <f t="shared" si="83"/>
        <v>-9.0214253495723333E-4</v>
      </c>
      <c r="N611">
        <f t="shared" si="88"/>
        <v>4.3950818397632972E-5</v>
      </c>
      <c r="O611">
        <f t="shared" si="84"/>
        <v>6.6295413414227209E-3</v>
      </c>
      <c r="Q611" s="59">
        <v>42969</v>
      </c>
      <c r="R611" s="58">
        <v>4.0000000000000001E-3</v>
      </c>
      <c r="S611" s="58">
        <v>2.3999999999999998E-3</v>
      </c>
      <c r="T611" s="61">
        <v>6.4313800000000004E-3</v>
      </c>
    </row>
    <row r="612" spans="1:20" x14ac:dyDescent="0.2">
      <c r="A612">
        <v>610</v>
      </c>
      <c r="B612">
        <v>23.799999</v>
      </c>
      <c r="C612">
        <f t="shared" si="85"/>
        <v>2.5273378264532961E-3</v>
      </c>
      <c r="D612">
        <f t="shared" si="89"/>
        <v>1.6170952973815579E-5</v>
      </c>
      <c r="E612" s="12">
        <f t="shared" si="81"/>
        <v>4.0213123447222525E-3</v>
      </c>
      <c r="G612">
        <v>31.059999000000001</v>
      </c>
      <c r="H612">
        <f t="shared" si="86"/>
        <v>-1.2862057877813561E-3</v>
      </c>
      <c r="I612">
        <f t="shared" si="87"/>
        <v>5.9629126239794833E-6</v>
      </c>
      <c r="J612" s="14">
        <f t="shared" si="82"/>
        <v>2.441907578918474E-3</v>
      </c>
      <c r="L612">
        <v>44.68</v>
      </c>
      <c r="M612">
        <f t="shared" si="83"/>
        <v>8.5779008708329781E-3</v>
      </c>
      <c r="N612">
        <f t="shared" si="88"/>
        <v>4.1362600962977734E-5</v>
      </c>
      <c r="O612">
        <f t="shared" si="84"/>
        <v>6.4313762883987545E-3</v>
      </c>
      <c r="Q612" s="59">
        <v>42970</v>
      </c>
      <c r="R612" s="58">
        <v>3.8999999999999998E-3</v>
      </c>
      <c r="S612" s="58">
        <v>2.3999999999999998E-3</v>
      </c>
      <c r="T612" s="61">
        <v>6.5799400000000003E-3</v>
      </c>
    </row>
    <row r="613" spans="1:20" x14ac:dyDescent="0.2">
      <c r="A613">
        <v>611</v>
      </c>
      <c r="B613">
        <v>23.92</v>
      </c>
      <c r="C613">
        <f t="shared" si="85"/>
        <v>5.0420590353807164E-3</v>
      </c>
      <c r="D613">
        <f t="shared" si="89"/>
        <v>1.5583941984727942E-5</v>
      </c>
      <c r="E613" s="12">
        <f t="shared" si="81"/>
        <v>3.9476501852023236E-3</v>
      </c>
      <c r="G613">
        <v>31.1</v>
      </c>
      <c r="H613">
        <f t="shared" si="86"/>
        <v>1.2878622436530076E-3</v>
      </c>
      <c r="I613">
        <f t="shared" si="87"/>
        <v>5.7043973862520503E-6</v>
      </c>
      <c r="J613" s="14">
        <f t="shared" si="82"/>
        <v>2.388388030922122E-3</v>
      </c>
      <c r="L613">
        <v>44.540000999999997</v>
      </c>
      <c r="M613">
        <f t="shared" si="83"/>
        <v>-3.1333706356312242E-3</v>
      </c>
      <c r="N613">
        <f t="shared" si="88"/>
        <v>4.3295667906189304E-5</v>
      </c>
      <c r="O613">
        <f t="shared" si="84"/>
        <v>6.5799443695360605E-3</v>
      </c>
      <c r="Q613" s="59">
        <v>42971</v>
      </c>
      <c r="R613" s="58">
        <v>4.0000000000000001E-3</v>
      </c>
      <c r="S613" s="58">
        <v>2.3E-3</v>
      </c>
      <c r="T613" s="61">
        <v>6.4254999999999998E-3</v>
      </c>
    </row>
    <row r="614" spans="1:20" x14ac:dyDescent="0.2">
      <c r="A614">
        <v>612</v>
      </c>
      <c r="B614">
        <v>23.950001</v>
      </c>
      <c r="C614">
        <f t="shared" si="85"/>
        <v>1.2542224080266976E-3</v>
      </c>
      <c r="D614">
        <f t="shared" si="89"/>
        <v>1.6174247024620124E-5</v>
      </c>
      <c r="E614" s="12">
        <f t="shared" si="81"/>
        <v>4.0217218979710818E-3</v>
      </c>
      <c r="G614">
        <v>30.98</v>
      </c>
      <c r="H614">
        <f t="shared" si="86"/>
        <v>-3.8585209003215754E-3</v>
      </c>
      <c r="I614">
        <f t="shared" si="87"/>
        <v>5.4616488925945445E-6</v>
      </c>
      <c r="J614" s="14">
        <f t="shared" si="82"/>
        <v>2.3370170929187797E-3</v>
      </c>
      <c r="L614">
        <v>44.41</v>
      </c>
      <c r="M614">
        <f t="shared" si="83"/>
        <v>-2.9187471280029843E-3</v>
      </c>
      <c r="N614">
        <f t="shared" si="88"/>
        <v>4.1287008524232101E-5</v>
      </c>
      <c r="O614">
        <f t="shared" si="84"/>
        <v>6.425496753110385E-3</v>
      </c>
      <c r="Q614" s="59">
        <v>42972</v>
      </c>
      <c r="R614" s="58">
        <v>3.8999999999999998E-3</v>
      </c>
      <c r="S614" s="58">
        <v>2.5000000000000001E-3</v>
      </c>
      <c r="T614" s="61">
        <v>6.2706400000000001E-3</v>
      </c>
    </row>
    <row r="615" spans="1:20" x14ac:dyDescent="0.2">
      <c r="A615">
        <v>613</v>
      </c>
      <c r="B615">
        <v>23.91</v>
      </c>
      <c r="C615">
        <f t="shared" si="85"/>
        <v>-1.6701878217040649E-3</v>
      </c>
      <c r="D615">
        <f t="shared" si="89"/>
        <v>1.5298176634070693E-5</v>
      </c>
      <c r="E615" s="12">
        <f t="shared" si="81"/>
        <v>3.9112883598720633E-3</v>
      </c>
      <c r="G615">
        <v>31.02</v>
      </c>
      <c r="H615">
        <f t="shared" si="86"/>
        <v>1.2911555842478742E-3</v>
      </c>
      <c r="I615">
        <f t="shared" si="87"/>
        <v>6.0272409713319778E-6</v>
      </c>
      <c r="J615" s="14">
        <f t="shared" si="82"/>
        <v>2.4550439856206199E-3</v>
      </c>
      <c r="L615">
        <v>44.360000999999997</v>
      </c>
      <c r="M615">
        <f t="shared" si="83"/>
        <v>-1.1258500337761694E-3</v>
      </c>
      <c r="N615">
        <f t="shared" si="88"/>
        <v>3.9320933100611714E-5</v>
      </c>
      <c r="O615">
        <f t="shared" si="84"/>
        <v>6.270640565413689E-3</v>
      </c>
      <c r="Q615" s="59">
        <v>42975</v>
      </c>
      <c r="R615" s="58">
        <v>3.8E-3</v>
      </c>
      <c r="S615" s="58">
        <v>2.3999999999999998E-3</v>
      </c>
      <c r="T615" s="61">
        <v>6.0858600000000002E-3</v>
      </c>
    </row>
    <row r="616" spans="1:20" x14ac:dyDescent="0.2">
      <c r="A616">
        <v>614</v>
      </c>
      <c r="B616">
        <v>23.9</v>
      </c>
      <c r="C616">
        <f t="shared" si="85"/>
        <v>-4.182350480970959E-4</v>
      </c>
      <c r="D616">
        <f t="shared" si="89"/>
        <v>1.4547657677612565E-5</v>
      </c>
      <c r="E616" s="12">
        <f t="shared" si="81"/>
        <v>3.8141391791087758E-3</v>
      </c>
      <c r="G616">
        <v>30.99</v>
      </c>
      <c r="H616">
        <f t="shared" si="86"/>
        <v>-9.6711798839462079E-4</v>
      </c>
      <c r="I616">
        <f t="shared" si="87"/>
        <v>5.7656314776161267E-6</v>
      </c>
      <c r="J616" s="14">
        <f t="shared" si="82"/>
        <v>2.4011729378818443E-3</v>
      </c>
      <c r="L616">
        <v>44.41</v>
      </c>
      <c r="M616">
        <f t="shared" si="83"/>
        <v>1.1271190007412237E-3</v>
      </c>
      <c r="N616">
        <f t="shared" si="88"/>
        <v>3.7037729412488239E-5</v>
      </c>
      <c r="O616">
        <f t="shared" si="84"/>
        <v>6.0858630786839295E-3</v>
      </c>
      <c r="Q616" s="59">
        <v>42976</v>
      </c>
      <c r="R616" s="58">
        <v>3.7000000000000002E-3</v>
      </c>
      <c r="S616" s="58">
        <v>2.3E-3</v>
      </c>
      <c r="T616" s="61">
        <v>5.9069200000000004E-3</v>
      </c>
    </row>
    <row r="617" spans="1:20" x14ac:dyDescent="0.2">
      <c r="A617">
        <v>615</v>
      </c>
      <c r="B617">
        <v>23.950001</v>
      </c>
      <c r="C617">
        <f t="shared" si="85"/>
        <v>2.092092050209278E-3</v>
      </c>
      <c r="D617">
        <f t="shared" si="89"/>
        <v>1.3685293450283216E-5</v>
      </c>
      <c r="E617" s="12">
        <f t="shared" si="81"/>
        <v>3.6993639250935042E-3</v>
      </c>
      <c r="G617">
        <v>31.059999000000001</v>
      </c>
      <c r="H617">
        <f t="shared" si="86"/>
        <v>2.258760890609965E-3</v>
      </c>
      <c r="I617">
        <f t="shared" si="87"/>
        <v>5.4758126211677465E-6</v>
      </c>
      <c r="J617" s="14">
        <f t="shared" si="82"/>
        <v>2.3400454314324213E-3</v>
      </c>
      <c r="L617">
        <v>44.470001000000003</v>
      </c>
      <c r="M617">
        <f t="shared" si="83"/>
        <v>1.3510695789238202E-3</v>
      </c>
      <c r="N617">
        <f t="shared" si="88"/>
        <v>3.4891689482248857E-5</v>
      </c>
      <c r="O617">
        <f t="shared" si="84"/>
        <v>5.9069187807391475E-3</v>
      </c>
      <c r="Q617" s="59">
        <v>42977</v>
      </c>
      <c r="R617" s="58">
        <v>3.5999999999999999E-3</v>
      </c>
      <c r="S617" s="58">
        <v>2.3E-3</v>
      </c>
      <c r="T617" s="61">
        <v>5.7365200000000002E-3</v>
      </c>
    </row>
    <row r="618" spans="1:20" x14ac:dyDescent="0.2">
      <c r="A618">
        <v>616</v>
      </c>
      <c r="B618">
        <v>24.049999</v>
      </c>
      <c r="C618">
        <f t="shared" si="85"/>
        <v>4.1752816628274616E-3</v>
      </c>
      <c r="D618">
        <f t="shared" si="89"/>
        <v>1.3126786792059153E-5</v>
      </c>
      <c r="E618" s="12">
        <f t="shared" si="81"/>
        <v>3.623090778887434E-3</v>
      </c>
      <c r="G618">
        <v>31.08</v>
      </c>
      <c r="H618">
        <f t="shared" si="86"/>
        <v>6.4394721970200471E-4</v>
      </c>
      <c r="I618">
        <f t="shared" si="87"/>
        <v>5.4533839095546288E-6</v>
      </c>
      <c r="J618" s="14">
        <f t="shared" si="82"/>
        <v>2.3352481473185305E-3</v>
      </c>
      <c r="L618">
        <v>44.869999</v>
      </c>
      <c r="M618">
        <f t="shared" si="83"/>
        <v>8.9947827975087411E-3</v>
      </c>
      <c r="N618">
        <f t="shared" si="88"/>
        <v>3.2907711453739524E-5</v>
      </c>
      <c r="O618">
        <f t="shared" si="84"/>
        <v>5.7365243356704695E-3</v>
      </c>
      <c r="Q618" s="59">
        <v>42978</v>
      </c>
      <c r="R618" s="58">
        <v>3.7000000000000002E-3</v>
      </c>
      <c r="S618" s="58">
        <v>2.3E-3</v>
      </c>
      <c r="T618" s="61">
        <v>5.9822800000000004E-3</v>
      </c>
    </row>
    <row r="619" spans="1:20" x14ac:dyDescent="0.2">
      <c r="A619">
        <v>617</v>
      </c>
      <c r="B619">
        <v>24.16</v>
      </c>
      <c r="C619">
        <f t="shared" si="85"/>
        <v>4.5738463440268941E-3</v>
      </c>
      <c r="D619">
        <f t="shared" si="89"/>
        <v>1.3385158202372199E-5</v>
      </c>
      <c r="E619" s="12">
        <f t="shared" si="81"/>
        <v>3.6585732468234389E-3</v>
      </c>
      <c r="G619">
        <v>31.08</v>
      </c>
      <c r="H619">
        <f t="shared" si="86"/>
        <v>0</v>
      </c>
      <c r="I619">
        <f t="shared" si="87"/>
        <v>5.1510609562870679E-6</v>
      </c>
      <c r="J619" s="14">
        <f t="shared" si="82"/>
        <v>2.2695948881434917E-3</v>
      </c>
      <c r="L619">
        <v>44.709999000000003</v>
      </c>
      <c r="M619">
        <f t="shared" si="83"/>
        <v>-3.5658569994618584E-3</v>
      </c>
      <c r="N619">
        <f t="shared" si="88"/>
        <v>3.5787615820976706E-5</v>
      </c>
      <c r="O619">
        <f t="shared" si="84"/>
        <v>5.9822751375188943E-3</v>
      </c>
      <c r="Q619" s="59">
        <v>42979</v>
      </c>
      <c r="R619" s="58">
        <v>3.7000000000000002E-3</v>
      </c>
      <c r="S619" s="58">
        <v>2.2000000000000001E-3</v>
      </c>
      <c r="T619" s="61">
        <v>5.8654299999999996E-3</v>
      </c>
    </row>
    <row r="620" spans="1:20" x14ac:dyDescent="0.2">
      <c r="A620">
        <v>618</v>
      </c>
      <c r="B620">
        <v>24.139999</v>
      </c>
      <c r="C620">
        <f t="shared" si="85"/>
        <v>-8.2785596026492558E-4</v>
      </c>
      <c r="D620">
        <f t="shared" si="89"/>
        <v>1.3837252932955958E-5</v>
      </c>
      <c r="E620" s="12">
        <f t="shared" si="81"/>
        <v>3.7198458211269939E-3</v>
      </c>
      <c r="G620">
        <v>30.969999000000001</v>
      </c>
      <c r="H620">
        <f t="shared" si="86"/>
        <v>-3.5392857142856151E-3</v>
      </c>
      <c r="I620">
        <f t="shared" si="87"/>
        <v>4.8419972989098435E-6</v>
      </c>
      <c r="J620" s="14">
        <f t="shared" si="82"/>
        <v>2.200453884749654E-3</v>
      </c>
      <c r="L620">
        <v>44.470001000000003</v>
      </c>
      <c r="M620">
        <f t="shared" si="83"/>
        <v>-5.3678820256739422E-3</v>
      </c>
      <c r="N620">
        <f t="shared" si="88"/>
        <v>3.4403279040154775E-5</v>
      </c>
      <c r="O620">
        <f t="shared" si="84"/>
        <v>5.8654308486380414E-3</v>
      </c>
      <c r="Q620" s="59">
        <v>42983</v>
      </c>
      <c r="R620" s="58">
        <v>3.5999999999999999E-3</v>
      </c>
      <c r="S620" s="58">
        <v>2.3E-3</v>
      </c>
      <c r="T620" s="61">
        <v>5.8367699999999998E-3</v>
      </c>
    </row>
    <row r="621" spans="1:20" x14ac:dyDescent="0.2">
      <c r="A621">
        <v>619</v>
      </c>
      <c r="B621">
        <v>23.959999</v>
      </c>
      <c r="C621">
        <f t="shared" si="85"/>
        <v>-7.4565040371376871E-3</v>
      </c>
      <c r="D621">
        <f t="shared" si="89"/>
        <v>1.304813848643537E-5</v>
      </c>
      <c r="E621" s="12">
        <f t="shared" si="81"/>
        <v>3.6122207139701983E-3</v>
      </c>
      <c r="G621">
        <v>31.049999</v>
      </c>
      <c r="H621">
        <f t="shared" si="86"/>
        <v>2.5831450624198694E-3</v>
      </c>
      <c r="I621">
        <f t="shared" si="87"/>
        <v>5.303070063016028E-6</v>
      </c>
      <c r="J621" s="14">
        <f t="shared" si="82"/>
        <v>2.3028395651925101E-3</v>
      </c>
      <c r="L621">
        <v>44.150002000000001</v>
      </c>
      <c r="M621">
        <f t="shared" si="83"/>
        <v>-7.1958397302487754E-3</v>
      </c>
      <c r="N621">
        <f t="shared" si="88"/>
        <v>3.4067931744238687E-5</v>
      </c>
      <c r="O621">
        <f t="shared" si="84"/>
        <v>5.8367740871339783E-3</v>
      </c>
      <c r="Q621" s="59">
        <v>42984</v>
      </c>
      <c r="R621" s="58">
        <v>3.8999999999999998E-3</v>
      </c>
      <c r="S621" s="58">
        <v>2.3E-3</v>
      </c>
      <c r="T621" s="61">
        <v>5.9271100000000002E-3</v>
      </c>
    </row>
    <row r="622" spans="1:20" x14ac:dyDescent="0.2">
      <c r="A622">
        <v>620</v>
      </c>
      <c r="B622">
        <v>23.940000999999999</v>
      </c>
      <c r="C622">
        <f t="shared" si="85"/>
        <v>-8.3464110328222761E-4</v>
      </c>
      <c r="D622">
        <f t="shared" si="89"/>
        <v>1.5601217324600287E-5</v>
      </c>
      <c r="E622" s="12">
        <f t="shared" si="81"/>
        <v>3.9498376326882459E-3</v>
      </c>
      <c r="G622">
        <v>30.84</v>
      </c>
      <c r="H622">
        <f t="shared" si="86"/>
        <v>-6.763253035853554E-3</v>
      </c>
      <c r="I622">
        <f t="shared" si="87"/>
        <v>5.3852441640453157E-6</v>
      </c>
      <c r="J622" s="14">
        <f t="shared" si="82"/>
        <v>2.3206128854346463E-3</v>
      </c>
      <c r="L622">
        <v>43.799999</v>
      </c>
      <c r="M622">
        <f t="shared" si="83"/>
        <v>-7.927587409848837E-3</v>
      </c>
      <c r="N622">
        <f t="shared" si="88"/>
        <v>3.5130662404989974E-5</v>
      </c>
      <c r="O622">
        <f t="shared" si="84"/>
        <v>5.9271124845906185E-3</v>
      </c>
      <c r="Q622" s="59">
        <v>42985</v>
      </c>
      <c r="R622" s="58">
        <v>3.8E-3</v>
      </c>
      <c r="S622" s="58">
        <v>2.8E-3</v>
      </c>
      <c r="T622" s="61">
        <v>6.0657699999999998E-3</v>
      </c>
    </row>
    <row r="623" spans="1:20" x14ac:dyDescent="0.2">
      <c r="A623">
        <v>621</v>
      </c>
      <c r="B623">
        <v>23.889999</v>
      </c>
      <c r="C623">
        <f t="shared" si="85"/>
        <v>-2.0886381750777378E-3</v>
      </c>
      <c r="D623">
        <f t="shared" si="89"/>
        <v>1.4706941831401559E-5</v>
      </c>
      <c r="E623" s="12">
        <f t="shared" si="81"/>
        <v>3.8349630808394439E-3</v>
      </c>
      <c r="G623">
        <v>30.84</v>
      </c>
      <c r="H623">
        <f t="shared" si="86"/>
        <v>0</v>
      </c>
      <c r="I623">
        <f t="shared" si="87"/>
        <v>7.8066250118215382E-6</v>
      </c>
      <c r="J623" s="14">
        <f t="shared" si="82"/>
        <v>2.7940338243875179E-3</v>
      </c>
      <c r="L623">
        <v>43.560001</v>
      </c>
      <c r="M623">
        <f t="shared" si="83"/>
        <v>-5.4794065177946683E-3</v>
      </c>
      <c r="N623">
        <f t="shared" si="88"/>
        <v>3.6793621189138205E-5</v>
      </c>
      <c r="O623">
        <f t="shared" si="84"/>
        <v>6.0657745745401883E-3</v>
      </c>
      <c r="Q623" s="59">
        <v>42986</v>
      </c>
      <c r="R623" s="58">
        <v>3.8E-3</v>
      </c>
      <c r="S623" s="58">
        <v>2.7000000000000001E-3</v>
      </c>
      <c r="T623" s="61">
        <v>6.0321999999999997E-3</v>
      </c>
    </row>
    <row r="624" spans="1:20" x14ac:dyDescent="0.2">
      <c r="A624">
        <v>622</v>
      </c>
      <c r="B624">
        <v>23.83</v>
      </c>
      <c r="C624">
        <f t="shared" si="85"/>
        <v>-2.5114693391155539E-3</v>
      </c>
      <c r="D624">
        <f t="shared" si="89"/>
        <v>1.408626988710099E-5</v>
      </c>
      <c r="E624" s="12">
        <f t="shared" si="81"/>
        <v>3.753167980133715E-3</v>
      </c>
      <c r="G624">
        <v>30.76</v>
      </c>
      <c r="H624">
        <f t="shared" si="86"/>
        <v>-2.5940337224383365E-3</v>
      </c>
      <c r="I624">
        <f t="shared" si="87"/>
        <v>7.3382275111122453E-6</v>
      </c>
      <c r="J624" s="14">
        <f t="shared" si="82"/>
        <v>2.7089162982846565E-3</v>
      </c>
      <c r="L624">
        <v>43.619999</v>
      </c>
      <c r="M624">
        <f t="shared" si="83"/>
        <v>1.3773645230173485E-3</v>
      </c>
      <c r="N624">
        <f t="shared" si="88"/>
        <v>3.6387437665024952E-5</v>
      </c>
      <c r="O624">
        <f t="shared" si="84"/>
        <v>6.0322000683850786E-3</v>
      </c>
      <c r="Q624" s="59">
        <v>42989</v>
      </c>
      <c r="R624" s="58">
        <v>3.7000000000000002E-3</v>
      </c>
      <c r="S624" s="58">
        <v>2.7000000000000001E-3</v>
      </c>
      <c r="T624" s="61">
        <v>5.8581600000000003E-3</v>
      </c>
    </row>
    <row r="625" spans="1:20" x14ac:dyDescent="0.2">
      <c r="A625">
        <v>623</v>
      </c>
      <c r="B625">
        <v>23.91</v>
      </c>
      <c r="C625">
        <f t="shared" si="85"/>
        <v>3.3571128829207658E-3</v>
      </c>
      <c r="D625">
        <f t="shared" si="89"/>
        <v>1.3619542388353982E-5</v>
      </c>
      <c r="E625" s="12">
        <f t="shared" si="81"/>
        <v>3.690466418808601E-3</v>
      </c>
      <c r="G625">
        <v>30.709999</v>
      </c>
      <c r="H625">
        <f t="shared" si="86"/>
        <v>-1.6255201560468704E-3</v>
      </c>
      <c r="I625">
        <f t="shared" si="87"/>
        <v>7.3016745176343477E-6</v>
      </c>
      <c r="J625" s="14">
        <f t="shared" si="82"/>
        <v>2.7021610828435725E-3</v>
      </c>
      <c r="L625">
        <v>43.900002000000001</v>
      </c>
      <c r="M625">
        <f t="shared" si="83"/>
        <v>6.4191427423003992E-3</v>
      </c>
      <c r="N625">
        <f t="shared" si="88"/>
        <v>3.4318019386879464E-5</v>
      </c>
      <c r="O625">
        <f t="shared" si="84"/>
        <v>5.8581583613691651E-3</v>
      </c>
      <c r="Q625" s="59">
        <v>42990</v>
      </c>
      <c r="R625" s="58">
        <v>3.7000000000000002E-3</v>
      </c>
      <c r="S625" s="58">
        <v>2.5999999999999999E-3</v>
      </c>
      <c r="T625" s="61">
        <v>5.8933199999999996E-3</v>
      </c>
    </row>
    <row r="626" spans="1:20" x14ac:dyDescent="0.2">
      <c r="A626">
        <v>624</v>
      </c>
      <c r="B626">
        <v>24.07</v>
      </c>
      <c r="C626">
        <f t="shared" si="85"/>
        <v>6.6917607695524944E-3</v>
      </c>
      <c r="D626">
        <f t="shared" si="89"/>
        <v>1.3478582259573097E-5</v>
      </c>
      <c r="E626" s="12">
        <f t="shared" si="81"/>
        <v>3.6713188719550223E-3</v>
      </c>
      <c r="G626">
        <v>30.66</v>
      </c>
      <c r="H626">
        <f t="shared" si="86"/>
        <v>-1.628101648586823E-3</v>
      </c>
      <c r="I626">
        <f t="shared" si="87"/>
        <v>7.0221129932391649E-6</v>
      </c>
      <c r="J626" s="14">
        <f t="shared" si="82"/>
        <v>2.6499269788503917E-3</v>
      </c>
      <c r="L626">
        <v>44.27</v>
      </c>
      <c r="M626">
        <f t="shared" si="83"/>
        <v>8.4282000716082543E-3</v>
      </c>
      <c r="N626">
        <f t="shared" si="88"/>
        <v>3.473126183642837E-5</v>
      </c>
      <c r="O626">
        <f t="shared" si="84"/>
        <v>5.8933234966721763E-3</v>
      </c>
      <c r="Q626" s="59">
        <v>42991</v>
      </c>
      <c r="R626" s="58">
        <v>3.8999999999999998E-3</v>
      </c>
      <c r="S626" s="58">
        <v>2.5999999999999999E-3</v>
      </c>
      <c r="T626" s="61">
        <v>6.0753200000000004E-3</v>
      </c>
    </row>
    <row r="627" spans="1:20" x14ac:dyDescent="0.2">
      <c r="A627">
        <v>625</v>
      </c>
      <c r="B627">
        <v>24.059999000000001</v>
      </c>
      <c r="C627">
        <f t="shared" si="85"/>
        <v>-4.1549646863311333E-4</v>
      </c>
      <c r="D627">
        <f t="shared" si="89"/>
        <v>1.535664705581402E-5</v>
      </c>
      <c r="E627" s="12">
        <f t="shared" si="81"/>
        <v>3.9187558045652732E-3</v>
      </c>
      <c r="G627">
        <v>30.65</v>
      </c>
      <c r="H627">
        <f t="shared" si="86"/>
        <v>-3.2615786040448674E-4</v>
      </c>
      <c r="I627">
        <f t="shared" si="87"/>
        <v>6.7598291123326821E-6</v>
      </c>
      <c r="J627" s="14">
        <f t="shared" si="82"/>
        <v>2.5999671367793638E-3</v>
      </c>
      <c r="L627">
        <v>44.189999</v>
      </c>
      <c r="M627">
        <f t="shared" si="83"/>
        <v>-1.8071154280551811E-3</v>
      </c>
      <c r="N627">
        <f t="shared" si="88"/>
        <v>3.6909459513066116E-5</v>
      </c>
      <c r="O627">
        <f t="shared" si="84"/>
        <v>6.0753155895859534E-3</v>
      </c>
      <c r="Q627" s="59">
        <v>42992</v>
      </c>
      <c r="R627" s="58">
        <v>3.8E-3</v>
      </c>
      <c r="S627" s="58">
        <v>2.5000000000000001E-3</v>
      </c>
      <c r="T627" s="61">
        <v>5.9068499999999999E-3</v>
      </c>
    </row>
    <row r="628" spans="1:20" x14ac:dyDescent="0.2">
      <c r="A628">
        <v>626</v>
      </c>
      <c r="B628">
        <v>24.15</v>
      </c>
      <c r="C628">
        <f t="shared" si="85"/>
        <v>3.7406900972854294E-3</v>
      </c>
      <c r="D628">
        <f t="shared" si="89"/>
        <v>1.4445606471391973E-5</v>
      </c>
      <c r="E628" s="12">
        <f t="shared" si="81"/>
        <v>3.8007376220139128E-3</v>
      </c>
      <c r="G628">
        <v>30.620000999999998</v>
      </c>
      <c r="H628">
        <f t="shared" si="86"/>
        <v>-9.7876019575856795E-4</v>
      </c>
      <c r="I628">
        <f t="shared" si="87"/>
        <v>6.3606221025869393E-6</v>
      </c>
      <c r="J628" s="14">
        <f t="shared" si="82"/>
        <v>2.5220273794284904E-3</v>
      </c>
      <c r="L628">
        <v>44.240001999999997</v>
      </c>
      <c r="M628">
        <f t="shared" si="83"/>
        <v>1.1315456241580066E-3</v>
      </c>
      <c r="N628">
        <f t="shared" si="88"/>
        <v>3.4890831912501052E-5</v>
      </c>
      <c r="O628">
        <f t="shared" si="84"/>
        <v>5.9068461900155357E-3</v>
      </c>
      <c r="Q628" s="59">
        <v>42993</v>
      </c>
      <c r="R628" s="58">
        <v>3.8E-3</v>
      </c>
      <c r="S628" s="58">
        <v>2.5000000000000001E-3</v>
      </c>
      <c r="T628" s="61">
        <v>5.7336000000000002E-3</v>
      </c>
    </row>
    <row r="629" spans="1:20" x14ac:dyDescent="0.2">
      <c r="A629">
        <v>627</v>
      </c>
      <c r="B629">
        <v>24.129999000000002</v>
      </c>
      <c r="C629">
        <f t="shared" si="85"/>
        <v>-8.2819875776385301E-4</v>
      </c>
      <c r="D629">
        <f t="shared" si="89"/>
        <v>1.441843582734421E-5</v>
      </c>
      <c r="E629" s="12">
        <f t="shared" si="81"/>
        <v>3.7971615487550972E-3</v>
      </c>
      <c r="G629">
        <v>30.59</v>
      </c>
      <c r="H629">
        <f t="shared" si="86"/>
        <v>-9.7978442260660318E-4</v>
      </c>
      <c r="I629">
        <f t="shared" si="87"/>
        <v>6.0364630676798029E-6</v>
      </c>
      <c r="J629" s="14">
        <f t="shared" si="82"/>
        <v>2.456921461439051E-3</v>
      </c>
      <c r="L629">
        <v>44.279998999999997</v>
      </c>
      <c r="M629">
        <f t="shared" si="83"/>
        <v>9.0409127920020483E-4</v>
      </c>
      <c r="N629">
        <f t="shared" si="88"/>
        <v>3.2874205727724059E-5</v>
      </c>
      <c r="O629">
        <f t="shared" si="84"/>
        <v>5.733603206337535E-3</v>
      </c>
      <c r="Q629" s="59">
        <v>42996</v>
      </c>
      <c r="R629" s="58">
        <v>3.7000000000000002E-3</v>
      </c>
      <c r="S629" s="58">
        <v>2.3999999999999998E-3</v>
      </c>
      <c r="T629" s="61">
        <v>5.56334E-3</v>
      </c>
    </row>
    <row r="630" spans="1:20" x14ac:dyDescent="0.2">
      <c r="A630">
        <v>628</v>
      </c>
      <c r="B630">
        <v>24.25</v>
      </c>
      <c r="C630">
        <f t="shared" si="85"/>
        <v>4.9731042259885073E-3</v>
      </c>
      <c r="D630">
        <f t="shared" si="89"/>
        <v>1.3594484468645252E-5</v>
      </c>
      <c r="E630" s="12">
        <f t="shared" si="81"/>
        <v>3.6870699028693846E-3</v>
      </c>
      <c r="G630">
        <v>30.6</v>
      </c>
      <c r="H630">
        <f t="shared" si="86"/>
        <v>3.2690421706445125E-4</v>
      </c>
      <c r="I630">
        <f t="shared" si="87"/>
        <v>5.7318739345059682E-6</v>
      </c>
      <c r="J630" s="14">
        <f t="shared" si="82"/>
        <v>2.3941332324049903E-3</v>
      </c>
      <c r="L630">
        <v>44.759998000000003</v>
      </c>
      <c r="M630">
        <f t="shared" si="83"/>
        <v>1.0840086062332714E-2</v>
      </c>
      <c r="N630">
        <f t="shared" si="88"/>
        <v>3.0950796246528171E-5</v>
      </c>
      <c r="O630">
        <f t="shared" si="84"/>
        <v>5.5633439806044866E-3</v>
      </c>
      <c r="Q630" s="59">
        <v>42997</v>
      </c>
      <c r="R630" s="58">
        <v>3.8E-3</v>
      </c>
      <c r="S630" s="58">
        <v>2.3E-3</v>
      </c>
      <c r="T630" s="61">
        <v>6.012E-3</v>
      </c>
    </row>
    <row r="631" spans="1:20" x14ac:dyDescent="0.2">
      <c r="A631">
        <v>629</v>
      </c>
      <c r="B631">
        <v>24.34</v>
      </c>
      <c r="C631">
        <f t="shared" si="85"/>
        <v>3.7113402061855613E-3</v>
      </c>
      <c r="D631">
        <f t="shared" si="89"/>
        <v>1.4262721339079222E-5</v>
      </c>
      <c r="E631" s="12">
        <f t="shared" si="81"/>
        <v>3.7766018242699644E-3</v>
      </c>
      <c r="G631">
        <v>30.620000999999998</v>
      </c>
      <c r="H631">
        <f t="shared" si="86"/>
        <v>6.5362745098029569E-4</v>
      </c>
      <c r="I631">
        <f t="shared" si="87"/>
        <v>5.394373480463681E-6</v>
      </c>
      <c r="J631" s="14">
        <f t="shared" si="82"/>
        <v>2.3225790579577007E-3</v>
      </c>
      <c r="L631">
        <v>44.799999</v>
      </c>
      <c r="M631">
        <f t="shared" si="83"/>
        <v>8.9367743045914842E-4</v>
      </c>
      <c r="N631">
        <f t="shared" si="88"/>
        <v>3.6144196422063285E-5</v>
      </c>
      <c r="O631">
        <f t="shared" si="84"/>
        <v>6.0120043597841214E-3</v>
      </c>
      <c r="Q631" s="59">
        <v>42998</v>
      </c>
      <c r="R631" s="58">
        <v>3.8E-3</v>
      </c>
      <c r="S631" s="58">
        <v>2.3E-3</v>
      </c>
      <c r="T631" s="61">
        <v>5.8329599999999999E-3</v>
      </c>
    </row>
    <row r="632" spans="1:20" x14ac:dyDescent="0.2">
      <c r="A632">
        <v>630</v>
      </c>
      <c r="B632">
        <v>24.48</v>
      </c>
      <c r="C632">
        <f t="shared" si="85"/>
        <v>5.7518488085456275E-3</v>
      </c>
      <c r="D632">
        <f t="shared" si="89"/>
        <v>1.4233400826297438E-5</v>
      </c>
      <c r="E632" s="12">
        <f t="shared" si="81"/>
        <v>3.7727179627289179E-3</v>
      </c>
      <c r="G632">
        <v>30.57</v>
      </c>
      <c r="H632">
        <f t="shared" si="86"/>
        <v>-1.6329522654162615E-3</v>
      </c>
      <c r="I632">
        <f t="shared" si="87"/>
        <v>5.0963448023163595E-6</v>
      </c>
      <c r="J632" s="14">
        <f t="shared" si="82"/>
        <v>2.2575085387028684E-3</v>
      </c>
      <c r="L632">
        <v>44.919998</v>
      </c>
      <c r="M632">
        <f t="shared" si="83"/>
        <v>2.6785491669319003E-3</v>
      </c>
      <c r="N632">
        <f t="shared" si="88"/>
        <v>3.4023464197722215E-5</v>
      </c>
      <c r="O632">
        <f t="shared" si="84"/>
        <v>5.8329635861817464E-3</v>
      </c>
      <c r="Q632" s="59">
        <v>42999</v>
      </c>
      <c r="R632" s="58">
        <v>3.8999999999999998E-3</v>
      </c>
      <c r="S632" s="58">
        <v>2.2000000000000001E-3</v>
      </c>
      <c r="T632" s="61">
        <v>5.6931999999999998E-3</v>
      </c>
    </row>
    <row r="633" spans="1:20" x14ac:dyDescent="0.2">
      <c r="A633">
        <v>631</v>
      </c>
      <c r="B633">
        <v>24.59</v>
      </c>
      <c r="C633">
        <f t="shared" si="85"/>
        <v>4.4934640522875588E-3</v>
      </c>
      <c r="D633">
        <f t="shared" si="89"/>
        <v>1.5364422659701658E-5</v>
      </c>
      <c r="E633" s="12">
        <f t="shared" si="81"/>
        <v>3.9197477801131107E-3</v>
      </c>
      <c r="G633">
        <v>30.549999</v>
      </c>
      <c r="H633">
        <f t="shared" si="86"/>
        <v>-6.5426889106969584E-4</v>
      </c>
      <c r="I633">
        <f t="shared" si="87"/>
        <v>4.9505561002450637E-6</v>
      </c>
      <c r="J633" s="14">
        <f t="shared" si="82"/>
        <v>2.2249845168551318E-3</v>
      </c>
      <c r="L633">
        <v>44.939999</v>
      </c>
      <c r="M633">
        <f t="shared" si="83"/>
        <v>4.4525825669005156E-4</v>
      </c>
      <c r="N633">
        <f t="shared" si="88"/>
        <v>3.2412533884239173E-5</v>
      </c>
      <c r="O633">
        <f t="shared" si="84"/>
        <v>5.6932006713481626E-3</v>
      </c>
      <c r="Q633" s="59">
        <v>43000</v>
      </c>
      <c r="R633" s="58">
        <v>4.0000000000000001E-3</v>
      </c>
      <c r="S633" s="58">
        <v>2.2000000000000001E-3</v>
      </c>
      <c r="T633" s="61">
        <v>5.5208399999999999E-3</v>
      </c>
    </row>
    <row r="634" spans="1:20" x14ac:dyDescent="0.2">
      <c r="A634">
        <v>632</v>
      </c>
      <c r="B634">
        <v>24.6</v>
      </c>
      <c r="C634">
        <f t="shared" si="85"/>
        <v>4.0666937779591556E-4</v>
      </c>
      <c r="D634">
        <f t="shared" si="89"/>
        <v>1.5654030451471592E-5</v>
      </c>
      <c r="E634" s="12">
        <f t="shared" si="81"/>
        <v>3.9565174650785491E-3</v>
      </c>
      <c r="G634">
        <v>30.59</v>
      </c>
      <c r="H634">
        <f t="shared" si="86"/>
        <v>1.3093617449872969E-3</v>
      </c>
      <c r="I634">
        <f t="shared" si="87"/>
        <v>4.6792068011396533E-6</v>
      </c>
      <c r="J634" s="14">
        <f t="shared" si="82"/>
        <v>2.1631474293583534E-3</v>
      </c>
      <c r="L634">
        <v>44.950001</v>
      </c>
      <c r="M634">
        <f t="shared" si="83"/>
        <v>2.2256342284297928E-4</v>
      </c>
      <c r="N634">
        <f t="shared" si="88"/>
        <v>3.047967714609386E-5</v>
      </c>
      <c r="O634">
        <f t="shared" si="84"/>
        <v>5.5208402572519575E-3</v>
      </c>
      <c r="Q634" s="59">
        <v>43003</v>
      </c>
      <c r="R634" s="58">
        <v>3.8E-3</v>
      </c>
      <c r="S634" s="58">
        <v>2.0999999999999999E-3</v>
      </c>
      <c r="T634" s="61">
        <v>5.3529299999999997E-3</v>
      </c>
    </row>
    <row r="635" spans="1:20" x14ac:dyDescent="0.2">
      <c r="A635">
        <v>633</v>
      </c>
      <c r="B635">
        <v>24.5</v>
      </c>
      <c r="C635">
        <f t="shared" si="85"/>
        <v>-4.0650406504065617E-3</v>
      </c>
      <c r="D635">
        <f t="shared" si="89"/>
        <v>1.4724711423353511E-5</v>
      </c>
      <c r="E635" s="12">
        <f t="shared" si="81"/>
        <v>3.8372791693273389E-3</v>
      </c>
      <c r="G635">
        <v>30.57</v>
      </c>
      <c r="H635">
        <f t="shared" si="86"/>
        <v>-6.5380843412878628E-4</v>
      </c>
      <c r="I635">
        <f t="shared" si="87"/>
        <v>4.5013200838254452E-6</v>
      </c>
      <c r="J635" s="14">
        <f t="shared" si="82"/>
        <v>2.1216314674856814E-3</v>
      </c>
      <c r="L635">
        <v>44.950001</v>
      </c>
      <c r="M635">
        <f t="shared" si="83"/>
        <v>0</v>
      </c>
      <c r="N635">
        <f t="shared" si="88"/>
        <v>2.8653868585959483E-5</v>
      </c>
      <c r="O635">
        <f t="shared" si="84"/>
        <v>5.3529308407599925E-3</v>
      </c>
      <c r="Q635" s="59">
        <v>43004</v>
      </c>
      <c r="R635" s="58">
        <v>3.8999999999999998E-3</v>
      </c>
      <c r="S635" s="58">
        <v>2.0999999999999999E-3</v>
      </c>
      <c r="T635" s="61">
        <v>5.1898600000000001E-3</v>
      </c>
    </row>
    <row r="636" spans="1:20" x14ac:dyDescent="0.2">
      <c r="A636">
        <v>634</v>
      </c>
      <c r="B636">
        <v>24.450001</v>
      </c>
      <c r="C636">
        <f t="shared" si="85"/>
        <v>-2.0407755102040685E-3</v>
      </c>
      <c r="D636">
        <f t="shared" si="89"/>
        <v>1.4832702067319768E-5</v>
      </c>
      <c r="E636" s="12">
        <f t="shared" si="81"/>
        <v>3.8513247159022786E-3</v>
      </c>
      <c r="G636">
        <v>30.530000999999999</v>
      </c>
      <c r="H636">
        <f t="shared" si="86"/>
        <v>-1.308439646712518E-3</v>
      </c>
      <c r="I636">
        <f t="shared" si="87"/>
        <v>4.2568888069081948E-6</v>
      </c>
      <c r="J636" s="14">
        <f t="shared" si="82"/>
        <v>2.063222917405726E-3</v>
      </c>
      <c r="L636">
        <v>44.82</v>
      </c>
      <c r="M636">
        <f t="shared" si="83"/>
        <v>-2.8921245185289323E-3</v>
      </c>
      <c r="N636">
        <f t="shared" si="88"/>
        <v>2.6934636470801911E-5</v>
      </c>
      <c r="O636">
        <f t="shared" si="84"/>
        <v>5.1898590029789745E-3</v>
      </c>
      <c r="Q636" s="59">
        <v>43005</v>
      </c>
      <c r="R636" s="58">
        <v>3.8E-3</v>
      </c>
      <c r="S636" s="58">
        <v>2E-3</v>
      </c>
      <c r="T636" s="61">
        <v>5.0813799999999999E-3</v>
      </c>
    </row>
    <row r="637" spans="1:20" x14ac:dyDescent="0.2">
      <c r="A637">
        <v>635</v>
      </c>
      <c r="B637">
        <v>24.67</v>
      </c>
      <c r="C637">
        <f t="shared" si="85"/>
        <v>8.997913742416673E-3</v>
      </c>
      <c r="D637">
        <f t="shared" si="89"/>
        <v>1.4192625824263501E-5</v>
      </c>
      <c r="E637" s="12">
        <f t="shared" si="81"/>
        <v>3.7673101576938817E-3</v>
      </c>
      <c r="G637">
        <v>30.51</v>
      </c>
      <c r="H637">
        <f t="shared" si="86"/>
        <v>-6.551260840114958E-4</v>
      </c>
      <c r="I637">
        <f t="shared" si="87"/>
        <v>4.1041963370390543E-6</v>
      </c>
      <c r="J637" s="14">
        <f t="shared" si="82"/>
        <v>2.0258816197001872E-3</v>
      </c>
      <c r="L637">
        <v>45.380001</v>
      </c>
      <c r="M637">
        <f t="shared" si="83"/>
        <v>1.2494444444444438E-2</v>
      </c>
      <c r="N637">
        <f t="shared" si="88"/>
        <v>2.582042133639437E-5</v>
      </c>
      <c r="O637">
        <f t="shared" si="84"/>
        <v>5.0813798653903423E-3</v>
      </c>
      <c r="Q637" s="59">
        <v>43006</v>
      </c>
      <c r="R637" s="58">
        <v>4.3E-3</v>
      </c>
      <c r="S637" s="58">
        <v>2E-3</v>
      </c>
      <c r="T637" s="61">
        <v>5.7998199999999998E-3</v>
      </c>
    </row>
    <row r="638" spans="1:20" x14ac:dyDescent="0.2">
      <c r="A638">
        <v>636</v>
      </c>
      <c r="B638">
        <v>24.700001</v>
      </c>
      <c r="C638">
        <f t="shared" si="85"/>
        <v>1.2160924199431946E-3</v>
      </c>
      <c r="D638">
        <f t="shared" si="89"/>
        <v>1.8198815377765944E-5</v>
      </c>
      <c r="E638" s="12">
        <f t="shared" si="81"/>
        <v>4.2660069594136788E-3</v>
      </c>
      <c r="G638">
        <v>30.51</v>
      </c>
      <c r="H638">
        <f t="shared" si="86"/>
        <v>0</v>
      </c>
      <c r="I638">
        <f t="shared" si="87"/>
        <v>3.8836959679738457E-6</v>
      </c>
      <c r="J638" s="14">
        <f t="shared" si="82"/>
        <v>1.9707095087744021E-3</v>
      </c>
      <c r="L638">
        <v>45.330002</v>
      </c>
      <c r="M638">
        <f t="shared" si="83"/>
        <v>-1.1017849030016478E-3</v>
      </c>
      <c r="N638">
        <f t="shared" si="88"/>
        <v>3.3637864574729222E-5</v>
      </c>
      <c r="O638">
        <f t="shared" si="84"/>
        <v>5.7998159086930703E-3</v>
      </c>
      <c r="Q638" s="59">
        <v>43007</v>
      </c>
      <c r="R638" s="58">
        <v>4.1000000000000003E-3</v>
      </c>
      <c r="S638" s="58">
        <v>1.9E-3</v>
      </c>
      <c r="T638" s="61">
        <v>5.6296000000000002E-3</v>
      </c>
    </row>
    <row r="639" spans="1:20" x14ac:dyDescent="0.2">
      <c r="A639">
        <v>637</v>
      </c>
      <c r="B639">
        <v>24.74</v>
      </c>
      <c r="C639">
        <f t="shared" si="85"/>
        <v>1.6193926469880758E-3</v>
      </c>
      <c r="D639">
        <f t="shared" si="89"/>
        <v>1.7195619301530584E-5</v>
      </c>
      <c r="E639" s="12">
        <f t="shared" si="81"/>
        <v>4.1467600969347842E-3</v>
      </c>
      <c r="G639">
        <v>30.559999000000001</v>
      </c>
      <c r="H639">
        <f t="shared" si="86"/>
        <v>1.6387741724024805E-3</v>
      </c>
      <c r="I639">
        <f t="shared" si="87"/>
        <v>3.6506742098954146E-6</v>
      </c>
      <c r="J639" s="14">
        <f t="shared" si="82"/>
        <v>1.9106737581008994E-3</v>
      </c>
      <c r="L639">
        <v>45.68</v>
      </c>
      <c r="M639">
        <f t="shared" si="83"/>
        <v>7.7211115057969635E-3</v>
      </c>
      <c r="N639">
        <f t="shared" si="88"/>
        <v>3.1692428498594409E-5</v>
      </c>
      <c r="O639">
        <f t="shared" si="84"/>
        <v>5.629602872192177E-3</v>
      </c>
      <c r="Q639" s="59">
        <v>43010</v>
      </c>
      <c r="R639" s="58">
        <v>4.0000000000000001E-3</v>
      </c>
      <c r="S639" s="58">
        <v>1.9E-3</v>
      </c>
      <c r="T639" s="61">
        <v>5.7764899999999996E-3</v>
      </c>
    </row>
    <row r="640" spans="1:20" x14ac:dyDescent="0.2">
      <c r="A640">
        <v>638</v>
      </c>
      <c r="B640">
        <v>24.85</v>
      </c>
      <c r="C640">
        <f t="shared" si="85"/>
        <v>4.4462409054164508E-3</v>
      </c>
      <c r="D640">
        <f t="shared" si="89"/>
        <v>1.6321228096145892E-5</v>
      </c>
      <c r="E640" s="12">
        <f t="shared" si="81"/>
        <v>4.039953972033084E-3</v>
      </c>
      <c r="G640">
        <v>30.49</v>
      </c>
      <c r="H640">
        <f t="shared" si="86"/>
        <v>-2.2905432686697014E-3</v>
      </c>
      <c r="I640">
        <f t="shared" si="87"/>
        <v>3.592768604589696E-6</v>
      </c>
      <c r="J640" s="14">
        <f t="shared" si="82"/>
        <v>1.8954599981507645E-3</v>
      </c>
      <c r="L640">
        <v>45.869999</v>
      </c>
      <c r="M640">
        <f t="shared" si="83"/>
        <v>4.1593476357268009E-3</v>
      </c>
      <c r="N640">
        <f t="shared" si="88"/>
        <v>3.3367816561775764E-5</v>
      </c>
      <c r="O640">
        <f t="shared" si="84"/>
        <v>5.7764882551404675E-3</v>
      </c>
      <c r="Q640" s="59">
        <v>43011</v>
      </c>
      <c r="R640" s="58">
        <v>4.1000000000000003E-3</v>
      </c>
      <c r="S640" s="58">
        <v>1.9E-3</v>
      </c>
      <c r="T640" s="61">
        <v>5.6924300000000001E-3</v>
      </c>
    </row>
    <row r="641" spans="1:20" x14ac:dyDescent="0.2">
      <c r="A641">
        <v>639</v>
      </c>
      <c r="B641">
        <v>24.889999</v>
      </c>
      <c r="C641">
        <f t="shared" si="85"/>
        <v>1.6096177062373488E-3</v>
      </c>
      <c r="D641">
        <f t="shared" si="89"/>
        <v>1.6528097901717049E-5</v>
      </c>
      <c r="E641" s="12">
        <f t="shared" si="81"/>
        <v>4.0654763437655188E-3</v>
      </c>
      <c r="G641">
        <v>30.51</v>
      </c>
      <c r="H641">
        <f t="shared" si="86"/>
        <v>6.5595277140056171E-4</v>
      </c>
      <c r="I641">
        <f t="shared" si="87"/>
        <v>3.6919977962531993E-6</v>
      </c>
      <c r="J641" s="14">
        <f t="shared" si="82"/>
        <v>1.9214572064589935E-3</v>
      </c>
      <c r="L641">
        <v>45.900002000000001</v>
      </c>
      <c r="M641">
        <f t="shared" si="83"/>
        <v>6.5408765323933559E-4</v>
      </c>
      <c r="N641">
        <f t="shared" si="88"/>
        <v>3.2403757933358783E-5</v>
      </c>
      <c r="O641">
        <f t="shared" si="84"/>
        <v>5.6924298795293718E-3</v>
      </c>
      <c r="Q641" s="59">
        <v>43012</v>
      </c>
      <c r="R641" s="58">
        <v>4.0000000000000001E-3</v>
      </c>
      <c r="S641" s="58">
        <v>1.9E-3</v>
      </c>
      <c r="T641" s="61">
        <v>5.5213399999999996E-3</v>
      </c>
    </row>
    <row r="642" spans="1:20" x14ac:dyDescent="0.2">
      <c r="A642">
        <v>640</v>
      </c>
      <c r="B642">
        <v>24.9</v>
      </c>
      <c r="C642">
        <f t="shared" si="85"/>
        <v>4.0180797114531977E-4</v>
      </c>
      <c r="D642">
        <f t="shared" si="89"/>
        <v>1.5691864177227993E-5</v>
      </c>
      <c r="E642" s="12">
        <f t="shared" si="81"/>
        <v>3.9612957699757785E-3</v>
      </c>
      <c r="G642">
        <v>30.51</v>
      </c>
      <c r="H642">
        <f t="shared" si="86"/>
        <v>0</v>
      </c>
      <c r="I642">
        <f t="shared" si="87"/>
        <v>3.4962943707764916E-6</v>
      </c>
      <c r="J642" s="14">
        <f t="shared" si="82"/>
        <v>1.8698380600406261E-3</v>
      </c>
      <c r="L642">
        <v>45.869999</v>
      </c>
      <c r="M642">
        <f t="shared" si="83"/>
        <v>-6.5366010223704709E-4</v>
      </c>
      <c r="N642">
        <f t="shared" si="88"/>
        <v>3.0485202296844465E-5</v>
      </c>
      <c r="O642">
        <f t="shared" si="84"/>
        <v>5.5213406249609766E-3</v>
      </c>
      <c r="Q642" s="59">
        <v>43013</v>
      </c>
      <c r="R642" s="58">
        <v>3.8E-3</v>
      </c>
      <c r="S642" s="58">
        <v>1.8E-3</v>
      </c>
      <c r="T642" s="61">
        <v>5.3555299999999998E-3</v>
      </c>
    </row>
    <row r="643" spans="1:20" x14ac:dyDescent="0.2">
      <c r="A643">
        <v>641</v>
      </c>
      <c r="B643">
        <v>24.969999000000001</v>
      </c>
      <c r="C643">
        <f t="shared" si="85"/>
        <v>2.8112048192772215E-3</v>
      </c>
      <c r="D643">
        <f t="shared" si="89"/>
        <v>1.4760039305334868E-5</v>
      </c>
      <c r="E643" s="12">
        <f t="shared" si="81"/>
        <v>3.8418796578413108E-3</v>
      </c>
      <c r="G643">
        <v>30.549999</v>
      </c>
      <c r="H643">
        <f t="shared" si="86"/>
        <v>1.311012782694137E-3</v>
      </c>
      <c r="I643">
        <f t="shared" si="87"/>
        <v>3.286516708529902E-6</v>
      </c>
      <c r="J643" s="14">
        <f t="shared" si="82"/>
        <v>1.8128752600578733E-3</v>
      </c>
      <c r="L643">
        <v>46.369999</v>
      </c>
      <c r="M643">
        <f t="shared" si="83"/>
        <v>1.0900370850236993E-2</v>
      </c>
      <c r="N643">
        <f t="shared" si="88"/>
        <v>2.8681726450789188E-5</v>
      </c>
      <c r="O643">
        <f t="shared" si="84"/>
        <v>5.3555323218881972E-3</v>
      </c>
      <c r="Q643" s="59">
        <v>43014</v>
      </c>
      <c r="R643" s="58">
        <v>3.8E-3</v>
      </c>
      <c r="S643" s="58">
        <v>1.8E-3</v>
      </c>
      <c r="T643" s="61">
        <v>5.8386599999999999E-3</v>
      </c>
    </row>
    <row r="644" spans="1:20" x14ac:dyDescent="0.2">
      <c r="A644">
        <v>642</v>
      </c>
      <c r="B644">
        <v>24.889999</v>
      </c>
      <c r="C644">
        <f t="shared" si="85"/>
        <v>-3.2038447418440761E-3</v>
      </c>
      <c r="D644">
        <f t="shared" si="89"/>
        <v>1.4348609299170424E-5</v>
      </c>
      <c r="E644" s="12">
        <f t="shared" ref="E644:E707" si="90">SQRT(D644)</f>
        <v>3.7879558206465958E-3</v>
      </c>
      <c r="G644">
        <v>30.58</v>
      </c>
      <c r="H644">
        <f t="shared" si="86"/>
        <v>9.8202949204674638E-4</v>
      </c>
      <c r="I644">
        <f t="shared" si="87"/>
        <v>3.192450977001353E-6</v>
      </c>
      <c r="J644" s="14">
        <f t="shared" si="82"/>
        <v>1.7867431200375035E-3</v>
      </c>
      <c r="L644">
        <v>46.200001</v>
      </c>
      <c r="M644">
        <f t="shared" si="83"/>
        <v>-3.6661204154867385E-3</v>
      </c>
      <c r="N644">
        <f t="shared" si="88"/>
        <v>3.408990794410362E-5</v>
      </c>
      <c r="O644">
        <f t="shared" si="84"/>
        <v>5.8386563474915713E-3</v>
      </c>
      <c r="Q644" s="59">
        <v>43018</v>
      </c>
      <c r="R644" s="58">
        <v>3.8E-3</v>
      </c>
      <c r="S644" s="58">
        <v>1.6999999999999999E-3</v>
      </c>
      <c r="T644" s="61">
        <v>5.7315700000000001E-3</v>
      </c>
    </row>
    <row r="645" spans="1:20" x14ac:dyDescent="0.2">
      <c r="A645">
        <v>643</v>
      </c>
      <c r="B645">
        <v>24.959999</v>
      </c>
      <c r="C645">
        <f t="shared" si="85"/>
        <v>2.8123745605614643E-3</v>
      </c>
      <c r="D645">
        <f t="shared" si="89"/>
        <v>1.4103570009010716E-5</v>
      </c>
      <c r="E645" s="12">
        <f t="shared" si="90"/>
        <v>3.7554720088173624E-3</v>
      </c>
      <c r="G645">
        <v>30.57</v>
      </c>
      <c r="H645">
        <f t="shared" si="86"/>
        <v>-3.2701111837795982E-4</v>
      </c>
      <c r="I645">
        <f t="shared" si="87"/>
        <v>3.0587668337762469E-6</v>
      </c>
      <c r="J645" s="14">
        <f t="shared" ref="J645:J708" si="91">SQRT(I645)</f>
        <v>1.7489330558303959E-3</v>
      </c>
      <c r="L645">
        <v>46.279998999999997</v>
      </c>
      <c r="M645">
        <f t="shared" ref="M645:M708" si="92">(L645-L644)/L644</f>
        <v>1.731558404078741E-3</v>
      </c>
      <c r="N645">
        <f t="shared" si="88"/>
        <v>3.2850939801508322E-5</v>
      </c>
      <c r="O645">
        <f t="shared" ref="O645:O708" si="93">SQRT(N645)</f>
        <v>5.7315739375417918E-3</v>
      </c>
      <c r="Q645" s="59">
        <v>43019</v>
      </c>
      <c r="R645" s="58">
        <v>3.7000000000000002E-3</v>
      </c>
      <c r="S645" s="58">
        <v>1.6999999999999999E-3</v>
      </c>
      <c r="T645" s="61">
        <v>5.5731299999999999E-3</v>
      </c>
    </row>
    <row r="646" spans="1:20" x14ac:dyDescent="0.2">
      <c r="A646">
        <v>644</v>
      </c>
      <c r="B646">
        <v>25.01</v>
      </c>
      <c r="C646">
        <f t="shared" ref="C646:C709" si="94">(B646-B645)/B645</f>
        <v>2.0032452725659861E-3</v>
      </c>
      <c r="D646">
        <f t="shared" si="89"/>
        <v>1.3731922848603668E-5</v>
      </c>
      <c r="E646" s="12">
        <f t="shared" si="90"/>
        <v>3.705660919269823E-3</v>
      </c>
      <c r="G646">
        <v>30.620000999999998</v>
      </c>
      <c r="H646">
        <f t="shared" ref="H646:H709" si="95">(G646-G645)/G645</f>
        <v>1.6356231599606865E-3</v>
      </c>
      <c r="I646">
        <f t="shared" ref="I646:I709" si="96">$F$2*I645+(1-$F$2)*(H645^2)</f>
        <v>2.8816570000422404E-6</v>
      </c>
      <c r="J646" s="14">
        <f t="shared" si="91"/>
        <v>1.6975444029663084E-3</v>
      </c>
      <c r="L646">
        <v>46.200001</v>
      </c>
      <c r="M646">
        <f t="shared" si="92"/>
        <v>-1.7285652923198257E-3</v>
      </c>
      <c r="N646">
        <f t="shared" ref="N646:N709" si="97">$F$2*N645+(1-$F$2)*(M645^2)</f>
        <v>3.1059781083821965E-5</v>
      </c>
      <c r="O646">
        <f t="shared" si="93"/>
        <v>5.5731302769468759E-3</v>
      </c>
      <c r="Q646" s="59">
        <v>43020</v>
      </c>
      <c r="R646" s="58">
        <v>3.5999999999999999E-3</v>
      </c>
      <c r="S646" s="58">
        <v>1.6999999999999999E-3</v>
      </c>
      <c r="T646" s="61">
        <v>5.41991E-3</v>
      </c>
    </row>
    <row r="647" spans="1:20" x14ac:dyDescent="0.2">
      <c r="A647">
        <v>645</v>
      </c>
      <c r="B647">
        <v>24.92</v>
      </c>
      <c r="C647">
        <f t="shared" si="94"/>
        <v>-3.598560575769686E-3</v>
      </c>
      <c r="D647">
        <f t="shared" ref="D647:D710" si="98">$F$2*D646+(1-$F$2)*(C646^2)</f>
        <v>1.3148786975010927E-5</v>
      </c>
      <c r="E647" s="12">
        <f t="shared" si="90"/>
        <v>3.6261256148968318E-3</v>
      </c>
      <c r="G647">
        <v>30.639999</v>
      </c>
      <c r="H647">
        <f t="shared" si="95"/>
        <v>6.5310252602542604E-4</v>
      </c>
      <c r="I647">
        <f t="shared" si="96"/>
        <v>2.8692733673236931E-6</v>
      </c>
      <c r="J647" s="14">
        <f t="shared" si="91"/>
        <v>1.6938929621802237E-3</v>
      </c>
      <c r="L647">
        <v>46.169998</v>
      </c>
      <c r="M647">
        <f t="shared" si="92"/>
        <v>-6.4941557035898484E-4</v>
      </c>
      <c r="N647">
        <f t="shared" si="97"/>
        <v>2.9375470496981408E-5</v>
      </c>
      <c r="O647">
        <f t="shared" si="93"/>
        <v>5.419914251810762E-3</v>
      </c>
      <c r="Q647" s="59">
        <v>43021</v>
      </c>
      <c r="R647" s="58">
        <v>3.5999999999999999E-3</v>
      </c>
      <c r="S647" s="58">
        <v>1.6999999999999999E-3</v>
      </c>
      <c r="T647" s="61">
        <v>5.25721E-3</v>
      </c>
    </row>
    <row r="648" spans="1:20" x14ac:dyDescent="0.2">
      <c r="A648">
        <v>646</v>
      </c>
      <c r="B648">
        <v>25.030000999999999</v>
      </c>
      <c r="C648">
        <f t="shared" si="94"/>
        <v>4.4141653290528451E-3</v>
      </c>
      <c r="D648">
        <f t="shared" si="98"/>
        <v>1.3136838049559301E-5</v>
      </c>
      <c r="E648" s="12">
        <f t="shared" si="90"/>
        <v>3.6244776243700692E-3</v>
      </c>
      <c r="G648">
        <v>30.73</v>
      </c>
      <c r="H648">
        <f t="shared" si="95"/>
        <v>2.9373695475643094E-3</v>
      </c>
      <c r="I648">
        <f t="shared" si="96"/>
        <v>2.7227095398543189E-6</v>
      </c>
      <c r="J648" s="14">
        <f t="shared" si="91"/>
        <v>1.6500634957038226E-3</v>
      </c>
      <c r="L648">
        <v>46.360000999999997</v>
      </c>
      <c r="M648">
        <f t="shared" si="92"/>
        <v>4.1152914929733645E-3</v>
      </c>
      <c r="N648">
        <f t="shared" si="97"/>
        <v>2.7638246702144003E-5</v>
      </c>
      <c r="O648">
        <f t="shared" si="93"/>
        <v>5.2572090221089749E-3</v>
      </c>
      <c r="Q648" s="59">
        <v>43024</v>
      </c>
      <c r="R648" s="58">
        <v>3.7000000000000002E-3</v>
      </c>
      <c r="S648" s="58">
        <v>1.8E-3</v>
      </c>
      <c r="T648" s="61">
        <v>5.1957799999999997E-3</v>
      </c>
    </row>
    <row r="649" spans="1:20" x14ac:dyDescent="0.2">
      <c r="A649">
        <v>647</v>
      </c>
      <c r="B649">
        <v>25.01</v>
      </c>
      <c r="C649">
        <f t="shared" si="94"/>
        <v>-7.9908107075173714E-4</v>
      </c>
      <c r="D649">
        <f t="shared" si="98"/>
        <v>1.3517719099718476E-5</v>
      </c>
      <c r="E649" s="12">
        <f t="shared" si="90"/>
        <v>3.6766450875381591E-3</v>
      </c>
      <c r="G649">
        <v>30.780000999999999</v>
      </c>
      <c r="H649">
        <f t="shared" si="95"/>
        <v>1.6271070615033578E-3</v>
      </c>
      <c r="I649">
        <f t="shared" si="96"/>
        <v>3.0770353590005497E-6</v>
      </c>
      <c r="J649" s="14">
        <f t="shared" si="91"/>
        <v>1.7541480436384352E-3</v>
      </c>
      <c r="L649">
        <v>46.540000999999997</v>
      </c>
      <c r="M649">
        <f t="shared" si="92"/>
        <v>3.8826573795802924E-3</v>
      </c>
      <c r="N649">
        <f t="shared" si="97"/>
        <v>2.6996089344343698E-5</v>
      </c>
      <c r="O649">
        <f t="shared" si="93"/>
        <v>5.1957761060638184E-3</v>
      </c>
      <c r="Q649" s="59">
        <v>43025</v>
      </c>
      <c r="R649" s="58">
        <v>3.5999999999999999E-3</v>
      </c>
      <c r="S649" s="58">
        <v>1.6999999999999999E-3</v>
      </c>
      <c r="T649" s="61">
        <v>5.1264800000000001E-3</v>
      </c>
    </row>
    <row r="650" spans="1:20" x14ac:dyDescent="0.2">
      <c r="A650">
        <v>648</v>
      </c>
      <c r="B650">
        <v>25.040001</v>
      </c>
      <c r="C650">
        <f t="shared" si="94"/>
        <v>1.1995601759295727E-3</v>
      </c>
      <c r="D650">
        <f t="shared" si="98"/>
        <v>1.274496778719339E-5</v>
      </c>
      <c r="E650" s="12">
        <f t="shared" si="90"/>
        <v>3.5700094939920524E-3</v>
      </c>
      <c r="G650">
        <v>30.82</v>
      </c>
      <c r="H650">
        <f t="shared" si="95"/>
        <v>1.299512628345973E-3</v>
      </c>
      <c r="I650">
        <f t="shared" si="96"/>
        <v>3.0512618808361622E-6</v>
      </c>
      <c r="J650" s="14">
        <f t="shared" si="91"/>
        <v>1.7467861577297212E-3</v>
      </c>
      <c r="L650">
        <v>46.540000999999997</v>
      </c>
      <c r="M650">
        <f t="shared" si="92"/>
        <v>0</v>
      </c>
      <c r="N650">
        <f t="shared" si="97"/>
        <v>2.6280825683315633E-5</v>
      </c>
      <c r="O650">
        <f t="shared" si="93"/>
        <v>5.1264827789933749E-3</v>
      </c>
      <c r="Q650" s="59">
        <v>43026</v>
      </c>
      <c r="R650" s="58">
        <v>3.5000000000000001E-3</v>
      </c>
      <c r="S650" s="58">
        <v>1.6999999999999999E-3</v>
      </c>
      <c r="T650" s="61">
        <v>4.9703100000000004E-3</v>
      </c>
    </row>
    <row r="651" spans="1:20" x14ac:dyDescent="0.2">
      <c r="A651">
        <v>649</v>
      </c>
      <c r="B651">
        <v>24.99</v>
      </c>
      <c r="C651">
        <f t="shared" si="94"/>
        <v>-1.9968449681771871E-3</v>
      </c>
      <c r="D651">
        <f t="shared" si="98"/>
        <v>1.2066606396902357E-5</v>
      </c>
      <c r="E651" s="12">
        <f t="shared" si="90"/>
        <v>3.4737021168923447E-3</v>
      </c>
      <c r="G651">
        <v>30.799999</v>
      </c>
      <c r="H651">
        <f t="shared" si="95"/>
        <v>-6.4896171317328365E-4</v>
      </c>
      <c r="I651">
        <f t="shared" si="96"/>
        <v>2.9695101522598321E-6</v>
      </c>
      <c r="J651" s="14">
        <f t="shared" si="91"/>
        <v>1.7232266688569533E-3</v>
      </c>
      <c r="L651">
        <v>46.360000999999997</v>
      </c>
      <c r="M651">
        <f t="shared" si="92"/>
        <v>-3.8676406560455324E-3</v>
      </c>
      <c r="N651">
        <f t="shared" si="97"/>
        <v>2.4703976142316694E-5</v>
      </c>
      <c r="O651">
        <f t="shared" si="93"/>
        <v>4.9703094614235738E-3</v>
      </c>
      <c r="Q651" s="59">
        <v>43027</v>
      </c>
      <c r="R651" s="58">
        <v>3.3999999999999998E-3</v>
      </c>
      <c r="S651" s="58">
        <v>1.6999999999999999E-3</v>
      </c>
      <c r="T651" s="61">
        <v>4.9111399999999996E-3</v>
      </c>
    </row>
    <row r="652" spans="1:20" x14ac:dyDescent="0.2">
      <c r="A652">
        <v>650</v>
      </c>
      <c r="B652">
        <v>25.030000999999999</v>
      </c>
      <c r="C652">
        <f t="shared" si="94"/>
        <v>1.6006802721088506E-3</v>
      </c>
      <c r="D652">
        <f t="shared" si="98"/>
        <v>1.1581853402704289E-5</v>
      </c>
      <c r="E652" s="12">
        <f t="shared" si="90"/>
        <v>3.4032122182879351E-3</v>
      </c>
      <c r="G652">
        <v>30.860001</v>
      </c>
      <c r="H652">
        <f t="shared" si="95"/>
        <v>1.9481169463674585E-3</v>
      </c>
      <c r="I652">
        <f t="shared" si="96"/>
        <v>2.8166086214341303E-6</v>
      </c>
      <c r="J652" s="14">
        <f t="shared" si="91"/>
        <v>1.6782754903275356E-3</v>
      </c>
      <c r="L652">
        <v>46.41</v>
      </c>
      <c r="M652">
        <f t="shared" si="92"/>
        <v>1.0784943684535228E-3</v>
      </c>
      <c r="N652">
        <f t="shared" si="97"/>
        <v>2.4119256228435473E-5</v>
      </c>
      <c r="O652">
        <f t="shared" si="93"/>
        <v>4.9111359407407436E-3</v>
      </c>
      <c r="Q652" s="59">
        <v>43028</v>
      </c>
      <c r="R652" s="58">
        <v>3.3E-3</v>
      </c>
      <c r="S652" s="58">
        <v>1.6999999999999999E-3</v>
      </c>
      <c r="T652" s="61">
        <v>4.7688499999999998E-3</v>
      </c>
    </row>
    <row r="653" spans="1:20" x14ac:dyDescent="0.2">
      <c r="A653">
        <v>651</v>
      </c>
      <c r="B653">
        <v>25.110001</v>
      </c>
      <c r="C653">
        <f t="shared" si="94"/>
        <v>3.1961644747837544E-3</v>
      </c>
      <c r="D653">
        <f t="shared" si="98"/>
        <v>1.1040672838553139E-5</v>
      </c>
      <c r="E653" s="12">
        <f t="shared" si="90"/>
        <v>3.3227507939285997E-3</v>
      </c>
      <c r="G653">
        <v>30.82</v>
      </c>
      <c r="H653">
        <f t="shared" si="95"/>
        <v>-1.2962086423782091E-3</v>
      </c>
      <c r="I653">
        <f t="shared" si="96"/>
        <v>2.8753216823515266E-6</v>
      </c>
      <c r="J653" s="14">
        <f t="shared" si="91"/>
        <v>1.6956773520783743E-3</v>
      </c>
      <c r="L653">
        <v>47.029998999999997</v>
      </c>
      <c r="M653">
        <f t="shared" si="92"/>
        <v>1.3359168282697695E-2</v>
      </c>
      <c r="N653">
        <f t="shared" si="97"/>
        <v>2.2741889860896501E-5</v>
      </c>
      <c r="O653">
        <f t="shared" si="93"/>
        <v>4.7688457577171129E-3</v>
      </c>
      <c r="Q653" s="59">
        <v>43031</v>
      </c>
      <c r="R653" s="58">
        <v>3.3E-3</v>
      </c>
      <c r="S653" s="58">
        <v>1.6999999999999999E-3</v>
      </c>
      <c r="T653" s="61">
        <v>5.6644E-3</v>
      </c>
    </row>
    <row r="654" spans="1:20" x14ac:dyDescent="0.2">
      <c r="A654">
        <v>652</v>
      </c>
      <c r="B654">
        <v>25.110001</v>
      </c>
      <c r="C654">
        <f t="shared" si="94"/>
        <v>0</v>
      </c>
      <c r="D654">
        <f t="shared" si="98"/>
        <v>1.0991160509232133E-5</v>
      </c>
      <c r="E654" s="12">
        <f t="shared" si="90"/>
        <v>3.3152919191576681E-3</v>
      </c>
      <c r="G654">
        <v>30.85</v>
      </c>
      <c r="H654">
        <f t="shared" si="95"/>
        <v>9.7339390006492984E-4</v>
      </c>
      <c r="I654">
        <f t="shared" si="96"/>
        <v>2.8036117920849923E-6</v>
      </c>
      <c r="J654" s="14">
        <f t="shared" si="91"/>
        <v>1.674398934568758E-3</v>
      </c>
      <c r="L654">
        <v>46.970001000000003</v>
      </c>
      <c r="M654">
        <f t="shared" si="92"/>
        <v>-1.2757389171960884E-3</v>
      </c>
      <c r="N654">
        <f t="shared" si="97"/>
        <v>3.2085419101568881E-5</v>
      </c>
      <c r="O654">
        <f t="shared" si="93"/>
        <v>5.6643992710232634E-3</v>
      </c>
      <c r="Q654" s="59">
        <v>43032</v>
      </c>
      <c r="R654" s="58">
        <v>3.2000000000000002E-3</v>
      </c>
      <c r="S654" s="58">
        <v>1.6000000000000001E-3</v>
      </c>
      <c r="T654" s="61">
        <v>5.5007199999999997E-3</v>
      </c>
    </row>
    <row r="655" spans="1:20" x14ac:dyDescent="0.2">
      <c r="A655">
        <v>653</v>
      </c>
      <c r="B655">
        <v>25.18</v>
      </c>
      <c r="C655">
        <f t="shared" si="94"/>
        <v>2.7876940347393558E-3</v>
      </c>
      <c r="D655">
        <f t="shared" si="98"/>
        <v>1.0331690878678204E-5</v>
      </c>
      <c r="E655" s="12">
        <f t="shared" si="90"/>
        <v>3.2142947715911503E-3</v>
      </c>
      <c r="G655">
        <v>30.799999</v>
      </c>
      <c r="H655">
        <f t="shared" si="95"/>
        <v>-1.6207779578606722E-3</v>
      </c>
      <c r="I655">
        <f t="shared" si="96"/>
        <v>2.6922448256409097E-6</v>
      </c>
      <c r="J655" s="14">
        <f t="shared" si="91"/>
        <v>1.6408061511467189E-3</v>
      </c>
      <c r="L655">
        <v>47.18</v>
      </c>
      <c r="M655">
        <f t="shared" si="92"/>
        <v>4.470917511796439E-3</v>
      </c>
      <c r="N655">
        <f t="shared" si="97"/>
        <v>3.0257944542565668E-5</v>
      </c>
      <c r="O655">
        <f t="shared" si="93"/>
        <v>5.5007221837287575E-3</v>
      </c>
      <c r="Q655" s="59">
        <v>43033</v>
      </c>
      <c r="R655" s="58">
        <v>3.2000000000000002E-3</v>
      </c>
      <c r="S655" s="58">
        <v>1.6000000000000001E-3</v>
      </c>
      <c r="T655" s="61">
        <v>5.4444300000000001E-3</v>
      </c>
    </row>
    <row r="656" spans="1:20" x14ac:dyDescent="0.2">
      <c r="A656">
        <v>654</v>
      </c>
      <c r="B656">
        <v>25.110001</v>
      </c>
      <c r="C656">
        <f t="shared" si="94"/>
        <v>-2.779944400317683E-3</v>
      </c>
      <c r="D656">
        <f t="shared" si="98"/>
        <v>1.0178063707836795E-5</v>
      </c>
      <c r="E656" s="12">
        <f t="shared" si="90"/>
        <v>3.1903077763496103E-3</v>
      </c>
      <c r="G656">
        <v>30.75</v>
      </c>
      <c r="H656">
        <f t="shared" si="95"/>
        <v>-1.6233442085501263E-3</v>
      </c>
      <c r="I656">
        <f t="shared" si="96"/>
        <v>2.6883254074236758E-6</v>
      </c>
      <c r="J656" s="14">
        <f t="shared" si="91"/>
        <v>1.6396113586529205E-3</v>
      </c>
      <c r="L656">
        <v>47.400002000000001</v>
      </c>
      <c r="M656">
        <f t="shared" si="92"/>
        <v>4.663035184400189E-3</v>
      </c>
      <c r="N656">
        <f t="shared" si="97"/>
        <v>2.9641814073849011E-5</v>
      </c>
      <c r="O656">
        <f t="shared" si="93"/>
        <v>5.444429637147404E-3</v>
      </c>
      <c r="Q656" s="59">
        <v>43034</v>
      </c>
      <c r="R656" s="58">
        <v>3.2000000000000002E-3</v>
      </c>
      <c r="S656" s="58">
        <v>1.6000000000000001E-3</v>
      </c>
      <c r="T656" s="61">
        <v>5.4007400000000002E-3</v>
      </c>
    </row>
    <row r="657" spans="1:20" x14ac:dyDescent="0.2">
      <c r="A657">
        <v>655</v>
      </c>
      <c r="B657">
        <v>25.18</v>
      </c>
      <c r="C657">
        <f t="shared" si="94"/>
        <v>2.7876940347393558E-3</v>
      </c>
      <c r="D657">
        <f t="shared" si="98"/>
        <v>1.0031065337498044E-5</v>
      </c>
      <c r="E657" s="12">
        <f t="shared" si="90"/>
        <v>3.1671857125053536E-3</v>
      </c>
      <c r="G657">
        <v>30.799999</v>
      </c>
      <c r="H657">
        <f t="shared" si="95"/>
        <v>1.6259837398373881E-3</v>
      </c>
      <c r="I657">
        <f t="shared" si="96"/>
        <v>2.6851406681442493E-6</v>
      </c>
      <c r="J657" s="14">
        <f t="shared" si="91"/>
        <v>1.6386398836059891E-3</v>
      </c>
      <c r="L657">
        <v>47.639999000000003</v>
      </c>
      <c r="M657">
        <f t="shared" si="92"/>
        <v>5.0632276344630212E-3</v>
      </c>
      <c r="N657">
        <f t="shared" si="97"/>
        <v>2.9167939057275317E-5</v>
      </c>
      <c r="O657">
        <f t="shared" si="93"/>
        <v>5.4007350478685141E-3</v>
      </c>
      <c r="Q657" s="59">
        <v>43035</v>
      </c>
      <c r="R657" s="58">
        <v>3.0999999999999999E-3</v>
      </c>
      <c r="S657" s="58">
        <v>1.6000000000000001E-3</v>
      </c>
      <c r="T657" s="61">
        <v>5.3810799999999999E-3</v>
      </c>
    </row>
    <row r="658" spans="1:20" x14ac:dyDescent="0.2">
      <c r="A658">
        <v>656</v>
      </c>
      <c r="B658">
        <v>25.27</v>
      </c>
      <c r="C658">
        <f t="shared" si="94"/>
        <v>3.5742652899126235E-3</v>
      </c>
      <c r="D658">
        <f t="shared" si="98"/>
        <v>9.8954756991274442E-6</v>
      </c>
      <c r="E658" s="12">
        <f t="shared" si="90"/>
        <v>3.1457075037465646E-3</v>
      </c>
      <c r="G658">
        <v>30.9</v>
      </c>
      <c r="H658">
        <f t="shared" si="95"/>
        <v>3.2467858197008023E-3</v>
      </c>
      <c r="I658">
        <f t="shared" si="96"/>
        <v>2.6826616153885289E-6</v>
      </c>
      <c r="J658" s="14">
        <f t="shared" si="91"/>
        <v>1.6378832728215185E-3</v>
      </c>
      <c r="L658">
        <v>47.790000999999997</v>
      </c>
      <c r="M658">
        <f t="shared" si="92"/>
        <v>3.1486566571924889E-3</v>
      </c>
      <c r="N658">
        <f t="shared" si="97"/>
        <v>2.8956039158542198E-5</v>
      </c>
      <c r="O658">
        <f t="shared" si="93"/>
        <v>5.3810815974618146E-3</v>
      </c>
      <c r="Q658" s="59">
        <v>43038</v>
      </c>
      <c r="R658" s="58">
        <v>3.2000000000000002E-3</v>
      </c>
      <c r="S658" s="58">
        <v>1.8E-3</v>
      </c>
      <c r="T658" s="61">
        <v>5.2738500000000001E-3</v>
      </c>
    </row>
    <row r="659" spans="1:20" x14ac:dyDescent="0.2">
      <c r="A659">
        <v>657</v>
      </c>
      <c r="B659">
        <v>25.360001</v>
      </c>
      <c r="C659">
        <f t="shared" si="94"/>
        <v>3.5615749901068811E-3</v>
      </c>
      <c r="D659">
        <f t="shared" si="98"/>
        <v>1.0068269498940248E-5</v>
      </c>
      <c r="E659" s="12">
        <f t="shared" si="90"/>
        <v>3.1730536552255538E-3</v>
      </c>
      <c r="G659">
        <v>30.969999000000001</v>
      </c>
      <c r="H659">
        <f t="shared" si="95"/>
        <v>2.2653398058253339E-3</v>
      </c>
      <c r="I659">
        <f t="shared" si="96"/>
        <v>3.1541990080058301E-6</v>
      </c>
      <c r="J659" s="14">
        <f t="shared" si="91"/>
        <v>1.7760064774673065E-3</v>
      </c>
      <c r="L659">
        <v>47.759998000000003</v>
      </c>
      <c r="M659">
        <f t="shared" si="92"/>
        <v>-6.2780915196033505E-4</v>
      </c>
      <c r="N659">
        <f t="shared" si="97"/>
        <v>2.7813519133722619E-5</v>
      </c>
      <c r="O659">
        <f t="shared" si="93"/>
        <v>5.2738523996906303E-3</v>
      </c>
      <c r="Q659" s="59">
        <v>43039</v>
      </c>
      <c r="R659" s="58">
        <v>3.2000000000000002E-3</v>
      </c>
      <c r="S659" s="58">
        <v>1.8E-3</v>
      </c>
      <c r="T659" s="61">
        <v>5.1155000000000003E-3</v>
      </c>
    </row>
    <row r="660" spans="1:20" x14ac:dyDescent="0.2">
      <c r="A660">
        <v>658</v>
      </c>
      <c r="B660">
        <v>25.389999</v>
      </c>
      <c r="C660">
        <f t="shared" si="94"/>
        <v>1.182886388687409E-3</v>
      </c>
      <c r="D660">
        <f t="shared" si="98"/>
        <v>1.0225262313613123E-5</v>
      </c>
      <c r="E660" s="12">
        <f t="shared" si="90"/>
        <v>3.1976964073553204E-3</v>
      </c>
      <c r="G660">
        <v>30.959999</v>
      </c>
      <c r="H660">
        <f t="shared" si="95"/>
        <v>-3.2289313280254103E-4</v>
      </c>
      <c r="I660">
        <f t="shared" si="96"/>
        <v>3.2728529336768859E-6</v>
      </c>
      <c r="J660" s="14">
        <f t="shared" si="91"/>
        <v>1.8091027979849255E-3</v>
      </c>
      <c r="L660">
        <v>48.130001</v>
      </c>
      <c r="M660">
        <f t="shared" si="92"/>
        <v>7.7471318152064613E-3</v>
      </c>
      <c r="N660">
        <f t="shared" si="97"/>
        <v>2.6168356645576371E-5</v>
      </c>
      <c r="O660">
        <f t="shared" si="93"/>
        <v>5.1155016025387356E-3</v>
      </c>
      <c r="Q660" s="59">
        <v>43040</v>
      </c>
      <c r="R660" s="58">
        <v>3.0999999999999999E-3</v>
      </c>
      <c r="S660" s="58">
        <v>1.8E-3</v>
      </c>
      <c r="T660" s="61">
        <v>5.3102999999999996E-3</v>
      </c>
    </row>
    <row r="661" spans="1:20" x14ac:dyDescent="0.2">
      <c r="A661">
        <v>659</v>
      </c>
      <c r="B661">
        <v>25.4</v>
      </c>
      <c r="C661">
        <f t="shared" si="94"/>
        <v>3.9389524985798696E-4</v>
      </c>
      <c r="D661">
        <f t="shared" si="98"/>
        <v>9.6956997873088523E-6</v>
      </c>
      <c r="E661" s="12">
        <f t="shared" si="90"/>
        <v>3.1137918664080381E-3</v>
      </c>
      <c r="G661">
        <v>30.99</v>
      </c>
      <c r="H661">
        <f t="shared" si="95"/>
        <v>9.6902457910281624E-4</v>
      </c>
      <c r="I661">
        <f t="shared" si="96"/>
        <v>3.0827373561689349E-6</v>
      </c>
      <c r="J661" s="14">
        <f t="shared" si="91"/>
        <v>1.755772580993602E-3</v>
      </c>
      <c r="L661">
        <v>48.09</v>
      </c>
      <c r="M661">
        <f t="shared" si="92"/>
        <v>-8.3110324473079946E-4</v>
      </c>
      <c r="N661">
        <f t="shared" si="97"/>
        <v>2.8199338328572839E-5</v>
      </c>
      <c r="O661">
        <f t="shared" si="93"/>
        <v>5.310304918606166E-3</v>
      </c>
      <c r="Q661" s="59">
        <v>43041</v>
      </c>
      <c r="R661" s="58">
        <v>3.0000000000000001E-3</v>
      </c>
      <c r="S661" s="58">
        <v>1.6999999999999999E-3</v>
      </c>
      <c r="T661" s="61">
        <v>5.1525499999999997E-3</v>
      </c>
    </row>
    <row r="662" spans="1:20" x14ac:dyDescent="0.2">
      <c r="A662">
        <v>660</v>
      </c>
      <c r="B662">
        <v>25.379999000000002</v>
      </c>
      <c r="C662">
        <f t="shared" si="94"/>
        <v>-7.8744094488177366E-4</v>
      </c>
      <c r="D662">
        <f t="shared" si="98"/>
        <v>9.1232670081419612E-6</v>
      </c>
      <c r="E662" s="12">
        <f t="shared" si="90"/>
        <v>3.0204746329247595E-3</v>
      </c>
      <c r="G662">
        <v>31.040001</v>
      </c>
      <c r="H662">
        <f t="shared" si="95"/>
        <v>1.613455953533454E-3</v>
      </c>
      <c r="I662">
        <f t="shared" si="96"/>
        <v>2.9541136328931223E-6</v>
      </c>
      <c r="J662" s="14">
        <f t="shared" si="91"/>
        <v>1.7187535113835032E-3</v>
      </c>
      <c r="L662">
        <v>47.93</v>
      </c>
      <c r="M662">
        <f t="shared" si="92"/>
        <v>-3.3270950301518753E-3</v>
      </c>
      <c r="N662">
        <f t="shared" si="97"/>
        <v>2.654882198506259E-5</v>
      </c>
      <c r="O662">
        <f t="shared" si="93"/>
        <v>5.1525548987917235E-3</v>
      </c>
      <c r="Q662" s="59">
        <v>43042</v>
      </c>
      <c r="R662" s="58">
        <v>2.8999999999999998E-3</v>
      </c>
      <c r="S662" s="58">
        <v>1.6999999999999999E-3</v>
      </c>
      <c r="T662" s="61">
        <v>5.0616300000000001E-3</v>
      </c>
    </row>
    <row r="663" spans="1:20" x14ac:dyDescent="0.2">
      <c r="A663">
        <v>661</v>
      </c>
      <c r="B663">
        <v>25.389999</v>
      </c>
      <c r="C663">
        <f t="shared" si="94"/>
        <v>3.9401104783329618E-4</v>
      </c>
      <c r="D663">
        <f t="shared" si="98"/>
        <v>8.613074782154021E-6</v>
      </c>
      <c r="E663" s="12">
        <f t="shared" si="90"/>
        <v>2.9348040449328166E-3</v>
      </c>
      <c r="G663">
        <v>31.040001</v>
      </c>
      <c r="H663">
        <f t="shared" si="95"/>
        <v>0</v>
      </c>
      <c r="I663">
        <f t="shared" si="96"/>
        <v>2.9330612217590878E-6</v>
      </c>
      <c r="J663" s="14">
        <f t="shared" si="91"/>
        <v>1.7126182358479919E-3</v>
      </c>
      <c r="L663">
        <v>47.82</v>
      </c>
      <c r="M663">
        <f t="shared" si="92"/>
        <v>-2.2950135614437602E-3</v>
      </c>
      <c r="N663">
        <f t="shared" si="97"/>
        <v>2.562006634633851E-5</v>
      </c>
      <c r="O663">
        <f t="shared" si="93"/>
        <v>5.061626847796913E-3</v>
      </c>
      <c r="Q663" s="59">
        <v>43045</v>
      </c>
      <c r="R663" s="58">
        <v>2.8E-3</v>
      </c>
      <c r="S663" s="58">
        <v>1.6999999999999999E-3</v>
      </c>
      <c r="T663" s="61">
        <v>4.9395200000000002E-3</v>
      </c>
    </row>
    <row r="664" spans="1:20" x14ac:dyDescent="0.2">
      <c r="A664">
        <v>662</v>
      </c>
      <c r="B664">
        <v>25.51</v>
      </c>
      <c r="C664">
        <f t="shared" si="94"/>
        <v>4.7263097568456787E-3</v>
      </c>
      <c r="D664">
        <f t="shared" si="98"/>
        <v>8.1056049775736604E-6</v>
      </c>
      <c r="E664" s="12">
        <f t="shared" si="90"/>
        <v>2.8470344180521702E-3</v>
      </c>
      <c r="G664">
        <v>31.120000999999998</v>
      </c>
      <c r="H664">
        <f t="shared" si="95"/>
        <v>2.5773195045966104E-3</v>
      </c>
      <c r="I664">
        <f t="shared" si="96"/>
        <v>2.7570775484535422E-6</v>
      </c>
      <c r="J664" s="14">
        <f t="shared" si="91"/>
        <v>1.6604449850728396E-3</v>
      </c>
      <c r="L664">
        <v>47.759998000000003</v>
      </c>
      <c r="M664">
        <f t="shared" si="92"/>
        <v>-1.2547469677958432E-3</v>
      </c>
      <c r="N664">
        <f t="shared" si="97"/>
        <v>2.4398887600390847E-5</v>
      </c>
      <c r="O664">
        <f t="shared" si="93"/>
        <v>4.9395230134488535E-3</v>
      </c>
      <c r="Q664" s="59">
        <v>43046</v>
      </c>
      <c r="R664" s="58">
        <v>3.0000000000000001E-3</v>
      </c>
      <c r="S664" s="58">
        <v>1.6999999999999999E-3</v>
      </c>
      <c r="T664" s="61">
        <v>4.7989E-3</v>
      </c>
    </row>
    <row r="665" spans="1:20" x14ac:dyDescent="0.2">
      <c r="A665">
        <v>663</v>
      </c>
      <c r="B665">
        <v>25.559999000000001</v>
      </c>
      <c r="C665">
        <f t="shared" si="94"/>
        <v>1.9599764798118261E-3</v>
      </c>
      <c r="D665">
        <f t="shared" si="98"/>
        <v>8.9595489139785206E-6</v>
      </c>
      <c r="E665" s="12">
        <f t="shared" si="90"/>
        <v>2.9932505598393396E-3</v>
      </c>
      <c r="G665">
        <v>31.209999</v>
      </c>
      <c r="H665">
        <f t="shared" si="95"/>
        <v>2.891966488047393E-3</v>
      </c>
      <c r="I665">
        <f t="shared" si="96"/>
        <v>2.9902074452727768E-6</v>
      </c>
      <c r="J665" s="14">
        <f t="shared" si="91"/>
        <v>1.7292216298880768E-3</v>
      </c>
      <c r="L665">
        <v>47.869999</v>
      </c>
      <c r="M665">
        <f t="shared" si="92"/>
        <v>2.3032036140369374E-3</v>
      </c>
      <c r="N665">
        <f t="shared" si="97"/>
        <v>2.3029417741558968E-5</v>
      </c>
      <c r="O665">
        <f t="shared" si="93"/>
        <v>4.7988975548097466E-3</v>
      </c>
      <c r="Q665" s="59">
        <v>43047</v>
      </c>
      <c r="R665" s="58">
        <v>2.8999999999999998E-3</v>
      </c>
      <c r="S665" s="58">
        <v>1.8E-3</v>
      </c>
      <c r="T665" s="61">
        <v>4.6867799999999998E-3</v>
      </c>
    </row>
    <row r="666" spans="1:20" x14ac:dyDescent="0.2">
      <c r="A666">
        <v>664</v>
      </c>
      <c r="B666">
        <v>25.52</v>
      </c>
      <c r="C666">
        <f t="shared" si="94"/>
        <v>-1.5649061645112612E-3</v>
      </c>
      <c r="D666">
        <f t="shared" si="98"/>
        <v>8.6524664472247421E-6</v>
      </c>
      <c r="E666" s="12">
        <f t="shared" si="90"/>
        <v>2.941507512692215E-3</v>
      </c>
      <c r="G666">
        <v>31.139999</v>
      </c>
      <c r="H666">
        <f t="shared" si="95"/>
        <v>-2.2428709465835061E-3</v>
      </c>
      <c r="I666">
        <f t="shared" si="96"/>
        <v>3.312603208635761E-6</v>
      </c>
      <c r="J666" s="14">
        <f t="shared" si="91"/>
        <v>1.8200558256921025E-3</v>
      </c>
      <c r="L666">
        <v>47.790000999999997</v>
      </c>
      <c r="M666">
        <f t="shared" si="92"/>
        <v>-1.6711510689608191E-3</v>
      </c>
      <c r="N666">
        <f t="shared" si="97"/>
        <v>2.19659374903282E-5</v>
      </c>
      <c r="O666">
        <f t="shared" si="93"/>
        <v>4.686783277507954E-3</v>
      </c>
      <c r="Q666" s="59">
        <v>43048</v>
      </c>
      <c r="R666" s="58">
        <v>2.8999999999999998E-3</v>
      </c>
      <c r="S666" s="58">
        <v>1.8E-3</v>
      </c>
      <c r="T666" s="61">
        <v>4.5624100000000002E-3</v>
      </c>
    </row>
    <row r="667" spans="1:20" x14ac:dyDescent="0.2">
      <c r="A667">
        <v>665</v>
      </c>
      <c r="B667">
        <v>25.49</v>
      </c>
      <c r="C667">
        <f t="shared" si="94"/>
        <v>-1.1755485893417373E-3</v>
      </c>
      <c r="D667">
        <f t="shared" si="98"/>
        <v>8.2802543386147768E-6</v>
      </c>
      <c r="E667" s="12">
        <f t="shared" si="90"/>
        <v>2.8775431080376151E-3</v>
      </c>
      <c r="G667">
        <v>31.09</v>
      </c>
      <c r="H667">
        <f t="shared" si="95"/>
        <v>-1.6056198331926626E-3</v>
      </c>
      <c r="I667">
        <f t="shared" si="96"/>
        <v>3.4156752210993188E-6</v>
      </c>
      <c r="J667" s="14">
        <f t="shared" si="91"/>
        <v>1.848154544701097E-3</v>
      </c>
      <c r="L667">
        <v>47.419998</v>
      </c>
      <c r="M667">
        <f t="shared" si="92"/>
        <v>-7.7422680949514313E-3</v>
      </c>
      <c r="N667">
        <f t="shared" si="97"/>
        <v>2.081554599462584E-5</v>
      </c>
      <c r="O667">
        <f t="shared" si="93"/>
        <v>4.562405724464434E-3</v>
      </c>
      <c r="Q667" s="59">
        <v>43049</v>
      </c>
      <c r="R667" s="58">
        <v>2.8E-3</v>
      </c>
      <c r="S667" s="58">
        <v>1.8E-3</v>
      </c>
      <c r="T667" s="61">
        <v>4.8128099999999998E-3</v>
      </c>
    </row>
    <row r="668" spans="1:20" x14ac:dyDescent="0.2">
      <c r="A668">
        <v>666</v>
      </c>
      <c r="B668">
        <v>25.43</v>
      </c>
      <c r="C668">
        <f t="shared" si="94"/>
        <v>-2.3538642604942614E-3</v>
      </c>
      <c r="D668">
        <f t="shared" si="98"/>
        <v>7.8663539474520908E-6</v>
      </c>
      <c r="E668" s="12">
        <f t="shared" si="90"/>
        <v>2.8047021138531076E-3</v>
      </c>
      <c r="G668">
        <v>31.030000999999999</v>
      </c>
      <c r="H668">
        <f t="shared" si="95"/>
        <v>-1.929848825989104E-3</v>
      </c>
      <c r="I668">
        <f t="shared" si="96"/>
        <v>3.3654156107578578E-6</v>
      </c>
      <c r="J668" s="14">
        <f t="shared" si="91"/>
        <v>1.8345069121586482E-3</v>
      </c>
      <c r="L668">
        <v>47.360000999999997</v>
      </c>
      <c r="M668">
        <f t="shared" si="92"/>
        <v>-1.2652256965511206E-3</v>
      </c>
      <c r="N668">
        <f t="shared" si="97"/>
        <v>2.3163176150194466E-5</v>
      </c>
      <c r="O668">
        <f t="shared" si="93"/>
        <v>4.8128137456372091E-3</v>
      </c>
      <c r="Q668" s="59">
        <v>43052</v>
      </c>
      <c r="R668" s="58">
        <v>2.8E-3</v>
      </c>
      <c r="S668" s="58">
        <v>1.8E-3</v>
      </c>
      <c r="T668" s="61">
        <v>4.6764800000000002E-3</v>
      </c>
    </row>
    <row r="669" spans="1:20" x14ac:dyDescent="0.2">
      <c r="A669">
        <v>667</v>
      </c>
      <c r="B669">
        <v>25.389999</v>
      </c>
      <c r="C669">
        <f t="shared" si="94"/>
        <v>-1.5729846637829404E-3</v>
      </c>
      <c r="D669">
        <f t="shared" si="98"/>
        <v>7.7268133280148971E-6</v>
      </c>
      <c r="E669" s="12">
        <f t="shared" si="90"/>
        <v>2.7797146126922628E-3</v>
      </c>
      <c r="G669">
        <v>31.059999000000001</v>
      </c>
      <c r="H669">
        <f t="shared" si="95"/>
        <v>9.667418315585177E-4</v>
      </c>
      <c r="I669">
        <f t="shared" si="96"/>
        <v>3.3869496635826777E-6</v>
      </c>
      <c r="J669" s="14">
        <f t="shared" si="91"/>
        <v>1.8403667198639182E-3</v>
      </c>
      <c r="L669">
        <v>47.490001999999997</v>
      </c>
      <c r="M669">
        <f t="shared" si="92"/>
        <v>2.744953489337976E-3</v>
      </c>
      <c r="N669">
        <f t="shared" si="97"/>
        <v>2.1869433344975592E-5</v>
      </c>
      <c r="O669">
        <f t="shared" si="93"/>
        <v>4.6764765951489151E-3</v>
      </c>
      <c r="Q669" s="59">
        <v>43053</v>
      </c>
      <c r="R669" s="58">
        <v>2.7000000000000001E-3</v>
      </c>
      <c r="S669" s="58">
        <v>1.8E-3</v>
      </c>
      <c r="T669" s="61">
        <v>4.5836000000000002E-3</v>
      </c>
    </row>
    <row r="670" spans="1:20" x14ac:dyDescent="0.2">
      <c r="A670">
        <v>668</v>
      </c>
      <c r="B670">
        <v>25.23</v>
      </c>
      <c r="C670">
        <f t="shared" si="94"/>
        <v>-6.3016544427591005E-3</v>
      </c>
      <c r="D670">
        <f t="shared" si="98"/>
        <v>7.4116613734837821E-6</v>
      </c>
      <c r="E670" s="12">
        <f t="shared" si="90"/>
        <v>2.7224366610600478E-3</v>
      </c>
      <c r="G670">
        <v>31.08</v>
      </c>
      <c r="H670">
        <f t="shared" si="95"/>
        <v>6.4394721970200471E-4</v>
      </c>
      <c r="I670">
        <f t="shared" si="96"/>
        <v>3.239808069900824E-6</v>
      </c>
      <c r="J670" s="14">
        <f t="shared" si="91"/>
        <v>1.7999466852939906E-3</v>
      </c>
      <c r="L670">
        <v>47.400002000000001</v>
      </c>
      <c r="M670">
        <f t="shared" si="92"/>
        <v>-1.8951357382548924E-3</v>
      </c>
      <c r="N670">
        <f t="shared" si="97"/>
        <v>2.100935352379478E-5</v>
      </c>
      <c r="O670">
        <f t="shared" si="93"/>
        <v>4.5835961344554326E-3</v>
      </c>
      <c r="Q670" s="59">
        <v>43054</v>
      </c>
      <c r="R670" s="58">
        <v>3.0999999999999999E-3</v>
      </c>
      <c r="S670" s="58">
        <v>1.8E-3</v>
      </c>
      <c r="T670" s="61">
        <v>4.4681399999999998E-3</v>
      </c>
    </row>
    <row r="671" spans="1:20" x14ac:dyDescent="0.2">
      <c r="A671">
        <v>669</v>
      </c>
      <c r="B671">
        <v>25.200001</v>
      </c>
      <c r="C671">
        <f t="shared" si="94"/>
        <v>-1.1890210067380146E-3</v>
      </c>
      <c r="D671">
        <f t="shared" si="98"/>
        <v>9.3496126140314872E-6</v>
      </c>
      <c r="E671" s="12">
        <f t="shared" si="90"/>
        <v>3.0577136252486902E-3</v>
      </c>
      <c r="G671">
        <v>31.15</v>
      </c>
      <c r="H671">
        <f t="shared" si="95"/>
        <v>2.2522522522522613E-3</v>
      </c>
      <c r="I671">
        <f t="shared" si="96"/>
        <v>3.070299667012491E-6</v>
      </c>
      <c r="J671" s="14">
        <f t="shared" si="91"/>
        <v>1.752227059205653E-3</v>
      </c>
      <c r="L671">
        <v>47.290000999999997</v>
      </c>
      <c r="M671">
        <f t="shared" si="92"/>
        <v>-2.3206961046120635E-3</v>
      </c>
      <c r="N671">
        <f t="shared" si="97"/>
        <v>1.9964284680351748E-5</v>
      </c>
      <c r="O671">
        <f t="shared" si="93"/>
        <v>4.4681410765945772E-3</v>
      </c>
      <c r="Q671" s="59">
        <v>43055</v>
      </c>
      <c r="R671" s="58">
        <v>3.0000000000000001E-3</v>
      </c>
      <c r="S671" s="58">
        <v>1.8E-3</v>
      </c>
      <c r="T671" s="61">
        <v>4.3691600000000004E-3</v>
      </c>
    </row>
    <row r="672" spans="1:20" x14ac:dyDescent="0.2">
      <c r="A672">
        <v>670</v>
      </c>
      <c r="B672">
        <v>25.280000999999999</v>
      </c>
      <c r="C672">
        <f t="shared" si="94"/>
        <v>3.1746030486267955E-3</v>
      </c>
      <c r="D672">
        <f t="shared" si="98"/>
        <v>8.8734621144574548E-6</v>
      </c>
      <c r="E672" s="12">
        <f t="shared" si="90"/>
        <v>2.9788356977949381E-3</v>
      </c>
      <c r="G672">
        <v>31.030000999999999</v>
      </c>
      <c r="H672">
        <f t="shared" si="95"/>
        <v>-3.8522953451043331E-3</v>
      </c>
      <c r="I672">
        <f t="shared" si="96"/>
        <v>3.1904400994582646E-6</v>
      </c>
      <c r="J672" s="14">
        <f t="shared" si="91"/>
        <v>1.7861803098954666E-3</v>
      </c>
      <c r="L672">
        <v>47.66</v>
      </c>
      <c r="M672">
        <f t="shared" si="92"/>
        <v>7.8240429726360115E-3</v>
      </c>
      <c r="N672">
        <f t="shared" si="97"/>
        <v>1.9089565424128338E-5</v>
      </c>
      <c r="O672">
        <f t="shared" si="93"/>
        <v>4.3691607230826766E-3</v>
      </c>
      <c r="Q672" s="59">
        <v>43056</v>
      </c>
      <c r="R672" s="58">
        <v>3.0000000000000001E-3</v>
      </c>
      <c r="S672" s="58">
        <v>2E-3</v>
      </c>
      <c r="T672" s="61">
        <v>4.6494199999999996E-3</v>
      </c>
    </row>
    <row r="673" spans="1:20" x14ac:dyDescent="0.2">
      <c r="A673">
        <v>671</v>
      </c>
      <c r="B673">
        <v>25.370000999999998</v>
      </c>
      <c r="C673">
        <f t="shared" si="94"/>
        <v>3.5601264414506892E-3</v>
      </c>
      <c r="D673">
        <f t="shared" si="98"/>
        <v>8.9457406585710413E-6</v>
      </c>
      <c r="E673" s="12">
        <f t="shared" si="90"/>
        <v>2.9909431052046178E-3</v>
      </c>
      <c r="G673">
        <v>31.110001</v>
      </c>
      <c r="H673">
        <f t="shared" si="95"/>
        <v>2.5781500941621576E-3</v>
      </c>
      <c r="I673">
        <f t="shared" si="96"/>
        <v>3.8894244590455198E-6</v>
      </c>
      <c r="J673" s="14">
        <f t="shared" si="91"/>
        <v>1.9721623815105896E-3</v>
      </c>
      <c r="L673">
        <v>47.540000999999997</v>
      </c>
      <c r="M673">
        <f t="shared" si="92"/>
        <v>-2.5178136802349975E-3</v>
      </c>
      <c r="N673">
        <f t="shared" si="97"/>
        <v>2.1617130404939939E-5</v>
      </c>
      <c r="O673">
        <f t="shared" si="93"/>
        <v>4.6494225883371735E-3</v>
      </c>
      <c r="Q673" s="59">
        <v>43059</v>
      </c>
      <c r="R673" s="58">
        <v>3.0000000000000001E-3</v>
      </c>
      <c r="S673" s="58">
        <v>2E-3</v>
      </c>
      <c r="T673" s="61">
        <v>4.5497799999999998E-3</v>
      </c>
    </row>
    <row r="674" spans="1:20" x14ac:dyDescent="0.2">
      <c r="A674">
        <v>672</v>
      </c>
      <c r="B674">
        <v>25.4</v>
      </c>
      <c r="C674">
        <f t="shared" si="94"/>
        <v>1.1824595513417642E-3</v>
      </c>
      <c r="D674">
        <f t="shared" si="98"/>
        <v>9.1694662358037602E-6</v>
      </c>
      <c r="E674" s="12">
        <f t="shared" si="90"/>
        <v>3.0281126524295226E-3</v>
      </c>
      <c r="G674">
        <v>31.07</v>
      </c>
      <c r="H674">
        <f t="shared" si="95"/>
        <v>-1.2857923083962671E-3</v>
      </c>
      <c r="I674">
        <f t="shared" si="96"/>
        <v>4.0548704659844893E-6</v>
      </c>
      <c r="J674" s="14">
        <f t="shared" si="91"/>
        <v>2.0136708931661322E-3</v>
      </c>
      <c r="L674">
        <v>47.790000999999997</v>
      </c>
      <c r="M674">
        <f t="shared" si="92"/>
        <v>5.2587293803380442E-3</v>
      </c>
      <c r="N674">
        <f t="shared" si="97"/>
        <v>2.0700465724346253E-5</v>
      </c>
      <c r="O674">
        <f t="shared" si="93"/>
        <v>4.5497764477330366E-3</v>
      </c>
      <c r="Q674" s="59">
        <v>43060</v>
      </c>
      <c r="R674" s="58">
        <v>3.0000000000000001E-3</v>
      </c>
      <c r="S674" s="58">
        <v>2E-3</v>
      </c>
      <c r="T674" s="61">
        <v>4.5954000000000004E-3</v>
      </c>
    </row>
    <row r="675" spans="1:20" x14ac:dyDescent="0.2">
      <c r="A675">
        <v>673</v>
      </c>
      <c r="B675">
        <v>25.52</v>
      </c>
      <c r="C675">
        <f t="shared" si="94"/>
        <v>4.7244094488189375E-3</v>
      </c>
      <c r="D675">
        <f t="shared" si="98"/>
        <v>8.7031908970890954E-6</v>
      </c>
      <c r="E675" s="12">
        <f t="shared" si="90"/>
        <v>2.9501170988774487E-3</v>
      </c>
      <c r="G675">
        <v>31.1</v>
      </c>
      <c r="H675">
        <f t="shared" si="95"/>
        <v>9.6556163501773857E-4</v>
      </c>
      <c r="I675">
        <f t="shared" si="96"/>
        <v>3.91077394964528E-6</v>
      </c>
      <c r="J675" s="14">
        <f t="shared" si="91"/>
        <v>1.9775676852247762E-3</v>
      </c>
      <c r="L675">
        <v>48.02</v>
      </c>
      <c r="M675">
        <f t="shared" si="92"/>
        <v>4.8127013012618791E-3</v>
      </c>
      <c r="N675">
        <f t="shared" si="97"/>
        <v>2.1117691862623312E-5</v>
      </c>
      <c r="O675">
        <f t="shared" si="93"/>
        <v>4.5953989884038697E-3</v>
      </c>
      <c r="Q675" s="59">
        <v>43061</v>
      </c>
      <c r="R675" s="58">
        <v>3.0999999999999999E-3</v>
      </c>
      <c r="S675" s="58">
        <v>1.9E-3</v>
      </c>
      <c r="T675" s="61">
        <v>4.6087300000000001E-3</v>
      </c>
    </row>
    <row r="676" spans="1:20" x14ac:dyDescent="0.2">
      <c r="A676">
        <v>674</v>
      </c>
      <c r="B676">
        <v>25.52</v>
      </c>
      <c r="C676">
        <f t="shared" si="94"/>
        <v>0</v>
      </c>
      <c r="D676">
        <f t="shared" si="98"/>
        <v>9.5202021216691301E-6</v>
      </c>
      <c r="E676" s="12">
        <f t="shared" si="90"/>
        <v>3.0854824779390872E-3</v>
      </c>
      <c r="G676">
        <v>31.07</v>
      </c>
      <c r="H676">
        <f t="shared" si="95"/>
        <v>-9.6463022508042236E-4</v>
      </c>
      <c r="I676">
        <f t="shared" si="96"/>
        <v>3.7320660689276505E-6</v>
      </c>
      <c r="J676" s="14">
        <f t="shared" si="91"/>
        <v>1.9318556025044033E-3</v>
      </c>
      <c r="L676">
        <v>47.790000999999997</v>
      </c>
      <c r="M676">
        <f t="shared" si="92"/>
        <v>-4.7896501457727302E-3</v>
      </c>
      <c r="N676">
        <f t="shared" si="97"/>
        <v>2.1240355979775981E-5</v>
      </c>
      <c r="O676">
        <f t="shared" si="93"/>
        <v>4.6087260690754863E-3</v>
      </c>
      <c r="Q676" s="59">
        <v>43062</v>
      </c>
      <c r="R676" s="58">
        <v>3.0000000000000001E-3</v>
      </c>
      <c r="S676" s="58">
        <v>1.9E-3</v>
      </c>
      <c r="T676" s="61">
        <v>4.6197800000000004E-3</v>
      </c>
    </row>
    <row r="677" spans="1:20" x14ac:dyDescent="0.2">
      <c r="A677">
        <v>675</v>
      </c>
      <c r="B677">
        <v>25.51</v>
      </c>
      <c r="C677">
        <f t="shared" si="94"/>
        <v>-3.9184952978048629E-4</v>
      </c>
      <c r="D677">
        <f t="shared" si="98"/>
        <v>8.9489899943689821E-6</v>
      </c>
      <c r="E677" s="12">
        <f t="shared" si="90"/>
        <v>2.9914862517432671E-3</v>
      </c>
      <c r="G677">
        <v>31.110001</v>
      </c>
      <c r="H677">
        <f t="shared" si="95"/>
        <v>1.2874476987447755E-3</v>
      </c>
      <c r="I677">
        <f t="shared" si="96"/>
        <v>3.5639727930603138E-6</v>
      </c>
      <c r="J677" s="14">
        <f t="shared" si="91"/>
        <v>1.8878487209149767E-3</v>
      </c>
      <c r="L677">
        <v>48.169998</v>
      </c>
      <c r="M677">
        <f t="shared" si="92"/>
        <v>7.9513913381170052E-3</v>
      </c>
      <c r="N677">
        <f t="shared" si="97"/>
        <v>2.1342379532123465E-5</v>
      </c>
      <c r="O677">
        <f t="shared" si="93"/>
        <v>4.6197813294704178E-3</v>
      </c>
      <c r="Q677" s="59">
        <v>43063</v>
      </c>
      <c r="R677" s="58">
        <v>2.8999999999999998E-3</v>
      </c>
      <c r="S677" s="58">
        <v>1.9E-3</v>
      </c>
      <c r="T677" s="61">
        <v>4.8841900000000001E-3</v>
      </c>
    </row>
    <row r="678" spans="1:20" x14ac:dyDescent="0.2">
      <c r="A678">
        <v>676</v>
      </c>
      <c r="B678">
        <v>25.57</v>
      </c>
      <c r="C678">
        <f t="shared" si="94"/>
        <v>2.3520188161504788E-3</v>
      </c>
      <c r="D678">
        <f t="shared" si="98"/>
        <v>8.4212633579461935E-6</v>
      </c>
      <c r="E678" s="12">
        <f t="shared" si="90"/>
        <v>2.9019413084944005E-3</v>
      </c>
      <c r="G678">
        <v>31.139999</v>
      </c>
      <c r="H678">
        <f t="shared" si="95"/>
        <v>9.6425583528586447E-4</v>
      </c>
      <c r="I678">
        <f t="shared" si="96"/>
        <v>3.4495857200968877E-6</v>
      </c>
      <c r="J678" s="14">
        <f t="shared" si="91"/>
        <v>1.8573060383514849E-3</v>
      </c>
      <c r="L678">
        <v>47.939999</v>
      </c>
      <c r="M678">
        <f t="shared" si="92"/>
        <v>-4.7747355106803075E-3</v>
      </c>
      <c r="N678">
        <f t="shared" si="97"/>
        <v>2.3855314212908985E-5</v>
      </c>
      <c r="O678">
        <f t="shared" si="93"/>
        <v>4.8841902310320581E-3</v>
      </c>
      <c r="Q678" s="59">
        <v>43066</v>
      </c>
      <c r="R678" s="58">
        <v>2.8999999999999998E-3</v>
      </c>
      <c r="S678" s="58">
        <v>1.8E-3</v>
      </c>
      <c r="T678" s="61">
        <v>4.8776899999999996E-3</v>
      </c>
    </row>
    <row r="679" spans="1:20" x14ac:dyDescent="0.2">
      <c r="A679">
        <v>677</v>
      </c>
      <c r="B679">
        <v>25.450001</v>
      </c>
      <c r="C679">
        <f t="shared" si="94"/>
        <v>-4.6929605005866237E-3</v>
      </c>
      <c r="D679">
        <f t="shared" si="98"/>
        <v>8.247907107160976E-6</v>
      </c>
      <c r="E679" s="12">
        <f t="shared" si="90"/>
        <v>2.8719169742805893E-3</v>
      </c>
      <c r="G679">
        <v>31.200001</v>
      </c>
      <c r="H679">
        <f t="shared" si="95"/>
        <v>1.9268465615557913E-3</v>
      </c>
      <c r="I679">
        <f t="shared" si="96"/>
        <v>3.2983979358440449E-6</v>
      </c>
      <c r="J679" s="14">
        <f t="shared" si="91"/>
        <v>1.8161492052813405E-3</v>
      </c>
      <c r="L679">
        <v>48.09</v>
      </c>
      <c r="M679">
        <f t="shared" si="92"/>
        <v>3.1289320635989825E-3</v>
      </c>
      <c r="N679">
        <f t="shared" si="97"/>
        <v>2.3791881311951538E-5</v>
      </c>
      <c r="O679">
        <f t="shared" si="93"/>
        <v>4.8776922116869504E-3</v>
      </c>
      <c r="Q679" s="59">
        <v>43067</v>
      </c>
      <c r="R679" s="58">
        <v>3.0000000000000001E-3</v>
      </c>
      <c r="S679" s="58">
        <v>1.8E-3</v>
      </c>
      <c r="T679" s="61">
        <v>4.7907999999999996E-3</v>
      </c>
    </row>
    <row r="680" spans="1:20" x14ac:dyDescent="0.2">
      <c r="A680">
        <v>678</v>
      </c>
      <c r="B680">
        <v>25.450001</v>
      </c>
      <c r="C680">
        <f t="shared" si="94"/>
        <v>0</v>
      </c>
      <c r="D680">
        <f t="shared" si="98"/>
        <v>9.0744653763352936E-6</v>
      </c>
      <c r="E680" s="12">
        <f t="shared" si="90"/>
        <v>3.0123853299893911E-3</v>
      </c>
      <c r="G680">
        <v>31.23</v>
      </c>
      <c r="H680">
        <f t="shared" si="95"/>
        <v>9.6150637943890162E-4</v>
      </c>
      <c r="I680">
        <f t="shared" si="96"/>
        <v>3.3232583200001648E-6</v>
      </c>
      <c r="J680" s="14">
        <f t="shared" si="91"/>
        <v>1.8229806142688861E-3</v>
      </c>
      <c r="L680">
        <v>48.610000999999997</v>
      </c>
      <c r="M680">
        <f t="shared" si="92"/>
        <v>1.0813079642337148E-2</v>
      </c>
      <c r="N680">
        <f t="shared" si="97"/>
        <v>2.295178138475151E-5</v>
      </c>
      <c r="O680">
        <f t="shared" si="93"/>
        <v>4.7908017475941861E-3</v>
      </c>
      <c r="Q680" s="59">
        <v>43068</v>
      </c>
      <c r="R680" s="58">
        <v>2.8999999999999998E-3</v>
      </c>
      <c r="S680" s="58">
        <v>1.8E-3</v>
      </c>
      <c r="T680" s="61">
        <v>5.3469700000000004E-3</v>
      </c>
    </row>
    <row r="681" spans="1:20" x14ac:dyDescent="0.2">
      <c r="A681">
        <v>679</v>
      </c>
      <c r="B681">
        <v>25.370000999999998</v>
      </c>
      <c r="C681">
        <f t="shared" si="94"/>
        <v>-3.1434183440700787E-3</v>
      </c>
      <c r="D681">
        <f t="shared" si="98"/>
        <v>8.5299974537551752E-6</v>
      </c>
      <c r="E681" s="12">
        <f t="shared" si="90"/>
        <v>2.9206159373932027E-3</v>
      </c>
      <c r="G681">
        <v>31.18</v>
      </c>
      <c r="H681">
        <f t="shared" si="95"/>
        <v>-1.6010246557797217E-3</v>
      </c>
      <c r="I681">
        <f t="shared" si="96"/>
        <v>3.1793324918622571E-6</v>
      </c>
      <c r="J681" s="14">
        <f t="shared" si="91"/>
        <v>1.7830682802019268E-3</v>
      </c>
      <c r="L681">
        <v>48.700001</v>
      </c>
      <c r="M681">
        <f t="shared" si="92"/>
        <v>1.8514708526750168E-3</v>
      </c>
      <c r="N681">
        <f t="shared" si="97"/>
        <v>2.8590035982757988E-5</v>
      </c>
      <c r="O681">
        <f t="shared" si="93"/>
        <v>5.3469651189023094E-3</v>
      </c>
      <c r="Q681" s="59">
        <v>43069</v>
      </c>
      <c r="R681" s="58">
        <v>2.8999999999999998E-3</v>
      </c>
      <c r="S681" s="58">
        <v>1.8E-3</v>
      </c>
      <c r="T681" s="61">
        <v>5.2038700000000002E-3</v>
      </c>
    </row>
    <row r="682" spans="1:20" x14ac:dyDescent="0.2">
      <c r="A682">
        <v>680</v>
      </c>
      <c r="B682">
        <v>25.549999</v>
      </c>
      <c r="C682">
        <f t="shared" si="94"/>
        <v>7.0949149745796712E-3</v>
      </c>
      <c r="D682">
        <f t="shared" si="98"/>
        <v>8.6110623396800416E-6</v>
      </c>
      <c r="E682" s="12">
        <f t="shared" si="90"/>
        <v>2.9344611668379668E-3</v>
      </c>
      <c r="G682">
        <v>31.17</v>
      </c>
      <c r="H682">
        <f t="shared" si="95"/>
        <v>-3.2071840923662636E-4</v>
      </c>
      <c r="I682">
        <f t="shared" si="96"/>
        <v>3.1423693392553961E-6</v>
      </c>
      <c r="J682" s="14">
        <f t="shared" si="91"/>
        <v>1.7726729363465208E-3</v>
      </c>
      <c r="L682">
        <v>49.150002000000001</v>
      </c>
      <c r="M682">
        <f t="shared" si="92"/>
        <v>9.2402667507132143E-3</v>
      </c>
      <c r="N682">
        <f t="shared" si="97"/>
        <v>2.7080310482890816E-5</v>
      </c>
      <c r="O682">
        <f t="shared" si="93"/>
        <v>5.2038745644846993E-3</v>
      </c>
      <c r="Q682" s="59">
        <v>43070</v>
      </c>
      <c r="R682" s="58">
        <v>3.3E-3</v>
      </c>
      <c r="S682" s="58">
        <v>1.6999999999999999E-3</v>
      </c>
      <c r="T682" s="61">
        <v>5.5297799999999998E-3</v>
      </c>
    </row>
    <row r="683" spans="1:20" x14ac:dyDescent="0.2">
      <c r="A683">
        <v>681</v>
      </c>
      <c r="B683">
        <v>25.48</v>
      </c>
      <c r="C683">
        <f t="shared" si="94"/>
        <v>-2.7396869956824365E-3</v>
      </c>
      <c r="D683">
        <f t="shared" si="98"/>
        <v>1.1114667709090132E-5</v>
      </c>
      <c r="E683" s="12">
        <f t="shared" si="90"/>
        <v>3.3338667803453292E-3</v>
      </c>
      <c r="G683">
        <v>31.16</v>
      </c>
      <c r="H683">
        <f t="shared" si="95"/>
        <v>-3.2082130253453843E-4</v>
      </c>
      <c r="I683">
        <f t="shared" si="96"/>
        <v>2.9599987967814687E-6</v>
      </c>
      <c r="J683" s="14">
        <f t="shared" si="91"/>
        <v>1.720464703730207E-3</v>
      </c>
      <c r="L683">
        <v>48.279998999999997</v>
      </c>
      <c r="M683">
        <f t="shared" si="92"/>
        <v>-1.7700975881954267E-2</v>
      </c>
      <c r="N683">
        <f t="shared" si="97"/>
        <v>3.0578443631377542E-5</v>
      </c>
      <c r="O683">
        <f t="shared" si="93"/>
        <v>5.5297779007277992E-3</v>
      </c>
      <c r="Q683" s="59">
        <v>43073</v>
      </c>
      <c r="R683" s="58">
        <v>3.3E-3</v>
      </c>
      <c r="S683" s="58">
        <v>1.6999999999999999E-3</v>
      </c>
      <c r="T683" s="61">
        <v>6.89516E-3</v>
      </c>
    </row>
    <row r="684" spans="1:20" x14ac:dyDescent="0.2">
      <c r="A684">
        <v>682</v>
      </c>
      <c r="B684">
        <v>25.370000999999998</v>
      </c>
      <c r="C684">
        <f t="shared" si="94"/>
        <v>-4.3170722135008619E-3</v>
      </c>
      <c r="D684">
        <f t="shared" si="98"/>
        <v>1.0898140736603411E-5</v>
      </c>
      <c r="E684" s="12">
        <f t="shared" si="90"/>
        <v>3.3012332145129358E-3</v>
      </c>
      <c r="G684">
        <v>31.09</v>
      </c>
      <c r="H684">
        <f t="shared" si="95"/>
        <v>-2.246469833119393E-3</v>
      </c>
      <c r="I684">
        <f t="shared" si="96"/>
        <v>2.7885744474641779E-6</v>
      </c>
      <c r="J684" s="14">
        <f t="shared" si="91"/>
        <v>1.6699025263362463E-3</v>
      </c>
      <c r="L684">
        <v>48.189999</v>
      </c>
      <c r="M684">
        <f t="shared" si="92"/>
        <v>-1.8641259706736182E-3</v>
      </c>
      <c r="N684">
        <f t="shared" si="97"/>
        <v>4.7543209843906508E-5</v>
      </c>
      <c r="O684">
        <f t="shared" si="93"/>
        <v>6.8951584350112295E-3</v>
      </c>
      <c r="Q684" s="59">
        <v>43074</v>
      </c>
      <c r="R684" s="58">
        <v>3.3999999999999998E-3</v>
      </c>
      <c r="S684" s="58">
        <v>1.6999999999999999E-3</v>
      </c>
      <c r="T684" s="61">
        <v>6.7006799999999997E-3</v>
      </c>
    </row>
    <row r="685" spans="1:20" x14ac:dyDescent="0.2">
      <c r="A685">
        <v>683</v>
      </c>
      <c r="B685">
        <v>25.290001</v>
      </c>
      <c r="C685">
        <f t="shared" si="94"/>
        <v>-3.1533305812640015E-3</v>
      </c>
      <c r="D685">
        <f t="shared" si="98"/>
        <v>1.1362479042202081E-5</v>
      </c>
      <c r="E685" s="12">
        <f t="shared" si="90"/>
        <v>3.3708276494359779E-3</v>
      </c>
      <c r="G685">
        <v>31.190000999999999</v>
      </c>
      <c r="H685">
        <f t="shared" si="95"/>
        <v>3.2165004824702124E-3</v>
      </c>
      <c r="I685">
        <f t="shared" si="96"/>
        <v>2.9240575832832555E-6</v>
      </c>
      <c r="J685" s="14">
        <f t="shared" si="91"/>
        <v>1.7099875974062664E-3</v>
      </c>
      <c r="L685">
        <v>48.040000999999997</v>
      </c>
      <c r="M685">
        <f t="shared" si="92"/>
        <v>-3.1126375412459258E-3</v>
      </c>
      <c r="N685">
        <f t="shared" si="97"/>
        <v>4.4899115191344505E-5</v>
      </c>
      <c r="O685">
        <f t="shared" si="93"/>
        <v>6.7006802036319044E-3</v>
      </c>
      <c r="Q685" s="59">
        <v>43075</v>
      </c>
      <c r="R685" s="58">
        <v>3.3999999999999998E-3</v>
      </c>
      <c r="S685" s="58">
        <v>1.8E-3</v>
      </c>
      <c r="T685" s="61">
        <v>6.54114E-3</v>
      </c>
    </row>
    <row r="686" spans="1:20" x14ac:dyDescent="0.2">
      <c r="A686">
        <v>684</v>
      </c>
      <c r="B686">
        <v>25.290001</v>
      </c>
      <c r="C686">
        <f t="shared" si="94"/>
        <v>0</v>
      </c>
      <c r="D686">
        <f t="shared" si="98"/>
        <v>1.1277339924954042E-5</v>
      </c>
      <c r="E686" s="12">
        <f t="shared" si="90"/>
        <v>3.3581750884898844E-3</v>
      </c>
      <c r="G686">
        <v>31.290001</v>
      </c>
      <c r="H686">
        <f t="shared" si="95"/>
        <v>3.2061557163785095E-3</v>
      </c>
      <c r="I686">
        <f t="shared" si="96"/>
        <v>3.3693666495101272E-6</v>
      </c>
      <c r="J686" s="14">
        <f t="shared" si="91"/>
        <v>1.8355834629648763E-3</v>
      </c>
      <c r="L686">
        <v>48.34</v>
      </c>
      <c r="M686">
        <f t="shared" si="92"/>
        <v>6.2447750573528674E-3</v>
      </c>
      <c r="N686">
        <f t="shared" si="97"/>
        <v>4.278647902765424E-5</v>
      </c>
      <c r="O686">
        <f t="shared" si="93"/>
        <v>6.5411374414282289E-3</v>
      </c>
      <c r="Q686" s="59">
        <v>43076</v>
      </c>
      <c r="R686" s="58">
        <v>3.3E-3</v>
      </c>
      <c r="S686" s="58">
        <v>1.9E-3</v>
      </c>
      <c r="T686" s="61">
        <v>6.5237400000000001E-3</v>
      </c>
    </row>
    <row r="687" spans="1:20" x14ac:dyDescent="0.2">
      <c r="A687">
        <v>685</v>
      </c>
      <c r="B687">
        <v>25.440000999999999</v>
      </c>
      <c r="C687">
        <f t="shared" si="94"/>
        <v>5.9311978674891543E-3</v>
      </c>
      <c r="D687">
        <f t="shared" si="98"/>
        <v>1.0600699529456799E-5</v>
      </c>
      <c r="E687" s="12">
        <f t="shared" si="90"/>
        <v>3.255871546829942E-3</v>
      </c>
      <c r="G687">
        <v>31.24</v>
      </c>
      <c r="H687">
        <f t="shared" si="95"/>
        <v>-1.5979865261110647E-3</v>
      </c>
      <c r="I687">
        <f t="shared" si="96"/>
        <v>3.7839707191995155E-6</v>
      </c>
      <c r="J687" s="14">
        <f t="shared" si="91"/>
        <v>1.9452431002832309E-3</v>
      </c>
      <c r="L687">
        <v>48.66</v>
      </c>
      <c r="M687">
        <f t="shared" si="92"/>
        <v>6.6197765825401975E-3</v>
      </c>
      <c r="N687">
        <f t="shared" si="97"/>
        <v>4.2559123217011176E-5</v>
      </c>
      <c r="O687">
        <f t="shared" si="93"/>
        <v>6.5237353730061105E-3</v>
      </c>
      <c r="Q687" s="59">
        <v>43077</v>
      </c>
      <c r="R687" s="58">
        <v>3.5000000000000001E-3</v>
      </c>
      <c r="S687" s="58">
        <v>1.9E-3</v>
      </c>
      <c r="T687" s="61">
        <v>6.5295400000000003E-3</v>
      </c>
    </row>
    <row r="688" spans="1:20" x14ac:dyDescent="0.2">
      <c r="A688">
        <v>686</v>
      </c>
      <c r="B688">
        <v>25.58</v>
      </c>
      <c r="C688">
        <f t="shared" si="94"/>
        <v>5.5031051295949063E-3</v>
      </c>
      <c r="D688">
        <f t="shared" si="98"/>
        <v>1.2075404046287868E-5</v>
      </c>
      <c r="E688" s="12">
        <f t="shared" si="90"/>
        <v>3.4749682079535443E-3</v>
      </c>
      <c r="G688">
        <v>31.280000999999999</v>
      </c>
      <c r="H688">
        <f t="shared" si="95"/>
        <v>1.2804417413572399E-3</v>
      </c>
      <c r="I688">
        <f t="shared" si="96"/>
        <v>3.710146132305495E-6</v>
      </c>
      <c r="J688" s="14">
        <f t="shared" si="91"/>
        <v>1.9261739621086915E-3</v>
      </c>
      <c r="L688">
        <v>48.98</v>
      </c>
      <c r="M688">
        <f t="shared" si="92"/>
        <v>6.576243321002883E-3</v>
      </c>
      <c r="N688">
        <f t="shared" si="97"/>
        <v>4.2634862344155358E-5</v>
      </c>
      <c r="O688">
        <f t="shared" si="93"/>
        <v>6.5295376822678153E-3</v>
      </c>
      <c r="Q688" s="59">
        <v>43080</v>
      </c>
      <c r="R688" s="58">
        <v>3.5999999999999999E-3</v>
      </c>
      <c r="S688" s="58">
        <v>1.9E-3</v>
      </c>
      <c r="T688" s="61">
        <v>6.5323500000000001E-3</v>
      </c>
    </row>
    <row r="689" spans="1:20" x14ac:dyDescent="0.2">
      <c r="A689">
        <v>687</v>
      </c>
      <c r="B689">
        <v>25.6</v>
      </c>
      <c r="C689">
        <f t="shared" si="94"/>
        <v>7.8186082877260078E-4</v>
      </c>
      <c r="D689">
        <f t="shared" si="98"/>
        <v>1.3167929767553023E-5</v>
      </c>
      <c r="E689" s="12">
        <f t="shared" si="90"/>
        <v>3.6287642204410335E-3</v>
      </c>
      <c r="G689">
        <v>31.299999</v>
      </c>
      <c r="H689">
        <f t="shared" si="95"/>
        <v>6.3932223020073023E-4</v>
      </c>
      <c r="I689">
        <f t="shared" si="96"/>
        <v>3.585909227547763E-6</v>
      </c>
      <c r="J689" s="14">
        <f t="shared" si="91"/>
        <v>1.8936497108884111E-3</v>
      </c>
      <c r="L689">
        <v>49.060001</v>
      </c>
      <c r="M689">
        <f t="shared" si="92"/>
        <v>1.6333401388322353E-3</v>
      </c>
      <c r="N689">
        <f t="shared" si="97"/>
        <v>4.2671589176528141E-5</v>
      </c>
      <c r="O689">
        <f t="shared" si="93"/>
        <v>6.5323494377236236E-3</v>
      </c>
      <c r="Q689" s="59">
        <v>43081</v>
      </c>
      <c r="R689" s="58">
        <v>3.5000000000000001E-3</v>
      </c>
      <c r="S689" s="58">
        <v>1.8E-3</v>
      </c>
      <c r="T689" s="61">
        <v>6.3459700000000003E-3</v>
      </c>
    </row>
    <row r="690" spans="1:20" x14ac:dyDescent="0.2">
      <c r="A690">
        <v>688</v>
      </c>
      <c r="B690">
        <v>25.629999000000002</v>
      </c>
      <c r="C690">
        <f t="shared" si="94"/>
        <v>1.1718359375000043E-3</v>
      </c>
      <c r="D690">
        <f t="shared" si="98"/>
        <v>1.241453236283398E-5</v>
      </c>
      <c r="E690" s="12">
        <f t="shared" si="90"/>
        <v>3.5234262249739215E-3</v>
      </c>
      <c r="G690">
        <v>31.26</v>
      </c>
      <c r="H690">
        <f t="shared" si="95"/>
        <v>-1.2779233635118684E-3</v>
      </c>
      <c r="I690">
        <f t="shared" si="96"/>
        <v>3.3952786487366268E-6</v>
      </c>
      <c r="J690" s="14">
        <f t="shared" si="91"/>
        <v>1.8426281905844779E-3</v>
      </c>
      <c r="L690">
        <v>49.220001000000003</v>
      </c>
      <c r="M690">
        <f t="shared" si="92"/>
        <v>3.2613126118771112E-3</v>
      </c>
      <c r="N690">
        <f t="shared" si="97"/>
        <v>4.0271361826483679E-5</v>
      </c>
      <c r="O690">
        <f t="shared" si="93"/>
        <v>6.3459720946820808E-3</v>
      </c>
      <c r="Q690" s="59">
        <v>43082</v>
      </c>
      <c r="R690" s="58">
        <v>3.3999999999999998E-3</v>
      </c>
      <c r="S690" s="58">
        <v>1.8E-3</v>
      </c>
      <c r="T690" s="61">
        <v>6.2042900000000003E-3</v>
      </c>
    </row>
    <row r="691" spans="1:20" x14ac:dyDescent="0.2">
      <c r="A691">
        <v>689</v>
      </c>
      <c r="B691">
        <v>25.65</v>
      </c>
      <c r="C691">
        <f t="shared" si="94"/>
        <v>7.8037459150884269E-4</v>
      </c>
      <c r="D691">
        <f t="shared" si="98"/>
        <v>1.1752052388928931E-5</v>
      </c>
      <c r="E691" s="12">
        <f t="shared" si="90"/>
        <v>3.4281266588224147E-3</v>
      </c>
      <c r="G691">
        <v>31.299999</v>
      </c>
      <c r="H691">
        <f t="shared" si="95"/>
        <v>1.2795585412667344E-3</v>
      </c>
      <c r="I691">
        <f t="shared" si="96"/>
        <v>3.2895472171929982E-6</v>
      </c>
      <c r="J691" s="14">
        <f t="shared" si="91"/>
        <v>1.8137108968060479E-3</v>
      </c>
      <c r="L691">
        <v>49.099997999999999</v>
      </c>
      <c r="M691">
        <f t="shared" si="92"/>
        <v>-2.4380942210871564E-3</v>
      </c>
      <c r="N691">
        <f t="shared" si="97"/>
        <v>3.849324971403798E-5</v>
      </c>
      <c r="O691">
        <f t="shared" si="93"/>
        <v>6.204292845606015E-3</v>
      </c>
      <c r="Q691" s="59">
        <v>43083</v>
      </c>
      <c r="R691" s="58">
        <v>3.3E-3</v>
      </c>
      <c r="S691" s="58">
        <v>1.8E-3</v>
      </c>
      <c r="T691" s="61">
        <v>6.04486E-3</v>
      </c>
    </row>
    <row r="692" spans="1:20" x14ac:dyDescent="0.2">
      <c r="A692">
        <v>690</v>
      </c>
      <c r="B692">
        <v>25.48</v>
      </c>
      <c r="C692">
        <f t="shared" si="94"/>
        <v>-6.6276803118907662E-3</v>
      </c>
      <c r="D692">
        <f t="shared" si="98"/>
        <v>1.1083468315777551E-5</v>
      </c>
      <c r="E692" s="12">
        <f t="shared" si="90"/>
        <v>3.3291843319013669E-3</v>
      </c>
      <c r="G692">
        <v>31.27</v>
      </c>
      <c r="H692">
        <f t="shared" si="95"/>
        <v>-9.5843453541324746E-4</v>
      </c>
      <c r="I692">
        <f t="shared" si="96"/>
        <v>3.1904105877931375E-6</v>
      </c>
      <c r="J692" s="14">
        <f t="shared" si="91"/>
        <v>1.7861720487660582E-3</v>
      </c>
      <c r="L692">
        <v>48.650002000000001</v>
      </c>
      <c r="M692">
        <f t="shared" si="92"/>
        <v>-9.1648883570219029E-3</v>
      </c>
      <c r="N692">
        <f t="shared" si="97"/>
        <v>3.6540312937049618E-5</v>
      </c>
      <c r="O692">
        <f t="shared" si="93"/>
        <v>6.044858388502548E-3</v>
      </c>
      <c r="Q692" s="59">
        <v>43084</v>
      </c>
      <c r="R692" s="58">
        <v>3.5999999999999999E-3</v>
      </c>
      <c r="S692" s="58">
        <v>1.6999999999999999E-3</v>
      </c>
      <c r="T692" s="61">
        <v>6.2759499999999998E-3</v>
      </c>
    </row>
    <row r="693" spans="1:20" x14ac:dyDescent="0.2">
      <c r="A693">
        <v>691</v>
      </c>
      <c r="B693">
        <v>25.52</v>
      </c>
      <c r="C693">
        <f t="shared" si="94"/>
        <v>1.5698587127158221E-3</v>
      </c>
      <c r="D693">
        <f t="shared" si="98"/>
        <v>1.305402899582837E-5</v>
      </c>
      <c r="E693" s="12">
        <f t="shared" si="90"/>
        <v>3.61303598042261E-3</v>
      </c>
      <c r="G693">
        <v>31.389999</v>
      </c>
      <c r="H693">
        <f t="shared" si="95"/>
        <v>3.8375119923249111E-3</v>
      </c>
      <c r="I693">
        <f t="shared" si="96"/>
        <v>3.0541017580459176E-6</v>
      </c>
      <c r="J693" s="14">
        <f t="shared" si="91"/>
        <v>1.7475988550139066E-3</v>
      </c>
      <c r="L693">
        <v>49.299999</v>
      </c>
      <c r="M693">
        <f t="shared" si="92"/>
        <v>1.3360677765234193E-2</v>
      </c>
      <c r="N693">
        <f t="shared" si="97"/>
        <v>3.9387604876627187E-5</v>
      </c>
      <c r="O693">
        <f t="shared" si="93"/>
        <v>6.275954499247679E-3</v>
      </c>
      <c r="Q693" s="59">
        <v>43087</v>
      </c>
      <c r="R693" s="58">
        <v>3.5000000000000001E-3</v>
      </c>
      <c r="S693" s="58">
        <v>1.9E-3</v>
      </c>
      <c r="T693" s="61">
        <v>6.90904E-3</v>
      </c>
    </row>
    <row r="694" spans="1:20" x14ac:dyDescent="0.2">
      <c r="A694">
        <v>692</v>
      </c>
      <c r="B694">
        <v>25.66</v>
      </c>
      <c r="C694">
        <f t="shared" si="94"/>
        <v>5.4858934169279222E-3</v>
      </c>
      <c r="D694">
        <f t="shared" si="98"/>
        <v>1.2418654638752054E-5</v>
      </c>
      <c r="E694" s="12">
        <f t="shared" si="90"/>
        <v>3.5240111575805281E-3</v>
      </c>
      <c r="G694">
        <v>31.33</v>
      </c>
      <c r="H694">
        <f t="shared" si="95"/>
        <v>-1.9114049669132277E-3</v>
      </c>
      <c r="I694">
        <f t="shared" si="96"/>
        <v>3.7544455500374137E-6</v>
      </c>
      <c r="J694" s="14">
        <f t="shared" si="91"/>
        <v>1.9376391692049926E-3</v>
      </c>
      <c r="L694">
        <v>49.650002000000001</v>
      </c>
      <c r="M694">
        <f t="shared" si="92"/>
        <v>7.0994524766623416E-3</v>
      </c>
      <c r="N694">
        <f t="shared" si="97"/>
        <v>4.7734811204814965E-5</v>
      </c>
      <c r="O694">
        <f t="shared" si="93"/>
        <v>6.9090383704836205E-3</v>
      </c>
      <c r="Q694" s="59">
        <v>43088</v>
      </c>
      <c r="R694" s="58">
        <v>3.7000000000000002E-3</v>
      </c>
      <c r="S694" s="58">
        <v>1.9E-3</v>
      </c>
      <c r="T694" s="61">
        <v>6.9206099999999998E-3</v>
      </c>
    </row>
    <row r="695" spans="1:20" x14ac:dyDescent="0.2">
      <c r="A695">
        <v>693</v>
      </c>
      <c r="B695">
        <v>25.67</v>
      </c>
      <c r="C695">
        <f t="shared" si="94"/>
        <v>3.8971161340614044E-4</v>
      </c>
      <c r="D695">
        <f t="shared" si="98"/>
        <v>1.3479236955340519E-5</v>
      </c>
      <c r="E695" s="12">
        <f t="shared" si="90"/>
        <v>3.6714080344386292E-3</v>
      </c>
      <c r="G695">
        <v>31.209999</v>
      </c>
      <c r="H695">
        <f t="shared" si="95"/>
        <v>-3.8302266198531271E-3</v>
      </c>
      <c r="I695">
        <f t="shared" si="96"/>
        <v>3.748386953887602E-6</v>
      </c>
      <c r="J695" s="14">
        <f t="shared" si="91"/>
        <v>1.9360751415912561E-3</v>
      </c>
      <c r="L695">
        <v>49.52</v>
      </c>
      <c r="M695">
        <f t="shared" si="92"/>
        <v>-2.6183684745873224E-3</v>
      </c>
      <c r="N695">
        <f t="shared" si="97"/>
        <v>4.7894856060629291E-5</v>
      </c>
      <c r="O695">
        <f t="shared" si="93"/>
        <v>6.9206109600691533E-3</v>
      </c>
      <c r="Q695" s="59">
        <v>43089</v>
      </c>
      <c r="R695" s="58">
        <v>3.5999999999999999E-3</v>
      </c>
      <c r="S695" s="58">
        <v>2.0999999999999999E-3</v>
      </c>
      <c r="T695" s="61">
        <v>6.7403599999999999E-3</v>
      </c>
    </row>
    <row r="696" spans="1:20" x14ac:dyDescent="0.2">
      <c r="A696">
        <v>694</v>
      </c>
      <c r="B696">
        <v>25.709999</v>
      </c>
      <c r="C696">
        <f t="shared" si="94"/>
        <v>1.5582002337358051E-3</v>
      </c>
      <c r="D696">
        <f t="shared" si="98"/>
        <v>1.2679595246517504E-5</v>
      </c>
      <c r="E696" s="12">
        <f t="shared" si="90"/>
        <v>3.5608419294483576E-3</v>
      </c>
      <c r="G696">
        <v>31.120000999999998</v>
      </c>
      <c r="H696">
        <f t="shared" si="95"/>
        <v>-2.883627135008923E-3</v>
      </c>
      <c r="I696">
        <f t="shared" si="96"/>
        <v>4.4037218942202369E-6</v>
      </c>
      <c r="J696" s="14">
        <f t="shared" si="91"/>
        <v>2.0985046805333165E-3</v>
      </c>
      <c r="L696">
        <v>49.27</v>
      </c>
      <c r="M696">
        <f t="shared" si="92"/>
        <v>-5.0484652665589661E-3</v>
      </c>
      <c r="N696">
        <f t="shared" si="97"/>
        <v>4.5432515905114298E-5</v>
      </c>
      <c r="O696">
        <f t="shared" si="93"/>
        <v>6.740364671522921E-3</v>
      </c>
      <c r="Q696" s="59">
        <v>43090</v>
      </c>
      <c r="R696" s="58">
        <v>3.5000000000000001E-3</v>
      </c>
      <c r="S696" s="58">
        <v>2.2000000000000001E-3</v>
      </c>
      <c r="T696" s="61">
        <v>6.6509999999999998E-3</v>
      </c>
    </row>
    <row r="697" spans="1:20" x14ac:dyDescent="0.2">
      <c r="A697">
        <v>695</v>
      </c>
      <c r="B697">
        <v>25.74</v>
      </c>
      <c r="C697">
        <f t="shared" si="94"/>
        <v>1.1669000842823296E-3</v>
      </c>
      <c r="D697">
        <f t="shared" si="98"/>
        <v>1.2064498809831312E-5</v>
      </c>
      <c r="E697" s="12">
        <f t="shared" si="90"/>
        <v>3.473398740402736E-3</v>
      </c>
      <c r="G697">
        <v>31.07</v>
      </c>
      <c r="H697">
        <f t="shared" si="95"/>
        <v>-1.6067158866735958E-3</v>
      </c>
      <c r="I697">
        <f t="shared" si="96"/>
        <v>4.6384169077926093E-6</v>
      </c>
      <c r="J697" s="14">
        <f t="shared" si="91"/>
        <v>2.1536984254515788E-3</v>
      </c>
      <c r="L697">
        <v>49.09</v>
      </c>
      <c r="M697">
        <f t="shared" si="92"/>
        <v>-3.6533387456870246E-3</v>
      </c>
      <c r="N697">
        <f t="shared" si="97"/>
        <v>4.4235785043666574E-5</v>
      </c>
      <c r="O697">
        <f t="shared" si="93"/>
        <v>6.6509988004559567E-3</v>
      </c>
      <c r="Q697" s="59">
        <v>43091</v>
      </c>
      <c r="R697" s="58">
        <v>3.3999999999999998E-3</v>
      </c>
      <c r="S697" s="58">
        <v>2.0999999999999999E-3</v>
      </c>
      <c r="T697" s="61">
        <v>6.51018E-3</v>
      </c>
    </row>
    <row r="698" spans="1:20" x14ac:dyDescent="0.2">
      <c r="A698">
        <v>696</v>
      </c>
      <c r="B698">
        <v>25.709999</v>
      </c>
      <c r="C698">
        <f t="shared" si="94"/>
        <v>-1.1655400155399617E-3</v>
      </c>
      <c r="D698">
        <f t="shared" si="98"/>
        <v>1.142232822964332E-5</v>
      </c>
      <c r="E698" s="12">
        <f t="shared" si="90"/>
        <v>3.3796935111993988E-3</v>
      </c>
      <c r="G698">
        <v>31.09</v>
      </c>
      <c r="H698">
        <f t="shared" si="95"/>
        <v>6.4370775667845425E-4</v>
      </c>
      <c r="I698">
        <f t="shared" si="96"/>
        <v>4.5150040497544122E-6</v>
      </c>
      <c r="J698" s="14">
        <f t="shared" si="91"/>
        <v>2.1248538890367057E-3</v>
      </c>
      <c r="L698">
        <v>49.060001</v>
      </c>
      <c r="M698">
        <f t="shared" si="92"/>
        <v>-6.1110205744558277E-4</v>
      </c>
      <c r="N698">
        <f t="shared" si="97"/>
        <v>4.2382450980490862E-5</v>
      </c>
      <c r="O698">
        <f t="shared" si="93"/>
        <v>6.5101805643538692E-3</v>
      </c>
      <c r="Q698" s="59">
        <v>43096</v>
      </c>
      <c r="R698" s="58">
        <v>3.3E-3</v>
      </c>
      <c r="S698" s="58">
        <v>2.0999999999999999E-3</v>
      </c>
      <c r="T698" s="61">
        <v>6.3136299999999998E-3</v>
      </c>
    </row>
    <row r="699" spans="1:20" x14ac:dyDescent="0.2">
      <c r="A699">
        <v>697</v>
      </c>
      <c r="B699">
        <v>25.77</v>
      </c>
      <c r="C699">
        <f t="shared" si="94"/>
        <v>2.333761273191794E-3</v>
      </c>
      <c r="D699">
        <f t="shared" si="98"/>
        <v>1.0818497547534213E-5</v>
      </c>
      <c r="E699" s="12">
        <f t="shared" si="90"/>
        <v>3.2891484532526368E-3</v>
      </c>
      <c r="G699">
        <v>31.139999</v>
      </c>
      <c r="H699">
        <f t="shared" si="95"/>
        <v>1.6082019942103467E-3</v>
      </c>
      <c r="I699">
        <f t="shared" si="96"/>
        <v>4.2689653873296271E-6</v>
      </c>
      <c r="J699" s="14">
        <f t="shared" si="91"/>
        <v>2.0661474747291461E-3</v>
      </c>
      <c r="L699">
        <v>48.759998000000003</v>
      </c>
      <c r="M699">
        <f t="shared" si="92"/>
        <v>-6.1150222968808475E-3</v>
      </c>
      <c r="N699">
        <f t="shared" si="97"/>
        <v>3.9861910665138259E-5</v>
      </c>
      <c r="O699">
        <f t="shared" si="93"/>
        <v>6.3136289616304072E-3</v>
      </c>
      <c r="Q699" s="59">
        <v>43097</v>
      </c>
      <c r="R699" s="58">
        <v>3.2000000000000002E-3</v>
      </c>
      <c r="S699" s="58">
        <v>2E-3</v>
      </c>
      <c r="T699" s="61">
        <v>6.3018900000000001E-3</v>
      </c>
    </row>
    <row r="700" spans="1:20" x14ac:dyDescent="0.2">
      <c r="A700">
        <v>698</v>
      </c>
      <c r="B700">
        <v>25.719999000000001</v>
      </c>
      <c r="C700">
        <f t="shared" si="94"/>
        <v>-1.9402793946448657E-3</v>
      </c>
      <c r="D700">
        <f t="shared" si="98"/>
        <v>1.0496174195497147E-5</v>
      </c>
      <c r="E700" s="12">
        <f t="shared" si="90"/>
        <v>3.2397799609691314E-3</v>
      </c>
      <c r="G700">
        <v>30.98</v>
      </c>
      <c r="H700">
        <f t="shared" si="95"/>
        <v>-5.1380541149021594E-3</v>
      </c>
      <c r="I700">
        <f t="shared" si="96"/>
        <v>4.1680062833407781E-6</v>
      </c>
      <c r="J700" s="14">
        <f t="shared" si="91"/>
        <v>2.0415695636790774E-3</v>
      </c>
      <c r="L700">
        <v>48.16</v>
      </c>
      <c r="M700">
        <f t="shared" si="92"/>
        <v>-1.230512765812678E-2</v>
      </c>
      <c r="N700">
        <f t="shared" si="97"/>
        <v>3.9713805886710958E-5</v>
      </c>
      <c r="O700">
        <f t="shared" si="93"/>
        <v>6.3018890728662432E-3</v>
      </c>
      <c r="Q700" s="59">
        <v>43098</v>
      </c>
      <c r="R700" s="58">
        <v>3.2000000000000002E-3</v>
      </c>
      <c r="S700" s="58">
        <v>2.3E-3</v>
      </c>
      <c r="T700" s="61">
        <v>6.81293E-3</v>
      </c>
    </row>
    <row r="701" spans="1:20" x14ac:dyDescent="0.2">
      <c r="A701">
        <v>699</v>
      </c>
      <c r="B701">
        <v>25.709999</v>
      </c>
      <c r="C701">
        <f t="shared" si="94"/>
        <v>-3.8880250345272417E-4</v>
      </c>
      <c r="D701">
        <f t="shared" si="98"/>
        <v>1.0092284791524325E-5</v>
      </c>
      <c r="E701" s="12">
        <f t="shared" si="90"/>
        <v>3.1768356569901951E-3</v>
      </c>
      <c r="G701">
        <v>30.99</v>
      </c>
      <c r="H701">
        <f t="shared" si="95"/>
        <v>3.2278889606191126E-4</v>
      </c>
      <c r="I701">
        <f t="shared" si="96"/>
        <v>5.5019019116001132E-6</v>
      </c>
      <c r="J701" s="14">
        <f t="shared" si="91"/>
        <v>2.3456133337786331E-3</v>
      </c>
      <c r="L701">
        <v>48.080002</v>
      </c>
      <c r="M701">
        <f t="shared" si="92"/>
        <v>-1.6610880398670316E-3</v>
      </c>
      <c r="N701">
        <f t="shared" si="97"/>
        <v>4.6415947534476102E-5</v>
      </c>
      <c r="O701">
        <f t="shared" si="93"/>
        <v>6.8129250351428427E-3</v>
      </c>
      <c r="Q701" s="59">
        <v>43102</v>
      </c>
      <c r="R701" s="58">
        <v>3.0999999999999999E-3</v>
      </c>
      <c r="S701" s="58">
        <v>2.3E-3</v>
      </c>
      <c r="T701" s="61">
        <v>6.6179000000000003E-3</v>
      </c>
    </row>
    <row r="702" spans="1:20" x14ac:dyDescent="0.2">
      <c r="A702">
        <v>700</v>
      </c>
      <c r="B702">
        <v>25.860001</v>
      </c>
      <c r="C702">
        <f t="shared" si="94"/>
        <v>5.8343837352930524E-3</v>
      </c>
      <c r="D702">
        <f t="shared" si="98"/>
        <v>9.4958177472343307E-6</v>
      </c>
      <c r="E702" s="12">
        <f t="shared" si="90"/>
        <v>3.081528475811043E-3</v>
      </c>
      <c r="G702">
        <v>30.870000999999998</v>
      </c>
      <c r="H702">
        <f t="shared" si="95"/>
        <v>-3.87218457566957E-3</v>
      </c>
      <c r="I702">
        <f t="shared" si="96"/>
        <v>5.1780393571893582E-6</v>
      </c>
      <c r="J702" s="14">
        <f t="shared" si="91"/>
        <v>2.2755305660854919E-3</v>
      </c>
      <c r="L702">
        <v>48.169998</v>
      </c>
      <c r="M702">
        <f t="shared" si="92"/>
        <v>1.871796927129897E-3</v>
      </c>
      <c r="N702">
        <f t="shared" si="97"/>
        <v>4.3796543490978891E-5</v>
      </c>
      <c r="O702">
        <f t="shared" si="93"/>
        <v>6.6178956996147112E-3</v>
      </c>
      <c r="Q702" s="59">
        <v>43103</v>
      </c>
      <c r="R702" s="58">
        <v>3.3E-3</v>
      </c>
      <c r="S702" s="58">
        <v>2.3999999999999998E-3</v>
      </c>
      <c r="T702" s="61">
        <v>6.4326499999999998E-3</v>
      </c>
    </row>
    <row r="703" spans="1:20" x14ac:dyDescent="0.2">
      <c r="A703">
        <v>701</v>
      </c>
      <c r="B703">
        <v>25.98</v>
      </c>
      <c r="C703">
        <f t="shared" si="94"/>
        <v>4.6403323804975862E-3</v>
      </c>
      <c r="D703">
        <f t="shared" si="98"/>
        <v>1.0968470696639399E-5</v>
      </c>
      <c r="E703" s="12">
        <f t="shared" si="90"/>
        <v>3.3118681581004094E-3</v>
      </c>
      <c r="G703">
        <v>30.950001</v>
      </c>
      <c r="H703">
        <f t="shared" si="95"/>
        <v>2.591512711645259E-3</v>
      </c>
      <c r="I703">
        <f t="shared" si="96"/>
        <v>5.766985799041197E-6</v>
      </c>
      <c r="J703" s="14">
        <f t="shared" si="91"/>
        <v>2.4014549337935112E-3</v>
      </c>
      <c r="L703">
        <v>48.549999</v>
      </c>
      <c r="M703">
        <f t="shared" si="92"/>
        <v>7.8887485110545365E-3</v>
      </c>
      <c r="N703">
        <f t="shared" si="97"/>
        <v>4.1378968305704928E-5</v>
      </c>
      <c r="O703">
        <f t="shared" si="93"/>
        <v>6.4326486229005957E-3</v>
      </c>
      <c r="Q703" s="59">
        <v>43104</v>
      </c>
      <c r="R703" s="58">
        <v>3.3999999999999998E-3</v>
      </c>
      <c r="S703" s="58">
        <v>2.3999999999999998E-3</v>
      </c>
      <c r="T703" s="61">
        <v>6.5291799999999999E-3</v>
      </c>
    </row>
    <row r="704" spans="1:20" x14ac:dyDescent="0.2">
      <c r="A704">
        <v>702</v>
      </c>
      <c r="B704">
        <v>26.030000999999999</v>
      </c>
      <c r="C704">
        <f t="shared" si="94"/>
        <v>1.9245958429560503E-3</v>
      </c>
      <c r="D704">
        <f t="shared" si="98"/>
        <v>1.1602323530930699E-5</v>
      </c>
      <c r="E704" s="12">
        <f t="shared" si="90"/>
        <v>3.4062183621915228E-3</v>
      </c>
      <c r="G704">
        <v>30.860001</v>
      </c>
      <c r="H704">
        <f t="shared" si="95"/>
        <v>-2.9079158995826805E-3</v>
      </c>
      <c r="I704">
        <f t="shared" si="96"/>
        <v>5.8239229391758632E-6</v>
      </c>
      <c r="J704" s="14">
        <f t="shared" si="91"/>
        <v>2.4132805347028895E-3</v>
      </c>
      <c r="L704">
        <v>48.75</v>
      </c>
      <c r="M704">
        <f t="shared" si="92"/>
        <v>4.1194851517916678E-3</v>
      </c>
      <c r="N704">
        <f t="shared" si="97"/>
        <v>4.263017139160254E-5</v>
      </c>
      <c r="O704">
        <f t="shared" si="93"/>
        <v>6.5291784622265106E-3</v>
      </c>
      <c r="Q704" s="59">
        <v>43105</v>
      </c>
      <c r="R704" s="58">
        <v>3.3E-3</v>
      </c>
      <c r="S704" s="58">
        <v>2.3999999999999998E-3</v>
      </c>
      <c r="T704" s="61">
        <v>6.4101899999999996E-3</v>
      </c>
    </row>
    <row r="705" spans="1:20" x14ac:dyDescent="0.2">
      <c r="A705">
        <v>703</v>
      </c>
      <c r="B705">
        <v>25.950001</v>
      </c>
      <c r="C705">
        <f t="shared" si="94"/>
        <v>-3.0733767547684037E-3</v>
      </c>
      <c r="D705">
        <f t="shared" si="98"/>
        <v>1.1128428268598279E-5</v>
      </c>
      <c r="E705" s="12">
        <f t="shared" si="90"/>
        <v>3.3359298956360398E-3</v>
      </c>
      <c r="G705">
        <v>30.77</v>
      </c>
      <c r="H705">
        <f t="shared" si="95"/>
        <v>-2.9164289398435498E-3</v>
      </c>
      <c r="I705">
        <f t="shared" si="96"/>
        <v>5.9818460555680567E-6</v>
      </c>
      <c r="J705" s="14">
        <f t="shared" si="91"/>
        <v>2.4457812771317179E-3</v>
      </c>
      <c r="L705">
        <v>48.720001000000003</v>
      </c>
      <c r="M705">
        <f t="shared" si="92"/>
        <v>-6.1536410256403189E-4</v>
      </c>
      <c r="N705">
        <f t="shared" si="97"/>
        <v>4.1090570583056309E-5</v>
      </c>
      <c r="O705">
        <f t="shared" si="93"/>
        <v>6.4101927102900979E-3</v>
      </c>
      <c r="Q705" s="59">
        <v>43108</v>
      </c>
      <c r="R705" s="58">
        <v>3.3E-3</v>
      </c>
      <c r="S705" s="58">
        <v>2.5000000000000001E-3</v>
      </c>
      <c r="T705" s="61">
        <v>6.2167400000000001E-3</v>
      </c>
    </row>
    <row r="706" spans="1:20" x14ac:dyDescent="0.2">
      <c r="A706">
        <v>704</v>
      </c>
      <c r="B706">
        <v>25.9</v>
      </c>
      <c r="C706">
        <f t="shared" si="94"/>
        <v>-1.9268207349973411E-3</v>
      </c>
      <c r="D706">
        <f t="shared" si="98"/>
        <v>1.102746125308743E-5</v>
      </c>
      <c r="E706" s="12">
        <f t="shared" si="90"/>
        <v>3.3207621494300717E-3</v>
      </c>
      <c r="G706">
        <v>30.76</v>
      </c>
      <c r="H706">
        <f t="shared" si="95"/>
        <v>-3.2499187520305527E-4</v>
      </c>
      <c r="I706">
        <f t="shared" si="96"/>
        <v>6.1332687579033923E-6</v>
      </c>
      <c r="J706" s="14">
        <f t="shared" si="91"/>
        <v>2.4765437120921959E-3</v>
      </c>
      <c r="L706">
        <v>48.799999</v>
      </c>
      <c r="M706">
        <f t="shared" si="92"/>
        <v>1.6419950401888586E-3</v>
      </c>
      <c r="N706">
        <f t="shared" si="97"/>
        <v>3.8647856726796389E-5</v>
      </c>
      <c r="O706">
        <f t="shared" si="93"/>
        <v>6.2167400401493701E-3</v>
      </c>
      <c r="Q706" s="59">
        <v>43109</v>
      </c>
      <c r="R706" s="58">
        <v>3.3E-3</v>
      </c>
      <c r="S706" s="58">
        <v>2.3999999999999998E-3</v>
      </c>
      <c r="T706" s="61">
        <v>6.0407600000000001E-3</v>
      </c>
    </row>
    <row r="707" spans="1:20" x14ac:dyDescent="0.2">
      <c r="A707">
        <v>705</v>
      </c>
      <c r="B707">
        <v>25.91</v>
      </c>
      <c r="C707">
        <f t="shared" si="94"/>
        <v>3.8610038610044649E-4</v>
      </c>
      <c r="D707">
        <f t="shared" si="98"/>
        <v>1.0588571866591124E-5</v>
      </c>
      <c r="E707" s="12">
        <f t="shared" si="90"/>
        <v>3.2540085842835639E-3</v>
      </c>
      <c r="G707">
        <v>30.73</v>
      </c>
      <c r="H707">
        <f t="shared" si="95"/>
        <v>-9.7529258777636978E-4</v>
      </c>
      <c r="I707">
        <f t="shared" si="96"/>
        <v>5.7716098155660684E-6</v>
      </c>
      <c r="J707" s="14">
        <f t="shared" si="91"/>
        <v>2.4024174940184871E-3</v>
      </c>
      <c r="L707">
        <v>49.049999</v>
      </c>
      <c r="M707">
        <f t="shared" si="92"/>
        <v>5.1229509246506341E-3</v>
      </c>
      <c r="N707">
        <f t="shared" si="97"/>
        <v>3.6490754185908892E-5</v>
      </c>
      <c r="O707">
        <f t="shared" si="93"/>
        <v>6.0407577493149728E-3</v>
      </c>
      <c r="Q707" s="59">
        <v>43110</v>
      </c>
      <c r="R707" s="58">
        <v>3.2000000000000002E-3</v>
      </c>
      <c r="S707" s="58">
        <v>2.3E-3</v>
      </c>
      <c r="T707" s="61">
        <v>5.9896599999999999E-3</v>
      </c>
    </row>
    <row r="708" spans="1:20" x14ac:dyDescent="0.2">
      <c r="A708">
        <v>706</v>
      </c>
      <c r="B708">
        <v>25.799999</v>
      </c>
      <c r="C708">
        <f t="shared" si="94"/>
        <v>-4.2455036665380343E-3</v>
      </c>
      <c r="D708">
        <f t="shared" si="98"/>
        <v>9.9622019650844715E-6</v>
      </c>
      <c r="E708" s="12">
        <f t="shared" ref="E708:E771" si="99">SQRT(D708)</f>
        <v>3.156295608000694E-3</v>
      </c>
      <c r="G708">
        <v>30.74</v>
      </c>
      <c r="H708">
        <f t="shared" si="95"/>
        <v>3.2541490400253857E-4</v>
      </c>
      <c r="I708">
        <f t="shared" si="96"/>
        <v>5.4823849645383956E-6</v>
      </c>
      <c r="J708" s="14">
        <f t="shared" si="91"/>
        <v>2.3414493299105141E-3</v>
      </c>
      <c r="L708">
        <v>49.259998000000003</v>
      </c>
      <c r="M708">
        <f t="shared" si="92"/>
        <v>4.281325265674386E-3</v>
      </c>
      <c r="N708">
        <f t="shared" si="97"/>
        <v>3.587598650533708E-5</v>
      </c>
      <c r="O708">
        <f t="shared" si="93"/>
        <v>5.9896566266637585E-3</v>
      </c>
      <c r="Q708" s="59">
        <v>43111</v>
      </c>
      <c r="R708" s="58">
        <v>3.2000000000000002E-3</v>
      </c>
      <c r="S708" s="58">
        <v>2.3E-3</v>
      </c>
      <c r="T708" s="61">
        <v>5.9011200000000002E-3</v>
      </c>
    </row>
    <row r="709" spans="1:20" x14ac:dyDescent="0.2">
      <c r="A709">
        <v>707</v>
      </c>
      <c r="B709">
        <v>25.84</v>
      </c>
      <c r="C709">
        <f t="shared" si="94"/>
        <v>1.5504264166832013E-3</v>
      </c>
      <c r="D709">
        <f t="shared" si="98"/>
        <v>1.0445927930134677E-5</v>
      </c>
      <c r="E709" s="12">
        <f t="shared" si="99"/>
        <v>3.2320160782605455E-3</v>
      </c>
      <c r="G709">
        <v>30.76</v>
      </c>
      <c r="H709">
        <f t="shared" si="95"/>
        <v>6.5061808718292543E-4</v>
      </c>
      <c r="I709">
        <f t="shared" si="96"/>
        <v>5.159795558250911E-6</v>
      </c>
      <c r="J709" s="14">
        <f t="shared" ref="J709:J772" si="100">SQRT(I709)</f>
        <v>2.2715183376435487E-3</v>
      </c>
      <c r="L709">
        <v>49.509998000000003</v>
      </c>
      <c r="M709">
        <f t="shared" ref="M709:M772" si="101">(L709-L708)/L708</f>
        <v>5.0751118585104288E-3</v>
      </c>
      <c r="N709">
        <f t="shared" si="97"/>
        <v>3.4823212076846971E-5</v>
      </c>
      <c r="O709">
        <f t="shared" ref="O709:O772" si="102">SQRT(N709)</f>
        <v>5.9011195613075801E-3</v>
      </c>
      <c r="Q709" s="59">
        <v>43112</v>
      </c>
      <c r="R709" s="58">
        <v>3.2000000000000002E-3</v>
      </c>
      <c r="S709" s="58">
        <v>2.2000000000000001E-3</v>
      </c>
      <c r="T709" s="61">
        <v>5.85485E-3</v>
      </c>
    </row>
    <row r="710" spans="1:20" x14ac:dyDescent="0.2">
      <c r="A710">
        <v>708</v>
      </c>
      <c r="B710">
        <v>25.879999000000002</v>
      </c>
      <c r="C710">
        <f t="shared" ref="C710:C773" si="103">(B710-B709)/B709</f>
        <v>1.5479489164087333E-3</v>
      </c>
      <c r="D710">
        <f t="shared" si="98"/>
        <v>9.9634015787395434E-6</v>
      </c>
      <c r="E710" s="12">
        <f t="shared" si="99"/>
        <v>3.1564856373409245E-3</v>
      </c>
      <c r="G710">
        <v>30.790001</v>
      </c>
      <c r="H710">
        <f t="shared" ref="H710:H773" si="104">(G710-G709)/G709</f>
        <v>9.7532509752921363E-4</v>
      </c>
      <c r="I710">
        <f t="shared" ref="I710:I773" si="105">$F$2*I709+(1-$F$2)*(H709^2)</f>
        <v>4.8756060584780299E-6</v>
      </c>
      <c r="J710" s="14">
        <f t="shared" si="100"/>
        <v>2.2080774575358605E-3</v>
      </c>
      <c r="L710">
        <v>49.689999</v>
      </c>
      <c r="M710">
        <f t="shared" si="101"/>
        <v>3.6356495106300989E-3</v>
      </c>
      <c r="N710">
        <f t="shared" ref="N710:N773" si="106">$F$2*N709+(1-$F$2)*(M709^2)</f>
        <v>3.427922497481974E-5</v>
      </c>
      <c r="O710">
        <f t="shared" si="102"/>
        <v>5.8548462810580895E-3</v>
      </c>
      <c r="Q710" s="59">
        <v>43115</v>
      </c>
      <c r="R710" s="58">
        <v>3.0999999999999999E-3</v>
      </c>
      <c r="S710" s="58">
        <v>2.2000000000000001E-3</v>
      </c>
      <c r="T710" s="61">
        <v>5.7459199999999998E-3</v>
      </c>
    </row>
    <row r="711" spans="1:20" x14ac:dyDescent="0.2">
      <c r="A711">
        <v>709</v>
      </c>
      <c r="B711">
        <v>25.99</v>
      </c>
      <c r="C711">
        <f t="shared" si="103"/>
        <v>4.2504252028756611E-3</v>
      </c>
      <c r="D711">
        <f t="shared" ref="D711:D774" si="107">$F$2*D710+(1-$F$2)*(C710^2)</f>
        <v>9.5093662348838298E-6</v>
      </c>
      <c r="E711" s="12">
        <f t="shared" si="99"/>
        <v>3.0837260311000116E-3</v>
      </c>
      <c r="G711">
        <v>30.75</v>
      </c>
      <c r="H711">
        <f t="shared" si="104"/>
        <v>-1.2991555277961887E-3</v>
      </c>
      <c r="I711">
        <f t="shared" si="105"/>
        <v>4.6401452377215699E-6</v>
      </c>
      <c r="J711" s="14">
        <f t="shared" si="100"/>
        <v>2.1540996350497741E-3</v>
      </c>
      <c r="L711">
        <v>49.619999</v>
      </c>
      <c r="M711">
        <f t="shared" si="101"/>
        <v>-1.4087341800912551E-3</v>
      </c>
      <c r="N711">
        <f t="shared" si="106"/>
        <v>3.3015548318179247E-5</v>
      </c>
      <c r="O711">
        <f t="shared" si="102"/>
        <v>5.7459157945604503E-3</v>
      </c>
      <c r="Q711" s="59">
        <v>43116</v>
      </c>
      <c r="R711" s="58">
        <v>3.2000000000000002E-3</v>
      </c>
      <c r="S711" s="58">
        <v>2.0999999999999999E-3</v>
      </c>
      <c r="T711" s="61">
        <v>5.5815500000000002E-3</v>
      </c>
    </row>
    <row r="712" spans="1:20" x14ac:dyDescent="0.2">
      <c r="A712">
        <v>710</v>
      </c>
      <c r="B712">
        <v>25.870000999999998</v>
      </c>
      <c r="C712">
        <f t="shared" si="103"/>
        <v>-4.6171219699884559E-3</v>
      </c>
      <c r="D712">
        <f t="shared" si="107"/>
        <v>1.0022771125105237E-5</v>
      </c>
      <c r="E712" s="12">
        <f t="shared" si="99"/>
        <v>3.1658760438629365E-3</v>
      </c>
      <c r="G712">
        <v>30.76</v>
      </c>
      <c r="H712">
        <f t="shared" si="104"/>
        <v>3.2520325203257117E-4</v>
      </c>
      <c r="I712">
        <f t="shared" si="105"/>
        <v>4.4630048285824796E-6</v>
      </c>
      <c r="J712" s="14">
        <f t="shared" si="100"/>
        <v>2.1125825021954714E-3</v>
      </c>
      <c r="L712">
        <v>49.459999000000003</v>
      </c>
      <c r="M712">
        <f t="shared" si="101"/>
        <v>-3.2245063124647904E-3</v>
      </c>
      <c r="N712">
        <f t="shared" si="106"/>
        <v>3.1153687338497931E-5</v>
      </c>
      <c r="O712">
        <f t="shared" si="102"/>
        <v>5.5815488297154521E-3</v>
      </c>
      <c r="Q712" s="59">
        <v>43117</v>
      </c>
      <c r="R712" s="58">
        <v>3.3E-3</v>
      </c>
      <c r="S712" s="58">
        <v>2E-3</v>
      </c>
      <c r="T712" s="61">
        <v>5.4688499999999999E-3</v>
      </c>
    </row>
    <row r="713" spans="1:20" x14ac:dyDescent="0.2">
      <c r="A713">
        <v>711</v>
      </c>
      <c r="B713">
        <v>25.91</v>
      </c>
      <c r="C713">
        <f t="shared" si="103"/>
        <v>1.5461537863876262E-3</v>
      </c>
      <c r="D713">
        <f t="shared" si="107"/>
        <v>1.0700473774743928E-5</v>
      </c>
      <c r="E713" s="12">
        <f t="shared" si="99"/>
        <v>3.2711578645403111E-3</v>
      </c>
      <c r="G713">
        <v>30.780000999999999</v>
      </c>
      <c r="H713">
        <f t="shared" si="104"/>
        <v>6.5022756827038514E-4</v>
      </c>
      <c r="I713">
        <f t="shared" si="105"/>
        <v>4.2015699681754841E-6</v>
      </c>
      <c r="J713" s="14">
        <f t="shared" si="100"/>
        <v>2.0497731504182321E-3</v>
      </c>
      <c r="L713">
        <v>49.779998999999997</v>
      </c>
      <c r="M713">
        <f t="shared" si="101"/>
        <v>6.4698747769888383E-3</v>
      </c>
      <c r="N713">
        <f t="shared" si="106"/>
        <v>2.9908312555735571E-5</v>
      </c>
      <c r="O713">
        <f t="shared" si="102"/>
        <v>5.4688492899087624E-3</v>
      </c>
      <c r="Q713" s="59">
        <v>43118</v>
      </c>
      <c r="R713" s="58">
        <v>3.2000000000000002E-3</v>
      </c>
      <c r="S713" s="58">
        <v>2E-3</v>
      </c>
      <c r="T713" s="61">
        <v>5.5340199999999997E-3</v>
      </c>
    </row>
    <row r="714" spans="1:20" x14ac:dyDescent="0.2">
      <c r="A714">
        <v>712</v>
      </c>
      <c r="B714">
        <v>25.85</v>
      </c>
      <c r="C714">
        <f t="shared" si="103"/>
        <v>-2.3157082207641345E-3</v>
      </c>
      <c r="D714">
        <f t="shared" si="107"/>
        <v>1.0201880840128939E-5</v>
      </c>
      <c r="E714" s="12">
        <f t="shared" si="99"/>
        <v>3.1940383279054339E-3</v>
      </c>
      <c r="G714">
        <v>30.76</v>
      </c>
      <c r="H714">
        <f t="shared" si="104"/>
        <v>-6.4980504711474997E-4</v>
      </c>
      <c r="I714">
        <f t="shared" si="105"/>
        <v>3.9748435235172839E-6</v>
      </c>
      <c r="J714" s="14">
        <f t="shared" si="100"/>
        <v>1.9937009614075236E-3</v>
      </c>
      <c r="L714">
        <v>49.689999</v>
      </c>
      <c r="M714">
        <f t="shared" si="101"/>
        <v>-1.8079550383276687E-3</v>
      </c>
      <c r="N714">
        <f t="shared" si="106"/>
        <v>3.0625370580186423E-5</v>
      </c>
      <c r="O714">
        <f t="shared" si="102"/>
        <v>5.5340193874060849E-3</v>
      </c>
      <c r="Q714" s="59">
        <v>43119</v>
      </c>
      <c r="R714" s="58">
        <v>3.0999999999999999E-3</v>
      </c>
      <c r="S714" s="58">
        <v>1.9E-3</v>
      </c>
      <c r="T714" s="61">
        <v>5.3836800000000001E-3</v>
      </c>
    </row>
    <row r="715" spans="1:20" x14ac:dyDescent="0.2">
      <c r="A715">
        <v>713</v>
      </c>
      <c r="B715">
        <v>25.969999000000001</v>
      </c>
      <c r="C715">
        <f t="shared" si="103"/>
        <v>4.6421276595744665E-3</v>
      </c>
      <c r="D715">
        <f t="shared" si="107"/>
        <v>9.9115182635440787E-6</v>
      </c>
      <c r="E715" s="12">
        <f t="shared" si="99"/>
        <v>3.1482563846586698E-3</v>
      </c>
      <c r="G715">
        <v>30.690000999999999</v>
      </c>
      <c r="H715">
        <f t="shared" si="104"/>
        <v>-2.2756501950586087E-3</v>
      </c>
      <c r="I715">
        <f t="shared" si="105"/>
        <v>3.7616877080615948E-6</v>
      </c>
      <c r="J715" s="14">
        <f t="shared" si="100"/>
        <v>1.939507078631474E-3</v>
      </c>
      <c r="L715">
        <v>50.209999000000003</v>
      </c>
      <c r="M715">
        <f t="shared" si="101"/>
        <v>1.0464882480677916E-2</v>
      </c>
      <c r="N715">
        <f t="shared" si="106"/>
        <v>2.8983970430612099E-5</v>
      </c>
      <c r="O715">
        <f t="shared" si="102"/>
        <v>5.3836762932602195E-3</v>
      </c>
      <c r="Q715" s="59">
        <v>43122</v>
      </c>
      <c r="R715" s="58">
        <v>3.3E-3</v>
      </c>
      <c r="S715" s="58">
        <v>2E-3</v>
      </c>
      <c r="T715" s="61">
        <v>5.81513E-3</v>
      </c>
    </row>
    <row r="716" spans="1:20" x14ac:dyDescent="0.2">
      <c r="A716">
        <v>714</v>
      </c>
      <c r="B716">
        <v>25.950001</v>
      </c>
      <c r="C716">
        <f t="shared" si="103"/>
        <v>-7.7004238621653659E-4</v>
      </c>
      <c r="D716">
        <f t="shared" si="107"/>
        <v>1.0609788120198614E-5</v>
      </c>
      <c r="E716" s="12">
        <f t="shared" si="99"/>
        <v>3.2572669709740733E-3</v>
      </c>
      <c r="G716">
        <v>30.690000999999999</v>
      </c>
      <c r="H716">
        <f t="shared" si="104"/>
        <v>0</v>
      </c>
      <c r="I716">
        <f t="shared" si="105"/>
        <v>3.8467014741941162E-6</v>
      </c>
      <c r="J716" s="14">
        <f t="shared" si="100"/>
        <v>1.9613009647155423E-3</v>
      </c>
      <c r="L716">
        <v>50.369999</v>
      </c>
      <c r="M716">
        <f t="shared" si="101"/>
        <v>3.186616275375679E-3</v>
      </c>
      <c r="N716">
        <f t="shared" si="106"/>
        <v>3.3815758124839355E-5</v>
      </c>
      <c r="O716">
        <f t="shared" si="102"/>
        <v>5.8151318235134921E-3</v>
      </c>
      <c r="Q716" s="59">
        <v>43123</v>
      </c>
      <c r="R716" s="58">
        <v>3.2000000000000002E-3</v>
      </c>
      <c r="S716" s="58">
        <v>1.9E-3</v>
      </c>
      <c r="T716" s="61">
        <v>5.6917599999999997E-3</v>
      </c>
    </row>
    <row r="717" spans="1:20" x14ac:dyDescent="0.2">
      <c r="A717">
        <v>715</v>
      </c>
      <c r="B717">
        <v>25.98</v>
      </c>
      <c r="C717">
        <f t="shared" si="103"/>
        <v>1.1560307839679894E-3</v>
      </c>
      <c r="D717">
        <f t="shared" si="107"/>
        <v>1.00087787495809E-5</v>
      </c>
      <c r="E717" s="12">
        <f t="shared" si="99"/>
        <v>3.1636653978543462E-3</v>
      </c>
      <c r="G717">
        <v>30.76</v>
      </c>
      <c r="H717">
        <f t="shared" si="104"/>
        <v>2.2808405903930341E-3</v>
      </c>
      <c r="I717">
        <f t="shared" si="105"/>
        <v>3.615899385742469E-6</v>
      </c>
      <c r="J717" s="14">
        <f t="shared" si="100"/>
        <v>1.9015518361965495E-3</v>
      </c>
      <c r="L717">
        <v>50.400002000000001</v>
      </c>
      <c r="M717">
        <f t="shared" si="101"/>
        <v>5.9565218573859151E-4</v>
      </c>
      <c r="N717">
        <f t="shared" si="106"/>
        <v>3.239608403453834E-5</v>
      </c>
      <c r="O717">
        <f t="shared" si="102"/>
        <v>5.6917557954060489E-3</v>
      </c>
      <c r="Q717" s="59">
        <v>43124</v>
      </c>
      <c r="R717" s="58">
        <v>3.0999999999999999E-3</v>
      </c>
      <c r="S717" s="58">
        <v>1.9E-3</v>
      </c>
      <c r="T717" s="61">
        <v>5.5202899999999997E-3</v>
      </c>
    </row>
    <row r="718" spans="1:20" x14ac:dyDescent="0.2">
      <c r="A718">
        <v>716</v>
      </c>
      <c r="B718">
        <v>25.879999000000002</v>
      </c>
      <c r="C718">
        <f t="shared" si="103"/>
        <v>-3.8491531947651616E-3</v>
      </c>
      <c r="D718">
        <f t="shared" si="107"/>
        <v>9.4884364550149445E-6</v>
      </c>
      <c r="E718" s="12">
        <f t="shared" si="99"/>
        <v>3.0803305756062845E-3</v>
      </c>
      <c r="G718">
        <v>30.73</v>
      </c>
      <c r="H718">
        <f t="shared" si="104"/>
        <v>-9.7529258777636978E-4</v>
      </c>
      <c r="I718">
        <f t="shared" si="105"/>
        <v>3.7110794505249873E-6</v>
      </c>
      <c r="J718" s="14">
        <f t="shared" si="100"/>
        <v>1.9264162194409045E-3</v>
      </c>
      <c r="L718">
        <v>50.130001</v>
      </c>
      <c r="M718">
        <f t="shared" si="101"/>
        <v>-5.3571624858268973E-3</v>
      </c>
      <c r="N718">
        <f t="shared" si="106"/>
        <v>3.0473607084048547E-5</v>
      </c>
      <c r="O718">
        <f t="shared" si="102"/>
        <v>5.5202904891000571E-3</v>
      </c>
      <c r="Q718" s="59">
        <v>43125</v>
      </c>
      <c r="R718" s="58">
        <v>3.0999999999999999E-3</v>
      </c>
      <c r="S718" s="58">
        <v>1.9E-3</v>
      </c>
      <c r="T718" s="61">
        <v>5.5106399999999998E-3</v>
      </c>
    </row>
    <row r="719" spans="1:20" x14ac:dyDescent="0.2">
      <c r="A719">
        <v>717</v>
      </c>
      <c r="B719">
        <v>25.76</v>
      </c>
      <c r="C719">
        <f t="shared" si="103"/>
        <v>-4.6367467015744459E-3</v>
      </c>
      <c r="D719">
        <f t="shared" si="107"/>
        <v>9.8080890867202988E-6</v>
      </c>
      <c r="E719" s="12">
        <f t="shared" si="99"/>
        <v>3.1317868839881649E-3</v>
      </c>
      <c r="G719">
        <v>30.690000999999999</v>
      </c>
      <c r="H719">
        <f t="shared" si="104"/>
        <v>-1.3016270745200675E-3</v>
      </c>
      <c r="I719">
        <f t="shared" si="105"/>
        <v>3.54548642139978E-6</v>
      </c>
      <c r="J719" s="14">
        <f t="shared" si="100"/>
        <v>1.8829462077817783E-3</v>
      </c>
      <c r="L719">
        <v>50.119999</v>
      </c>
      <c r="M719">
        <f t="shared" si="101"/>
        <v>-1.9952124078353932E-4</v>
      </c>
      <c r="N719">
        <f t="shared" si="106"/>
        <v>3.0367142052978696E-5</v>
      </c>
      <c r="O719">
        <f t="shared" si="102"/>
        <v>5.5106389877199085E-3</v>
      </c>
      <c r="Q719" s="59">
        <v>43126</v>
      </c>
      <c r="R719" s="58">
        <v>3.2000000000000002E-3</v>
      </c>
      <c r="S719" s="58">
        <v>1.9E-3</v>
      </c>
      <c r="T719" s="61">
        <v>5.3429899999999997E-3</v>
      </c>
    </row>
    <row r="720" spans="1:20" x14ac:dyDescent="0.2">
      <c r="A720">
        <v>718</v>
      </c>
      <c r="B720">
        <v>25.790001</v>
      </c>
      <c r="C720">
        <f t="shared" si="103"/>
        <v>1.1646350931676479E-3</v>
      </c>
      <c r="D720">
        <f t="shared" si="107"/>
        <v>1.0509568939990772E-5</v>
      </c>
      <c r="E720" s="12">
        <f t="shared" si="99"/>
        <v>3.241846532455041E-3</v>
      </c>
      <c r="G720">
        <v>30.709999</v>
      </c>
      <c r="H720">
        <f t="shared" si="104"/>
        <v>6.5161288199375004E-4</v>
      </c>
      <c r="I720">
        <f t="shared" si="105"/>
        <v>3.4344112185832134E-6</v>
      </c>
      <c r="J720" s="14">
        <f t="shared" si="100"/>
        <v>1.853216452167208E-3</v>
      </c>
      <c r="L720">
        <v>50.43</v>
      </c>
      <c r="M720">
        <f t="shared" si="101"/>
        <v>6.1851757020186639E-3</v>
      </c>
      <c r="N720">
        <f t="shared" si="106"/>
        <v>2.8547502053331403E-5</v>
      </c>
      <c r="O720">
        <f t="shared" si="102"/>
        <v>5.3429862486564011E-3</v>
      </c>
      <c r="Q720" s="59">
        <v>43129</v>
      </c>
      <c r="R720" s="58">
        <v>3.2000000000000002E-3</v>
      </c>
      <c r="S720" s="58">
        <v>1.8E-3</v>
      </c>
      <c r="T720" s="61">
        <v>5.3972200000000003E-3</v>
      </c>
    </row>
    <row r="721" spans="1:20" x14ac:dyDescent="0.2">
      <c r="A721">
        <v>719</v>
      </c>
      <c r="B721">
        <v>25.57</v>
      </c>
      <c r="C721">
        <f t="shared" si="103"/>
        <v>-8.5304765982754278E-3</v>
      </c>
      <c r="D721">
        <f t="shared" si="107"/>
        <v>9.9603772976055825E-6</v>
      </c>
      <c r="E721" s="12">
        <f t="shared" si="99"/>
        <v>3.1560065427063966E-3</v>
      </c>
      <c r="G721">
        <v>30.66</v>
      </c>
      <c r="H721">
        <f t="shared" si="104"/>
        <v>-1.628101648586823E-3</v>
      </c>
      <c r="I721">
        <f t="shared" si="105"/>
        <v>3.2538225063470326E-6</v>
      </c>
      <c r="J721" s="14">
        <f t="shared" si="100"/>
        <v>1.8038354986935567E-3</v>
      </c>
      <c r="L721">
        <v>50.16</v>
      </c>
      <c r="M721">
        <f t="shared" si="101"/>
        <v>-5.3539559785842385E-3</v>
      </c>
      <c r="N721">
        <f t="shared" si="106"/>
        <v>2.9130035838022041E-5</v>
      </c>
      <c r="O721">
        <f t="shared" si="102"/>
        <v>5.3972248274480874E-3</v>
      </c>
      <c r="Q721" s="59">
        <v>43130</v>
      </c>
      <c r="R721" s="58">
        <v>3.7000000000000002E-3</v>
      </c>
      <c r="S721" s="58">
        <v>1.8E-3</v>
      </c>
      <c r="T721" s="61">
        <v>5.39464E-3</v>
      </c>
    </row>
    <row r="722" spans="1:20" x14ac:dyDescent="0.2">
      <c r="A722">
        <v>720</v>
      </c>
      <c r="B722">
        <v>25.35</v>
      </c>
      <c r="C722">
        <f t="shared" si="103"/>
        <v>-8.6038326163472376E-3</v>
      </c>
      <c r="D722">
        <f t="shared" si="107"/>
        <v>1.3728896519372733E-5</v>
      </c>
      <c r="E722" s="12">
        <f t="shared" si="99"/>
        <v>3.705252558108925E-3</v>
      </c>
      <c r="G722">
        <v>30.59</v>
      </c>
      <c r="H722">
        <f t="shared" si="104"/>
        <v>-2.2831050228310596E-3</v>
      </c>
      <c r="I722">
        <f t="shared" si="105"/>
        <v>3.2176360546540785E-6</v>
      </c>
      <c r="J722" s="14">
        <f t="shared" si="100"/>
        <v>1.7937770359367628E-3</v>
      </c>
      <c r="L722">
        <v>49.650002000000001</v>
      </c>
      <c r="M722">
        <f t="shared" si="101"/>
        <v>-1.0167424242424162E-2</v>
      </c>
      <c r="N722">
        <f t="shared" si="106"/>
        <v>2.9102124364977796E-5</v>
      </c>
      <c r="O722">
        <f t="shared" si="102"/>
        <v>5.3946384832514772E-3</v>
      </c>
      <c r="Q722" s="59">
        <v>43131</v>
      </c>
      <c r="R722" s="58">
        <v>4.1999999999999997E-3</v>
      </c>
      <c r="S722" s="58">
        <v>1.8E-3</v>
      </c>
      <c r="T722" s="61">
        <v>5.7929799999999997E-3</v>
      </c>
    </row>
    <row r="723" spans="1:20" x14ac:dyDescent="0.2">
      <c r="A723">
        <v>721</v>
      </c>
      <c r="B723">
        <v>25.379999000000002</v>
      </c>
      <c r="C723">
        <f t="shared" si="103"/>
        <v>1.1833925049309706E-3</v>
      </c>
      <c r="D723">
        <f t="shared" si="107"/>
        <v>1.7346718869617607E-5</v>
      </c>
      <c r="E723" s="12">
        <f t="shared" si="99"/>
        <v>4.164939239606937E-3</v>
      </c>
      <c r="G723">
        <v>30.639999</v>
      </c>
      <c r="H723">
        <f t="shared" si="104"/>
        <v>1.6344883949002838E-3</v>
      </c>
      <c r="I723">
        <f t="shared" si="105"/>
        <v>3.3373320040914184E-6</v>
      </c>
      <c r="J723" s="14">
        <f t="shared" si="100"/>
        <v>1.8268366112193554E-3</v>
      </c>
      <c r="L723">
        <v>49.5</v>
      </c>
      <c r="M723">
        <f t="shared" si="101"/>
        <v>-3.0211881965281819E-3</v>
      </c>
      <c r="N723">
        <f t="shared" si="106"/>
        <v>3.3558587846605208E-5</v>
      </c>
      <c r="O723">
        <f t="shared" si="102"/>
        <v>5.7929774595284946E-3</v>
      </c>
      <c r="Q723" s="59">
        <v>43132</v>
      </c>
      <c r="R723" s="58">
        <v>4.0000000000000001E-3</v>
      </c>
      <c r="S723" s="58">
        <v>1.8E-3</v>
      </c>
      <c r="T723" s="61">
        <v>5.6650399999999997E-3</v>
      </c>
    </row>
    <row r="724" spans="1:20" x14ac:dyDescent="0.2">
      <c r="A724">
        <v>722</v>
      </c>
      <c r="B724">
        <v>25.209999</v>
      </c>
      <c r="C724">
        <f t="shared" si="103"/>
        <v>-6.6981878131674357E-3</v>
      </c>
      <c r="D724">
        <f t="shared" si="107"/>
        <v>1.6389940806684157E-5</v>
      </c>
      <c r="E724" s="12">
        <f t="shared" si="99"/>
        <v>4.0484491853899013E-3</v>
      </c>
      <c r="G724">
        <v>30.48</v>
      </c>
      <c r="H724">
        <f t="shared" si="104"/>
        <v>-5.2218996482342938E-3</v>
      </c>
      <c r="I724">
        <f t="shared" si="105"/>
        <v>3.2973852226297558E-6</v>
      </c>
      <c r="J724" s="14">
        <f t="shared" si="100"/>
        <v>1.8158703760537964E-3</v>
      </c>
      <c r="L724">
        <v>49.389999000000003</v>
      </c>
      <c r="M724">
        <f t="shared" si="101"/>
        <v>-2.2222424242423619E-3</v>
      </c>
      <c r="N724">
        <f t="shared" si="106"/>
        <v>3.2092727262939361E-5</v>
      </c>
      <c r="O724">
        <f t="shared" si="102"/>
        <v>5.6650443301830711E-3</v>
      </c>
      <c r="Q724" s="59">
        <v>43133</v>
      </c>
      <c r="R724" s="58">
        <v>4.3E-3</v>
      </c>
      <c r="S724" s="58">
        <v>2.2000000000000001E-3</v>
      </c>
      <c r="T724" s="61">
        <v>5.51937E-3</v>
      </c>
    </row>
    <row r="725" spans="1:20" x14ac:dyDescent="0.2">
      <c r="A725">
        <v>723</v>
      </c>
      <c r="B725">
        <v>24.809999000000001</v>
      </c>
      <c r="C725">
        <f t="shared" si="103"/>
        <v>-1.5866720185113793E-2</v>
      </c>
      <c r="D725">
        <f t="shared" si="107"/>
        <v>1.8098487557110992E-5</v>
      </c>
      <c r="E725" s="12">
        <f t="shared" si="99"/>
        <v>4.254231723485569E-3</v>
      </c>
      <c r="G725">
        <v>30.48</v>
      </c>
      <c r="H725">
        <f t="shared" si="104"/>
        <v>0</v>
      </c>
      <c r="I725">
        <f t="shared" si="105"/>
        <v>4.7356362654457381E-6</v>
      </c>
      <c r="J725" s="14">
        <f t="shared" si="100"/>
        <v>2.1761517101171364E-3</v>
      </c>
      <c r="L725">
        <v>48.970001000000003</v>
      </c>
      <c r="M725">
        <f t="shared" si="101"/>
        <v>-8.5037053756571168E-3</v>
      </c>
      <c r="N725">
        <f t="shared" si="106"/>
        <v>3.0463465310689152E-5</v>
      </c>
      <c r="O725">
        <f t="shared" si="102"/>
        <v>5.5193718221088484E-3</v>
      </c>
      <c r="Q725" s="59">
        <v>43136</v>
      </c>
      <c r="R725" s="58">
        <v>5.7000000000000002E-3</v>
      </c>
      <c r="S725" s="58">
        <v>2.0999999999999999E-3</v>
      </c>
      <c r="T725" s="61">
        <v>5.7423400000000003E-3</v>
      </c>
    </row>
    <row r="726" spans="1:20" x14ac:dyDescent="0.2">
      <c r="A726">
        <v>724</v>
      </c>
      <c r="B726">
        <v>24.379999000000002</v>
      </c>
      <c r="C726">
        <f t="shared" si="103"/>
        <v>-1.7331721778787643E-2</v>
      </c>
      <c r="D726">
        <f t="shared" si="107"/>
        <v>3.2117746869646191E-5</v>
      </c>
      <c r="E726" s="12">
        <f t="shared" si="99"/>
        <v>5.6672521445270277E-3</v>
      </c>
      <c r="G726">
        <v>30.52</v>
      </c>
      <c r="H726">
        <f t="shared" si="104"/>
        <v>1.3123359580052214E-3</v>
      </c>
      <c r="I726">
        <f t="shared" si="105"/>
        <v>4.4514980895189938E-6</v>
      </c>
      <c r="J726" s="14">
        <f t="shared" si="100"/>
        <v>2.1098573623633881E-3</v>
      </c>
      <c r="L726">
        <v>47.369999</v>
      </c>
      <c r="M726">
        <f t="shared" si="101"/>
        <v>-3.2673105316048563E-2</v>
      </c>
      <c r="N726">
        <f t="shared" si="106"/>
        <v>3.2974437699006589E-5</v>
      </c>
      <c r="O726">
        <f t="shared" si="102"/>
        <v>5.7423373027893953E-3</v>
      </c>
      <c r="Q726" s="59">
        <v>43137</v>
      </c>
      <c r="R726" s="58">
        <v>6.8999999999999999E-3</v>
      </c>
      <c r="S726" s="58">
        <v>2.0999999999999999E-3</v>
      </c>
      <c r="T726" s="61">
        <v>9.7492499999999992E-3</v>
      </c>
    </row>
    <row r="727" spans="1:20" x14ac:dyDescent="0.2">
      <c r="A727">
        <v>725</v>
      </c>
      <c r="B727">
        <v>24.440000999999999</v>
      </c>
      <c r="C727">
        <f t="shared" si="103"/>
        <v>2.4611157695288346E-3</v>
      </c>
      <c r="D727">
        <f t="shared" si="107"/>
        <v>4.8213996846505549E-5</v>
      </c>
      <c r="E727" s="12">
        <f t="shared" si="99"/>
        <v>6.9436299474054308E-3</v>
      </c>
      <c r="G727">
        <v>30.469999000000001</v>
      </c>
      <c r="H727">
        <f t="shared" si="104"/>
        <v>-1.6383027522935186E-3</v>
      </c>
      <c r="I727">
        <f t="shared" si="105"/>
        <v>4.2877417441482624E-6</v>
      </c>
      <c r="J727" s="14">
        <f t="shared" si="100"/>
        <v>2.0706862978607508E-3</v>
      </c>
      <c r="L727">
        <v>48.049999</v>
      </c>
      <c r="M727">
        <f t="shared" si="101"/>
        <v>1.4355077356028648E-2</v>
      </c>
      <c r="N727">
        <f t="shared" si="106"/>
        <v>9.5047880096682313E-5</v>
      </c>
      <c r="O727">
        <f t="shared" si="102"/>
        <v>9.7492502325400542E-3</v>
      </c>
      <c r="Q727" s="59">
        <v>43138</v>
      </c>
      <c r="R727" s="58">
        <v>6.7999999999999996E-3</v>
      </c>
      <c r="S727" s="58">
        <v>2E-3</v>
      </c>
      <c r="T727" s="61">
        <v>1.008509E-2</v>
      </c>
    </row>
    <row r="728" spans="1:20" x14ac:dyDescent="0.2">
      <c r="A728">
        <v>726</v>
      </c>
      <c r="B728">
        <v>24.389999</v>
      </c>
      <c r="C728">
        <f t="shared" si="103"/>
        <v>-2.0459082632606775E-3</v>
      </c>
      <c r="D728">
        <f t="shared" si="107"/>
        <v>4.568458248557663E-5</v>
      </c>
      <c r="E728" s="12">
        <f t="shared" si="99"/>
        <v>6.7590370975144547E-3</v>
      </c>
      <c r="G728">
        <v>30.389999</v>
      </c>
      <c r="H728">
        <f t="shared" si="104"/>
        <v>-2.6255333976217669E-3</v>
      </c>
      <c r="I728">
        <f t="shared" si="105"/>
        <v>4.1915193939897173E-6</v>
      </c>
      <c r="J728" s="14">
        <f t="shared" si="100"/>
        <v>2.0473200516748029E-3</v>
      </c>
      <c r="L728">
        <v>48.25</v>
      </c>
      <c r="M728">
        <f t="shared" si="101"/>
        <v>4.162351803586933E-3</v>
      </c>
      <c r="N728">
        <f t="shared" si="106"/>
        <v>1.0170910204473536E-4</v>
      </c>
      <c r="O728">
        <f t="shared" si="102"/>
        <v>1.0085093060787063E-2</v>
      </c>
      <c r="Q728" s="59">
        <v>43139</v>
      </c>
      <c r="R728" s="58">
        <v>6.6E-3</v>
      </c>
      <c r="S728" s="58">
        <v>2.0999999999999999E-3</v>
      </c>
      <c r="T728" s="61">
        <v>9.8308700000000002E-3</v>
      </c>
    </row>
    <row r="729" spans="1:20" x14ac:dyDescent="0.2">
      <c r="A729">
        <v>727</v>
      </c>
      <c r="B729">
        <v>23.969999000000001</v>
      </c>
      <c r="C729">
        <f t="shared" si="103"/>
        <v>-1.7220172907756091E-2</v>
      </c>
      <c r="D729">
        <f t="shared" si="107"/>
        <v>4.3194651973742728E-5</v>
      </c>
      <c r="E729" s="12">
        <f t="shared" si="99"/>
        <v>6.5722638393283274E-3</v>
      </c>
      <c r="G729">
        <v>30.4</v>
      </c>
      <c r="H729">
        <f t="shared" si="104"/>
        <v>3.2908852678800808E-4</v>
      </c>
      <c r="I729">
        <f t="shared" si="105"/>
        <v>4.3536337676719727E-6</v>
      </c>
      <c r="J729" s="14">
        <f t="shared" si="100"/>
        <v>2.0865363087355974E-3</v>
      </c>
      <c r="L729">
        <v>46.740001999999997</v>
      </c>
      <c r="M729">
        <f t="shared" si="101"/>
        <v>-3.1295295336787626E-2</v>
      </c>
      <c r="N729">
        <f t="shared" si="106"/>
        <v>9.6646066274260639E-5</v>
      </c>
      <c r="O729">
        <f t="shared" si="102"/>
        <v>9.8308731186126409E-3</v>
      </c>
      <c r="Q729" s="59">
        <v>43140</v>
      </c>
      <c r="R729" s="58">
        <v>7.6E-3</v>
      </c>
      <c r="S729" s="58">
        <v>2E-3</v>
      </c>
      <c r="T729" s="61">
        <v>1.2231560000000001E-2</v>
      </c>
    </row>
    <row r="730" spans="1:20" x14ac:dyDescent="0.2">
      <c r="A730">
        <v>728</v>
      </c>
      <c r="B730">
        <v>23.9</v>
      </c>
      <c r="C730">
        <f t="shared" si="103"/>
        <v>-2.9202754660107746E-3</v>
      </c>
      <c r="D730">
        <f t="shared" si="107"/>
        <v>5.8395034153699196E-5</v>
      </c>
      <c r="E730" s="12">
        <f t="shared" si="99"/>
        <v>7.6416643575663015E-3</v>
      </c>
      <c r="G730">
        <v>30.42</v>
      </c>
      <c r="H730">
        <f t="shared" si="104"/>
        <v>6.5789473684220814E-4</v>
      </c>
      <c r="I730">
        <f t="shared" si="105"/>
        <v>4.0989136971194637E-6</v>
      </c>
      <c r="J730" s="14">
        <f t="shared" si="100"/>
        <v>2.0245774119848972E-3</v>
      </c>
      <c r="L730">
        <v>47.119999</v>
      </c>
      <c r="M730">
        <f t="shared" si="101"/>
        <v>8.1300167680780806E-3</v>
      </c>
      <c r="N730">
        <f t="shared" si="106"/>
        <v>1.4961103291081073E-4</v>
      </c>
      <c r="O730">
        <f t="shared" si="102"/>
        <v>1.2231558891278362E-2</v>
      </c>
      <c r="Q730" s="59">
        <v>43143</v>
      </c>
      <c r="R730" s="58">
        <v>7.4000000000000003E-3</v>
      </c>
      <c r="S730" s="58">
        <v>2E-3</v>
      </c>
      <c r="T730" s="61">
        <v>1.2024979999999999E-2</v>
      </c>
    </row>
    <row r="731" spans="1:20" x14ac:dyDescent="0.2">
      <c r="A731">
        <v>729</v>
      </c>
      <c r="B731">
        <v>24.23</v>
      </c>
      <c r="C731">
        <f t="shared" si="103"/>
        <v>1.3807531380753217E-2</v>
      </c>
      <c r="D731">
        <f t="shared" si="107"/>
        <v>5.5403012632320304E-5</v>
      </c>
      <c r="E731" s="12">
        <f t="shared" si="99"/>
        <v>7.4433200006663895E-3</v>
      </c>
      <c r="G731">
        <v>30.440000999999999</v>
      </c>
      <c r="H731">
        <f t="shared" si="104"/>
        <v>6.574950690334335E-4</v>
      </c>
      <c r="I731">
        <f t="shared" si="105"/>
        <v>3.8789484043781766E-6</v>
      </c>
      <c r="J731" s="14">
        <f t="shared" si="100"/>
        <v>1.9695046088745709E-3</v>
      </c>
      <c r="L731">
        <v>47.810001</v>
      </c>
      <c r="M731">
        <f t="shared" si="101"/>
        <v>1.4643506253045543E-2</v>
      </c>
      <c r="N731">
        <f t="shared" si="106"/>
        <v>1.4460020129511593E-4</v>
      </c>
      <c r="O731">
        <f t="shared" si="102"/>
        <v>1.2024982382320398E-2</v>
      </c>
      <c r="Q731" s="59">
        <v>43144</v>
      </c>
      <c r="R731" s="58">
        <v>8.0000000000000002E-3</v>
      </c>
      <c r="S731" s="58">
        <v>1.9E-3</v>
      </c>
      <c r="T731" s="61">
        <v>1.2197960000000001E-2</v>
      </c>
    </row>
    <row r="732" spans="1:20" x14ac:dyDescent="0.2">
      <c r="A732">
        <v>730</v>
      </c>
      <c r="B732">
        <v>24.190000999999999</v>
      </c>
      <c r="C732">
        <f t="shared" si="103"/>
        <v>-1.6508047874536388E-3</v>
      </c>
      <c r="D732">
        <f t="shared" si="107"/>
        <v>6.3517707244210186E-5</v>
      </c>
      <c r="E732" s="12">
        <f t="shared" si="99"/>
        <v>7.9697996991273373E-3</v>
      </c>
      <c r="G732">
        <v>30.440000999999999</v>
      </c>
      <c r="H732">
        <f t="shared" si="104"/>
        <v>0</v>
      </c>
      <c r="I732">
        <f t="shared" si="105"/>
        <v>3.6721494860636826E-6</v>
      </c>
      <c r="J732" s="14">
        <f t="shared" si="100"/>
        <v>1.9162853352420362E-3</v>
      </c>
      <c r="L732">
        <v>47.779998999999997</v>
      </c>
      <c r="M732">
        <f t="shared" si="101"/>
        <v>-6.2752560912942028E-4</v>
      </c>
      <c r="N732">
        <f t="shared" si="106"/>
        <v>1.4879012574038801E-4</v>
      </c>
      <c r="O732">
        <f t="shared" si="102"/>
        <v>1.2197955801706612E-2</v>
      </c>
      <c r="Q732" s="59">
        <v>43145</v>
      </c>
      <c r="R732" s="58">
        <v>7.7000000000000002E-3</v>
      </c>
      <c r="S732" s="58">
        <v>1.9E-3</v>
      </c>
      <c r="T732" s="61">
        <v>1.182736E-2</v>
      </c>
    </row>
    <row r="733" spans="1:20" x14ac:dyDescent="0.2">
      <c r="A733">
        <v>731</v>
      </c>
      <c r="B733">
        <v>24.41</v>
      </c>
      <c r="C733">
        <f t="shared" si="103"/>
        <v>9.0946255024959028E-3</v>
      </c>
      <c r="D733">
        <f t="shared" si="107"/>
        <v>5.9870154196334359E-5</v>
      </c>
      <c r="E733" s="12">
        <f t="shared" si="99"/>
        <v>7.7375806423154231E-3</v>
      </c>
      <c r="G733">
        <v>30.4</v>
      </c>
      <c r="H733">
        <f t="shared" si="104"/>
        <v>-1.314093255121778E-3</v>
      </c>
      <c r="I733">
        <f t="shared" si="105"/>
        <v>3.4518205168998616E-6</v>
      </c>
      <c r="J733" s="14">
        <f t="shared" si="100"/>
        <v>1.8579075641430231E-3</v>
      </c>
      <c r="L733">
        <v>48.130001</v>
      </c>
      <c r="M733">
        <f t="shared" si="101"/>
        <v>7.3252826983107198E-3</v>
      </c>
      <c r="N733">
        <f t="shared" si="106"/>
        <v>1.3988634549937153E-4</v>
      </c>
      <c r="O733">
        <f t="shared" si="102"/>
        <v>1.182735581181912E-2</v>
      </c>
      <c r="Q733" s="59">
        <v>43146</v>
      </c>
      <c r="R733" s="58">
        <v>7.7999999999999996E-3</v>
      </c>
      <c r="S733" s="58">
        <v>1.8E-3</v>
      </c>
      <c r="T733" s="61">
        <v>1.160658E-2</v>
      </c>
    </row>
    <row r="734" spans="1:20" x14ac:dyDescent="0.2">
      <c r="A734">
        <v>732</v>
      </c>
      <c r="B734">
        <v>24.5</v>
      </c>
      <c r="C734">
        <f t="shared" si="103"/>
        <v>3.687013519049564E-3</v>
      </c>
      <c r="D734">
        <f t="shared" si="107"/>
        <v>6.1240677726393238E-5</v>
      </c>
      <c r="E734" s="12">
        <f t="shared" si="99"/>
        <v>7.8256423203717437E-3</v>
      </c>
      <c r="G734">
        <v>30.379999000000002</v>
      </c>
      <c r="H734">
        <f t="shared" si="104"/>
        <v>-6.579276315788503E-4</v>
      </c>
      <c r="I734">
        <f t="shared" si="105"/>
        <v>3.3483217508752625E-6</v>
      </c>
      <c r="J734" s="14">
        <f t="shared" si="100"/>
        <v>1.8298420016152385E-3</v>
      </c>
      <c r="L734">
        <v>48.470001000000003</v>
      </c>
      <c r="M734">
        <f t="shared" si="101"/>
        <v>7.0642009751880827E-3</v>
      </c>
      <c r="N734">
        <f t="shared" si="106"/>
        <v>1.3471275076601947E-4</v>
      </c>
      <c r="O734">
        <f t="shared" si="102"/>
        <v>1.1606582217260146E-2</v>
      </c>
      <c r="Q734" s="59">
        <v>43147</v>
      </c>
      <c r="R734" s="58">
        <v>7.6E-3</v>
      </c>
      <c r="S734" s="58">
        <v>1.8E-3</v>
      </c>
      <c r="T734" s="61">
        <v>1.1385259999999999E-2</v>
      </c>
    </row>
    <row r="735" spans="1:20" x14ac:dyDescent="0.2">
      <c r="A735">
        <v>733</v>
      </c>
      <c r="B735">
        <v>24.58</v>
      </c>
      <c r="C735">
        <f t="shared" si="103"/>
        <v>3.2653061224489099E-3</v>
      </c>
      <c r="D735">
        <f t="shared" si="107"/>
        <v>5.8381881184188899E-5</v>
      </c>
      <c r="E735" s="12">
        <f t="shared" si="99"/>
        <v>7.6408037001475769E-3</v>
      </c>
      <c r="G735">
        <v>30.48</v>
      </c>
      <c r="H735">
        <f t="shared" si="104"/>
        <v>3.2916722610819996E-3</v>
      </c>
      <c r="I735">
        <f t="shared" si="105"/>
        <v>3.1733945719264438E-6</v>
      </c>
      <c r="J735" s="14">
        <f t="shared" si="100"/>
        <v>1.7814024171776697E-3</v>
      </c>
      <c r="L735">
        <v>48.950001</v>
      </c>
      <c r="M735">
        <f t="shared" si="101"/>
        <v>9.9030325994834793E-3</v>
      </c>
      <c r="N735">
        <f t="shared" si="106"/>
        <v>1.2962416184512918E-4</v>
      </c>
      <c r="O735">
        <f t="shared" si="102"/>
        <v>1.1385260728025915E-2</v>
      </c>
      <c r="Q735" s="59">
        <v>43151</v>
      </c>
      <c r="R735" s="58">
        <v>7.4999999999999997E-3</v>
      </c>
      <c r="S735" s="58">
        <v>1.9E-3</v>
      </c>
      <c r="T735" s="61">
        <v>1.1301810000000001E-2</v>
      </c>
    </row>
    <row r="736" spans="1:20" x14ac:dyDescent="0.2">
      <c r="A736">
        <v>734</v>
      </c>
      <c r="B736">
        <v>24.57</v>
      </c>
      <c r="C736">
        <f t="shared" si="103"/>
        <v>-4.0683482506094433E-4</v>
      </c>
      <c r="D736">
        <f t="shared" si="107"/>
        <v>5.5518701757535707E-5</v>
      </c>
      <c r="E736" s="12">
        <f t="shared" si="99"/>
        <v>7.4510872869357602E-3</v>
      </c>
      <c r="G736">
        <v>30.48</v>
      </c>
      <c r="H736">
        <f t="shared" si="104"/>
        <v>0</v>
      </c>
      <c r="I736">
        <f t="shared" si="105"/>
        <v>3.6330972740734586E-6</v>
      </c>
      <c r="J736" s="14">
        <f t="shared" si="100"/>
        <v>1.9060685386610469E-3</v>
      </c>
      <c r="L736">
        <v>48.790000999999997</v>
      </c>
      <c r="M736">
        <f t="shared" si="101"/>
        <v>-3.268641404113632E-3</v>
      </c>
      <c r="N736">
        <f t="shared" si="106"/>
        <v>1.2773091541440736E-4</v>
      </c>
      <c r="O736">
        <f t="shared" si="102"/>
        <v>1.1301810271563019E-2</v>
      </c>
      <c r="Q736" s="59">
        <v>43152</v>
      </c>
      <c r="R736" s="58">
        <v>7.1999999999999998E-3</v>
      </c>
      <c r="S736" s="58">
        <v>1.8E-3</v>
      </c>
      <c r="T736" s="61">
        <v>1.098672E-2</v>
      </c>
    </row>
    <row r="737" spans="1:20" x14ac:dyDescent="0.2">
      <c r="A737">
        <v>735</v>
      </c>
      <c r="B737">
        <v>24.719999000000001</v>
      </c>
      <c r="C737">
        <f t="shared" si="103"/>
        <v>6.1049654049654496E-3</v>
      </c>
      <c r="D737">
        <f t="shared" si="107"/>
        <v>5.2197510526576501E-5</v>
      </c>
      <c r="E737" s="12">
        <f t="shared" si="99"/>
        <v>7.2247844622920412E-3</v>
      </c>
      <c r="G737">
        <v>30.440000999999999</v>
      </c>
      <c r="H737">
        <f t="shared" si="104"/>
        <v>-1.3123031496063541E-3</v>
      </c>
      <c r="I737">
        <f t="shared" si="105"/>
        <v>3.4151114376290507E-6</v>
      </c>
      <c r="J737" s="14">
        <f t="shared" si="100"/>
        <v>1.8480020123444268E-3</v>
      </c>
      <c r="L737">
        <v>48.869999</v>
      </c>
      <c r="M737">
        <f t="shared" si="101"/>
        <v>1.6396392367363007E-3</v>
      </c>
      <c r="N737">
        <f t="shared" si="106"/>
        <v>1.2070810148726406E-4</v>
      </c>
      <c r="O737">
        <f t="shared" si="102"/>
        <v>1.098672387417032E-2</v>
      </c>
      <c r="Q737" s="59">
        <v>43153</v>
      </c>
      <c r="R737" s="58">
        <v>7.1999999999999998E-3</v>
      </c>
      <c r="S737" s="58">
        <v>1.8E-3</v>
      </c>
      <c r="T737" s="61">
        <v>1.065959E-2</v>
      </c>
    </row>
    <row r="738" spans="1:20" x14ac:dyDescent="0.2">
      <c r="A738">
        <v>736</v>
      </c>
      <c r="B738">
        <v>24.700001</v>
      </c>
      <c r="C738">
        <f t="shared" si="103"/>
        <v>-8.0898061525006817E-4</v>
      </c>
      <c r="D738">
        <f t="shared" si="107"/>
        <v>5.1301896050731405E-5</v>
      </c>
      <c r="E738" s="12">
        <f t="shared" si="99"/>
        <v>7.1625341919415234E-3</v>
      </c>
      <c r="G738">
        <v>30.4</v>
      </c>
      <c r="H738">
        <f t="shared" si="104"/>
        <v>-1.314093255121778E-3</v>
      </c>
      <c r="I738">
        <f t="shared" si="105"/>
        <v>3.3135331247593134E-6</v>
      </c>
      <c r="J738" s="14">
        <f t="shared" si="100"/>
        <v>1.8203112713927015E-3</v>
      </c>
      <c r="L738">
        <v>49</v>
      </c>
      <c r="M738">
        <f t="shared" si="101"/>
        <v>2.6601391991025011E-3</v>
      </c>
      <c r="N738">
        <f t="shared" si="106"/>
        <v>1.1362692040762693E-4</v>
      </c>
      <c r="O738">
        <f t="shared" si="102"/>
        <v>1.0659592881889389E-2</v>
      </c>
      <c r="Q738" s="59">
        <v>43154</v>
      </c>
      <c r="R738" s="58">
        <v>6.8999999999999999E-3</v>
      </c>
      <c r="S738" s="58">
        <v>1.8E-3</v>
      </c>
      <c r="T738" s="61">
        <v>1.0355380000000001E-2</v>
      </c>
    </row>
    <row r="739" spans="1:20" x14ac:dyDescent="0.2">
      <c r="A739">
        <v>737</v>
      </c>
      <c r="B739">
        <v>24.879999000000002</v>
      </c>
      <c r="C739">
        <f t="shared" si="103"/>
        <v>7.2873681260175339E-3</v>
      </c>
      <c r="D739">
        <f t="shared" si="107"/>
        <v>4.8263049265838542E-5</v>
      </c>
      <c r="E739" s="12">
        <f t="shared" si="99"/>
        <v>6.9471612379329835E-3</v>
      </c>
      <c r="G739">
        <v>30.540001</v>
      </c>
      <c r="H739">
        <f t="shared" si="104"/>
        <v>4.6052960526316317E-3</v>
      </c>
      <c r="I739">
        <f t="shared" si="105"/>
        <v>3.2183316022631471E-6</v>
      </c>
      <c r="J739" s="14">
        <f t="shared" si="100"/>
        <v>1.7939709034048314E-3</v>
      </c>
      <c r="L739">
        <v>49.400002000000001</v>
      </c>
      <c r="M739">
        <f t="shared" si="101"/>
        <v>8.1633061224489923E-3</v>
      </c>
      <c r="N739">
        <f t="shared" si="106"/>
        <v>1.0723388561668541E-4</v>
      </c>
      <c r="O739">
        <f t="shared" si="102"/>
        <v>1.035537954961987E-2</v>
      </c>
      <c r="Q739" s="59">
        <v>43157</v>
      </c>
      <c r="R739" s="58">
        <v>7.0000000000000001E-3</v>
      </c>
      <c r="S739" s="58">
        <v>2.0999999999999999E-3</v>
      </c>
      <c r="T739" s="61">
        <v>1.0237100000000001E-2</v>
      </c>
    </row>
    <row r="740" spans="1:20" x14ac:dyDescent="0.2">
      <c r="A740">
        <v>738</v>
      </c>
      <c r="B740">
        <v>25.01</v>
      </c>
      <c r="C740">
        <f t="shared" si="103"/>
        <v>5.2251207887910297E-3</v>
      </c>
      <c r="D740">
        <f t="shared" si="107"/>
        <v>4.8553610362134005E-5</v>
      </c>
      <c r="E740" s="12">
        <f t="shared" si="99"/>
        <v>6.9680420752270145E-3</v>
      </c>
      <c r="G740">
        <v>30.530000999999999</v>
      </c>
      <c r="H740">
        <f t="shared" si="104"/>
        <v>-3.2743941298500818E-4</v>
      </c>
      <c r="I740">
        <f t="shared" si="105"/>
        <v>4.2977568100704287E-6</v>
      </c>
      <c r="J740" s="14">
        <f t="shared" si="100"/>
        <v>2.0731031836525716E-3</v>
      </c>
      <c r="L740">
        <v>50.009998000000003</v>
      </c>
      <c r="M740">
        <f t="shared" si="101"/>
        <v>1.234809666606901E-2</v>
      </c>
      <c r="N740">
        <f t="shared" si="106"/>
        <v>1.0479822649061307E-4</v>
      </c>
      <c r="O740">
        <f t="shared" si="102"/>
        <v>1.0237100492356861E-2</v>
      </c>
      <c r="Q740" s="59">
        <v>43158</v>
      </c>
      <c r="R740" s="58">
        <v>6.8999999999999999E-3</v>
      </c>
      <c r="S740" s="58">
        <v>2E-3</v>
      </c>
      <c r="T740" s="61">
        <v>1.0375880000000001E-2</v>
      </c>
    </row>
    <row r="741" spans="1:20" x14ac:dyDescent="0.2">
      <c r="A741">
        <v>739</v>
      </c>
      <c r="B741">
        <v>24.959999</v>
      </c>
      <c r="C741">
        <f t="shared" si="103"/>
        <v>-1.9992403038785181E-3</v>
      </c>
      <c r="D741">
        <f t="shared" si="107"/>
        <v>4.7278506975853338E-5</v>
      </c>
      <c r="E741" s="12">
        <f t="shared" si="99"/>
        <v>6.8759368071451424E-3</v>
      </c>
      <c r="G741">
        <v>30.459999</v>
      </c>
      <c r="H741">
        <f t="shared" si="104"/>
        <v>-2.2928921620408329E-3</v>
      </c>
      <c r="I741">
        <f t="shared" si="105"/>
        <v>4.0463243956167605E-6</v>
      </c>
      <c r="J741" s="14">
        <f t="shared" si="100"/>
        <v>2.0115477612069666E-3</v>
      </c>
      <c r="L741">
        <v>49.790000999999997</v>
      </c>
      <c r="M741">
        <f t="shared" si="101"/>
        <v>-4.3990603638897653E-3</v>
      </c>
      <c r="N741">
        <f t="shared" si="106"/>
        <v>1.0765886237765136E-4</v>
      </c>
      <c r="O741">
        <f t="shared" si="102"/>
        <v>1.0375878872541417E-2</v>
      </c>
      <c r="Q741" s="59">
        <v>43159</v>
      </c>
      <c r="R741" s="58">
        <v>6.7000000000000002E-3</v>
      </c>
      <c r="S741" s="58">
        <v>2E-3</v>
      </c>
      <c r="T741" s="61">
        <v>1.0117330000000001E-2</v>
      </c>
    </row>
    <row r="742" spans="1:20" x14ac:dyDescent="0.2">
      <c r="A742">
        <v>740</v>
      </c>
      <c r="B742">
        <v>24.65</v>
      </c>
      <c r="C742">
        <f t="shared" si="103"/>
        <v>-1.2419832228358713E-2</v>
      </c>
      <c r="D742">
        <f t="shared" si="107"/>
        <v>4.4681614264861274E-5</v>
      </c>
      <c r="E742" s="12">
        <f t="shared" si="99"/>
        <v>6.6844307360358875E-3</v>
      </c>
      <c r="G742">
        <v>30.58</v>
      </c>
      <c r="H742">
        <f t="shared" si="104"/>
        <v>3.9396258680113047E-3</v>
      </c>
      <c r="I742">
        <f t="shared" si="105"/>
        <v>4.1189861998846525E-6</v>
      </c>
      <c r="J742" s="14">
        <f t="shared" si="100"/>
        <v>2.0295285659198423E-3</v>
      </c>
      <c r="L742">
        <v>49.470001000000003</v>
      </c>
      <c r="M742">
        <f t="shared" si="101"/>
        <v>-6.4269932430809388E-3</v>
      </c>
      <c r="N742">
        <f t="shared" si="106"/>
        <v>1.0236043456010104E-4</v>
      </c>
      <c r="O742">
        <f t="shared" si="102"/>
        <v>1.0117333371995857E-2</v>
      </c>
      <c r="Q742" s="59">
        <v>43160</v>
      </c>
      <c r="R742" s="58">
        <v>7.1999999999999998E-3</v>
      </c>
      <c r="S742" s="58">
        <v>2.2000000000000001E-3</v>
      </c>
      <c r="T742" s="61">
        <v>9.9346499999999997E-3</v>
      </c>
    </row>
    <row r="743" spans="1:20" x14ac:dyDescent="0.2">
      <c r="A743">
        <v>741</v>
      </c>
      <c r="B743">
        <v>24.51</v>
      </c>
      <c r="C743">
        <f t="shared" si="103"/>
        <v>-5.6795131845840579E-3</v>
      </c>
      <c r="D743">
        <f t="shared" si="107"/>
        <v>5.1255851363804267E-5</v>
      </c>
      <c r="E743" s="12">
        <f t="shared" si="99"/>
        <v>7.1593191969491253E-3</v>
      </c>
      <c r="G743">
        <v>30.690000999999999</v>
      </c>
      <c r="H743">
        <f t="shared" si="104"/>
        <v>3.5971550032701262E-3</v>
      </c>
      <c r="I743">
        <f t="shared" si="105"/>
        <v>4.8030861466858029E-6</v>
      </c>
      <c r="J743" s="14">
        <f t="shared" si="100"/>
        <v>2.1915944302461172E-3</v>
      </c>
      <c r="L743">
        <v>48.689999</v>
      </c>
      <c r="M743">
        <f t="shared" si="101"/>
        <v>-1.5767171704726732E-2</v>
      </c>
      <c r="N743">
        <f t="shared" si="106"/>
        <v>9.869718301529146E-5</v>
      </c>
      <c r="O743">
        <f t="shared" si="102"/>
        <v>9.9346455908246398E-3</v>
      </c>
      <c r="Q743" s="59">
        <v>43161</v>
      </c>
      <c r="R743" s="58">
        <v>7.1000000000000004E-3</v>
      </c>
      <c r="S743" s="58">
        <v>2.3E-3</v>
      </c>
      <c r="T743" s="61">
        <v>1.037746E-2</v>
      </c>
    </row>
    <row r="744" spans="1:20" x14ac:dyDescent="0.2">
      <c r="A744">
        <v>742</v>
      </c>
      <c r="B744">
        <v>24.52</v>
      </c>
      <c r="C744">
        <f t="shared" si="103"/>
        <v>4.0799673602603058E-4</v>
      </c>
      <c r="D744">
        <f t="shared" si="107"/>
        <v>5.0115912482807857E-5</v>
      </c>
      <c r="E744" s="12">
        <f t="shared" si="99"/>
        <v>7.0792593173868027E-3</v>
      </c>
      <c r="G744">
        <v>30.639999</v>
      </c>
      <c r="H744">
        <f t="shared" si="104"/>
        <v>-1.629260292301692E-3</v>
      </c>
      <c r="I744">
        <f t="shared" si="105"/>
        <v>5.2912724249377328E-6</v>
      </c>
      <c r="J744" s="14">
        <f t="shared" si="100"/>
        <v>2.3002765974851225E-3</v>
      </c>
      <c r="L744">
        <v>49.189999</v>
      </c>
      <c r="M744">
        <f t="shared" si="101"/>
        <v>1.0269049296961374E-2</v>
      </c>
      <c r="N744">
        <f t="shared" si="106"/>
        <v>1.0769157424835409E-4</v>
      </c>
      <c r="O744">
        <f t="shared" si="102"/>
        <v>1.0377455094981336E-2</v>
      </c>
      <c r="Q744" s="59">
        <v>43164</v>
      </c>
      <c r="R744" s="58">
        <v>6.8999999999999999E-3</v>
      </c>
      <c r="S744" s="58">
        <v>2.3E-3</v>
      </c>
      <c r="T744" s="61">
        <v>1.037098E-2</v>
      </c>
    </row>
    <row r="745" spans="1:20" x14ac:dyDescent="0.2">
      <c r="A745">
        <v>743</v>
      </c>
      <c r="B745">
        <v>24.76</v>
      </c>
      <c r="C745">
        <f t="shared" si="103"/>
        <v>9.787928221859787E-3</v>
      </c>
      <c r="D745">
        <f t="shared" si="107"/>
        <v>4.7118945414035854E-5</v>
      </c>
      <c r="E745" s="12">
        <f t="shared" si="99"/>
        <v>6.8643241046759916E-3</v>
      </c>
      <c r="G745">
        <v>30.629999000000002</v>
      </c>
      <c r="H745">
        <f t="shared" si="104"/>
        <v>-3.2637076783187917E-4</v>
      </c>
      <c r="I745">
        <f t="shared" si="105"/>
        <v>5.1330654254457285E-6</v>
      </c>
      <c r="J745" s="14">
        <f t="shared" si="100"/>
        <v>2.2656269387182279E-3</v>
      </c>
      <c r="L745">
        <v>49.98</v>
      </c>
      <c r="M745">
        <f t="shared" si="101"/>
        <v>1.6060195488111245E-2</v>
      </c>
      <c r="N745">
        <f t="shared" si="106"/>
        <v>1.0755728220125823E-4</v>
      </c>
      <c r="O745">
        <f t="shared" si="102"/>
        <v>1.037098270181077E-2</v>
      </c>
      <c r="Q745" s="59">
        <v>43165</v>
      </c>
      <c r="R745" s="58">
        <v>7.1000000000000004E-3</v>
      </c>
      <c r="S745" s="58">
        <v>2.2000000000000001E-3</v>
      </c>
      <c r="T745" s="61">
        <v>1.079721E-2</v>
      </c>
    </row>
    <row r="746" spans="1:20" x14ac:dyDescent="0.2">
      <c r="A746">
        <v>744</v>
      </c>
      <c r="B746">
        <v>24.76</v>
      </c>
      <c r="C746">
        <f t="shared" si="103"/>
        <v>0</v>
      </c>
      <c r="D746">
        <f t="shared" si="107"/>
        <v>5.0040021021770467E-5</v>
      </c>
      <c r="E746" s="12">
        <f t="shared" si="99"/>
        <v>7.0738971594002178E-3</v>
      </c>
      <c r="G746">
        <v>30.540001</v>
      </c>
      <c r="H746">
        <f t="shared" si="104"/>
        <v>-2.9382305889073439E-3</v>
      </c>
      <c r="I746">
        <f t="shared" si="105"/>
        <v>4.8314725726046946E-6</v>
      </c>
      <c r="J746" s="14">
        <f t="shared" si="100"/>
        <v>2.1980610939199789E-3</v>
      </c>
      <c r="L746">
        <v>49.77</v>
      </c>
      <c r="M746">
        <f t="shared" si="101"/>
        <v>-4.2016806722687825E-3</v>
      </c>
      <c r="N746">
        <f t="shared" si="106"/>
        <v>1.1657963801616367E-4</v>
      </c>
      <c r="O746">
        <f t="shared" si="102"/>
        <v>1.0797205102069872E-2</v>
      </c>
      <c r="Q746" s="59">
        <v>43166</v>
      </c>
      <c r="R746" s="58">
        <v>6.8999999999999999E-3</v>
      </c>
      <c r="S746" s="58">
        <v>2.2000000000000001E-3</v>
      </c>
      <c r="T746" s="61">
        <v>1.051875E-2</v>
      </c>
    </row>
    <row r="747" spans="1:20" x14ac:dyDescent="0.2">
      <c r="A747">
        <v>745</v>
      </c>
      <c r="B747">
        <v>24.67</v>
      </c>
      <c r="C747">
        <f t="shared" si="103"/>
        <v>-3.6348949919224496E-3</v>
      </c>
      <c r="D747">
        <f t="shared" si="107"/>
        <v>4.7037619760464239E-5</v>
      </c>
      <c r="E747" s="12">
        <f t="shared" si="99"/>
        <v>6.8583977546118041E-3</v>
      </c>
      <c r="G747">
        <v>30.469999000000001</v>
      </c>
      <c r="H747">
        <f t="shared" si="104"/>
        <v>-2.2921413787772562E-3</v>
      </c>
      <c r="I747">
        <f t="shared" si="105"/>
        <v>5.0595761578638614E-6</v>
      </c>
      <c r="J747" s="14">
        <f t="shared" si="100"/>
        <v>2.2493501634614078E-3</v>
      </c>
      <c r="L747">
        <v>49.84</v>
      </c>
      <c r="M747">
        <f t="shared" si="101"/>
        <v>1.4064697609001463E-3</v>
      </c>
      <c r="N747">
        <f t="shared" si="106"/>
        <v>1.1064410696349686E-4</v>
      </c>
      <c r="O747">
        <f t="shared" si="102"/>
        <v>1.0518750256731874E-2</v>
      </c>
      <c r="Q747" s="59">
        <v>43167</v>
      </c>
      <c r="R747" s="58">
        <v>6.7000000000000002E-3</v>
      </c>
      <c r="S747" s="58">
        <v>2.3E-3</v>
      </c>
      <c r="T747" s="61">
        <v>1.0204120000000001E-2</v>
      </c>
    </row>
    <row r="748" spans="1:20" x14ac:dyDescent="0.2">
      <c r="A748">
        <v>746</v>
      </c>
      <c r="B748">
        <v>24.77</v>
      </c>
      <c r="C748">
        <f t="shared" si="103"/>
        <v>4.0535062829346515E-3</v>
      </c>
      <c r="D748">
        <f t="shared" si="107"/>
        <v>4.5008110270974555E-5</v>
      </c>
      <c r="E748" s="12">
        <f t="shared" si="99"/>
        <v>6.7088084091718224E-3</v>
      </c>
      <c r="G748">
        <v>30.48</v>
      </c>
      <c r="H748">
        <f t="shared" si="104"/>
        <v>3.2822449387015203E-4</v>
      </c>
      <c r="I748">
        <f t="shared" si="105"/>
        <v>5.0712363144102046E-6</v>
      </c>
      <c r="J748" s="14">
        <f t="shared" si="100"/>
        <v>2.251940566358314E-3</v>
      </c>
      <c r="L748">
        <v>49.970001000000003</v>
      </c>
      <c r="M748">
        <f t="shared" si="101"/>
        <v>2.6083667736757628E-3</v>
      </c>
      <c r="N748">
        <f t="shared" si="106"/>
        <v>1.0412414997698663E-4</v>
      </c>
      <c r="O748">
        <f t="shared" si="102"/>
        <v>1.0204124165110235E-2</v>
      </c>
      <c r="Q748" s="59">
        <v>43168</v>
      </c>
      <c r="R748" s="58">
        <v>6.6E-3</v>
      </c>
      <c r="S748" s="58">
        <v>2.2000000000000001E-3</v>
      </c>
      <c r="T748" s="61">
        <v>9.91387E-3</v>
      </c>
    </row>
    <row r="749" spans="1:20" x14ac:dyDescent="0.2">
      <c r="A749">
        <v>747</v>
      </c>
      <c r="B749">
        <v>24.809999000000001</v>
      </c>
      <c r="C749">
        <f t="shared" si="103"/>
        <v>1.6148163100525503E-3</v>
      </c>
      <c r="D749">
        <f t="shared" si="107"/>
        <v>4.3293478445863522E-5</v>
      </c>
      <c r="E749" s="12">
        <f t="shared" si="99"/>
        <v>6.5797779936608439E-3</v>
      </c>
      <c r="G749">
        <v>30.41</v>
      </c>
      <c r="H749">
        <f t="shared" si="104"/>
        <v>-2.2965879265091959E-3</v>
      </c>
      <c r="I749">
        <f t="shared" si="105"/>
        <v>4.7734260146481712E-6</v>
      </c>
      <c r="J749" s="14">
        <f t="shared" si="100"/>
        <v>2.1848171581732353E-3</v>
      </c>
      <c r="L749">
        <v>50.310001</v>
      </c>
      <c r="M749">
        <f t="shared" si="101"/>
        <v>6.8040823133062632E-3</v>
      </c>
      <c r="N749">
        <f t="shared" si="106"/>
        <v>9.8284915611928367E-5</v>
      </c>
      <c r="O749">
        <f t="shared" si="102"/>
        <v>9.9138749039882675E-3</v>
      </c>
      <c r="Q749" s="59">
        <v>43171</v>
      </c>
      <c r="R749" s="58">
        <v>6.4000000000000003E-3</v>
      </c>
      <c r="S749" s="58">
        <v>2.2000000000000001E-3</v>
      </c>
      <c r="T749" s="61">
        <v>9.7552799999999999E-3</v>
      </c>
    </row>
    <row r="750" spans="1:20" x14ac:dyDescent="0.2">
      <c r="A750">
        <v>748</v>
      </c>
      <c r="B750">
        <v>24.870000999999998</v>
      </c>
      <c r="C750">
        <f t="shared" si="103"/>
        <v>2.4184603957459741E-3</v>
      </c>
      <c r="D750">
        <f t="shared" si="107"/>
        <v>4.0852327642024413E-5</v>
      </c>
      <c r="E750" s="12">
        <f t="shared" si="99"/>
        <v>6.3915825616215277E-3</v>
      </c>
      <c r="G750">
        <v>30.49</v>
      </c>
      <c r="H750">
        <f t="shared" si="104"/>
        <v>2.6307135810588063E-3</v>
      </c>
      <c r="I750">
        <f t="shared" si="105"/>
        <v>4.8034794200205492E-6</v>
      </c>
      <c r="J750" s="14">
        <f t="shared" si="100"/>
        <v>2.1916841515192257E-3</v>
      </c>
      <c r="L750">
        <v>50.389999000000003</v>
      </c>
      <c r="M750">
        <f t="shared" si="101"/>
        <v>1.5901013398907176E-3</v>
      </c>
      <c r="N750">
        <f t="shared" si="106"/>
        <v>9.5165552842787487E-5</v>
      </c>
      <c r="O750">
        <f t="shared" si="102"/>
        <v>9.7552833297033202E-3</v>
      </c>
      <c r="Q750" s="59">
        <v>43172</v>
      </c>
      <c r="R750" s="58">
        <v>6.1999999999999998E-3</v>
      </c>
      <c r="S750" s="58">
        <v>2.2000000000000001E-3</v>
      </c>
      <c r="T750" s="61">
        <v>9.4661099999999998E-3</v>
      </c>
    </row>
    <row r="751" spans="1:20" x14ac:dyDescent="0.2">
      <c r="A751">
        <v>749</v>
      </c>
      <c r="B751">
        <v>24.93</v>
      </c>
      <c r="C751">
        <f t="shared" si="103"/>
        <v>2.4125049291313359E-3</v>
      </c>
      <c r="D751">
        <f t="shared" si="107"/>
        <v>3.8752125024650447E-5</v>
      </c>
      <c r="E751" s="12">
        <f t="shared" si="99"/>
        <v>6.2251204827417153E-3</v>
      </c>
      <c r="G751">
        <v>30.559999000000001</v>
      </c>
      <c r="H751">
        <f t="shared" si="104"/>
        <v>2.2958019022631293E-3</v>
      </c>
      <c r="I751">
        <f t="shared" si="105"/>
        <v>4.9305098915533514E-6</v>
      </c>
      <c r="J751" s="14">
        <f t="shared" si="100"/>
        <v>2.2204751499517736E-3</v>
      </c>
      <c r="L751">
        <v>50.599997999999999</v>
      </c>
      <c r="M751">
        <f t="shared" si="101"/>
        <v>4.1674737878045253E-3</v>
      </c>
      <c r="N751">
        <f t="shared" si="106"/>
        <v>8.9607325008487568E-5</v>
      </c>
      <c r="O751">
        <f t="shared" si="102"/>
        <v>9.4661145676823277E-3</v>
      </c>
      <c r="Q751" s="59">
        <v>43173</v>
      </c>
      <c r="R751" s="58">
        <v>6.1000000000000004E-3</v>
      </c>
      <c r="S751" s="58">
        <v>2.2000000000000001E-3</v>
      </c>
      <c r="T751" s="61">
        <v>9.2343400000000006E-3</v>
      </c>
    </row>
    <row r="752" spans="1:20" x14ac:dyDescent="0.2">
      <c r="A752">
        <v>750</v>
      </c>
      <c r="B752">
        <v>24.969999000000001</v>
      </c>
      <c r="C752">
        <f t="shared" si="103"/>
        <v>1.6044524669074076E-3</v>
      </c>
      <c r="D752">
        <f t="shared" si="107"/>
        <v>3.6776208325156396E-5</v>
      </c>
      <c r="E752" s="12">
        <f t="shared" si="99"/>
        <v>6.0643390674628671E-3</v>
      </c>
      <c r="G752">
        <v>30.68</v>
      </c>
      <c r="H752">
        <f t="shared" si="104"/>
        <v>3.9267344216862851E-3</v>
      </c>
      <c r="I752">
        <f t="shared" si="105"/>
        <v>4.9509216805262507E-6</v>
      </c>
      <c r="J752" s="14">
        <f t="shared" si="100"/>
        <v>2.2250666687823649E-3</v>
      </c>
      <c r="L752">
        <v>50.360000999999997</v>
      </c>
      <c r="M752">
        <f t="shared" si="101"/>
        <v>-4.7430239028863688E-3</v>
      </c>
      <c r="N752">
        <f t="shared" si="106"/>
        <v>8.5272955774300585E-5</v>
      </c>
      <c r="O752">
        <f t="shared" si="102"/>
        <v>9.2343356975096262E-3</v>
      </c>
      <c r="Q752" s="59">
        <v>43174</v>
      </c>
      <c r="R752" s="58">
        <v>5.8999999999999999E-3</v>
      </c>
      <c r="S752" s="58">
        <v>2.3999999999999998E-3</v>
      </c>
      <c r="T752" s="61">
        <v>9.0280900000000008E-3</v>
      </c>
    </row>
    <row r="753" spans="1:20" x14ac:dyDescent="0.2">
      <c r="A753">
        <v>751</v>
      </c>
      <c r="B753">
        <v>25</v>
      </c>
      <c r="C753">
        <f t="shared" si="103"/>
        <v>1.2014818262507184E-3</v>
      </c>
      <c r="D753">
        <f t="shared" si="107"/>
        <v>3.4724091888760925E-5</v>
      </c>
      <c r="E753" s="12">
        <f t="shared" si="99"/>
        <v>5.8927151542188874E-3</v>
      </c>
      <c r="G753">
        <v>30.73</v>
      </c>
      <c r="H753">
        <f t="shared" si="104"/>
        <v>1.6297262059974157E-3</v>
      </c>
      <c r="I753">
        <f t="shared" si="105"/>
        <v>5.5790209728020315E-6</v>
      </c>
      <c r="J753" s="14">
        <f t="shared" si="100"/>
        <v>2.3619951254822756E-3</v>
      </c>
      <c r="L753">
        <v>50.759998000000003</v>
      </c>
      <c r="M753">
        <f t="shared" si="101"/>
        <v>7.9427520265538953E-3</v>
      </c>
      <c r="N753">
        <f t="shared" si="106"/>
        <v>8.1506354972443626E-5</v>
      </c>
      <c r="O753">
        <f t="shared" si="102"/>
        <v>9.02808700514365E-3</v>
      </c>
      <c r="Q753" s="59">
        <v>43175</v>
      </c>
      <c r="R753" s="58">
        <v>5.7000000000000002E-3</v>
      </c>
      <c r="S753" s="58">
        <v>2.3E-3</v>
      </c>
      <c r="T753" s="61">
        <v>8.9666699999999995E-3</v>
      </c>
    </row>
    <row r="754" spans="1:20" x14ac:dyDescent="0.2">
      <c r="A754">
        <v>752</v>
      </c>
      <c r="B754">
        <v>25.08</v>
      </c>
      <c r="C754">
        <f t="shared" si="103"/>
        <v>3.1999999999999316E-3</v>
      </c>
      <c r="D754">
        <f t="shared" si="107"/>
        <v>3.2727259890163908E-5</v>
      </c>
      <c r="E754" s="12">
        <f t="shared" si="99"/>
        <v>5.7207744135006674E-3</v>
      </c>
      <c r="G754">
        <v>30.74</v>
      </c>
      <c r="H754">
        <f t="shared" si="104"/>
        <v>3.2541490400253857E-4</v>
      </c>
      <c r="I754">
        <f t="shared" si="105"/>
        <v>5.4036401648247931E-6</v>
      </c>
      <c r="J754" s="14">
        <f t="shared" si="100"/>
        <v>2.3245731145362567E-3</v>
      </c>
      <c r="L754">
        <v>50.98</v>
      </c>
      <c r="M754">
        <f t="shared" si="101"/>
        <v>4.334160927271782E-3</v>
      </c>
      <c r="N754">
        <f t="shared" si="106"/>
        <v>8.0401212259416578E-5</v>
      </c>
      <c r="O754">
        <f t="shared" si="102"/>
        <v>8.9666723069049738E-3</v>
      </c>
      <c r="Q754" s="60">
        <v>43178</v>
      </c>
      <c r="R754" s="58">
        <v>5.5999999999999999E-3</v>
      </c>
      <c r="S754" s="58">
        <v>2.3E-3</v>
      </c>
      <c r="T754" s="61">
        <v>8.7580999999999996E-3</v>
      </c>
    </row>
    <row r="755" spans="1:20" x14ac:dyDescent="0.2">
      <c r="A755">
        <v>753</v>
      </c>
      <c r="B755">
        <v>24.870000999999998</v>
      </c>
      <c r="C755">
        <f t="shared" si="103"/>
        <v>-8.3731658692184942E-3</v>
      </c>
      <c r="D755">
        <f t="shared" si="107"/>
        <v>3.1378024296754045E-5</v>
      </c>
      <c r="E755" s="12">
        <f t="shared" si="99"/>
        <v>5.6016090810368088E-3</v>
      </c>
      <c r="G755">
        <v>30.73</v>
      </c>
      <c r="H755">
        <f t="shared" si="104"/>
        <v>-3.2530904359134714E-4</v>
      </c>
      <c r="I755">
        <f t="shared" si="105"/>
        <v>5.0857754465201246E-6</v>
      </c>
      <c r="J755" s="14">
        <f t="shared" si="100"/>
        <v>2.2551663899854761E-3</v>
      </c>
      <c r="L755">
        <v>50.23</v>
      </c>
      <c r="M755">
        <f t="shared" si="101"/>
        <v>-1.4711651628089448E-2</v>
      </c>
      <c r="N755">
        <f t="shared" si="106"/>
        <v>7.670423658046094E-5</v>
      </c>
      <c r="O755">
        <f t="shared" si="102"/>
        <v>8.7580954882018128E-3</v>
      </c>
      <c r="Q755" s="59">
        <v>43179</v>
      </c>
      <c r="R755" s="58">
        <v>5.7999999999999996E-3</v>
      </c>
      <c r="S755" s="58">
        <v>2.2000000000000001E-3</v>
      </c>
      <c r="T755" s="61">
        <v>9.2243099999999995E-3</v>
      </c>
    </row>
    <row r="756" spans="1:20" x14ac:dyDescent="0.2">
      <c r="A756">
        <v>754</v>
      </c>
      <c r="B756">
        <v>24.92</v>
      </c>
      <c r="C756">
        <f t="shared" si="103"/>
        <v>2.0104140727619287E-3</v>
      </c>
      <c r="D756">
        <f t="shared" si="107"/>
        <v>3.3701937239355537E-5</v>
      </c>
      <c r="E756" s="12">
        <f t="shared" si="99"/>
        <v>5.8053369617409407E-3</v>
      </c>
      <c r="G756">
        <v>30.66</v>
      </c>
      <c r="H756">
        <f t="shared" si="104"/>
        <v>-2.2779043280182327E-3</v>
      </c>
      <c r="I756">
        <f t="shared" si="105"/>
        <v>4.7869784781594558E-6</v>
      </c>
      <c r="J756" s="14">
        <f t="shared" si="100"/>
        <v>2.1879164696485686E-3</v>
      </c>
      <c r="L756">
        <v>50.349997999999999</v>
      </c>
      <c r="M756">
        <f t="shared" si="101"/>
        <v>2.3889707346207941E-3</v>
      </c>
      <c r="N756">
        <f t="shared" si="106"/>
        <v>8.5087944003209309E-5</v>
      </c>
      <c r="O756">
        <f t="shared" si="102"/>
        <v>9.2243126574942866E-3</v>
      </c>
      <c r="Q756" s="59">
        <v>43180</v>
      </c>
      <c r="R756" s="58">
        <v>5.5999999999999999E-3</v>
      </c>
      <c r="S756" s="58">
        <v>2.2000000000000001E-3</v>
      </c>
      <c r="T756" s="61">
        <v>8.9624300000000004E-3</v>
      </c>
    </row>
    <row r="757" spans="1:20" x14ac:dyDescent="0.2">
      <c r="A757">
        <v>755</v>
      </c>
      <c r="B757">
        <v>25.02</v>
      </c>
      <c r="C757">
        <f t="shared" si="103"/>
        <v>4.0128410914926907E-3</v>
      </c>
      <c r="D757">
        <f t="shared" si="107"/>
        <v>3.1922326889631754E-5</v>
      </c>
      <c r="E757" s="12">
        <f t="shared" si="99"/>
        <v>5.6499846804776164E-3</v>
      </c>
      <c r="G757">
        <v>30.549999</v>
      </c>
      <c r="H757">
        <f t="shared" si="104"/>
        <v>-3.5877690802348485E-3</v>
      </c>
      <c r="I757">
        <f t="shared" si="105"/>
        <v>4.81109065712614E-6</v>
      </c>
      <c r="J757" s="14">
        <f t="shared" si="100"/>
        <v>2.19341985427463E-3</v>
      </c>
      <c r="L757">
        <v>49.66</v>
      </c>
      <c r="M757">
        <f t="shared" si="101"/>
        <v>-1.3704032321907993E-2</v>
      </c>
      <c r="N757">
        <f t="shared" si="106"/>
        <v>8.0325098233269217E-5</v>
      </c>
      <c r="O757">
        <f t="shared" si="102"/>
        <v>8.9624270280582608E-3</v>
      </c>
      <c r="Q757" s="59">
        <v>43181</v>
      </c>
      <c r="R757" s="58">
        <v>5.5999999999999999E-3</v>
      </c>
      <c r="S757" s="58">
        <v>2.3E-3</v>
      </c>
      <c r="T757" s="61">
        <v>9.3152400000000007E-3</v>
      </c>
    </row>
    <row r="758" spans="1:20" x14ac:dyDescent="0.2">
      <c r="A758">
        <v>756</v>
      </c>
      <c r="B758">
        <v>24.58</v>
      </c>
      <c r="C758">
        <f t="shared" si="103"/>
        <v>-1.7585931254996055E-2</v>
      </c>
      <c r="D758">
        <f t="shared" si="107"/>
        <v>3.0973160893788184E-5</v>
      </c>
      <c r="E758" s="12">
        <f t="shared" si="99"/>
        <v>5.5653536180361608E-3</v>
      </c>
      <c r="G758">
        <v>30.74</v>
      </c>
      <c r="H758">
        <f t="shared" si="104"/>
        <v>6.2193455390947396E-3</v>
      </c>
      <c r="I758">
        <f t="shared" si="105"/>
        <v>5.2947504360839248E-6</v>
      </c>
      <c r="J758" s="14">
        <f t="shared" si="100"/>
        <v>2.3010324717578248E-3</v>
      </c>
      <c r="L758">
        <v>48.610000999999997</v>
      </c>
      <c r="M758">
        <f t="shared" si="101"/>
        <v>-2.114375755134917E-2</v>
      </c>
      <c r="N758">
        <f t="shared" si="106"/>
        <v>8.6773622452067012E-5</v>
      </c>
      <c r="O758">
        <f t="shared" si="102"/>
        <v>9.3152360384515763E-3</v>
      </c>
      <c r="Q758" s="59">
        <v>43182</v>
      </c>
      <c r="R758" s="58">
        <v>6.8999999999999999E-3</v>
      </c>
      <c r="S758" s="58">
        <v>2.7000000000000001E-3</v>
      </c>
      <c r="T758" s="61">
        <v>1.041109E-2</v>
      </c>
    </row>
    <row r="759" spans="1:20" x14ac:dyDescent="0.2">
      <c r="A759">
        <v>757</v>
      </c>
      <c r="B759">
        <v>24.129999000000002</v>
      </c>
      <c r="C759">
        <f t="shared" si="103"/>
        <v>-1.8307607811228511E-2</v>
      </c>
      <c r="D759">
        <f t="shared" si="107"/>
        <v>4.7670669926487734E-5</v>
      </c>
      <c r="E759" s="12">
        <f t="shared" si="99"/>
        <v>6.9043949717906301E-3</v>
      </c>
      <c r="G759">
        <v>30.629999000000002</v>
      </c>
      <c r="H759">
        <f t="shared" si="104"/>
        <v>-3.5784320104097888E-3</v>
      </c>
      <c r="I759">
        <f t="shared" si="105"/>
        <v>7.2978809459983493E-6</v>
      </c>
      <c r="J759" s="14">
        <f t="shared" si="100"/>
        <v>2.7014590402222186E-3</v>
      </c>
      <c r="L759">
        <v>47.59</v>
      </c>
      <c r="M759">
        <f t="shared" si="101"/>
        <v>-2.0983356902214291E-2</v>
      </c>
      <c r="N759">
        <f t="shared" si="106"/>
        <v>1.0839071410835712E-4</v>
      </c>
      <c r="O759">
        <f t="shared" si="102"/>
        <v>1.0411086115692114E-2</v>
      </c>
      <c r="Q759" s="59">
        <v>43185</v>
      </c>
      <c r="R759" s="58">
        <v>8.0999999999999996E-3</v>
      </c>
      <c r="S759" s="58">
        <v>2.8E-3</v>
      </c>
      <c r="T759" s="61">
        <v>1.1327200000000001E-2</v>
      </c>
    </row>
    <row r="760" spans="1:20" x14ac:dyDescent="0.2">
      <c r="A760">
        <v>758</v>
      </c>
      <c r="B760">
        <v>24.23</v>
      </c>
      <c r="C760">
        <f t="shared" si="103"/>
        <v>4.1442604286887411E-3</v>
      </c>
      <c r="D760">
        <f t="shared" si="107"/>
        <v>6.4920539957083801E-5</v>
      </c>
      <c r="E760" s="12">
        <f t="shared" si="99"/>
        <v>8.0573283386668436E-3</v>
      </c>
      <c r="G760">
        <v>30.48</v>
      </c>
      <c r="H760">
        <f t="shared" si="104"/>
        <v>-4.8971271595536483E-3</v>
      </c>
      <c r="I760">
        <f t="shared" si="105"/>
        <v>7.6283186284259751E-6</v>
      </c>
      <c r="J760" s="14">
        <f t="shared" si="100"/>
        <v>2.7619410979284071E-3</v>
      </c>
      <c r="L760">
        <v>48.639999000000003</v>
      </c>
      <c r="M760">
        <f t="shared" si="101"/>
        <v>2.2063437696995158E-2</v>
      </c>
      <c r="N760">
        <f t="shared" si="106"/>
        <v>1.2830534727499796E-4</v>
      </c>
      <c r="O760">
        <f t="shared" si="102"/>
        <v>1.1327195031206886E-2</v>
      </c>
      <c r="Q760" s="59">
        <v>43186</v>
      </c>
      <c r="R760" s="58">
        <v>7.9000000000000008E-3</v>
      </c>
      <c r="S760" s="58">
        <v>2.8999999999999998E-3</v>
      </c>
      <c r="T760" s="61">
        <v>1.223988E-2</v>
      </c>
    </row>
    <row r="761" spans="1:20" x14ac:dyDescent="0.2">
      <c r="A761">
        <v>759</v>
      </c>
      <c r="B761">
        <v>24.120000999999998</v>
      </c>
      <c r="C761">
        <f t="shared" si="103"/>
        <v>-4.5397853900124617E-3</v>
      </c>
      <c r="D761">
        <f t="shared" si="107"/>
        <v>6.2055801229706498E-5</v>
      </c>
      <c r="E761" s="12">
        <f t="shared" si="99"/>
        <v>7.8775504587217018E-3</v>
      </c>
      <c r="G761">
        <v>30.66</v>
      </c>
      <c r="H761">
        <f t="shared" si="104"/>
        <v>5.9055118110236124E-3</v>
      </c>
      <c r="I761">
        <f t="shared" si="105"/>
        <v>8.6095307757306962E-6</v>
      </c>
      <c r="J761" s="14">
        <f t="shared" si="100"/>
        <v>2.9342001935332728E-3</v>
      </c>
      <c r="L761">
        <v>48.049999</v>
      </c>
      <c r="M761">
        <f t="shared" si="101"/>
        <v>-1.2129934459908261E-2</v>
      </c>
      <c r="N761">
        <f t="shared" si="106"/>
        <v>1.4981474341904931E-4</v>
      </c>
      <c r="O761">
        <f t="shared" si="102"/>
        <v>1.2239883309045447E-2</v>
      </c>
      <c r="Q761" s="59">
        <v>43187</v>
      </c>
      <c r="R761" s="58">
        <v>7.7000000000000002E-3</v>
      </c>
      <c r="S761" s="58">
        <v>3.2000000000000002E-3</v>
      </c>
      <c r="T761" s="61">
        <v>1.2233310000000001E-2</v>
      </c>
    </row>
    <row r="762" spans="1:20" x14ac:dyDescent="0.2">
      <c r="A762">
        <v>760</v>
      </c>
      <c r="B762">
        <v>24.08</v>
      </c>
      <c r="C762">
        <f t="shared" si="103"/>
        <v>-1.6584161833160861E-3</v>
      </c>
      <c r="D762">
        <f t="shared" si="107"/>
        <v>5.9569032239166338E-5</v>
      </c>
      <c r="E762" s="12">
        <f t="shared" si="99"/>
        <v>7.7180977085786065E-3</v>
      </c>
      <c r="G762">
        <v>30.690000999999999</v>
      </c>
      <c r="H762">
        <f t="shared" si="104"/>
        <v>9.7850619699930237E-4</v>
      </c>
      <c r="I762">
        <f t="shared" si="105"/>
        <v>1.018546311419522E-5</v>
      </c>
      <c r="J762" s="14">
        <f t="shared" si="100"/>
        <v>3.1914672353316148E-3</v>
      </c>
      <c r="L762">
        <v>48.41</v>
      </c>
      <c r="M762">
        <f t="shared" si="101"/>
        <v>7.492216597132435E-3</v>
      </c>
      <c r="N762">
        <f t="shared" si="106"/>
        <v>1.4965397741400655E-4</v>
      </c>
      <c r="O762">
        <f t="shared" si="102"/>
        <v>1.2233314244880925E-2</v>
      </c>
      <c r="Q762" s="59">
        <v>43188</v>
      </c>
      <c r="R762" s="58">
        <v>7.4999999999999997E-3</v>
      </c>
      <c r="S762" s="58">
        <v>3.0999999999999999E-3</v>
      </c>
      <c r="T762" s="61">
        <v>1.200178E-2</v>
      </c>
    </row>
    <row r="763" spans="1:20" x14ac:dyDescent="0.2">
      <c r="A763">
        <v>761</v>
      </c>
      <c r="B763">
        <v>24.4</v>
      </c>
      <c r="C763">
        <f t="shared" si="103"/>
        <v>1.3289036544850511E-2</v>
      </c>
      <c r="D763">
        <f t="shared" si="107"/>
        <v>5.6159910959041438E-5</v>
      </c>
      <c r="E763" s="12">
        <f t="shared" si="99"/>
        <v>7.4939916572572618E-3</v>
      </c>
      <c r="G763">
        <v>30.690000999999999</v>
      </c>
      <c r="H763">
        <f t="shared" si="104"/>
        <v>0</v>
      </c>
      <c r="I763">
        <f t="shared" si="105"/>
        <v>9.6317837899974688E-6</v>
      </c>
      <c r="J763" s="14">
        <f t="shared" si="100"/>
        <v>3.1035115256749842E-3</v>
      </c>
      <c r="L763">
        <v>48.810001</v>
      </c>
      <c r="M763">
        <f t="shared" si="101"/>
        <v>8.2627762858914107E-3</v>
      </c>
      <c r="N763">
        <f t="shared" si="106"/>
        <v>1.4404273734146695E-4</v>
      </c>
      <c r="O763">
        <f t="shared" si="102"/>
        <v>1.2001780590456857E-2</v>
      </c>
      <c r="Q763" s="59">
        <v>43192</v>
      </c>
      <c r="R763" s="58">
        <v>8.0000000000000002E-3</v>
      </c>
      <c r="S763" s="58">
        <v>3.0000000000000001E-3</v>
      </c>
      <c r="T763" s="61">
        <v>1.1810869999999999E-2</v>
      </c>
    </row>
    <row r="764" spans="1:20" x14ac:dyDescent="0.2">
      <c r="A764">
        <v>762</v>
      </c>
      <c r="B764">
        <v>24.16</v>
      </c>
      <c r="C764">
        <f t="shared" si="103"/>
        <v>-9.8360655737704285E-3</v>
      </c>
      <c r="D764">
        <f t="shared" si="107"/>
        <v>6.33862258389213E-5</v>
      </c>
      <c r="E764" s="12">
        <f t="shared" si="99"/>
        <v>7.9615466989097858E-3</v>
      </c>
      <c r="G764">
        <v>30.74</v>
      </c>
      <c r="H764">
        <f t="shared" si="104"/>
        <v>1.6291625405942373E-3</v>
      </c>
      <c r="I764">
        <f t="shared" si="105"/>
        <v>9.0538767625976207E-6</v>
      </c>
      <c r="J764" s="14">
        <f t="shared" si="100"/>
        <v>3.0089660620548084E-3</v>
      </c>
      <c r="L764">
        <v>47.810001</v>
      </c>
      <c r="M764">
        <f t="shared" si="101"/>
        <v>-2.0487604579233671E-2</v>
      </c>
      <c r="N764">
        <f t="shared" si="106"/>
        <v>1.394965814180203E-4</v>
      </c>
      <c r="O764">
        <f t="shared" si="102"/>
        <v>1.1810867090015885E-2</v>
      </c>
      <c r="Q764" s="59">
        <v>43193</v>
      </c>
      <c r="R764" s="58">
        <v>8.0999999999999996E-3</v>
      </c>
      <c r="S764" s="58">
        <v>2.8999999999999998E-3</v>
      </c>
      <c r="T764" s="61">
        <v>1.250245E-2</v>
      </c>
    </row>
    <row r="765" spans="1:20" x14ac:dyDescent="0.2">
      <c r="A765">
        <v>763</v>
      </c>
      <c r="B765">
        <v>24.110001</v>
      </c>
      <c r="C765">
        <f t="shared" si="103"/>
        <v>-2.0694950331125697E-3</v>
      </c>
      <c r="D765">
        <f t="shared" si="107"/>
        <v>6.5387943446876736E-5</v>
      </c>
      <c r="E765" s="12">
        <f t="shared" si="99"/>
        <v>8.0862811877201457E-3</v>
      </c>
      <c r="G765">
        <v>30.6</v>
      </c>
      <c r="H765">
        <f t="shared" si="104"/>
        <v>-4.5543266102796688E-3</v>
      </c>
      <c r="I765">
        <f t="shared" si="105"/>
        <v>8.6698943918622917E-6</v>
      </c>
      <c r="J765" s="14">
        <f t="shared" si="100"/>
        <v>2.9444684396104999E-3</v>
      </c>
      <c r="L765">
        <v>47.919998</v>
      </c>
      <c r="M765">
        <f t="shared" si="101"/>
        <v>2.3007111001733696E-3</v>
      </c>
      <c r="N765">
        <f t="shared" si="106"/>
        <v>1.5631130301664131E-4</v>
      </c>
      <c r="O765">
        <f t="shared" si="102"/>
        <v>1.2502451880196993E-2</v>
      </c>
      <c r="Q765" s="59">
        <v>43194</v>
      </c>
      <c r="R765" s="58">
        <v>7.9000000000000008E-3</v>
      </c>
      <c r="S765" s="58">
        <v>3.0999999999999999E-3</v>
      </c>
      <c r="T765" s="61">
        <v>1.213467E-2</v>
      </c>
    </row>
    <row r="766" spans="1:20" x14ac:dyDescent="0.2">
      <c r="A766">
        <v>764</v>
      </c>
      <c r="B766">
        <v>24.07</v>
      </c>
      <c r="C766">
        <f t="shared" si="103"/>
        <v>-1.6591040373660779E-3</v>
      </c>
      <c r="D766">
        <f t="shared" si="107"/>
        <v>6.1721635421588787E-5</v>
      </c>
      <c r="E766" s="12">
        <f t="shared" si="99"/>
        <v>7.8563118205420522E-3</v>
      </c>
      <c r="G766">
        <v>30.530000999999999</v>
      </c>
      <c r="H766">
        <f t="shared" si="104"/>
        <v>-2.2875490196079349E-3</v>
      </c>
      <c r="I766">
        <f t="shared" si="105"/>
        <v>9.394214180736645E-6</v>
      </c>
      <c r="J766" s="14">
        <f t="shared" si="100"/>
        <v>3.0649982350299397E-3</v>
      </c>
      <c r="L766">
        <v>48.299999</v>
      </c>
      <c r="M766">
        <f t="shared" si="101"/>
        <v>7.9299043376420842E-3</v>
      </c>
      <c r="N766">
        <f t="shared" si="106"/>
        <v>1.4725022112963048E-4</v>
      </c>
      <c r="O766">
        <f t="shared" si="102"/>
        <v>1.2134670210995867E-2</v>
      </c>
      <c r="Q766" s="59">
        <v>43195</v>
      </c>
      <c r="R766" s="58">
        <v>7.6E-3</v>
      </c>
      <c r="S766" s="58">
        <v>3.0000000000000001E-3</v>
      </c>
      <c r="T766" s="61">
        <v>1.1924270000000001E-2</v>
      </c>
    </row>
    <row r="767" spans="1:20" x14ac:dyDescent="0.2">
      <c r="A767">
        <v>765</v>
      </c>
      <c r="B767">
        <v>24.379999000000002</v>
      </c>
      <c r="C767">
        <f t="shared" si="103"/>
        <v>1.2879061071873754E-2</v>
      </c>
      <c r="D767">
        <f t="shared" si="107"/>
        <v>5.8183494868701717E-5</v>
      </c>
      <c r="E767" s="12">
        <f t="shared" si="99"/>
        <v>7.6278106209253594E-3</v>
      </c>
      <c r="G767">
        <v>30.5</v>
      </c>
      <c r="H767">
        <f t="shared" si="104"/>
        <v>-9.8267274868410947E-4</v>
      </c>
      <c r="I767">
        <f t="shared" si="105"/>
        <v>9.1445341609190008E-6</v>
      </c>
      <c r="J767" s="14">
        <f t="shared" si="100"/>
        <v>3.0239930821546203E-3</v>
      </c>
      <c r="L767">
        <v>48.509998000000003</v>
      </c>
      <c r="M767">
        <f t="shared" si="101"/>
        <v>4.3478054730395205E-3</v>
      </c>
      <c r="N767">
        <f t="shared" si="106"/>
        <v>1.4218821083010193E-4</v>
      </c>
      <c r="O767">
        <f t="shared" si="102"/>
        <v>1.1924269823771263E-2</v>
      </c>
      <c r="Q767" s="59">
        <v>43196</v>
      </c>
      <c r="R767" s="58">
        <v>8.0000000000000002E-3</v>
      </c>
      <c r="S767" s="58">
        <v>2.8999999999999998E-3</v>
      </c>
      <c r="T767" s="61">
        <v>1.1609960000000001E-2</v>
      </c>
    </row>
    <row r="768" spans="1:20" x14ac:dyDescent="0.2">
      <c r="A768">
        <v>766</v>
      </c>
      <c r="B768">
        <v>24.16</v>
      </c>
      <c r="C768">
        <f t="shared" si="103"/>
        <v>-9.023749344698552E-3</v>
      </c>
      <c r="D768">
        <f t="shared" si="107"/>
        <v>6.4644698022162857E-5</v>
      </c>
      <c r="E768" s="12">
        <f t="shared" si="99"/>
        <v>8.0401926607614853E-3</v>
      </c>
      <c r="G768">
        <v>30.58</v>
      </c>
      <c r="H768">
        <f t="shared" si="104"/>
        <v>2.6229508196720752E-3</v>
      </c>
      <c r="I768">
        <f t="shared" si="105"/>
        <v>8.6538008551242431E-6</v>
      </c>
      <c r="J768" s="14">
        <f t="shared" si="100"/>
        <v>2.941734327760453E-3</v>
      </c>
      <c r="L768">
        <v>47.830002</v>
      </c>
      <c r="M768">
        <f t="shared" si="101"/>
        <v>-1.4017646424145444E-2</v>
      </c>
      <c r="N768">
        <f t="shared" si="106"/>
        <v>1.3479112292617934E-4</v>
      </c>
      <c r="O768">
        <f t="shared" si="102"/>
        <v>1.1609957920947834E-2</v>
      </c>
      <c r="Q768" s="59">
        <v>43199</v>
      </c>
      <c r="R768" s="58">
        <v>8.0999999999999996E-3</v>
      </c>
      <c r="S768" s="58">
        <v>2.8999999999999998E-3</v>
      </c>
      <c r="T768" s="61">
        <v>1.1768320000000001E-2</v>
      </c>
    </row>
    <row r="769" spans="1:20" x14ac:dyDescent="0.2">
      <c r="A769">
        <v>767</v>
      </c>
      <c r="B769">
        <v>24.200001</v>
      </c>
      <c r="C769">
        <f t="shared" si="103"/>
        <v>1.6556705298013319E-3</v>
      </c>
      <c r="D769">
        <f t="shared" si="107"/>
        <v>6.5651699274989935E-5</v>
      </c>
      <c r="E769" s="12">
        <f t="shared" si="99"/>
        <v>8.1025736204609674E-3</v>
      </c>
      <c r="G769">
        <v>30.639999</v>
      </c>
      <c r="H769">
        <f t="shared" si="104"/>
        <v>1.962034009156352E-3</v>
      </c>
      <c r="I769">
        <f t="shared" si="105"/>
        <v>8.547365063961892E-6</v>
      </c>
      <c r="J769" s="14">
        <f t="shared" si="100"/>
        <v>2.9235877041679272E-3</v>
      </c>
      <c r="L769">
        <v>47.990001999999997</v>
      </c>
      <c r="M769">
        <f t="shared" si="101"/>
        <v>3.3451807089616386E-3</v>
      </c>
      <c r="N769">
        <f t="shared" si="106"/>
        <v>1.3849332022695002E-4</v>
      </c>
      <c r="O769">
        <f t="shared" si="102"/>
        <v>1.1768318496155261E-2</v>
      </c>
      <c r="Q769" s="59">
        <v>43200</v>
      </c>
      <c r="R769" s="58">
        <v>7.9000000000000008E-3</v>
      </c>
      <c r="S769" s="58">
        <v>2.8999999999999998E-3</v>
      </c>
      <c r="T769" s="61">
        <v>1.143919E-2</v>
      </c>
    </row>
    <row r="770" spans="1:20" x14ac:dyDescent="0.2">
      <c r="A770">
        <v>768</v>
      </c>
      <c r="B770">
        <v>24.26</v>
      </c>
      <c r="C770">
        <f t="shared" si="103"/>
        <v>2.4792974182109018E-3</v>
      </c>
      <c r="D770">
        <f t="shared" si="107"/>
        <v>6.1877072012685695E-5</v>
      </c>
      <c r="E770" s="12">
        <f t="shared" si="99"/>
        <v>7.8661980659455611E-3</v>
      </c>
      <c r="G770">
        <v>30.549999</v>
      </c>
      <c r="H770">
        <f t="shared" si="104"/>
        <v>-2.9373369104874923E-3</v>
      </c>
      <c r="I770">
        <f t="shared" si="105"/>
        <v>8.2654978073093475E-6</v>
      </c>
      <c r="J770" s="14">
        <f t="shared" si="100"/>
        <v>2.8749778794469613E-3</v>
      </c>
      <c r="L770">
        <v>48.09</v>
      </c>
      <c r="M770">
        <f t="shared" si="101"/>
        <v>2.0837256893635153E-3</v>
      </c>
      <c r="N770">
        <f t="shared" si="106"/>
        <v>1.3085513505186957E-4</v>
      </c>
      <c r="O770">
        <f t="shared" si="102"/>
        <v>1.1439192937085622E-2</v>
      </c>
      <c r="Q770" s="59">
        <v>43201</v>
      </c>
      <c r="R770" s="58">
        <v>7.7000000000000002E-3</v>
      </c>
      <c r="S770" s="58">
        <v>2.8999999999999998E-3</v>
      </c>
      <c r="T770" s="61">
        <v>1.110245E-2</v>
      </c>
    </row>
    <row r="771" spans="1:20" x14ac:dyDescent="0.2">
      <c r="A771">
        <v>769</v>
      </c>
      <c r="B771">
        <v>24.24</v>
      </c>
      <c r="C771">
        <f t="shared" si="103"/>
        <v>-8.2440230832659213E-4</v>
      </c>
      <c r="D771">
        <f t="shared" si="107"/>
        <v>5.8533262633201384E-5</v>
      </c>
      <c r="E771" s="12">
        <f t="shared" si="99"/>
        <v>7.6507034077397994E-3</v>
      </c>
      <c r="G771">
        <v>30.530000999999999</v>
      </c>
      <c r="H771">
        <f t="shared" si="104"/>
        <v>-6.5459903943044552E-4</v>
      </c>
      <c r="I771">
        <f t="shared" si="105"/>
        <v>8.2872448264135187E-6</v>
      </c>
      <c r="J771" s="14">
        <f t="shared" si="100"/>
        <v>2.8787575143477298E-3</v>
      </c>
      <c r="L771">
        <v>47.799999</v>
      </c>
      <c r="M771">
        <f t="shared" si="101"/>
        <v>-6.0303805364941504E-3</v>
      </c>
      <c r="N771">
        <f t="shared" si="106"/>
        <v>1.232643417136682E-4</v>
      </c>
      <c r="O771">
        <f t="shared" si="102"/>
        <v>1.1102447555096498E-2</v>
      </c>
      <c r="Q771" s="59">
        <v>43202</v>
      </c>
      <c r="R771" s="58">
        <v>7.4000000000000003E-3</v>
      </c>
      <c r="S771" s="58">
        <v>2.8E-3</v>
      </c>
      <c r="T771" s="61">
        <v>1.0865100000000001E-2</v>
      </c>
    </row>
    <row r="772" spans="1:20" x14ac:dyDescent="0.2">
      <c r="A772">
        <v>770</v>
      </c>
      <c r="B772">
        <v>24.27</v>
      </c>
      <c r="C772">
        <f t="shared" si="103"/>
        <v>1.2376237623762847E-3</v>
      </c>
      <c r="D772">
        <f t="shared" si="107"/>
        <v>5.506204522516775E-5</v>
      </c>
      <c r="E772" s="12">
        <f t="shared" ref="E772:E835" si="108">SQRT(D772)</f>
        <v>7.4203803962578458E-3</v>
      </c>
      <c r="G772">
        <v>30.43</v>
      </c>
      <c r="H772">
        <f t="shared" si="104"/>
        <v>-3.275499401392057E-3</v>
      </c>
      <c r="I772">
        <f t="shared" si="105"/>
        <v>7.8157201309741027E-6</v>
      </c>
      <c r="J772" s="14">
        <f t="shared" si="100"/>
        <v>2.7956609470703173E-3</v>
      </c>
      <c r="L772">
        <v>48.119999</v>
      </c>
      <c r="M772">
        <f t="shared" si="101"/>
        <v>6.6945608095096464E-3</v>
      </c>
      <c r="N772">
        <f t="shared" si="106"/>
        <v>1.1805041057574376E-4</v>
      </c>
      <c r="O772">
        <f t="shared" si="102"/>
        <v>1.0865100578261747E-2</v>
      </c>
      <c r="Q772" s="59">
        <v>43203</v>
      </c>
      <c r="R772" s="58">
        <v>7.1999999999999998E-3</v>
      </c>
      <c r="S772" s="58">
        <v>2.8E-3</v>
      </c>
      <c r="T772" s="61">
        <v>1.066098E-2</v>
      </c>
    </row>
    <row r="773" spans="1:20" x14ac:dyDescent="0.2">
      <c r="A773">
        <v>771</v>
      </c>
      <c r="B773">
        <v>24.280000999999999</v>
      </c>
      <c r="C773">
        <f t="shared" si="103"/>
        <v>4.1207251751129123E-4</v>
      </c>
      <c r="D773">
        <f t="shared" si="107"/>
        <v>5.185022526628959E-5</v>
      </c>
      <c r="E773" s="12">
        <f t="shared" si="108"/>
        <v>7.2007100529246134E-3</v>
      </c>
      <c r="G773">
        <v>30.530000999999999</v>
      </c>
      <c r="H773">
        <f t="shared" si="104"/>
        <v>3.2862635557015739E-3</v>
      </c>
      <c r="I773">
        <f t="shared" si="105"/>
        <v>7.9905107028268397E-6</v>
      </c>
      <c r="J773" s="14">
        <f t="shared" ref="J773:J836" si="109">SQRT(I773)</f>
        <v>2.8267491404132131E-3</v>
      </c>
      <c r="L773">
        <v>48.099997999999999</v>
      </c>
      <c r="M773">
        <f t="shared" ref="M773:M836" si="110">(L773-L772)/L772</f>
        <v>-4.1564838769012861E-4</v>
      </c>
      <c r="N773">
        <f t="shared" si="106"/>
        <v>1.1365641460713246E-4</v>
      </c>
      <c r="O773">
        <f t="shared" ref="O773:O836" si="111">SQRT(N773)</f>
        <v>1.0660976250190808E-2</v>
      </c>
      <c r="Q773" s="59">
        <v>43206</v>
      </c>
      <c r="R773" s="58">
        <v>7.0000000000000001E-3</v>
      </c>
      <c r="S773" s="58">
        <v>2.8999999999999998E-3</v>
      </c>
      <c r="T773" s="61">
        <v>1.0336700000000001E-2</v>
      </c>
    </row>
    <row r="774" spans="1:20" x14ac:dyDescent="0.2">
      <c r="A774">
        <v>772</v>
      </c>
      <c r="B774">
        <v>24.299999</v>
      </c>
      <c r="C774">
        <f t="shared" ref="C774:C837" si="112">(B774-B773)/B773</f>
        <v>8.2364082274959843E-4</v>
      </c>
      <c r="D774">
        <f t="shared" si="107"/>
        <v>4.8749399975893501E-5</v>
      </c>
      <c r="E774" s="12">
        <f t="shared" si="108"/>
        <v>6.9820770531335086E-3</v>
      </c>
      <c r="G774">
        <v>30.52</v>
      </c>
      <c r="H774">
        <f t="shared" ref="H774:H837" si="113">(G774-G773)/G773</f>
        <v>-3.2757941933899836E-4</v>
      </c>
      <c r="I774">
        <f t="shared" ref="I774:I837" si="114">$F$2*I773+(1-$F$2)*(H773^2)</f>
        <v>8.1590517501091699E-6</v>
      </c>
      <c r="J774" s="14">
        <f t="shared" si="109"/>
        <v>2.8564053896653341E-3</v>
      </c>
      <c r="L774">
        <v>48.27</v>
      </c>
      <c r="M774">
        <f t="shared" si="110"/>
        <v>3.5343452613034155E-3</v>
      </c>
      <c r="N774">
        <f t="shared" ref="N774:N837" si="115">$F$2*N773+(1-$F$2)*(M773^2)</f>
        <v>1.0684739554563587E-4</v>
      </c>
      <c r="O774">
        <f t="shared" si="111"/>
        <v>1.0336701386111329E-2</v>
      </c>
      <c r="Q774" s="59">
        <v>43207</v>
      </c>
      <c r="R774" s="58">
        <v>6.7999999999999996E-3</v>
      </c>
      <c r="S774" s="58">
        <v>2.8E-3</v>
      </c>
      <c r="T774" s="61">
        <v>1.0059129999999999E-2</v>
      </c>
    </row>
    <row r="775" spans="1:20" x14ac:dyDescent="0.2">
      <c r="A775">
        <v>773</v>
      </c>
      <c r="B775">
        <v>24.41</v>
      </c>
      <c r="C775">
        <f t="shared" si="112"/>
        <v>4.5267903097444759E-3</v>
      </c>
      <c r="D775">
        <f t="shared" ref="D775:D838" si="116">$F$2*D774+(1-$F$2)*(C774^2)</f>
        <v>4.586513902963387E-5</v>
      </c>
      <c r="E775" s="12">
        <f t="shared" si="108"/>
        <v>6.7723806028333836E-3</v>
      </c>
      <c r="G775">
        <v>30.58</v>
      </c>
      <c r="H775">
        <f t="shared" si="113"/>
        <v>1.9659239842725663E-3</v>
      </c>
      <c r="I775">
        <f t="shared" si="114"/>
        <v>7.6759471416610875E-6</v>
      </c>
      <c r="J775" s="14">
        <f t="shared" si="109"/>
        <v>2.7705499709734685E-3</v>
      </c>
      <c r="L775">
        <v>48.619999</v>
      </c>
      <c r="M775">
        <f t="shared" si="110"/>
        <v>7.2508597472549577E-3</v>
      </c>
      <c r="N775">
        <f t="shared" si="115"/>
        <v>1.0118604759846357E-4</v>
      </c>
      <c r="O775">
        <f t="shared" si="111"/>
        <v>1.0059127576408582E-2</v>
      </c>
      <c r="Q775" s="59">
        <v>43208</v>
      </c>
      <c r="R775" s="58">
        <v>6.7000000000000002E-3</v>
      </c>
      <c r="S775" s="58">
        <v>2.7000000000000001E-3</v>
      </c>
      <c r="T775" s="61">
        <v>9.9130899999999994E-3</v>
      </c>
    </row>
    <row r="776" spans="1:20" x14ac:dyDescent="0.2">
      <c r="A776">
        <v>774</v>
      </c>
      <c r="B776">
        <v>24.68</v>
      </c>
      <c r="C776">
        <f t="shared" si="112"/>
        <v>1.1061040557148691E-2</v>
      </c>
      <c r="D776">
        <f t="shared" si="116"/>
        <v>4.4342740518359621E-5</v>
      </c>
      <c r="E776" s="12">
        <f t="shared" si="108"/>
        <v>6.6590345034666714E-3</v>
      </c>
      <c r="G776">
        <v>30.469999000000001</v>
      </c>
      <c r="H776">
        <f t="shared" si="113"/>
        <v>-3.5971550032700104E-3</v>
      </c>
      <c r="I776">
        <f t="shared" si="114"/>
        <v>7.4472817398777097E-6</v>
      </c>
      <c r="J776" s="14">
        <f t="shared" si="109"/>
        <v>2.7289708206350814E-3</v>
      </c>
      <c r="L776">
        <v>48.98</v>
      </c>
      <c r="M776">
        <f t="shared" si="110"/>
        <v>7.404381065495228E-3</v>
      </c>
      <c r="N776">
        <f t="shared" si="115"/>
        <v>9.8269382767017481E-5</v>
      </c>
      <c r="O776">
        <f t="shared" si="111"/>
        <v>9.9130914838418335E-3</v>
      </c>
      <c r="Q776" s="59">
        <v>43209</v>
      </c>
      <c r="R776" s="58">
        <v>7.0000000000000001E-3</v>
      </c>
      <c r="S776" s="58">
        <v>2.8E-3</v>
      </c>
      <c r="T776" s="61">
        <v>9.7807299999999996E-3</v>
      </c>
    </row>
    <row r="777" spans="1:20" x14ac:dyDescent="0.2">
      <c r="A777">
        <v>775</v>
      </c>
      <c r="B777">
        <v>24.57</v>
      </c>
      <c r="C777">
        <f t="shared" si="112"/>
        <v>-4.4570502431118082E-3</v>
      </c>
      <c r="D777">
        <f t="shared" si="116"/>
        <v>4.9022973179671342E-5</v>
      </c>
      <c r="E777" s="12">
        <f t="shared" si="108"/>
        <v>7.0016407491152628E-3</v>
      </c>
      <c r="G777">
        <v>30.440000999999999</v>
      </c>
      <c r="H777">
        <f t="shared" si="113"/>
        <v>-9.8450938577328588E-4</v>
      </c>
      <c r="I777">
        <f t="shared" si="114"/>
        <v>7.7768162825380754E-6</v>
      </c>
      <c r="J777" s="14">
        <f t="shared" si="109"/>
        <v>2.7886943687930512E-3</v>
      </c>
      <c r="L777">
        <v>48.849997999999999</v>
      </c>
      <c r="M777">
        <f t="shared" si="110"/>
        <v>-2.6541853817884345E-3</v>
      </c>
      <c r="N777">
        <f t="shared" si="115"/>
        <v>9.5662711338780285E-5</v>
      </c>
      <c r="O777">
        <f t="shared" si="111"/>
        <v>9.7807316361701833E-3</v>
      </c>
      <c r="Q777" s="59">
        <v>43210</v>
      </c>
      <c r="R777" s="58">
        <v>6.8999999999999999E-3</v>
      </c>
      <c r="S777" s="58">
        <v>2.7000000000000001E-3</v>
      </c>
      <c r="T777" s="61">
        <v>9.5050299999999994E-3</v>
      </c>
    </row>
    <row r="778" spans="1:20" x14ac:dyDescent="0.2">
      <c r="A778">
        <v>776</v>
      </c>
      <c r="B778">
        <v>24.6</v>
      </c>
      <c r="C778">
        <f t="shared" si="112"/>
        <v>1.2210012210012672E-3</v>
      </c>
      <c r="D778">
        <f t="shared" si="116"/>
        <v>4.7273512601068444E-5</v>
      </c>
      <c r="E778" s="12">
        <f t="shared" si="108"/>
        <v>6.875573619783912E-3</v>
      </c>
      <c r="G778">
        <v>30.41</v>
      </c>
      <c r="H778">
        <f t="shared" si="113"/>
        <v>-9.855781542188061E-4</v>
      </c>
      <c r="I778">
        <f t="shared" si="114"/>
        <v>7.3683628294263322E-6</v>
      </c>
      <c r="J778" s="14">
        <f t="shared" si="109"/>
        <v>2.7144728455864744E-3</v>
      </c>
      <c r="L778">
        <v>48.869999</v>
      </c>
      <c r="M778">
        <f t="shared" si="110"/>
        <v>4.0943706896365897E-4</v>
      </c>
      <c r="N778">
        <f t="shared" si="115"/>
        <v>9.0345630660907425E-5</v>
      </c>
      <c r="O778">
        <f t="shared" si="111"/>
        <v>9.5050318600679827E-3</v>
      </c>
      <c r="Q778" s="59">
        <v>43213</v>
      </c>
      <c r="R778" s="58">
        <v>6.7000000000000002E-3</v>
      </c>
      <c r="S778" s="58">
        <v>2.5999999999999999E-3</v>
      </c>
      <c r="T778" s="61">
        <v>9.2160200000000001E-3</v>
      </c>
    </row>
    <row r="779" spans="1:20" x14ac:dyDescent="0.2">
      <c r="A779">
        <v>777</v>
      </c>
      <c r="B779">
        <v>24.709999</v>
      </c>
      <c r="C779">
        <f t="shared" si="112"/>
        <v>4.4715040650405852E-3</v>
      </c>
      <c r="D779">
        <f t="shared" si="116"/>
        <v>4.4526552483905529E-5</v>
      </c>
      <c r="E779" s="12">
        <f t="shared" si="108"/>
        <v>6.6728219280830156E-3</v>
      </c>
      <c r="G779">
        <v>30.41</v>
      </c>
      <c r="H779">
        <f t="shared" si="113"/>
        <v>0</v>
      </c>
      <c r="I779">
        <f t="shared" si="114"/>
        <v>6.9845429175451533E-6</v>
      </c>
      <c r="J779" s="14">
        <f t="shared" si="109"/>
        <v>2.6428285827017144E-3</v>
      </c>
      <c r="L779">
        <v>49.200001</v>
      </c>
      <c r="M779">
        <f t="shared" si="110"/>
        <v>6.7526500256322973E-3</v>
      </c>
      <c r="N779">
        <f t="shared" si="115"/>
        <v>8.4934951144059479E-5</v>
      </c>
      <c r="O779">
        <f t="shared" si="111"/>
        <v>9.2160160125761212E-3</v>
      </c>
      <c r="Q779" s="59">
        <v>43214</v>
      </c>
      <c r="R779" s="58">
        <v>6.6E-3</v>
      </c>
      <c r="S779" s="58">
        <v>2.5999999999999999E-3</v>
      </c>
      <c r="T779" s="61">
        <v>9.0870699999999992E-3</v>
      </c>
    </row>
    <row r="780" spans="1:20" x14ac:dyDescent="0.2">
      <c r="A780">
        <v>778</v>
      </c>
      <c r="B780">
        <v>24.6</v>
      </c>
      <c r="C780">
        <f t="shared" si="112"/>
        <v>-4.4515987232536273E-3</v>
      </c>
      <c r="D780">
        <f t="shared" si="116"/>
        <v>4.3054620251091663E-5</v>
      </c>
      <c r="E780" s="12">
        <f t="shared" si="108"/>
        <v>6.5616019576846983E-3</v>
      </c>
      <c r="G780">
        <v>30.33</v>
      </c>
      <c r="H780">
        <f t="shared" si="113"/>
        <v>-2.630713581058923E-3</v>
      </c>
      <c r="I780">
        <f t="shared" si="114"/>
        <v>6.5654703424924441E-6</v>
      </c>
      <c r="J780" s="14">
        <f t="shared" si="109"/>
        <v>2.5623173773934491E-3</v>
      </c>
      <c r="L780">
        <v>48.68</v>
      </c>
      <c r="M780">
        <f t="shared" si="110"/>
        <v>-1.0569125801440545E-2</v>
      </c>
      <c r="N780">
        <f t="shared" si="115"/>
        <v>8.2574751017536218E-5</v>
      </c>
      <c r="O780">
        <f t="shared" si="111"/>
        <v>9.0870650386984803E-3</v>
      </c>
      <c r="Q780" s="59">
        <v>43215</v>
      </c>
      <c r="R780" s="58">
        <v>6.4999999999999997E-3</v>
      </c>
      <c r="S780" s="58">
        <v>2.5999999999999999E-3</v>
      </c>
      <c r="T780" s="61">
        <v>9.18274E-3</v>
      </c>
    </row>
    <row r="781" spans="1:20" x14ac:dyDescent="0.2">
      <c r="A781">
        <v>779</v>
      </c>
      <c r="B781">
        <v>24.65</v>
      </c>
      <c r="C781">
        <f t="shared" si="112"/>
        <v>2.0325203252031365E-3</v>
      </c>
      <c r="D781">
        <f t="shared" si="116"/>
        <v>4.1660346907598558E-5</v>
      </c>
      <c r="E781" s="12">
        <f t="shared" si="108"/>
        <v>6.4544826986830291E-3</v>
      </c>
      <c r="G781">
        <v>30.27</v>
      </c>
      <c r="H781">
        <f t="shared" si="113"/>
        <v>-1.9782393669633604E-3</v>
      </c>
      <c r="I781">
        <f t="shared" si="114"/>
        <v>6.5867813586769688E-6</v>
      </c>
      <c r="J781" s="14">
        <f t="shared" si="109"/>
        <v>2.5664725517092462E-3</v>
      </c>
      <c r="L781">
        <v>48.68</v>
      </c>
      <c r="M781">
        <f t="shared" si="110"/>
        <v>0</v>
      </c>
      <c r="N781">
        <f t="shared" si="115"/>
        <v>8.4322651168884625E-5</v>
      </c>
      <c r="O781">
        <f t="shared" si="111"/>
        <v>9.1827365838776306E-3</v>
      </c>
      <c r="Q781" s="59">
        <v>43216</v>
      </c>
      <c r="R781" s="58">
        <v>6.3E-3</v>
      </c>
      <c r="S781" s="58">
        <v>2.5000000000000001E-3</v>
      </c>
      <c r="T781" s="61">
        <v>8.9029899999999995E-3</v>
      </c>
    </row>
    <row r="782" spans="1:20" x14ac:dyDescent="0.2">
      <c r="A782">
        <v>780</v>
      </c>
      <c r="B782">
        <v>24.870000999999998</v>
      </c>
      <c r="C782">
        <f t="shared" si="112"/>
        <v>8.924989858012166E-3</v>
      </c>
      <c r="D782">
        <f t="shared" si="116"/>
        <v>3.9408594425484474E-5</v>
      </c>
      <c r="E782" s="12">
        <f t="shared" si="108"/>
        <v>6.2776264961754832E-3</v>
      </c>
      <c r="G782">
        <v>30.35</v>
      </c>
      <c r="H782">
        <f t="shared" si="113"/>
        <v>2.6428807400066682E-3</v>
      </c>
      <c r="I782">
        <f t="shared" si="114"/>
        <v>6.4263803367365661E-6</v>
      </c>
      <c r="J782" s="14">
        <f t="shared" si="109"/>
        <v>2.535030638224431E-3</v>
      </c>
      <c r="L782">
        <v>49.310001</v>
      </c>
      <c r="M782">
        <f t="shared" si="110"/>
        <v>1.2941680361544783E-2</v>
      </c>
      <c r="N782">
        <f t="shared" si="115"/>
        <v>7.9263292098751548E-5</v>
      </c>
      <c r="O782">
        <f t="shared" si="111"/>
        <v>8.9029934347247246E-3</v>
      </c>
      <c r="Q782" s="59">
        <v>43217</v>
      </c>
      <c r="R782" s="58">
        <v>6.4999999999999997E-3</v>
      </c>
      <c r="S782" s="58">
        <v>2.5000000000000001E-3</v>
      </c>
      <c r="T782" s="61">
        <v>9.1954700000000007E-3</v>
      </c>
    </row>
    <row r="783" spans="1:20" x14ac:dyDescent="0.2">
      <c r="A783">
        <v>781</v>
      </c>
      <c r="B783">
        <v>24.92</v>
      </c>
      <c r="C783">
        <f t="shared" si="112"/>
        <v>2.0104140727619287E-3</v>
      </c>
      <c r="D783">
        <f t="shared" si="116"/>
        <v>4.1823405397892613E-5</v>
      </c>
      <c r="E783" s="12">
        <f t="shared" si="108"/>
        <v>6.4671017772950359E-3</v>
      </c>
      <c r="G783">
        <v>30.389999</v>
      </c>
      <c r="H783">
        <f t="shared" si="113"/>
        <v>1.3179242174628705E-3</v>
      </c>
      <c r="I783">
        <f t="shared" si="114"/>
        <v>6.4598866328862637E-6</v>
      </c>
      <c r="J783" s="14">
        <f t="shared" si="109"/>
        <v>2.541630703482759E-3</v>
      </c>
      <c r="L783">
        <v>49.290000999999997</v>
      </c>
      <c r="M783">
        <f t="shared" si="110"/>
        <v>-4.0559723371336225E-4</v>
      </c>
      <c r="N783">
        <f t="shared" si="115"/>
        <v>8.4556720007650094E-5</v>
      </c>
      <c r="O783">
        <f t="shared" si="111"/>
        <v>9.1954727995709976E-3</v>
      </c>
      <c r="Q783" s="59">
        <v>43220</v>
      </c>
      <c r="R783" s="58">
        <v>6.3E-3</v>
      </c>
      <c r="S783" s="58">
        <v>2.5000000000000001E-3</v>
      </c>
      <c r="T783" s="61">
        <v>8.9158999999999992E-3</v>
      </c>
    </row>
    <row r="784" spans="1:20" x14ac:dyDescent="0.2">
      <c r="A784">
        <v>782</v>
      </c>
      <c r="B784">
        <v>24.84</v>
      </c>
      <c r="C784">
        <f t="shared" si="112"/>
        <v>-3.2102728731942952E-3</v>
      </c>
      <c r="D784">
        <f t="shared" si="116"/>
        <v>3.9556506958656605E-5</v>
      </c>
      <c r="E784" s="12">
        <f t="shared" si="108"/>
        <v>6.2893963906448611E-3</v>
      </c>
      <c r="G784">
        <v>30.42</v>
      </c>
      <c r="H784">
        <f t="shared" si="113"/>
        <v>9.871997692399452E-4</v>
      </c>
      <c r="I784">
        <f t="shared" si="114"/>
        <v>6.1765088894915947E-6</v>
      </c>
      <c r="J784" s="14">
        <f t="shared" si="109"/>
        <v>2.4852583144396871E-3</v>
      </c>
      <c r="L784">
        <v>48.990001999999997</v>
      </c>
      <c r="M784">
        <f t="shared" si="110"/>
        <v>-6.0864068556216845E-3</v>
      </c>
      <c r="N784">
        <f t="shared" si="115"/>
        <v>7.9493187354150849E-5</v>
      </c>
      <c r="O784">
        <f t="shared" si="111"/>
        <v>8.9158952076698866E-3</v>
      </c>
      <c r="Q784" s="59">
        <v>43221</v>
      </c>
      <c r="R784" s="58">
        <v>6.1000000000000004E-3</v>
      </c>
      <c r="S784" s="58">
        <v>2.3999999999999998E-3</v>
      </c>
      <c r="T784" s="61">
        <v>8.7718999999999991E-3</v>
      </c>
    </row>
    <row r="785" spans="1:20" x14ac:dyDescent="0.2">
      <c r="A785">
        <v>783</v>
      </c>
      <c r="B785">
        <v>24.860001</v>
      </c>
      <c r="C785">
        <f t="shared" si="112"/>
        <v>8.0519323671500009E-4</v>
      </c>
      <c r="D785">
        <f t="shared" si="116"/>
        <v>3.7801467656359234E-5</v>
      </c>
      <c r="E785" s="12">
        <f t="shared" si="108"/>
        <v>6.1482898155795513E-3</v>
      </c>
      <c r="G785">
        <v>30.32</v>
      </c>
      <c r="H785">
        <f t="shared" si="113"/>
        <v>-3.2873109796187185E-3</v>
      </c>
      <c r="I785">
        <f t="shared" si="114"/>
        <v>5.8643921591853428E-6</v>
      </c>
      <c r="J785" s="14">
        <f t="shared" si="109"/>
        <v>2.4216507095750498E-3</v>
      </c>
      <c r="L785">
        <v>48.98</v>
      </c>
      <c r="M785">
        <f t="shared" si="110"/>
        <v>-2.0416410679060734E-4</v>
      </c>
      <c r="N785">
        <f t="shared" si="115"/>
        <v>7.6946257017631317E-5</v>
      </c>
      <c r="O785">
        <f t="shared" si="111"/>
        <v>8.7719015622401576E-3</v>
      </c>
      <c r="Q785" s="59">
        <v>43222</v>
      </c>
      <c r="R785" s="58">
        <v>6.0000000000000001E-3</v>
      </c>
      <c r="S785" s="58">
        <v>2.5000000000000001E-3</v>
      </c>
      <c r="T785" s="61">
        <v>8.5048199999999997E-3</v>
      </c>
    </row>
    <row r="786" spans="1:20" x14ac:dyDescent="0.2">
      <c r="A786">
        <v>784</v>
      </c>
      <c r="B786">
        <v>24.860001</v>
      </c>
      <c r="C786">
        <f t="shared" si="112"/>
        <v>0</v>
      </c>
      <c r="D786">
        <f t="shared" si="116"/>
        <v>3.5572279765884773E-5</v>
      </c>
      <c r="E786" s="12">
        <f t="shared" si="108"/>
        <v>5.9642501427995768E-3</v>
      </c>
      <c r="G786">
        <v>30.309999000000001</v>
      </c>
      <c r="H786">
        <f t="shared" si="113"/>
        <v>-3.2984828496039045E-4</v>
      </c>
      <c r="I786">
        <f t="shared" si="114"/>
        <v>6.1609134382375288E-6</v>
      </c>
      <c r="J786" s="14">
        <f t="shared" si="109"/>
        <v>2.482118739753908E-3</v>
      </c>
      <c r="L786">
        <v>48.830002</v>
      </c>
      <c r="M786">
        <f t="shared" si="110"/>
        <v>-3.0624336463862091E-3</v>
      </c>
      <c r="N786">
        <f t="shared" si="115"/>
        <v>7.2331982575523531E-5</v>
      </c>
      <c r="O786">
        <f t="shared" si="111"/>
        <v>8.5048211371858678E-3</v>
      </c>
      <c r="Q786" s="59">
        <v>43223</v>
      </c>
      <c r="R786" s="58">
        <v>5.7999999999999996E-3</v>
      </c>
      <c r="S786" s="58">
        <v>2.3999999999999998E-3</v>
      </c>
      <c r="T786" s="61">
        <v>8.2797800000000005E-3</v>
      </c>
    </row>
    <row r="787" spans="1:20" x14ac:dyDescent="0.2">
      <c r="A787">
        <v>785</v>
      </c>
      <c r="B787">
        <v>24.84</v>
      </c>
      <c r="C787">
        <f t="shared" si="112"/>
        <v>-8.0454542218242882E-4</v>
      </c>
      <c r="D787">
        <f t="shared" si="116"/>
        <v>3.3437942979931687E-5</v>
      </c>
      <c r="E787" s="12">
        <f t="shared" si="108"/>
        <v>5.7825550563683943E-3</v>
      </c>
      <c r="G787">
        <v>30.4</v>
      </c>
      <c r="H787">
        <f t="shared" si="113"/>
        <v>2.969350147454552E-3</v>
      </c>
      <c r="I787">
        <f t="shared" si="114"/>
        <v>5.7977866254087551E-6</v>
      </c>
      <c r="J787" s="14">
        <f t="shared" si="109"/>
        <v>2.4078593450217881E-3</v>
      </c>
      <c r="L787">
        <v>48.709999000000003</v>
      </c>
      <c r="M787">
        <f t="shared" si="110"/>
        <v>-2.4575669687663944E-3</v>
      </c>
      <c r="N787">
        <f t="shared" si="115"/>
        <v>6.8554773611303213E-5</v>
      </c>
      <c r="O787">
        <f t="shared" si="111"/>
        <v>8.2797810122794448E-3</v>
      </c>
      <c r="Q787" s="59">
        <v>43224</v>
      </c>
      <c r="R787" s="58">
        <v>5.5999999999999999E-3</v>
      </c>
      <c r="S787" s="58">
        <v>2.3999999999999998E-3</v>
      </c>
      <c r="T787" s="61">
        <v>8.0500799999999994E-3</v>
      </c>
    </row>
    <row r="788" spans="1:20" x14ac:dyDescent="0.2">
      <c r="A788">
        <v>786</v>
      </c>
      <c r="B788">
        <v>25.030000999999999</v>
      </c>
      <c r="C788">
        <f t="shared" si="112"/>
        <v>7.6489935587761172E-3</v>
      </c>
      <c r="D788">
        <f t="shared" si="116"/>
        <v>3.1470504001317062E-5</v>
      </c>
      <c r="E788" s="12">
        <f t="shared" si="108"/>
        <v>5.6098577523246576E-3</v>
      </c>
      <c r="G788">
        <v>30.379999000000002</v>
      </c>
      <c r="H788">
        <f t="shared" si="113"/>
        <v>-6.579276315788503E-4</v>
      </c>
      <c r="I788">
        <f t="shared" si="114"/>
        <v>5.978941845775532E-6</v>
      </c>
      <c r="J788" s="14">
        <f t="shared" si="109"/>
        <v>2.4451874868352185E-3</v>
      </c>
      <c r="L788">
        <v>49.27</v>
      </c>
      <c r="M788">
        <f t="shared" si="110"/>
        <v>1.1496633370901932E-2</v>
      </c>
      <c r="N788">
        <f t="shared" si="115"/>
        <v>6.480386531898332E-5</v>
      </c>
      <c r="O788">
        <f t="shared" si="111"/>
        <v>8.0500848019746558E-3</v>
      </c>
      <c r="Q788" s="59">
        <v>43227</v>
      </c>
      <c r="R788" s="58">
        <v>5.7999999999999996E-3</v>
      </c>
      <c r="S788" s="58">
        <v>2.3999999999999998E-3</v>
      </c>
      <c r="T788" s="61">
        <v>8.2973500000000002E-3</v>
      </c>
    </row>
    <row r="789" spans="1:20" x14ac:dyDescent="0.2">
      <c r="A789">
        <v>787</v>
      </c>
      <c r="B789">
        <v>25.139999</v>
      </c>
      <c r="C789">
        <f t="shared" si="112"/>
        <v>4.3946462487157289E-3</v>
      </c>
      <c r="D789">
        <f t="shared" si="116"/>
        <v>3.3092699908969948E-5</v>
      </c>
      <c r="E789" s="12">
        <f t="shared" si="108"/>
        <v>5.7526254796370973E-3</v>
      </c>
      <c r="G789">
        <v>30.389999</v>
      </c>
      <c r="H789">
        <f t="shared" si="113"/>
        <v>3.2916393446879341E-4</v>
      </c>
      <c r="I789">
        <f t="shared" si="114"/>
        <v>5.6461774611326967E-6</v>
      </c>
      <c r="J789" s="14">
        <f t="shared" si="109"/>
        <v>2.3761686516602094E-3</v>
      </c>
      <c r="L789">
        <v>49.450001</v>
      </c>
      <c r="M789">
        <f t="shared" si="110"/>
        <v>3.6533590420133382E-3</v>
      </c>
      <c r="N789">
        <f t="shared" si="115"/>
        <v>6.8845988131740476E-5</v>
      </c>
      <c r="O789">
        <f t="shared" si="111"/>
        <v>8.2973482590367673E-3</v>
      </c>
      <c r="Q789" s="59">
        <v>43228</v>
      </c>
      <c r="R789" s="58">
        <v>5.7000000000000002E-3</v>
      </c>
      <c r="S789" s="58">
        <v>2.3E-3</v>
      </c>
      <c r="T789" s="61">
        <v>8.0941999999999993E-3</v>
      </c>
    </row>
    <row r="790" spans="1:20" x14ac:dyDescent="0.2">
      <c r="A790">
        <v>788</v>
      </c>
      <c r="B790">
        <v>25.200001</v>
      </c>
      <c r="C790">
        <f t="shared" si="112"/>
        <v>2.3867144943005279E-3</v>
      </c>
      <c r="D790">
        <f t="shared" si="116"/>
        <v>3.2265912853512829E-5</v>
      </c>
      <c r="E790" s="12">
        <f t="shared" si="108"/>
        <v>5.6803092216456694E-3</v>
      </c>
      <c r="G790">
        <v>30.33</v>
      </c>
      <c r="H790">
        <f t="shared" si="113"/>
        <v>-1.9743008217934211E-3</v>
      </c>
      <c r="I790">
        <f t="shared" si="114"/>
        <v>5.313907747210034E-6</v>
      </c>
      <c r="J790" s="14">
        <f t="shared" si="109"/>
        <v>2.3051914773419657E-3</v>
      </c>
      <c r="L790">
        <v>49.650002000000001</v>
      </c>
      <c r="M790">
        <f t="shared" si="110"/>
        <v>4.0445095238724124E-3</v>
      </c>
      <c r="N790">
        <f t="shared" si="115"/>
        <v>6.551605078122768E-5</v>
      </c>
      <c r="O790">
        <f t="shared" si="111"/>
        <v>8.0941985879534536E-3</v>
      </c>
      <c r="Q790" s="59">
        <v>43229</v>
      </c>
      <c r="R790" s="58">
        <v>5.4999999999999997E-3</v>
      </c>
      <c r="S790" s="58">
        <v>2.3E-3</v>
      </c>
      <c r="T790" s="61">
        <v>7.9098999999999992E-3</v>
      </c>
    </row>
    <row r="791" spans="1:20" x14ac:dyDescent="0.2">
      <c r="A791">
        <v>789</v>
      </c>
      <c r="B791">
        <v>25.26</v>
      </c>
      <c r="C791">
        <f t="shared" si="112"/>
        <v>2.380912603932089E-3</v>
      </c>
      <c r="D791">
        <f t="shared" si="116"/>
        <v>3.0671742446940311E-5</v>
      </c>
      <c r="E791" s="12">
        <f t="shared" si="108"/>
        <v>5.5382075120873099E-3</v>
      </c>
      <c r="G791">
        <v>30.299999</v>
      </c>
      <c r="H791">
        <f t="shared" si="113"/>
        <v>-9.891526541377716E-4</v>
      </c>
      <c r="I791">
        <f t="shared" si="114"/>
        <v>5.2289451064734829E-6</v>
      </c>
      <c r="J791" s="14">
        <f t="shared" si="109"/>
        <v>2.2866886772084831E-3</v>
      </c>
      <c r="L791">
        <v>49.650002000000001</v>
      </c>
      <c r="M791">
        <f t="shared" si="110"/>
        <v>0</v>
      </c>
      <c r="N791">
        <f t="shared" si="115"/>
        <v>6.2566571171675695E-5</v>
      </c>
      <c r="O791">
        <f t="shared" si="111"/>
        <v>7.9099033604511058E-3</v>
      </c>
      <c r="Q791" s="59">
        <v>43230</v>
      </c>
      <c r="R791" s="58">
        <v>5.4000000000000003E-3</v>
      </c>
      <c r="S791" s="58">
        <v>2.2000000000000001E-3</v>
      </c>
      <c r="T791" s="61">
        <v>7.66894E-3</v>
      </c>
    </row>
    <row r="792" spans="1:20" x14ac:dyDescent="0.2">
      <c r="A792">
        <v>790</v>
      </c>
      <c r="B792">
        <v>25.4</v>
      </c>
      <c r="C792">
        <f t="shared" si="112"/>
        <v>5.5423594615992477E-3</v>
      </c>
      <c r="D792">
        <f t="shared" si="116"/>
        <v>2.917156258977765E-5</v>
      </c>
      <c r="E792" s="12">
        <f t="shared" si="108"/>
        <v>5.4010705040554371E-3</v>
      </c>
      <c r="G792">
        <v>30.34</v>
      </c>
      <c r="H792">
        <f t="shared" si="113"/>
        <v>1.3201650600714598E-3</v>
      </c>
      <c r="I792">
        <f t="shared" si="114"/>
        <v>4.9739137784763414E-6</v>
      </c>
      <c r="J792" s="14">
        <f t="shared" si="109"/>
        <v>2.230227293007675E-3</v>
      </c>
      <c r="L792">
        <v>49.700001</v>
      </c>
      <c r="M792">
        <f t="shared" si="110"/>
        <v>1.0070291638658883E-3</v>
      </c>
      <c r="N792">
        <f t="shared" si="115"/>
        <v>5.8812576901375147E-5</v>
      </c>
      <c r="O792">
        <f t="shared" si="111"/>
        <v>7.6689358389137111E-3</v>
      </c>
      <c r="Q792" s="59">
        <v>43231</v>
      </c>
      <c r="R792" s="58">
        <v>5.4000000000000003E-3</v>
      </c>
      <c r="S792" s="58">
        <v>2.2000000000000001E-3</v>
      </c>
      <c r="T792" s="61">
        <v>7.4393999999999997E-3</v>
      </c>
    </row>
    <row r="793" spans="1:20" x14ac:dyDescent="0.2">
      <c r="A793">
        <v>791</v>
      </c>
      <c r="B793">
        <v>25.440000999999999</v>
      </c>
      <c r="C793">
        <f t="shared" si="112"/>
        <v>1.5748425196850464E-3</v>
      </c>
      <c r="D793">
        <f t="shared" si="116"/>
        <v>2.9264333738485716E-5</v>
      </c>
      <c r="E793" s="12">
        <f t="shared" si="108"/>
        <v>5.4096519054820632E-3</v>
      </c>
      <c r="G793">
        <v>30.379999000000002</v>
      </c>
      <c r="H793">
        <f t="shared" si="113"/>
        <v>1.3183586025049992E-3</v>
      </c>
      <c r="I793">
        <f t="shared" si="114"/>
        <v>4.7800490989177695E-6</v>
      </c>
      <c r="J793" s="14">
        <f t="shared" si="109"/>
        <v>2.1863323395398446E-3</v>
      </c>
      <c r="L793">
        <v>49.950001</v>
      </c>
      <c r="M793">
        <f t="shared" si="110"/>
        <v>5.0301809853082295E-3</v>
      </c>
      <c r="N793">
        <f t="shared" si="115"/>
        <v>5.534466875150522E-5</v>
      </c>
      <c r="O793">
        <f t="shared" si="111"/>
        <v>7.439399757474068E-3</v>
      </c>
      <c r="Q793" s="59">
        <v>43234</v>
      </c>
      <c r="R793" s="58">
        <v>5.3E-3</v>
      </c>
      <c r="S793" s="58">
        <v>2.0999999999999999E-3</v>
      </c>
      <c r="T793" s="61">
        <v>7.31725E-3</v>
      </c>
    </row>
    <row r="794" spans="1:20" x14ac:dyDescent="0.2">
      <c r="A794">
        <v>792</v>
      </c>
      <c r="B794">
        <v>25.6</v>
      </c>
      <c r="C794">
        <f t="shared" si="112"/>
        <v>6.2892686207049551E-3</v>
      </c>
      <c r="D794">
        <f t="shared" si="116"/>
        <v>2.7657281451885049E-5</v>
      </c>
      <c r="E794" s="12">
        <f t="shared" si="108"/>
        <v>5.2590190579503556E-3</v>
      </c>
      <c r="G794">
        <v>30.280000999999999</v>
      </c>
      <c r="H794">
        <f t="shared" si="113"/>
        <v>-3.2915735119017912E-3</v>
      </c>
      <c r="I794">
        <f t="shared" si="114"/>
        <v>4.5975303172706391E-6</v>
      </c>
      <c r="J794" s="14">
        <f t="shared" si="109"/>
        <v>2.1441852338990302E-3</v>
      </c>
      <c r="L794">
        <v>50.040000999999997</v>
      </c>
      <c r="M794">
        <f t="shared" si="110"/>
        <v>1.8018017657296203E-3</v>
      </c>
      <c r="N794">
        <f t="shared" si="115"/>
        <v>5.3542151871112295E-5</v>
      </c>
      <c r="O794">
        <f t="shared" si="111"/>
        <v>7.3172502944147191E-3</v>
      </c>
      <c r="Q794" s="59">
        <v>43235</v>
      </c>
      <c r="R794" s="58">
        <v>5.3E-3</v>
      </c>
      <c r="S794" s="58">
        <v>2.2000000000000001E-3</v>
      </c>
      <c r="T794" s="61">
        <v>7.1080500000000003E-3</v>
      </c>
    </row>
    <row r="795" spans="1:20" x14ac:dyDescent="0.2">
      <c r="A795">
        <v>793</v>
      </c>
      <c r="B795">
        <v>25.639999</v>
      </c>
      <c r="C795">
        <f t="shared" si="112"/>
        <v>1.5624609374999265E-3</v>
      </c>
      <c r="D795">
        <f t="shared" si="116"/>
        <v>2.8371138551774986E-5</v>
      </c>
      <c r="E795" s="12">
        <f t="shared" si="108"/>
        <v>5.3264564723439715E-3</v>
      </c>
      <c r="G795">
        <v>30.139999</v>
      </c>
      <c r="H795">
        <f t="shared" si="113"/>
        <v>-4.6235797680455517E-3</v>
      </c>
      <c r="I795">
        <f t="shared" si="114"/>
        <v>4.9717458692896103E-6</v>
      </c>
      <c r="J795" s="14">
        <f t="shared" si="109"/>
        <v>2.2297412112820651E-3</v>
      </c>
      <c r="L795">
        <v>49.959999000000003</v>
      </c>
      <c r="M795">
        <f t="shared" si="110"/>
        <v>-1.5987609592572401E-3</v>
      </c>
      <c r="N795">
        <f t="shared" si="115"/>
        <v>5.0524412135024736E-5</v>
      </c>
      <c r="O795">
        <f t="shared" si="111"/>
        <v>7.1080526260731032E-3</v>
      </c>
      <c r="Q795" s="59">
        <v>43236</v>
      </c>
      <c r="R795" s="58">
        <v>5.1999999999999998E-3</v>
      </c>
      <c r="S795" s="58">
        <v>2.3999999999999998E-3</v>
      </c>
      <c r="T795" s="61">
        <v>6.9026299999999999E-3</v>
      </c>
    </row>
    <row r="796" spans="1:20" x14ac:dyDescent="0.2">
      <c r="A796">
        <v>794</v>
      </c>
      <c r="B796">
        <v>25.66</v>
      </c>
      <c r="C796">
        <f t="shared" si="112"/>
        <v>7.8007023323209185E-4</v>
      </c>
      <c r="D796">
        <f t="shared" si="116"/>
        <v>2.6815347289541275E-5</v>
      </c>
      <c r="E796" s="12">
        <f t="shared" si="108"/>
        <v>5.1783537238722184E-3</v>
      </c>
      <c r="G796">
        <v>30.16</v>
      </c>
      <c r="H796">
        <f t="shared" si="113"/>
        <v>6.6360320715341109E-4</v>
      </c>
      <c r="I796">
        <f t="shared" si="114"/>
        <v>5.9560905094210438E-6</v>
      </c>
      <c r="J796" s="14">
        <f t="shared" si="109"/>
        <v>2.4405102969299358E-3</v>
      </c>
      <c r="L796">
        <v>49.82</v>
      </c>
      <c r="M796">
        <f t="shared" si="110"/>
        <v>-2.8022218335113074E-3</v>
      </c>
      <c r="N796">
        <f t="shared" si="115"/>
        <v>4.7646309603213961E-5</v>
      </c>
      <c r="O796">
        <f t="shared" si="111"/>
        <v>6.9026306292031851E-3</v>
      </c>
      <c r="Q796" s="59">
        <v>43237</v>
      </c>
      <c r="R796" s="58">
        <v>5.0000000000000001E-3</v>
      </c>
      <c r="S796" s="58">
        <v>2.3999999999999998E-3</v>
      </c>
      <c r="T796" s="61">
        <v>6.7274600000000002E-3</v>
      </c>
    </row>
    <row r="797" spans="1:20" x14ac:dyDescent="0.2">
      <c r="A797">
        <v>795</v>
      </c>
      <c r="B797">
        <v>25.700001</v>
      </c>
      <c r="C797">
        <f t="shared" si="112"/>
        <v>1.5588854247856655E-3</v>
      </c>
      <c r="D797">
        <f t="shared" si="116"/>
        <v>2.5242937026295284E-5</v>
      </c>
      <c r="E797" s="12">
        <f t="shared" si="108"/>
        <v>5.0242349692560442E-3</v>
      </c>
      <c r="G797">
        <v>30.1</v>
      </c>
      <c r="H797">
        <f t="shared" si="113"/>
        <v>-1.9893899204243607E-3</v>
      </c>
      <c r="I797">
        <f t="shared" si="114"/>
        <v>5.6251472318484387E-6</v>
      </c>
      <c r="J797" s="14">
        <f t="shared" si="109"/>
        <v>2.3717392841221901E-3</v>
      </c>
      <c r="L797">
        <v>49.889999000000003</v>
      </c>
      <c r="M797">
        <f t="shared" si="110"/>
        <v>1.4050381372943156E-3</v>
      </c>
      <c r="N797">
        <f t="shared" si="115"/>
        <v>4.5258677859273567E-5</v>
      </c>
      <c r="O797">
        <f t="shared" si="111"/>
        <v>6.7274570128149887E-3</v>
      </c>
      <c r="Q797" s="59">
        <v>43238</v>
      </c>
      <c r="R797" s="58">
        <v>4.8999999999999998E-3</v>
      </c>
      <c r="S797" s="58">
        <v>2.3999999999999998E-3</v>
      </c>
      <c r="T797" s="61">
        <v>6.5315900000000003E-3</v>
      </c>
    </row>
    <row r="798" spans="1:20" x14ac:dyDescent="0.2">
      <c r="A798">
        <v>796</v>
      </c>
      <c r="B798">
        <v>25.74</v>
      </c>
      <c r="C798">
        <f t="shared" si="112"/>
        <v>1.5563812623975431E-3</v>
      </c>
      <c r="D798">
        <f t="shared" si="116"/>
        <v>2.3874168230774115E-5</v>
      </c>
      <c r="E798" s="12">
        <f t="shared" si="108"/>
        <v>4.8861199566500729E-3</v>
      </c>
      <c r="G798">
        <v>30.24</v>
      </c>
      <c r="H798">
        <f t="shared" si="113"/>
        <v>4.6511627906975755E-3</v>
      </c>
      <c r="I798">
        <f t="shared" si="114"/>
        <v>5.5250987332666945E-6</v>
      </c>
      <c r="J798" s="14">
        <f t="shared" si="109"/>
        <v>2.3505528569395528E-3</v>
      </c>
      <c r="L798">
        <v>50.049999</v>
      </c>
      <c r="M798">
        <f t="shared" si="110"/>
        <v>3.2070555864311921E-3</v>
      </c>
      <c r="N798">
        <f t="shared" si="115"/>
        <v>4.2661605117752242E-5</v>
      </c>
      <c r="O798">
        <f t="shared" si="111"/>
        <v>6.5315851918008577E-3</v>
      </c>
      <c r="Q798" s="59">
        <v>43242</v>
      </c>
      <c r="R798" s="58">
        <v>4.7999999999999996E-3</v>
      </c>
      <c r="S798" s="58">
        <v>2.5000000000000001E-3</v>
      </c>
      <c r="T798" s="61">
        <v>6.3811500000000004E-3</v>
      </c>
    </row>
    <row r="799" spans="1:20" x14ac:dyDescent="0.2">
      <c r="A799">
        <v>797</v>
      </c>
      <c r="B799">
        <v>25.709999</v>
      </c>
      <c r="C799">
        <f t="shared" si="112"/>
        <v>-1.1655400155399617E-3</v>
      </c>
      <c r="D799">
        <f t="shared" si="116"/>
        <v>2.2587057494964196E-5</v>
      </c>
      <c r="E799" s="12">
        <f t="shared" si="108"/>
        <v>4.7525842964606319E-3</v>
      </c>
      <c r="G799">
        <v>30.18</v>
      </c>
      <c r="H799">
        <f t="shared" si="113"/>
        <v>-1.9841269841269419E-3</v>
      </c>
      <c r="I799">
        <f t="shared" si="114"/>
        <v>6.491591727604873E-6</v>
      </c>
      <c r="J799" s="14">
        <f t="shared" si="109"/>
        <v>2.5478602252880498E-3</v>
      </c>
      <c r="L799">
        <v>49.990001999999997</v>
      </c>
      <c r="M799">
        <f t="shared" si="110"/>
        <v>-1.1987412826921884E-3</v>
      </c>
      <c r="N799">
        <f t="shared" si="115"/>
        <v>4.0719021142754676E-5</v>
      </c>
      <c r="O799">
        <f t="shared" si="111"/>
        <v>6.3811457547022603E-3</v>
      </c>
      <c r="Q799" s="59">
        <v>43243</v>
      </c>
      <c r="R799" s="58">
        <v>4.5999999999999999E-3</v>
      </c>
      <c r="S799" s="58">
        <v>2.5000000000000001E-3</v>
      </c>
      <c r="T799" s="61">
        <v>6.1937099999999998E-3</v>
      </c>
    </row>
    <row r="800" spans="1:20" x14ac:dyDescent="0.2">
      <c r="A800">
        <v>798</v>
      </c>
      <c r="B800">
        <v>25.700001</v>
      </c>
      <c r="C800">
        <f t="shared" si="112"/>
        <v>-3.8887593889052691E-4</v>
      </c>
      <c r="D800">
        <f t="shared" si="116"/>
        <v>2.1313343056935836E-5</v>
      </c>
      <c r="E800" s="12">
        <f t="shared" si="108"/>
        <v>4.6166376354372712E-3</v>
      </c>
      <c r="G800">
        <v>30.280000999999999</v>
      </c>
      <c r="H800">
        <f t="shared" si="113"/>
        <v>3.3134857521537075E-3</v>
      </c>
      <c r="I800">
        <f t="shared" si="114"/>
        <v>6.3383018172970207E-6</v>
      </c>
      <c r="J800" s="14">
        <f t="shared" si="109"/>
        <v>2.5175984225640556E-3</v>
      </c>
      <c r="L800">
        <v>49.939999</v>
      </c>
      <c r="M800">
        <f t="shared" si="110"/>
        <v>-1.0002600119919317E-3</v>
      </c>
      <c r="N800">
        <f t="shared" si="115"/>
        <v>3.8362098713959224E-5</v>
      </c>
      <c r="O800">
        <f t="shared" si="111"/>
        <v>6.193714452084405E-3</v>
      </c>
      <c r="Q800" s="59">
        <v>43244</v>
      </c>
      <c r="R800" s="58">
        <v>4.4999999999999997E-3</v>
      </c>
      <c r="S800" s="58">
        <v>2.5999999999999999E-3</v>
      </c>
      <c r="T800" s="61">
        <v>6.0100300000000004E-3</v>
      </c>
    </row>
    <row r="801" spans="1:20" x14ac:dyDescent="0.2">
      <c r="A801">
        <v>799</v>
      </c>
      <c r="B801">
        <v>25.67</v>
      </c>
      <c r="C801">
        <f t="shared" si="112"/>
        <v>-1.1673540401807227E-3</v>
      </c>
      <c r="D801">
        <f t="shared" si="116"/>
        <v>2.0043615943270564E-5</v>
      </c>
      <c r="E801" s="12">
        <f t="shared" si="108"/>
        <v>4.4770097099817155E-3</v>
      </c>
      <c r="G801">
        <v>30.32</v>
      </c>
      <c r="H801">
        <f t="shared" si="113"/>
        <v>1.3209708942876744E-3</v>
      </c>
      <c r="I801">
        <f t="shared" si="114"/>
        <v>6.6167549780427369E-6</v>
      </c>
      <c r="J801" s="14">
        <f t="shared" si="109"/>
        <v>2.5723053819565701E-3</v>
      </c>
      <c r="L801">
        <v>50.060001</v>
      </c>
      <c r="M801">
        <f t="shared" si="110"/>
        <v>2.4029235563260525E-3</v>
      </c>
      <c r="N801">
        <f t="shared" si="115"/>
        <v>3.6120403996617071E-5</v>
      </c>
      <c r="O801">
        <f t="shared" si="111"/>
        <v>6.0100252908467091E-3</v>
      </c>
      <c r="Q801" s="59">
        <v>43245</v>
      </c>
      <c r="R801" s="58">
        <v>4.4000000000000003E-3</v>
      </c>
      <c r="S801" s="58">
        <v>2.5000000000000001E-3</v>
      </c>
      <c r="T801" s="61">
        <v>5.8565900000000001E-3</v>
      </c>
    </row>
    <row r="802" spans="1:20" x14ac:dyDescent="0.2">
      <c r="A802">
        <v>800</v>
      </c>
      <c r="B802">
        <v>25.629999000000002</v>
      </c>
      <c r="C802">
        <f t="shared" si="112"/>
        <v>-1.5582781456953709E-3</v>
      </c>
      <c r="D802">
        <f t="shared" si="116"/>
        <v>1.8922761913981907E-5</v>
      </c>
      <c r="E802" s="12">
        <f t="shared" si="108"/>
        <v>4.3500301049512182E-3</v>
      </c>
      <c r="G802">
        <v>30.35</v>
      </c>
      <c r="H802">
        <f t="shared" si="113"/>
        <v>9.8944591029027505E-4</v>
      </c>
      <c r="I802">
        <f t="shared" si="114"/>
        <v>6.3244475255734831E-6</v>
      </c>
      <c r="J802" s="14">
        <f t="shared" si="109"/>
        <v>2.5148454277695645E-3</v>
      </c>
      <c r="L802">
        <v>50.18</v>
      </c>
      <c r="M802">
        <f t="shared" si="110"/>
        <v>2.3971034279443976E-3</v>
      </c>
      <c r="N802">
        <f t="shared" si="115"/>
        <v>3.4299622253872843E-5</v>
      </c>
      <c r="O802">
        <f t="shared" si="111"/>
        <v>5.8565879361512918E-3</v>
      </c>
      <c r="Q802" s="59">
        <v>43248</v>
      </c>
      <c r="R802" s="58">
        <v>4.1999999999999997E-3</v>
      </c>
      <c r="S802" s="58">
        <v>2.5000000000000001E-3</v>
      </c>
      <c r="T802" s="61">
        <v>5.7084500000000003E-3</v>
      </c>
    </row>
    <row r="803" spans="1:20" x14ac:dyDescent="0.2">
      <c r="A803">
        <v>801</v>
      </c>
      <c r="B803">
        <v>25.49</v>
      </c>
      <c r="C803">
        <f t="shared" si="112"/>
        <v>-5.4623100063329339E-3</v>
      </c>
      <c r="D803">
        <f t="shared" si="116"/>
        <v>1.7933090045904102E-5</v>
      </c>
      <c r="E803" s="12">
        <f t="shared" si="108"/>
        <v>4.2347479318023285E-3</v>
      </c>
      <c r="G803">
        <v>30.42</v>
      </c>
      <c r="H803">
        <f t="shared" si="113"/>
        <v>2.3064250411861708E-3</v>
      </c>
      <c r="I803">
        <f t="shared" si="114"/>
        <v>6.0037208666024826E-6</v>
      </c>
      <c r="J803" s="14">
        <f t="shared" si="109"/>
        <v>2.4502491437816036E-3</v>
      </c>
      <c r="L803">
        <v>50.310001</v>
      </c>
      <c r="M803">
        <f t="shared" si="110"/>
        <v>2.5906935033878048E-3</v>
      </c>
      <c r="N803">
        <f t="shared" si="115"/>
        <v>3.2586411209296238E-5</v>
      </c>
      <c r="O803">
        <f t="shared" si="111"/>
        <v>5.7084508589718315E-3</v>
      </c>
      <c r="Q803" s="59">
        <v>43249</v>
      </c>
      <c r="R803" s="58">
        <v>4.3E-3</v>
      </c>
      <c r="S803" s="58">
        <v>2.3999999999999998E-3</v>
      </c>
      <c r="T803" s="61">
        <v>5.5708099999999998E-3</v>
      </c>
    </row>
    <row r="804" spans="1:20" x14ac:dyDescent="0.2">
      <c r="A804">
        <v>802</v>
      </c>
      <c r="B804">
        <v>25.379999000000002</v>
      </c>
      <c r="C804">
        <f t="shared" si="112"/>
        <v>-4.3154570419771249E-3</v>
      </c>
      <c r="D804">
        <f t="shared" si="116"/>
        <v>1.8647314479466952E-5</v>
      </c>
      <c r="E804" s="12">
        <f t="shared" si="108"/>
        <v>4.3182536376950983E-3</v>
      </c>
      <c r="G804">
        <v>30.65</v>
      </c>
      <c r="H804">
        <f t="shared" si="113"/>
        <v>7.5608152531228424E-3</v>
      </c>
      <c r="I804">
        <f t="shared" si="114"/>
        <v>5.9626734028429718E-6</v>
      </c>
      <c r="J804" s="14">
        <f t="shared" si="109"/>
        <v>2.4418585959966994E-3</v>
      </c>
      <c r="L804">
        <v>49.610000999999997</v>
      </c>
      <c r="M804">
        <f t="shared" si="110"/>
        <v>-1.3913734567407439E-2</v>
      </c>
      <c r="N804">
        <f t="shared" si="115"/>
        <v>3.1033928106448207E-5</v>
      </c>
      <c r="O804">
        <f t="shared" si="111"/>
        <v>5.5708103635331374E-3</v>
      </c>
      <c r="Q804" s="59">
        <v>43250</v>
      </c>
      <c r="R804" s="58">
        <v>4.3E-3</v>
      </c>
      <c r="S804" s="58">
        <v>3.0000000000000001E-3</v>
      </c>
      <c r="T804" s="61">
        <v>6.3864999999999998E-3</v>
      </c>
    </row>
    <row r="805" spans="1:20" x14ac:dyDescent="0.2">
      <c r="A805">
        <v>803</v>
      </c>
      <c r="B805">
        <v>25.57</v>
      </c>
      <c r="C805">
        <f t="shared" si="112"/>
        <v>7.4862493099388519E-3</v>
      </c>
      <c r="D805">
        <f t="shared" si="116"/>
        <v>1.8645865779567933E-5</v>
      </c>
      <c r="E805" s="12">
        <f t="shared" si="108"/>
        <v>4.3180858930280596E-3</v>
      </c>
      <c r="G805">
        <v>30.549999</v>
      </c>
      <c r="H805">
        <f t="shared" si="113"/>
        <v>-3.2626753670472724E-3</v>
      </c>
      <c r="I805">
        <f t="shared" si="114"/>
        <v>9.0348686361836984E-6</v>
      </c>
      <c r="J805" s="14">
        <f t="shared" si="109"/>
        <v>3.0058058214368568E-3</v>
      </c>
      <c r="L805">
        <v>49.73</v>
      </c>
      <c r="M805">
        <f t="shared" si="110"/>
        <v>2.4188469578946387E-3</v>
      </c>
      <c r="N805">
        <f t="shared" si="115"/>
        <v>4.0787412996797447E-5</v>
      </c>
      <c r="O805">
        <f t="shared" si="111"/>
        <v>6.3865024071707239E-3</v>
      </c>
      <c r="Q805" s="59">
        <v>43251</v>
      </c>
      <c r="R805" s="58">
        <v>4.5999999999999999E-3</v>
      </c>
      <c r="S805" s="58">
        <v>3.0000000000000001E-3</v>
      </c>
      <c r="T805" s="61">
        <v>6.2202300000000002E-3</v>
      </c>
    </row>
    <row r="806" spans="1:20" x14ac:dyDescent="0.2">
      <c r="A806">
        <v>804</v>
      </c>
      <c r="B806">
        <v>25.6</v>
      </c>
      <c r="C806">
        <f t="shared" si="112"/>
        <v>1.1732499022292192E-3</v>
      </c>
      <c r="D806">
        <f t="shared" si="116"/>
        <v>2.0889749556627456E-5</v>
      </c>
      <c r="E806" s="12">
        <f t="shared" si="108"/>
        <v>4.570530555266801E-3</v>
      </c>
      <c r="G806">
        <v>30.59</v>
      </c>
      <c r="H806">
        <f t="shared" si="113"/>
        <v>1.3093617449872969E-3</v>
      </c>
      <c r="I806">
        <f t="shared" si="114"/>
        <v>9.1314795510568992E-6</v>
      </c>
      <c r="J806" s="14">
        <f t="shared" si="109"/>
        <v>3.0218338059954421E-3</v>
      </c>
      <c r="L806">
        <v>49.779998999999997</v>
      </c>
      <c r="M806">
        <f t="shared" si="110"/>
        <v>1.0054092097325495E-3</v>
      </c>
      <c r="N806">
        <f t="shared" si="115"/>
        <v>3.8691217453332562E-5</v>
      </c>
      <c r="O806">
        <f t="shared" si="111"/>
        <v>6.2202264792636415E-3</v>
      </c>
      <c r="Q806" s="59">
        <v>43252</v>
      </c>
      <c r="R806" s="58">
        <v>4.4000000000000003E-3</v>
      </c>
      <c r="S806" s="58">
        <v>2.8999999999999998E-3</v>
      </c>
      <c r="T806" s="61">
        <v>6.0357600000000003E-3</v>
      </c>
    </row>
    <row r="807" spans="1:20" x14ac:dyDescent="0.2">
      <c r="A807">
        <v>805</v>
      </c>
      <c r="B807">
        <v>25.58</v>
      </c>
      <c r="C807">
        <f t="shared" si="112"/>
        <v>-7.8125000000012212E-4</v>
      </c>
      <c r="D807">
        <f t="shared" si="116"/>
        <v>1.971895550321466E-5</v>
      </c>
      <c r="E807" s="12">
        <f t="shared" si="108"/>
        <v>4.4406030562542586E-3</v>
      </c>
      <c r="G807">
        <v>30.620000999999998</v>
      </c>
      <c r="H807">
        <f t="shared" si="113"/>
        <v>9.807453416148615E-4</v>
      </c>
      <c r="I807">
        <f t="shared" si="114"/>
        <v>8.6864564687476555E-6</v>
      </c>
      <c r="J807" s="14">
        <f t="shared" si="109"/>
        <v>2.9472795029904537E-3</v>
      </c>
      <c r="L807">
        <v>50.200001</v>
      </c>
      <c r="M807">
        <f t="shared" si="110"/>
        <v>8.4371636889748382E-3</v>
      </c>
      <c r="N807">
        <f t="shared" si="115"/>
        <v>3.6430395266873508E-5</v>
      </c>
      <c r="O807">
        <f t="shared" si="111"/>
        <v>6.035759709172782E-3</v>
      </c>
      <c r="Q807" s="59">
        <v>43255</v>
      </c>
      <c r="R807" s="58">
        <v>4.3E-3</v>
      </c>
      <c r="S807" s="58">
        <v>2.8999999999999998E-3</v>
      </c>
      <c r="T807" s="61">
        <v>6.2061E-3</v>
      </c>
    </row>
    <row r="808" spans="1:20" x14ac:dyDescent="0.2">
      <c r="A808">
        <v>806</v>
      </c>
      <c r="B808">
        <v>25.59</v>
      </c>
      <c r="C808">
        <f t="shared" si="112"/>
        <v>3.9093041438630039E-4</v>
      </c>
      <c r="D808">
        <f t="shared" si="116"/>
        <v>1.8572439266771792E-5</v>
      </c>
      <c r="E808" s="12">
        <f t="shared" si="108"/>
        <v>4.309575300046606E-3</v>
      </c>
      <c r="G808">
        <v>30.549999</v>
      </c>
      <c r="H808">
        <f t="shared" si="113"/>
        <v>-2.2861527666180937E-3</v>
      </c>
      <c r="I808">
        <f t="shared" si="114"/>
        <v>8.2229807661287522E-6</v>
      </c>
      <c r="J808" s="14">
        <f t="shared" si="109"/>
        <v>2.867574021037426E-3</v>
      </c>
      <c r="L808">
        <v>50.310001</v>
      </c>
      <c r="M808">
        <f t="shared" si="110"/>
        <v>2.191235016110845E-3</v>
      </c>
      <c r="N808">
        <f t="shared" si="115"/>
        <v>3.8515715417734433E-5</v>
      </c>
      <c r="O808">
        <f t="shared" si="111"/>
        <v>6.2061030782395513E-3</v>
      </c>
      <c r="Q808" s="59">
        <v>43256</v>
      </c>
      <c r="R808" s="58">
        <v>4.1999999999999997E-3</v>
      </c>
      <c r="S808" s="58">
        <v>2.8E-3</v>
      </c>
      <c r="T808" s="61">
        <v>6.0409299999999999E-3</v>
      </c>
    </row>
    <row r="809" spans="1:20" x14ac:dyDescent="0.2">
      <c r="A809">
        <v>807</v>
      </c>
      <c r="B809">
        <v>25.700001</v>
      </c>
      <c r="C809">
        <f t="shared" si="112"/>
        <v>4.2985932004689512E-3</v>
      </c>
      <c r="D809">
        <f t="shared" si="116"/>
        <v>1.7467262506099019E-5</v>
      </c>
      <c r="E809" s="12">
        <f t="shared" si="108"/>
        <v>4.1793854220565753E-3</v>
      </c>
      <c r="G809">
        <v>30.559999000000001</v>
      </c>
      <c r="H809">
        <f t="shared" si="113"/>
        <v>3.2733225294055045E-4</v>
      </c>
      <c r="I809">
        <f t="shared" si="114"/>
        <v>8.0431915884999602E-6</v>
      </c>
      <c r="J809" s="14">
        <f t="shared" si="109"/>
        <v>2.8360521131495378E-3</v>
      </c>
      <c r="L809">
        <v>50.48</v>
      </c>
      <c r="M809">
        <f t="shared" si="110"/>
        <v>3.3790299467494965E-3</v>
      </c>
      <c r="N809">
        <f t="shared" si="115"/>
        <v>3.6492863146420185E-5</v>
      </c>
      <c r="O809">
        <f t="shared" si="111"/>
        <v>6.0409323077170946E-3</v>
      </c>
      <c r="Q809" s="59">
        <v>43257</v>
      </c>
      <c r="R809" s="58">
        <v>4.1999999999999997E-3</v>
      </c>
      <c r="S809" s="58">
        <v>2.8E-3</v>
      </c>
      <c r="T809" s="61">
        <v>5.9151000000000004E-3</v>
      </c>
    </row>
    <row r="810" spans="1:20" x14ac:dyDescent="0.2">
      <c r="A810">
        <v>808</v>
      </c>
      <c r="B810">
        <v>25.809999000000001</v>
      </c>
      <c r="C810">
        <f t="shared" si="112"/>
        <v>4.2800776544717227E-3</v>
      </c>
      <c r="D810">
        <f t="shared" si="116"/>
        <v>1.7527900965920153E-5</v>
      </c>
      <c r="E810" s="12">
        <f t="shared" si="108"/>
        <v>4.1866336077951878E-3</v>
      </c>
      <c r="G810">
        <v>30.469999000000001</v>
      </c>
      <c r="H810">
        <f t="shared" si="113"/>
        <v>-2.9450262743791274E-3</v>
      </c>
      <c r="I810">
        <f t="shared" si="114"/>
        <v>7.5670288774188698E-6</v>
      </c>
      <c r="J810" s="14">
        <f t="shared" si="109"/>
        <v>2.7508233090147521E-3</v>
      </c>
      <c r="L810">
        <v>50.799999</v>
      </c>
      <c r="M810">
        <f t="shared" si="110"/>
        <v>6.339124405705286E-3</v>
      </c>
      <c r="N810">
        <f t="shared" si="115"/>
        <v>3.498836196049677E-5</v>
      </c>
      <c r="O810">
        <f t="shared" si="111"/>
        <v>5.9150961074607034E-3</v>
      </c>
      <c r="Q810" s="59">
        <v>43258</v>
      </c>
      <c r="R810" s="58">
        <v>4.1999999999999997E-3</v>
      </c>
      <c r="S810" s="58">
        <v>2.8E-3</v>
      </c>
      <c r="T810" s="61">
        <v>5.9413900000000004E-3</v>
      </c>
    </row>
    <row r="811" spans="1:20" x14ac:dyDescent="0.2">
      <c r="A811">
        <v>809</v>
      </c>
      <c r="B811">
        <v>25.809999000000001</v>
      </c>
      <c r="C811">
        <f t="shared" si="112"/>
        <v>0</v>
      </c>
      <c r="D811">
        <f t="shared" si="116"/>
        <v>1.7575370791663433E-5</v>
      </c>
      <c r="E811" s="12">
        <f t="shared" si="108"/>
        <v>4.1922989864349412E-3</v>
      </c>
      <c r="G811">
        <v>30.51</v>
      </c>
      <c r="H811">
        <f t="shared" si="113"/>
        <v>1.3127995179783292E-3</v>
      </c>
      <c r="I811">
        <f t="shared" si="114"/>
        <v>7.6333979301807428E-6</v>
      </c>
      <c r="J811" s="14">
        <f t="shared" si="109"/>
        <v>2.7628604615833829E-3</v>
      </c>
      <c r="L811">
        <v>50.82</v>
      </c>
      <c r="M811">
        <f t="shared" si="110"/>
        <v>3.9372048019135989E-4</v>
      </c>
      <c r="N811">
        <f t="shared" si="115"/>
        <v>3.5300130136727462E-5</v>
      </c>
      <c r="O811">
        <f t="shared" si="111"/>
        <v>5.9413912627201606E-3</v>
      </c>
      <c r="Q811" s="59">
        <v>43259</v>
      </c>
      <c r="R811" s="58">
        <v>4.1000000000000003E-3</v>
      </c>
      <c r="S811" s="58">
        <v>2.7000000000000001E-3</v>
      </c>
      <c r="T811" s="61">
        <v>5.7612000000000002E-3</v>
      </c>
    </row>
    <row r="812" spans="1:20" x14ac:dyDescent="0.2">
      <c r="A812">
        <v>810</v>
      </c>
      <c r="B812">
        <v>25.83</v>
      </c>
      <c r="C812">
        <f t="shared" si="112"/>
        <v>7.7493222684731793E-4</v>
      </c>
      <c r="D812">
        <f t="shared" si="116"/>
        <v>1.6520848544163626E-5</v>
      </c>
      <c r="E812" s="12">
        <f t="shared" si="108"/>
        <v>4.0645846705615113E-3</v>
      </c>
      <c r="G812">
        <v>30.48</v>
      </c>
      <c r="H812">
        <f t="shared" si="113"/>
        <v>-9.8328416912491423E-4</v>
      </c>
      <c r="I812">
        <f t="shared" si="114"/>
        <v>7.2788006088341464E-6</v>
      </c>
      <c r="J812" s="14">
        <f t="shared" si="109"/>
        <v>2.6979252415206293E-3</v>
      </c>
      <c r="L812">
        <v>50.75</v>
      </c>
      <c r="M812">
        <f t="shared" si="110"/>
        <v>-1.3774104683195649E-3</v>
      </c>
      <c r="N812">
        <f t="shared" si="115"/>
        <v>3.3191423277515138E-5</v>
      </c>
      <c r="O812">
        <f t="shared" si="111"/>
        <v>5.7611998123233968E-3</v>
      </c>
      <c r="Q812" s="59">
        <v>43262</v>
      </c>
      <c r="R812" s="58">
        <v>3.8999999999999998E-3</v>
      </c>
      <c r="S812" s="58">
        <v>2.5999999999999999E-3</v>
      </c>
      <c r="T812" s="61">
        <v>5.5958700000000002E-3</v>
      </c>
    </row>
    <row r="813" spans="1:20" x14ac:dyDescent="0.2">
      <c r="A813">
        <v>811</v>
      </c>
      <c r="B813">
        <v>25.950001</v>
      </c>
      <c r="C813">
        <f t="shared" si="112"/>
        <v>4.6457994579946586E-3</v>
      </c>
      <c r="D813">
        <f t="shared" si="116"/>
        <v>1.5565628828886197E-5</v>
      </c>
      <c r="E813" s="12">
        <f t="shared" si="108"/>
        <v>3.9453300025328927E-3</v>
      </c>
      <c r="G813">
        <v>30.469999000000001</v>
      </c>
      <c r="H813">
        <f t="shared" si="113"/>
        <v>-3.281167979002309E-4</v>
      </c>
      <c r="I813">
        <f t="shared" si="114"/>
        <v>6.9000834377391974E-6</v>
      </c>
      <c r="J813" s="14">
        <f t="shared" si="109"/>
        <v>2.626800989366952E-3</v>
      </c>
      <c r="L813">
        <v>51.110000999999997</v>
      </c>
      <c r="M813">
        <f t="shared" si="110"/>
        <v>7.0936157635467373E-3</v>
      </c>
      <c r="N813">
        <f t="shared" si="115"/>
        <v>3.1313773456758408E-5</v>
      </c>
      <c r="O813">
        <f t="shared" si="111"/>
        <v>5.5958711079472168E-3</v>
      </c>
      <c r="Q813" s="59">
        <v>43263</v>
      </c>
      <c r="R813" s="58">
        <v>4.0000000000000001E-3</v>
      </c>
      <c r="S813" s="58">
        <v>2.5000000000000001E-3</v>
      </c>
      <c r="T813" s="61">
        <v>5.6968499999999998E-3</v>
      </c>
    </row>
    <row r="814" spans="1:20" x14ac:dyDescent="0.2">
      <c r="A814">
        <v>812</v>
      </c>
      <c r="B814">
        <v>25.98</v>
      </c>
      <c r="C814">
        <f t="shared" si="112"/>
        <v>1.1560307839679894E-3</v>
      </c>
      <c r="D814">
        <f t="shared" si="116"/>
        <v>1.5926698255387233E-5</v>
      </c>
      <c r="E814" s="12">
        <f t="shared" si="108"/>
        <v>3.9908267633896651E-3</v>
      </c>
      <c r="G814">
        <v>30.5</v>
      </c>
      <c r="H814">
        <f t="shared" si="113"/>
        <v>9.8460784327556458E-4</v>
      </c>
      <c r="I814">
        <f t="shared" si="114"/>
        <v>6.4925380694587031E-6</v>
      </c>
      <c r="J814" s="14">
        <f t="shared" si="109"/>
        <v>2.5480459315833973E-3</v>
      </c>
      <c r="L814">
        <v>51.169998</v>
      </c>
      <c r="M814">
        <f t="shared" si="110"/>
        <v>1.1738798439859695E-3</v>
      </c>
      <c r="N814">
        <f t="shared" si="115"/>
        <v>3.2454110125403233E-5</v>
      </c>
      <c r="O814">
        <f t="shared" si="111"/>
        <v>5.6968508954863151E-3</v>
      </c>
      <c r="Q814" s="59">
        <v>43264</v>
      </c>
      <c r="R814" s="58">
        <v>3.8999999999999998E-3</v>
      </c>
      <c r="S814" s="58">
        <v>2.5000000000000001E-3</v>
      </c>
      <c r="T814" s="61">
        <v>5.5307799999999999E-3</v>
      </c>
    </row>
    <row r="815" spans="1:20" x14ac:dyDescent="0.2">
      <c r="A815">
        <v>813</v>
      </c>
      <c r="B815">
        <v>25.940000999999999</v>
      </c>
      <c r="C815">
        <f t="shared" si="112"/>
        <v>-1.5396073903002952E-3</v>
      </c>
      <c r="D815">
        <f t="shared" si="116"/>
        <v>1.5051280790472896E-5</v>
      </c>
      <c r="E815" s="12">
        <f t="shared" si="108"/>
        <v>3.8795980191861238E-3</v>
      </c>
      <c r="G815">
        <v>30.48</v>
      </c>
      <c r="H815">
        <f t="shared" si="113"/>
        <v>-6.557377049180188E-4</v>
      </c>
      <c r="I815">
        <f t="shared" si="114"/>
        <v>6.1611529415935658E-6</v>
      </c>
      <c r="J815" s="14">
        <f t="shared" si="109"/>
        <v>2.4821669850341589E-3</v>
      </c>
      <c r="L815">
        <v>50.990001999999997</v>
      </c>
      <c r="M815">
        <f t="shared" si="110"/>
        <v>-3.5176081109091054E-3</v>
      </c>
      <c r="N815">
        <f t="shared" si="115"/>
        <v>3.0589543151166026E-5</v>
      </c>
      <c r="O815">
        <f t="shared" si="111"/>
        <v>5.5307814231956437E-3</v>
      </c>
      <c r="Q815" s="59">
        <v>43265</v>
      </c>
      <c r="R815" s="58">
        <v>3.8E-3</v>
      </c>
      <c r="S815" s="58">
        <v>2.3999999999999998E-3</v>
      </c>
      <c r="T815" s="61">
        <v>5.4310799999999996E-3</v>
      </c>
    </row>
    <row r="816" spans="1:20" x14ac:dyDescent="0.2">
      <c r="A816">
        <v>814</v>
      </c>
      <c r="B816">
        <v>26.07</v>
      </c>
      <c r="C816">
        <f t="shared" si="112"/>
        <v>5.0115264066490023E-3</v>
      </c>
      <c r="D816">
        <f t="shared" si="116"/>
        <v>1.4290427398020558E-5</v>
      </c>
      <c r="E816" s="12">
        <f t="shared" si="108"/>
        <v>3.7802681648291246E-3</v>
      </c>
      <c r="G816">
        <v>30.57</v>
      </c>
      <c r="H816">
        <f t="shared" si="113"/>
        <v>2.9527559055118062E-3</v>
      </c>
      <c r="I816">
        <f t="shared" si="114"/>
        <v>5.817283281357021E-6</v>
      </c>
      <c r="J816" s="14">
        <f t="shared" si="109"/>
        <v>2.4119044925861016E-3</v>
      </c>
      <c r="L816">
        <v>51.400002000000001</v>
      </c>
      <c r="M816">
        <f t="shared" si="110"/>
        <v>8.0407919968311387E-3</v>
      </c>
      <c r="N816">
        <f t="shared" si="115"/>
        <v>2.9496584571412076E-5</v>
      </c>
      <c r="O816">
        <f t="shared" si="111"/>
        <v>5.4310758208123075E-3</v>
      </c>
      <c r="Q816" s="59">
        <v>43266</v>
      </c>
      <c r="R816" s="58">
        <v>3.8999999999999998E-3</v>
      </c>
      <c r="S816" s="58">
        <v>2.3999999999999998E-3</v>
      </c>
      <c r="T816" s="61">
        <v>5.6219299999999998E-3</v>
      </c>
    </row>
    <row r="817" spans="1:20" x14ac:dyDescent="0.2">
      <c r="A817">
        <v>815</v>
      </c>
      <c r="B817">
        <v>26.049999</v>
      </c>
      <c r="C817">
        <f t="shared" si="112"/>
        <v>-7.6720368239357887E-4</v>
      </c>
      <c r="D817">
        <f t="shared" si="116"/>
        <v>1.4939925569611741E-5</v>
      </c>
      <c r="E817" s="12">
        <f t="shared" si="108"/>
        <v>3.8652199898080498E-3</v>
      </c>
      <c r="G817">
        <v>30.700001</v>
      </c>
      <c r="H817">
        <f t="shared" si="113"/>
        <v>4.2525678770035996E-3</v>
      </c>
      <c r="I817">
        <f t="shared" si="114"/>
        <v>5.9913723307276904E-6</v>
      </c>
      <c r="J817" s="14">
        <f t="shared" si="109"/>
        <v>2.4477279936152402E-3</v>
      </c>
      <c r="L817">
        <v>51.619999</v>
      </c>
      <c r="M817">
        <f t="shared" si="110"/>
        <v>4.2800971097238351E-3</v>
      </c>
      <c r="N817">
        <f t="shared" si="115"/>
        <v>3.1606049653305578E-5</v>
      </c>
      <c r="O817">
        <f t="shared" si="111"/>
        <v>5.6219257957843575E-3</v>
      </c>
      <c r="Q817" s="59">
        <v>43269</v>
      </c>
      <c r="R817" s="58">
        <v>3.8E-3</v>
      </c>
      <c r="S817" s="58">
        <v>2.5999999999999999E-3</v>
      </c>
      <c r="T817" s="61">
        <v>5.5505700000000003E-3</v>
      </c>
    </row>
    <row r="818" spans="1:20" x14ac:dyDescent="0.2">
      <c r="A818">
        <v>816</v>
      </c>
      <c r="B818">
        <v>26.15</v>
      </c>
      <c r="C818">
        <f t="shared" si="112"/>
        <v>3.8388101281692523E-3</v>
      </c>
      <c r="D818">
        <f t="shared" si="116"/>
        <v>1.4078846124851732E-5</v>
      </c>
      <c r="E818" s="12">
        <f t="shared" si="108"/>
        <v>3.7521788503283972E-3</v>
      </c>
      <c r="G818">
        <v>30.74</v>
      </c>
      <c r="H818">
        <f t="shared" si="113"/>
        <v>1.3028989803615355E-3</v>
      </c>
      <c r="I818">
        <f t="shared" si="114"/>
        <v>6.716950003795404E-6</v>
      </c>
      <c r="J818" s="14">
        <f t="shared" si="109"/>
        <v>2.5917079318077884E-3</v>
      </c>
      <c r="L818">
        <v>51.490001999999997</v>
      </c>
      <c r="M818">
        <f t="shared" si="110"/>
        <v>-2.5183456512659565E-3</v>
      </c>
      <c r="N818">
        <f t="shared" si="115"/>
        <v>3.080884055022722E-5</v>
      </c>
      <c r="O818">
        <f t="shared" si="111"/>
        <v>5.5505711913484378E-3</v>
      </c>
      <c r="Q818" s="59">
        <v>43270</v>
      </c>
      <c r="R818" s="58">
        <v>3.8E-3</v>
      </c>
      <c r="S818" s="58">
        <v>2.5000000000000001E-3</v>
      </c>
      <c r="T818" s="61">
        <v>5.4167199999999999E-3</v>
      </c>
    </row>
    <row r="819" spans="1:20" x14ac:dyDescent="0.2">
      <c r="A819">
        <v>817</v>
      </c>
      <c r="B819">
        <v>26.049999</v>
      </c>
      <c r="C819">
        <f t="shared" si="112"/>
        <v>-3.8241300191204169E-3</v>
      </c>
      <c r="D819">
        <f t="shared" si="116"/>
        <v>1.4118303149368719E-5</v>
      </c>
      <c r="E819" s="12">
        <f t="shared" si="108"/>
        <v>3.7574330532118227E-3</v>
      </c>
      <c r="G819">
        <v>30.83</v>
      </c>
      <c r="H819">
        <f t="shared" si="113"/>
        <v>2.9277813923227021E-3</v>
      </c>
      <c r="I819">
        <f t="shared" si="114"/>
        <v>6.4157857487493065E-6</v>
      </c>
      <c r="J819" s="14">
        <f t="shared" si="109"/>
        <v>2.5329401391958133E-3</v>
      </c>
      <c r="L819">
        <v>51.450001</v>
      </c>
      <c r="M819">
        <f t="shared" si="110"/>
        <v>-7.768692648331345E-4</v>
      </c>
      <c r="N819">
        <f t="shared" si="115"/>
        <v>2.9340834006368595E-5</v>
      </c>
      <c r="O819">
        <f t="shared" si="111"/>
        <v>5.4167180106009395E-3</v>
      </c>
      <c r="Q819" s="59">
        <v>43271</v>
      </c>
      <c r="R819" s="58">
        <v>3.8E-3</v>
      </c>
      <c r="S819" s="58">
        <v>2.5999999999999999E-3</v>
      </c>
      <c r="T819" s="61">
        <v>5.2551500000000001E-3</v>
      </c>
    </row>
    <row r="820" spans="1:20" x14ac:dyDescent="0.2">
      <c r="A820">
        <v>818</v>
      </c>
      <c r="B820">
        <v>26.23</v>
      </c>
      <c r="C820">
        <f t="shared" si="112"/>
        <v>6.9098275205308358E-3</v>
      </c>
      <c r="D820">
        <f t="shared" si="116"/>
        <v>1.4148643184594871E-5</v>
      </c>
      <c r="E820" s="12">
        <f t="shared" si="108"/>
        <v>3.761468221930749E-3</v>
      </c>
      <c r="G820">
        <v>30.76</v>
      </c>
      <c r="H820">
        <f t="shared" si="113"/>
        <v>-2.2705157314303189E-3</v>
      </c>
      <c r="I820">
        <f t="shared" si="114"/>
        <v>6.5451528366982118E-6</v>
      </c>
      <c r="J820" s="14">
        <f t="shared" si="109"/>
        <v>2.5583496314417645E-3</v>
      </c>
      <c r="L820">
        <v>51.650002000000001</v>
      </c>
      <c r="M820">
        <f t="shared" si="110"/>
        <v>3.8872885541829305E-3</v>
      </c>
      <c r="N820">
        <f t="shared" si="115"/>
        <v>2.7616595517265022E-5</v>
      </c>
      <c r="O820">
        <f t="shared" si="111"/>
        <v>5.2551494286333118E-3</v>
      </c>
      <c r="Q820" s="59">
        <v>43272</v>
      </c>
      <c r="R820" s="58">
        <v>4.0000000000000001E-3</v>
      </c>
      <c r="S820" s="58">
        <v>2.5000000000000001E-3</v>
      </c>
      <c r="T820" s="61">
        <v>5.1832700000000002E-3</v>
      </c>
    </row>
    <row r="821" spans="1:20" x14ac:dyDescent="0.2">
      <c r="A821">
        <v>819</v>
      </c>
      <c r="B821">
        <v>26.08</v>
      </c>
      <c r="C821">
        <f t="shared" si="112"/>
        <v>-5.7186427754480412E-3</v>
      </c>
      <c r="D821">
        <f t="shared" si="116"/>
        <v>1.6164467575328299E-5</v>
      </c>
      <c r="E821" s="12">
        <f t="shared" si="108"/>
        <v>4.0205058854985275E-3</v>
      </c>
      <c r="G821">
        <v>30.809999000000001</v>
      </c>
      <c r="H821">
        <f t="shared" si="113"/>
        <v>1.625455136540952E-3</v>
      </c>
      <c r="I821">
        <f t="shared" si="114"/>
        <v>6.461758167696672E-6</v>
      </c>
      <c r="J821" s="14">
        <f t="shared" si="109"/>
        <v>2.5419988528118326E-3</v>
      </c>
      <c r="L821">
        <v>51.27</v>
      </c>
      <c r="M821">
        <f t="shared" si="110"/>
        <v>-7.3572504411519189E-3</v>
      </c>
      <c r="N821">
        <f t="shared" si="115"/>
        <v>2.6866260524438018E-5</v>
      </c>
      <c r="O821">
        <f t="shared" si="111"/>
        <v>5.1832673599225051E-3</v>
      </c>
      <c r="Q821" s="59">
        <v>43273</v>
      </c>
      <c r="R821" s="58">
        <v>4.1000000000000003E-3</v>
      </c>
      <c r="S821" s="58">
        <v>2.5000000000000001E-3</v>
      </c>
      <c r="T821" s="61">
        <v>5.3387299999999999E-3</v>
      </c>
    </row>
    <row r="822" spans="1:20" x14ac:dyDescent="0.2">
      <c r="A822">
        <v>820</v>
      </c>
      <c r="B822">
        <v>26.26</v>
      </c>
      <c r="C822">
        <f t="shared" si="112"/>
        <v>6.9018404907976718E-3</v>
      </c>
      <c r="D822">
        <f t="shared" si="116"/>
        <v>1.7156772032399645E-5</v>
      </c>
      <c r="E822" s="12">
        <f t="shared" si="108"/>
        <v>4.1420733977562069E-3</v>
      </c>
      <c r="G822">
        <v>30.85</v>
      </c>
      <c r="H822">
        <f t="shared" si="113"/>
        <v>1.29831227842624E-3</v>
      </c>
      <c r="I822">
        <f t="shared" si="114"/>
        <v>6.2325789416893137E-6</v>
      </c>
      <c r="J822" s="14">
        <f t="shared" si="109"/>
        <v>2.4965133570019836E-3</v>
      </c>
      <c r="L822">
        <v>51.43</v>
      </c>
      <c r="M822">
        <f t="shared" si="110"/>
        <v>3.1207333723424339E-3</v>
      </c>
      <c r="N822">
        <f t="shared" si="115"/>
        <v>2.8502032936201542E-5</v>
      </c>
      <c r="O822">
        <f t="shared" si="111"/>
        <v>5.3387295245406041E-3</v>
      </c>
      <c r="Q822" s="59">
        <v>43276</v>
      </c>
      <c r="R822" s="58">
        <v>4.4000000000000003E-3</v>
      </c>
      <c r="S822" s="58">
        <v>2.3999999999999998E-3</v>
      </c>
      <c r="T822" s="61">
        <v>5.23223E-3</v>
      </c>
    </row>
    <row r="823" spans="1:20" x14ac:dyDescent="0.2">
      <c r="A823">
        <v>821</v>
      </c>
      <c r="B823">
        <v>25.66</v>
      </c>
      <c r="C823">
        <f t="shared" si="112"/>
        <v>-2.2848438690022902E-2</v>
      </c>
      <c r="D823">
        <f t="shared" si="116"/>
        <v>1.8985489840080524E-5</v>
      </c>
      <c r="E823" s="12">
        <f t="shared" si="108"/>
        <v>4.3572341961478868E-3</v>
      </c>
      <c r="G823">
        <v>30.82</v>
      </c>
      <c r="H823">
        <f t="shared" si="113"/>
        <v>-9.7244732576989097E-4</v>
      </c>
      <c r="I823">
        <f t="shared" si="114"/>
        <v>5.9597610915266949E-6</v>
      </c>
      <c r="J823" s="14">
        <f t="shared" si="109"/>
        <v>2.4412621922945302E-3</v>
      </c>
      <c r="L823">
        <v>50.389999000000003</v>
      </c>
      <c r="M823">
        <f t="shared" si="110"/>
        <v>-2.0221679953334563E-2</v>
      </c>
      <c r="N823">
        <f t="shared" si="115"/>
        <v>2.7376249566904553E-5</v>
      </c>
      <c r="O823">
        <f t="shared" si="111"/>
        <v>5.232231795983866E-3</v>
      </c>
      <c r="Q823" s="59">
        <v>43277</v>
      </c>
      <c r="R823" s="58">
        <v>7.0000000000000001E-3</v>
      </c>
      <c r="S823" s="58">
        <v>2.3999999999999998E-3</v>
      </c>
      <c r="T823" s="61">
        <v>7.0900399999999997E-3</v>
      </c>
    </row>
    <row r="824" spans="1:20" x14ac:dyDescent="0.2">
      <c r="A824">
        <v>822</v>
      </c>
      <c r="B824">
        <v>25.809999000000001</v>
      </c>
      <c r="C824">
        <f t="shared" si="112"/>
        <v>5.8456352299298946E-3</v>
      </c>
      <c r="D824">
        <f t="shared" si="116"/>
        <v>4.916942948397985E-5</v>
      </c>
      <c r="E824" s="12">
        <f t="shared" si="108"/>
        <v>7.0120916625483337E-3</v>
      </c>
      <c r="G824">
        <v>30.799999</v>
      </c>
      <c r="H824">
        <f t="shared" si="113"/>
        <v>-6.4896171317328365E-4</v>
      </c>
      <c r="I824">
        <f t="shared" si="114"/>
        <v>5.6589146541189134E-6</v>
      </c>
      <c r="J824" s="14">
        <f t="shared" si="109"/>
        <v>2.3788473372873078E-3</v>
      </c>
      <c r="L824">
        <v>50.5</v>
      </c>
      <c r="M824">
        <f t="shared" si="110"/>
        <v>2.18299270059515E-3</v>
      </c>
      <c r="N824">
        <f t="shared" si="115"/>
        <v>5.0268655000995879E-5</v>
      </c>
      <c r="O824">
        <f t="shared" si="111"/>
        <v>7.0900391395954847E-3</v>
      </c>
      <c r="Q824" s="59">
        <v>43278</v>
      </c>
      <c r="R824" s="58">
        <v>6.8999999999999999E-3</v>
      </c>
      <c r="S824" s="58">
        <v>2.3E-3</v>
      </c>
      <c r="T824" s="61">
        <v>6.8948100000000003E-3</v>
      </c>
    </row>
    <row r="825" spans="1:20" x14ac:dyDescent="0.2">
      <c r="A825">
        <v>823</v>
      </c>
      <c r="B825">
        <v>25.74</v>
      </c>
      <c r="C825">
        <f t="shared" si="112"/>
        <v>-2.7120884429326325E-3</v>
      </c>
      <c r="D825">
        <f t="shared" si="116"/>
        <v>4.8269550789424914E-5</v>
      </c>
      <c r="E825" s="12">
        <f t="shared" si="108"/>
        <v>6.9476291488121981E-3</v>
      </c>
      <c r="G825">
        <v>30.84</v>
      </c>
      <c r="H825">
        <f t="shared" si="113"/>
        <v>1.298733808400454E-3</v>
      </c>
      <c r="I825">
        <f t="shared" si="114"/>
        <v>5.3446488531816662E-6</v>
      </c>
      <c r="J825" s="14">
        <f t="shared" si="109"/>
        <v>2.3118496605925021E-3</v>
      </c>
      <c r="L825">
        <v>50.27</v>
      </c>
      <c r="M825">
        <f t="shared" si="110"/>
        <v>-4.5544554455444926E-3</v>
      </c>
      <c r="N825">
        <f t="shared" si="115"/>
        <v>4.7538463128787231E-5</v>
      </c>
      <c r="O825">
        <f t="shared" si="111"/>
        <v>6.8948142200343024E-3</v>
      </c>
      <c r="Q825" s="59">
        <v>43279</v>
      </c>
      <c r="R825" s="58">
        <v>6.7999999999999996E-3</v>
      </c>
      <c r="S825" s="58">
        <v>2.3E-3</v>
      </c>
      <c r="T825" s="61">
        <v>6.7772199999999996E-3</v>
      </c>
    </row>
    <row r="826" spans="1:20" x14ac:dyDescent="0.2">
      <c r="A826">
        <v>824</v>
      </c>
      <c r="B826">
        <v>25.65</v>
      </c>
      <c r="C826">
        <f t="shared" si="112"/>
        <v>-3.4965034965034913E-3</v>
      </c>
      <c r="D826">
        <f t="shared" si="116"/>
        <v>4.5814703165396737E-5</v>
      </c>
      <c r="E826" s="12">
        <f t="shared" si="108"/>
        <v>6.7686559349250967E-3</v>
      </c>
      <c r="G826">
        <v>30.73</v>
      </c>
      <c r="H826">
        <f t="shared" si="113"/>
        <v>-3.5667963683527703E-3</v>
      </c>
      <c r="I826">
        <f t="shared" si="114"/>
        <v>5.1251724922957071E-6</v>
      </c>
      <c r="J826" s="14">
        <f t="shared" si="109"/>
        <v>2.2638843813887022E-3</v>
      </c>
      <c r="L826">
        <v>50.09</v>
      </c>
      <c r="M826">
        <f t="shared" si="110"/>
        <v>-3.580664412174253E-3</v>
      </c>
      <c r="N826">
        <f t="shared" si="115"/>
        <v>4.5930739205386988E-5</v>
      </c>
      <c r="O826">
        <f t="shared" si="111"/>
        <v>6.7772220861785984E-3</v>
      </c>
      <c r="Q826" s="59">
        <v>43280</v>
      </c>
      <c r="R826" s="58">
        <v>6.6E-3</v>
      </c>
      <c r="S826" s="58">
        <v>2.3999999999999998E-3</v>
      </c>
      <c r="T826" s="61">
        <v>6.6290400000000001E-3</v>
      </c>
    </row>
    <row r="827" spans="1:20" x14ac:dyDescent="0.2">
      <c r="A827">
        <v>825</v>
      </c>
      <c r="B827">
        <v>25.82</v>
      </c>
      <c r="C827">
        <f t="shared" si="112"/>
        <v>6.627680311890905E-3</v>
      </c>
      <c r="D827">
        <f t="shared" si="116"/>
        <v>4.3799353177536599E-5</v>
      </c>
      <c r="E827" s="12">
        <f t="shared" si="108"/>
        <v>6.6181079756631803E-3</v>
      </c>
      <c r="G827">
        <v>30.709999</v>
      </c>
      <c r="H827">
        <f t="shared" si="113"/>
        <v>-6.5086234949562644E-4</v>
      </c>
      <c r="I827">
        <f t="shared" si="114"/>
        <v>5.5809843227556357E-6</v>
      </c>
      <c r="J827" s="14">
        <f t="shared" si="109"/>
        <v>2.3624107015410415E-3</v>
      </c>
      <c r="L827">
        <v>49.860000999999997</v>
      </c>
      <c r="M827">
        <f t="shared" si="110"/>
        <v>-4.5917149131564482E-3</v>
      </c>
      <c r="N827">
        <f t="shared" si="115"/>
        <v>4.3944164311020436E-5</v>
      </c>
      <c r="O827">
        <f t="shared" si="111"/>
        <v>6.6290394712220889E-3</v>
      </c>
      <c r="Q827" s="59">
        <v>43284</v>
      </c>
      <c r="R827" s="58">
        <v>6.6E-3</v>
      </c>
      <c r="S827" s="58">
        <v>2.3E-3</v>
      </c>
      <c r="T827" s="61">
        <v>6.5247600000000001E-3</v>
      </c>
    </row>
    <row r="828" spans="1:20" x14ac:dyDescent="0.2">
      <c r="A828">
        <v>826</v>
      </c>
      <c r="B828">
        <v>25.780000999999999</v>
      </c>
      <c r="C828">
        <f t="shared" si="112"/>
        <v>-1.5491479473277176E-3</v>
      </c>
      <c r="D828">
        <f t="shared" si="116"/>
        <v>4.380696076588198E-5</v>
      </c>
      <c r="E828" s="12">
        <f t="shared" si="108"/>
        <v>6.6186827062401157E-3</v>
      </c>
      <c r="G828">
        <v>30.75</v>
      </c>
      <c r="H828">
        <f t="shared" si="113"/>
        <v>1.302539931701078E-3</v>
      </c>
      <c r="I828">
        <f t="shared" si="114"/>
        <v>5.2715425712697552E-6</v>
      </c>
      <c r="J828" s="14">
        <f t="shared" si="109"/>
        <v>2.295984009367172E-3</v>
      </c>
      <c r="L828">
        <v>49.75</v>
      </c>
      <c r="M828">
        <f t="shared" si="110"/>
        <v>-2.2061973083393424E-3</v>
      </c>
      <c r="N828">
        <f t="shared" si="115"/>
        <v>4.2572545202981406E-5</v>
      </c>
      <c r="O828">
        <f t="shared" si="111"/>
        <v>6.5247639959604212E-3</v>
      </c>
      <c r="Q828" s="59">
        <v>43285</v>
      </c>
      <c r="R828" s="58">
        <v>6.4000000000000003E-3</v>
      </c>
      <c r="S828" s="58">
        <v>2.2000000000000001E-3</v>
      </c>
      <c r="T828" s="61">
        <v>6.3490300000000003E-3</v>
      </c>
    </row>
    <row r="829" spans="1:20" x14ac:dyDescent="0.2">
      <c r="A829">
        <v>827</v>
      </c>
      <c r="B829">
        <v>25.879999000000002</v>
      </c>
      <c r="C829">
        <f t="shared" si="112"/>
        <v>3.8788982203686851E-3</v>
      </c>
      <c r="D829">
        <f t="shared" si="116"/>
        <v>4.1322534681691644E-5</v>
      </c>
      <c r="E829" s="12">
        <f t="shared" si="108"/>
        <v>6.4282606264596679E-3</v>
      </c>
      <c r="G829">
        <v>30.709999</v>
      </c>
      <c r="H829">
        <f t="shared" si="113"/>
        <v>-1.3008455284552903E-3</v>
      </c>
      <c r="I829">
        <f t="shared" si="114"/>
        <v>5.0570466334141204E-6</v>
      </c>
      <c r="J829" s="14">
        <f t="shared" si="109"/>
        <v>2.2487878142266157E-3</v>
      </c>
      <c r="L829">
        <v>49.740001999999997</v>
      </c>
      <c r="M829">
        <f t="shared" si="110"/>
        <v>-2.0096482412066452E-4</v>
      </c>
      <c r="N829">
        <f t="shared" si="115"/>
        <v>4.031023088460195E-5</v>
      </c>
      <c r="O829">
        <f t="shared" si="111"/>
        <v>6.3490338544224152E-3</v>
      </c>
      <c r="Q829" s="59">
        <v>43286</v>
      </c>
      <c r="R829" s="58">
        <v>6.3E-3</v>
      </c>
      <c r="S829" s="58">
        <v>2.2000000000000001E-3</v>
      </c>
      <c r="T829" s="61">
        <v>6.1558100000000003E-3</v>
      </c>
    </row>
    <row r="830" spans="1:20" x14ac:dyDescent="0.2">
      <c r="A830">
        <v>828</v>
      </c>
      <c r="B830">
        <v>25.83</v>
      </c>
      <c r="C830">
        <f t="shared" si="112"/>
        <v>-1.9319552523940683E-3</v>
      </c>
      <c r="D830">
        <f t="shared" si="116"/>
        <v>3.9745933685028903E-5</v>
      </c>
      <c r="E830" s="12">
        <f t="shared" si="108"/>
        <v>6.3044376184580413E-3</v>
      </c>
      <c r="G830">
        <v>30.74</v>
      </c>
      <c r="H830">
        <f t="shared" si="113"/>
        <v>9.7691308944681545E-4</v>
      </c>
      <c r="I830">
        <f t="shared" si="114"/>
        <v>4.8551557807434E-6</v>
      </c>
      <c r="J830" s="14">
        <f t="shared" si="109"/>
        <v>2.2034418033484342E-3</v>
      </c>
      <c r="L830">
        <v>50.060001</v>
      </c>
      <c r="M830">
        <f t="shared" si="110"/>
        <v>6.4334335973690315E-3</v>
      </c>
      <c r="N830">
        <f t="shared" si="115"/>
        <v>3.7894040243157859E-5</v>
      </c>
      <c r="O830">
        <f t="shared" si="111"/>
        <v>6.1558135321952258E-3</v>
      </c>
      <c r="Q830" s="59">
        <v>43287</v>
      </c>
      <c r="R830" s="58">
        <v>6.1000000000000004E-3</v>
      </c>
      <c r="S830" s="58">
        <v>2.0999999999999999E-3</v>
      </c>
      <c r="T830" s="61">
        <v>6.1728199999999999E-3</v>
      </c>
    </row>
    <row r="831" spans="1:20" x14ac:dyDescent="0.2">
      <c r="A831">
        <v>829</v>
      </c>
      <c r="B831">
        <v>25.969999000000001</v>
      </c>
      <c r="C831">
        <f t="shared" si="112"/>
        <v>5.4200154858692643E-3</v>
      </c>
      <c r="D831">
        <f t="shared" si="116"/>
        <v>3.7585124729762346E-5</v>
      </c>
      <c r="E831" s="12">
        <f t="shared" si="108"/>
        <v>6.1306708221663918E-3</v>
      </c>
      <c r="G831">
        <v>30.790001</v>
      </c>
      <c r="H831">
        <f t="shared" si="113"/>
        <v>1.6265777488614749E-3</v>
      </c>
      <c r="I831">
        <f t="shared" si="114"/>
        <v>4.6211079849587471E-6</v>
      </c>
      <c r="J831" s="14">
        <f t="shared" si="109"/>
        <v>2.1496762511966183E-3</v>
      </c>
      <c r="L831">
        <v>50.32</v>
      </c>
      <c r="M831">
        <f t="shared" si="110"/>
        <v>5.1937473992459673E-3</v>
      </c>
      <c r="N831">
        <f t="shared" si="115"/>
        <v>3.8103741899673786E-5</v>
      </c>
      <c r="O831">
        <f t="shared" si="111"/>
        <v>6.1728228469375163E-3</v>
      </c>
      <c r="Q831" s="59">
        <v>43290</v>
      </c>
      <c r="R831" s="58">
        <v>6.1000000000000004E-3</v>
      </c>
      <c r="S831" s="58">
        <v>2.0999999999999999E-3</v>
      </c>
      <c r="T831" s="61">
        <v>6.1184999999999998E-3</v>
      </c>
    </row>
    <row r="832" spans="1:20" x14ac:dyDescent="0.2">
      <c r="A832">
        <v>830</v>
      </c>
      <c r="B832">
        <v>26.129999000000002</v>
      </c>
      <c r="C832">
        <f t="shared" si="112"/>
        <v>6.1609551852504938E-3</v>
      </c>
      <c r="D832">
        <f t="shared" si="116"/>
        <v>3.7092611318000361E-5</v>
      </c>
      <c r="E832" s="12">
        <f t="shared" si="108"/>
        <v>6.0903703760937528E-3</v>
      </c>
      <c r="G832">
        <v>30.690000999999999</v>
      </c>
      <c r="H832">
        <f t="shared" si="113"/>
        <v>-3.2478076242998958E-3</v>
      </c>
      <c r="I832">
        <f t="shared" si="114"/>
        <v>4.5025868162466987E-6</v>
      </c>
      <c r="J832" s="14">
        <f t="shared" si="109"/>
        <v>2.1219299743975291E-3</v>
      </c>
      <c r="L832">
        <v>50.82</v>
      </c>
      <c r="M832">
        <f t="shared" si="110"/>
        <v>9.9364069952305248E-3</v>
      </c>
      <c r="N832">
        <f t="shared" si="115"/>
        <v>3.7436018108523814E-5</v>
      </c>
      <c r="O832">
        <f t="shared" si="111"/>
        <v>6.11849802717332E-3</v>
      </c>
      <c r="Q832" s="59">
        <v>43291</v>
      </c>
      <c r="R832" s="58">
        <v>6.1000000000000004E-3</v>
      </c>
      <c r="S832" s="58">
        <v>2.2000000000000001E-3</v>
      </c>
      <c r="T832" s="61">
        <v>6.4120000000000002E-3</v>
      </c>
    </row>
    <row r="833" spans="1:20" x14ac:dyDescent="0.2">
      <c r="A833">
        <v>831</v>
      </c>
      <c r="B833">
        <v>26.290001</v>
      </c>
      <c r="C833">
        <f t="shared" si="112"/>
        <v>6.123306778542113E-3</v>
      </c>
      <c r="D833">
        <f t="shared" si="116"/>
        <v>3.7144496766600236E-5</v>
      </c>
      <c r="E833" s="12">
        <f t="shared" si="108"/>
        <v>6.0946285175226423E-3</v>
      </c>
      <c r="G833">
        <v>30.68</v>
      </c>
      <c r="H833">
        <f t="shared" si="113"/>
        <v>-3.2587160880180615E-4</v>
      </c>
      <c r="I833">
        <f t="shared" si="114"/>
        <v>4.865326869139529E-6</v>
      </c>
      <c r="J833" s="14">
        <f t="shared" si="109"/>
        <v>2.205748596086945E-3</v>
      </c>
      <c r="L833">
        <v>50.939999</v>
      </c>
      <c r="M833">
        <f t="shared" si="110"/>
        <v>2.3612554112554104E-3</v>
      </c>
      <c r="N833">
        <f t="shared" si="115"/>
        <v>4.1113788060504356E-5</v>
      </c>
      <c r="O833">
        <f t="shared" si="111"/>
        <v>6.4120034357838859E-3</v>
      </c>
      <c r="Q833" s="59">
        <v>43292</v>
      </c>
      <c r="R833" s="58">
        <v>6.1000000000000004E-3</v>
      </c>
      <c r="S833" s="58">
        <v>2.0999999999999999E-3</v>
      </c>
      <c r="T833" s="61">
        <v>6.2435199999999998E-3</v>
      </c>
    </row>
    <row r="834" spans="1:20" x14ac:dyDescent="0.2">
      <c r="A834">
        <v>832</v>
      </c>
      <c r="B834">
        <v>26.09</v>
      </c>
      <c r="C834">
        <f t="shared" si="112"/>
        <v>-7.6074930541083019E-3</v>
      </c>
      <c r="D834">
        <f t="shared" si="116"/>
        <v>3.7165520114852609E-5</v>
      </c>
      <c r="E834" s="12">
        <f t="shared" si="108"/>
        <v>6.096353017571457E-3</v>
      </c>
      <c r="G834">
        <v>30.74</v>
      </c>
      <c r="H834">
        <f t="shared" si="113"/>
        <v>1.9556714471968295E-3</v>
      </c>
      <c r="I834">
        <f t="shared" si="114"/>
        <v>4.5797787953165413E-6</v>
      </c>
      <c r="J834" s="14">
        <f t="shared" si="109"/>
        <v>2.1400417741989385E-3</v>
      </c>
      <c r="L834">
        <v>50.75</v>
      </c>
      <c r="M834">
        <f t="shared" si="110"/>
        <v>-3.729858730464448E-3</v>
      </c>
      <c r="N834">
        <f t="shared" si="115"/>
        <v>3.898149240390507E-5</v>
      </c>
      <c r="O834">
        <f t="shared" si="111"/>
        <v>6.2435160289619719E-3</v>
      </c>
      <c r="Q834" s="59">
        <v>43293</v>
      </c>
      <c r="R834" s="58">
        <v>6.1999999999999998E-3</v>
      </c>
      <c r="S834" s="58">
        <v>2.0999999999999999E-3</v>
      </c>
      <c r="T834" s="61">
        <v>6.1218699999999997E-3</v>
      </c>
    </row>
    <row r="835" spans="1:20" x14ac:dyDescent="0.2">
      <c r="A835">
        <v>833</v>
      </c>
      <c r="B835">
        <v>26.309999000000001</v>
      </c>
      <c r="C835">
        <f t="shared" si="112"/>
        <v>8.4323112303565113E-3</v>
      </c>
      <c r="D835">
        <f t="shared" si="116"/>
        <v>3.8408025942059816E-5</v>
      </c>
      <c r="E835" s="12">
        <f t="shared" si="108"/>
        <v>6.1974209105126804E-3</v>
      </c>
      <c r="G835">
        <v>30.67</v>
      </c>
      <c r="H835">
        <f t="shared" si="113"/>
        <v>-2.2771633051397767E-3</v>
      </c>
      <c r="I835">
        <f t="shared" si="114"/>
        <v>4.5344711161604045E-6</v>
      </c>
      <c r="J835" s="14">
        <f t="shared" si="109"/>
        <v>2.1294297631432703E-3</v>
      </c>
      <c r="L835">
        <v>50.990001999999997</v>
      </c>
      <c r="M835">
        <f t="shared" si="110"/>
        <v>4.729103448275802E-3</v>
      </c>
      <c r="N835">
        <f t="shared" si="115"/>
        <v>3.7477313628624082E-5</v>
      </c>
      <c r="O835">
        <f t="shared" si="111"/>
        <v>6.1218717422553111E-3</v>
      </c>
      <c r="Q835" s="59">
        <v>43294</v>
      </c>
      <c r="R835" s="58">
        <v>6.4000000000000003E-3</v>
      </c>
      <c r="S835" s="58">
        <v>2.0999999999999999E-3</v>
      </c>
      <c r="T835" s="61">
        <v>6.0473599999999999E-3</v>
      </c>
    </row>
    <row r="836" spans="1:20" x14ac:dyDescent="0.2">
      <c r="A836">
        <v>834</v>
      </c>
      <c r="B836">
        <v>26.309999000000001</v>
      </c>
      <c r="C836">
        <f t="shared" si="112"/>
        <v>0</v>
      </c>
      <c r="D836">
        <f t="shared" si="116"/>
        <v>4.036977674667202E-5</v>
      </c>
      <c r="E836" s="12">
        <f t="shared" ref="E836:E899" si="117">SQRT(D836)</f>
        <v>6.35372148796845E-3</v>
      </c>
      <c r="G836">
        <v>30.75</v>
      </c>
      <c r="H836">
        <f t="shared" si="113"/>
        <v>2.6084121291163448E-3</v>
      </c>
      <c r="I836">
        <f t="shared" si="114"/>
        <v>4.573531212287287E-6</v>
      </c>
      <c r="J836" s="14">
        <f t="shared" si="109"/>
        <v>2.1385815888778446E-3</v>
      </c>
      <c r="L836">
        <v>51.07</v>
      </c>
      <c r="M836">
        <f t="shared" si="110"/>
        <v>1.5688958003963866E-3</v>
      </c>
      <c r="N836">
        <f t="shared" si="115"/>
        <v>3.6570539976376279E-5</v>
      </c>
      <c r="O836">
        <f t="shared" si="111"/>
        <v>6.0473580989037091E-3</v>
      </c>
      <c r="Q836" s="59">
        <v>43297</v>
      </c>
      <c r="R836" s="58">
        <v>6.1999999999999998E-3</v>
      </c>
      <c r="S836" s="58">
        <v>2.2000000000000001E-3</v>
      </c>
      <c r="T836" s="61">
        <v>5.8757100000000001E-3</v>
      </c>
    </row>
    <row r="837" spans="1:20" x14ac:dyDescent="0.2">
      <c r="A837">
        <v>835</v>
      </c>
      <c r="B837">
        <v>26.200001</v>
      </c>
      <c r="C837">
        <f t="shared" si="112"/>
        <v>-4.1808439445399038E-3</v>
      </c>
      <c r="D837">
        <f t="shared" si="116"/>
        <v>3.7947590141871698E-5</v>
      </c>
      <c r="E837" s="12">
        <f t="shared" si="117"/>
        <v>6.1601615353715925E-3</v>
      </c>
      <c r="G837">
        <v>30.73</v>
      </c>
      <c r="H837">
        <f t="shared" si="113"/>
        <v>-6.5040650406502677E-4</v>
      </c>
      <c r="I837">
        <f t="shared" si="114"/>
        <v>4.7073481696693258E-6</v>
      </c>
      <c r="J837" s="14">
        <f t="shared" ref="J837:J900" si="118">SQRT(I837)</f>
        <v>2.1696424059437364E-3</v>
      </c>
      <c r="L837">
        <v>50.950001</v>
      </c>
      <c r="M837">
        <f t="shared" ref="M837:M900" si="119">(L837-L836)/L836</f>
        <v>-2.3496964950068529E-3</v>
      </c>
      <c r="N837">
        <f t="shared" si="115"/>
        <v>3.452399361974379E-5</v>
      </c>
      <c r="O837">
        <f t="shared" ref="O837:O900" si="120">SQRT(N837)</f>
        <v>5.8757121797909564E-3</v>
      </c>
      <c r="Q837" s="59">
        <v>43298</v>
      </c>
      <c r="R837" s="58">
        <v>6.1000000000000004E-3</v>
      </c>
      <c r="S837" s="58">
        <v>2.0999999999999999E-3</v>
      </c>
      <c r="T837" s="61">
        <v>5.7257200000000001E-3</v>
      </c>
    </row>
    <row r="838" spans="1:20" x14ac:dyDescent="0.2">
      <c r="A838">
        <v>836</v>
      </c>
      <c r="B838">
        <v>26.23</v>
      </c>
      <c r="C838">
        <f t="shared" ref="C838:C901" si="121">(B838-B837)/B837</f>
        <v>1.1449999562977158E-3</v>
      </c>
      <c r="D838">
        <f t="shared" si="116"/>
        <v>3.6719502098675156E-5</v>
      </c>
      <c r="E838" s="12">
        <f t="shared" si="117"/>
        <v>6.0596618798968603E-3</v>
      </c>
      <c r="G838">
        <v>30.780000999999999</v>
      </c>
      <c r="H838">
        <f t="shared" ref="H838:H901" si="122">(G838-G837)/G837</f>
        <v>1.6271070615033578E-3</v>
      </c>
      <c r="I838">
        <f t="shared" ref="I838:I901" si="123">$F$2*I837+(1-$F$2)*(H837^2)</f>
        <v>4.4502889967209714E-6</v>
      </c>
      <c r="J838" s="14">
        <f t="shared" si="118"/>
        <v>2.1095708086530233E-3</v>
      </c>
      <c r="L838">
        <v>51.299999</v>
      </c>
      <c r="M838">
        <f t="shared" si="119"/>
        <v>6.8694404932396246E-3</v>
      </c>
      <c r="N838">
        <f t="shared" ref="N838:N901" si="124">$F$2*N837+(1-$F$2)*(M837^2)</f>
        <v>3.278381841967801E-5</v>
      </c>
      <c r="O838">
        <f t="shared" si="120"/>
        <v>5.725715537788968E-3</v>
      </c>
      <c r="Q838" s="59">
        <v>43299</v>
      </c>
      <c r="R838" s="58">
        <v>5.8999999999999999E-3</v>
      </c>
      <c r="S838" s="58">
        <v>2.0999999999999999E-3</v>
      </c>
      <c r="T838" s="61">
        <v>5.8006999999999998E-3</v>
      </c>
    </row>
    <row r="839" spans="1:20" x14ac:dyDescent="0.2">
      <c r="A839">
        <v>837</v>
      </c>
      <c r="B839">
        <v>26.190000999999999</v>
      </c>
      <c r="C839">
        <f t="shared" si="121"/>
        <v>-1.5249332825010167E-3</v>
      </c>
      <c r="D839">
        <f t="shared" ref="D839:D902" si="125">$F$2*D838+(1-$F$2)*(C838^2)</f>
        <v>3.4594993466749947E-5</v>
      </c>
      <c r="E839" s="12">
        <f t="shared" si="117"/>
        <v>5.8817508844518354E-3</v>
      </c>
      <c r="G839">
        <v>30.75</v>
      </c>
      <c r="H839">
        <f t="shared" si="122"/>
        <v>-9.7469132635826146E-4</v>
      </c>
      <c r="I839">
        <f t="shared" si="123"/>
        <v>4.3421203002933587E-6</v>
      </c>
      <c r="J839" s="14">
        <f t="shared" si="118"/>
        <v>2.083775491816083E-3</v>
      </c>
      <c r="L839">
        <v>51.299999</v>
      </c>
      <c r="M839">
        <f t="shared" si="119"/>
        <v>0</v>
      </c>
      <c r="N839">
        <f t="shared" si="124"/>
        <v>3.3648142075906941E-5</v>
      </c>
      <c r="O839">
        <f t="shared" si="120"/>
        <v>5.8007018606291896E-3</v>
      </c>
      <c r="Q839" s="59">
        <v>43300</v>
      </c>
      <c r="R839" s="58">
        <v>5.7000000000000002E-3</v>
      </c>
      <c r="S839" s="58">
        <v>2E-3</v>
      </c>
      <c r="T839" s="61">
        <v>5.6239899999999997E-3</v>
      </c>
    </row>
    <row r="840" spans="1:20" x14ac:dyDescent="0.2">
      <c r="A840">
        <v>838</v>
      </c>
      <c r="B840">
        <v>26.280000999999999</v>
      </c>
      <c r="C840">
        <f t="shared" si="121"/>
        <v>3.436425985627105E-3</v>
      </c>
      <c r="D840">
        <f t="shared" si="125"/>
        <v>3.2658819149709704E-5</v>
      </c>
      <c r="E840" s="12">
        <f t="shared" si="117"/>
        <v>5.7147895105340235E-3</v>
      </c>
      <c r="G840">
        <v>30.809999000000001</v>
      </c>
      <c r="H840">
        <f t="shared" si="122"/>
        <v>1.9511869918699591E-3</v>
      </c>
      <c r="I840">
        <f t="shared" si="123"/>
        <v>4.1385944731764381E-6</v>
      </c>
      <c r="J840" s="14">
        <f t="shared" si="118"/>
        <v>2.0343535762439228E-3</v>
      </c>
      <c r="L840">
        <v>51.5</v>
      </c>
      <c r="M840">
        <f t="shared" si="119"/>
        <v>3.8986550467574143E-3</v>
      </c>
      <c r="N840">
        <f t="shared" si="124"/>
        <v>3.1629253551352526E-5</v>
      </c>
      <c r="O840">
        <f t="shared" si="120"/>
        <v>5.6239891137299085E-3</v>
      </c>
      <c r="Q840" s="59">
        <v>43301</v>
      </c>
      <c r="R840" s="58">
        <v>5.5999999999999999E-3</v>
      </c>
      <c r="S840" s="58">
        <v>2E-3</v>
      </c>
      <c r="T840" s="61">
        <v>5.5356499999999996E-3</v>
      </c>
    </row>
    <row r="841" spans="1:20" x14ac:dyDescent="0.2">
      <c r="A841">
        <v>839</v>
      </c>
      <c r="B841">
        <v>26.1</v>
      </c>
      <c r="C841">
        <f t="shared" si="121"/>
        <v>-6.8493528596135595E-3</v>
      </c>
      <c r="D841">
        <f t="shared" si="125"/>
        <v>3.1407831414008711E-5</v>
      </c>
      <c r="E841" s="12">
        <f t="shared" si="117"/>
        <v>5.6042690347634727E-3</v>
      </c>
      <c r="G841">
        <v>30.690000999999999</v>
      </c>
      <c r="H841">
        <f t="shared" si="122"/>
        <v>-3.8947745503011048E-3</v>
      </c>
      <c r="I841">
        <f t="shared" si="123"/>
        <v>4.118706645420404E-6</v>
      </c>
      <c r="J841" s="14">
        <f t="shared" si="118"/>
        <v>2.0294596929775186E-3</v>
      </c>
      <c r="L841">
        <v>51.029998999999997</v>
      </c>
      <c r="M841">
        <f t="shared" si="119"/>
        <v>-9.1262330097088042E-3</v>
      </c>
      <c r="N841">
        <f t="shared" si="124"/>
        <v>3.0643469008687794E-5</v>
      </c>
      <c r="O841">
        <f t="shared" si="120"/>
        <v>5.5356543433173096E-3</v>
      </c>
      <c r="Q841" s="59">
        <v>43304</v>
      </c>
      <c r="R841" s="58">
        <v>5.7000000000000002E-3</v>
      </c>
      <c r="S841" s="58">
        <v>2.2000000000000001E-3</v>
      </c>
      <c r="T841" s="61">
        <v>5.81396E-3</v>
      </c>
    </row>
    <row r="842" spans="1:20" x14ac:dyDescent="0.2">
      <c r="A842">
        <v>840</v>
      </c>
      <c r="B842">
        <v>26.07</v>
      </c>
      <c r="C842">
        <f t="shared" si="121"/>
        <v>-1.1494252873563654E-3</v>
      </c>
      <c r="D842">
        <f t="shared" si="125"/>
        <v>3.2338179604897979E-5</v>
      </c>
      <c r="E842" s="12">
        <f t="shared" si="117"/>
        <v>5.6866668273161548E-3</v>
      </c>
      <c r="G842">
        <v>30.6</v>
      </c>
      <c r="H842">
        <f t="shared" si="122"/>
        <v>-2.9325838079965307E-3</v>
      </c>
      <c r="I842">
        <f t="shared" si="123"/>
        <v>4.781740374555571E-6</v>
      </c>
      <c r="J842" s="14">
        <f t="shared" si="118"/>
        <v>2.1867190890819906E-3</v>
      </c>
      <c r="L842">
        <v>51.220001000000003</v>
      </c>
      <c r="M842">
        <f t="shared" si="119"/>
        <v>3.723339285191969E-3</v>
      </c>
      <c r="N842">
        <f t="shared" si="124"/>
        <v>3.3802148605016448E-5</v>
      </c>
      <c r="O842">
        <f t="shared" si="120"/>
        <v>5.8139615242119077E-3</v>
      </c>
      <c r="Q842" s="59">
        <v>43305</v>
      </c>
      <c r="R842" s="58">
        <v>5.4999999999999997E-3</v>
      </c>
      <c r="S842" s="58">
        <v>2.2000000000000001E-3</v>
      </c>
      <c r="T842" s="61">
        <v>5.7101499999999998E-3</v>
      </c>
    </row>
    <row r="843" spans="1:20" x14ac:dyDescent="0.2">
      <c r="A843">
        <v>841</v>
      </c>
      <c r="B843">
        <v>26.059999000000001</v>
      </c>
      <c r="C843">
        <f t="shared" si="121"/>
        <v>-3.836210203298442E-4</v>
      </c>
      <c r="D843">
        <f t="shared" si="125"/>
        <v>3.0477159538076953E-5</v>
      </c>
      <c r="E843" s="12">
        <f t="shared" si="117"/>
        <v>5.5206122430466855E-3</v>
      </c>
      <c r="G843">
        <v>30.610001</v>
      </c>
      <c r="H843">
        <f t="shared" si="122"/>
        <v>3.2683006535944568E-4</v>
      </c>
      <c r="I843">
        <f t="shared" si="123"/>
        <v>5.010838819537643E-6</v>
      </c>
      <c r="J843" s="14">
        <f t="shared" si="118"/>
        <v>2.2384902991832785E-3</v>
      </c>
      <c r="L843">
        <v>51.419998</v>
      </c>
      <c r="M843">
        <f t="shared" si="119"/>
        <v>3.9046660698033994E-3</v>
      </c>
      <c r="N843">
        <f t="shared" si="124"/>
        <v>3.260581501467469E-5</v>
      </c>
      <c r="O843">
        <f t="shared" si="120"/>
        <v>5.7101501744415348E-3</v>
      </c>
      <c r="Q843" s="59">
        <v>43306</v>
      </c>
      <c r="R843" s="58">
        <v>5.4000000000000003E-3</v>
      </c>
      <c r="S843" s="58">
        <v>2.2000000000000001E-3</v>
      </c>
      <c r="T843" s="61">
        <v>5.6182100000000002E-3</v>
      </c>
    </row>
    <row r="844" spans="1:20" x14ac:dyDescent="0.2">
      <c r="A844">
        <v>842</v>
      </c>
      <c r="B844">
        <v>26.09</v>
      </c>
      <c r="C844">
        <f t="shared" si="121"/>
        <v>1.1512279797093856E-3</v>
      </c>
      <c r="D844">
        <f t="shared" si="125"/>
        <v>2.8657359871026669E-5</v>
      </c>
      <c r="E844" s="12">
        <f t="shared" si="117"/>
        <v>5.3532569405014239E-3</v>
      </c>
      <c r="G844">
        <v>30.43</v>
      </c>
      <c r="H844">
        <f t="shared" si="122"/>
        <v>-5.8804637085768385E-3</v>
      </c>
      <c r="I844">
        <f t="shared" si="123"/>
        <v>4.716597563862756E-6</v>
      </c>
      <c r="J844" s="14">
        <f t="shared" si="118"/>
        <v>2.1717729079861817E-3</v>
      </c>
      <c r="L844">
        <v>51.389999000000003</v>
      </c>
      <c r="M844">
        <f t="shared" si="119"/>
        <v>-5.8341114676816125E-4</v>
      </c>
      <c r="N844">
        <f t="shared" si="124"/>
        <v>3.1564251140794641E-5</v>
      </c>
      <c r="O844">
        <f t="shared" si="120"/>
        <v>5.6182071108846314E-3</v>
      </c>
      <c r="Q844" s="59">
        <v>43307</v>
      </c>
      <c r="R844" s="58">
        <v>5.1999999999999998E-3</v>
      </c>
      <c r="S844" s="58">
        <v>2.5999999999999999E-3</v>
      </c>
      <c r="T844" s="61">
        <v>5.4489300000000003E-3</v>
      </c>
    </row>
    <row r="845" spans="1:20" x14ac:dyDescent="0.2">
      <c r="A845">
        <v>843</v>
      </c>
      <c r="B845">
        <v>26.15</v>
      </c>
      <c r="C845">
        <f t="shared" si="121"/>
        <v>2.2997316979685213E-3</v>
      </c>
      <c r="D845">
        <f t="shared" si="125"/>
        <v>2.7017437830441013E-5</v>
      </c>
      <c r="E845" s="12">
        <f t="shared" si="117"/>
        <v>5.1978301078855023E-3</v>
      </c>
      <c r="G845">
        <v>30.42</v>
      </c>
      <c r="H845">
        <f t="shared" si="122"/>
        <v>-3.2862306933940228E-4</v>
      </c>
      <c r="I845">
        <f t="shared" si="123"/>
        <v>6.5083929157043478E-6</v>
      </c>
      <c r="J845" s="14">
        <f t="shared" si="118"/>
        <v>2.5511552119979585E-3</v>
      </c>
      <c r="L845">
        <v>51.369999</v>
      </c>
      <c r="M845">
        <f t="shared" si="119"/>
        <v>-3.8918078204288589E-4</v>
      </c>
      <c r="N845">
        <f t="shared" si="124"/>
        <v>2.9690818186317361E-5</v>
      </c>
      <c r="O845">
        <f t="shared" si="120"/>
        <v>5.4489281685775014E-3</v>
      </c>
      <c r="Q845" s="59">
        <v>43308</v>
      </c>
      <c r="R845" s="58">
        <v>5.1000000000000004E-3</v>
      </c>
      <c r="S845" s="58">
        <v>2.5000000000000001E-3</v>
      </c>
      <c r="T845" s="61">
        <v>5.28379E-3</v>
      </c>
    </row>
    <row r="846" spans="1:20" x14ac:dyDescent="0.2">
      <c r="A846">
        <v>844</v>
      </c>
      <c r="B846">
        <v>26.049999</v>
      </c>
      <c r="C846">
        <f t="shared" si="121"/>
        <v>-3.8241300191204169E-3</v>
      </c>
      <c r="D846">
        <f t="shared" si="125"/>
        <v>2.5713717513573024E-5</v>
      </c>
      <c r="E846" s="12">
        <f t="shared" si="117"/>
        <v>5.0708695027157843E-3</v>
      </c>
      <c r="G846">
        <v>30.4</v>
      </c>
      <c r="H846">
        <f t="shared" si="122"/>
        <v>-6.5746219592383709E-4</v>
      </c>
      <c r="I846">
        <f t="shared" si="123"/>
        <v>6.1243689280642095E-6</v>
      </c>
      <c r="J846" s="14">
        <f t="shared" si="118"/>
        <v>2.474746235084359E-3</v>
      </c>
      <c r="L846">
        <v>51.16</v>
      </c>
      <c r="M846">
        <f t="shared" si="119"/>
        <v>-4.0879697116599787E-3</v>
      </c>
      <c r="N846">
        <f t="shared" si="124"/>
        <v>2.7918456796005006E-5</v>
      </c>
      <c r="O846">
        <f t="shared" si="120"/>
        <v>5.2837918955996937E-3</v>
      </c>
      <c r="Q846" s="59">
        <v>43311</v>
      </c>
      <c r="R846" s="58">
        <v>5.0000000000000001E-3</v>
      </c>
      <c r="S846" s="58">
        <v>2.3999999999999998E-3</v>
      </c>
      <c r="T846" s="61">
        <v>5.2197700000000003E-3</v>
      </c>
    </row>
    <row r="847" spans="1:20" x14ac:dyDescent="0.2">
      <c r="A847">
        <v>845</v>
      </c>
      <c r="B847">
        <v>25.99</v>
      </c>
      <c r="C847">
        <f t="shared" si="121"/>
        <v>-2.3032246565537775E-3</v>
      </c>
      <c r="D847">
        <f t="shared" si="125"/>
        <v>2.5048332686946918E-5</v>
      </c>
      <c r="E847" s="12">
        <f t="shared" si="117"/>
        <v>5.0048309349014896E-3</v>
      </c>
      <c r="G847">
        <v>30.4</v>
      </c>
      <c r="H847">
        <f t="shared" si="122"/>
        <v>0</v>
      </c>
      <c r="I847">
        <f t="shared" si="123"/>
        <v>5.7828421847244966E-6</v>
      </c>
      <c r="J847" s="14">
        <f t="shared" si="118"/>
        <v>2.4047540798851964E-3</v>
      </c>
      <c r="L847">
        <v>50.849997999999999</v>
      </c>
      <c r="M847">
        <f t="shared" si="119"/>
        <v>-6.0594605160280935E-3</v>
      </c>
      <c r="N847">
        <f t="shared" si="124"/>
        <v>2.7246039170051666E-5</v>
      </c>
      <c r="O847">
        <f t="shared" si="120"/>
        <v>5.2197738619648715E-3</v>
      </c>
      <c r="Q847" s="59">
        <v>43312</v>
      </c>
      <c r="R847" s="58">
        <v>4.8999999999999998E-3</v>
      </c>
      <c r="S847" s="58">
        <v>2.3E-3</v>
      </c>
      <c r="T847" s="61">
        <v>5.2739299999999996E-3</v>
      </c>
    </row>
    <row r="848" spans="1:20" x14ac:dyDescent="0.2">
      <c r="A848">
        <v>846</v>
      </c>
      <c r="B848">
        <v>26.1</v>
      </c>
      <c r="C848">
        <f t="shared" si="121"/>
        <v>4.2323970757984991E-3</v>
      </c>
      <c r="D848">
        <f t="shared" si="125"/>
        <v>2.3863723354843538E-5</v>
      </c>
      <c r="E848" s="12">
        <f t="shared" si="117"/>
        <v>4.8850510084177765E-3</v>
      </c>
      <c r="G848">
        <v>30.379999000000002</v>
      </c>
      <c r="H848">
        <f t="shared" si="122"/>
        <v>-6.579276315788503E-4</v>
      </c>
      <c r="I848">
        <f t="shared" si="123"/>
        <v>5.4358716536410264E-6</v>
      </c>
      <c r="J848" s="14">
        <f t="shared" si="118"/>
        <v>2.3314955830198406E-3</v>
      </c>
      <c r="L848">
        <v>50.959999000000003</v>
      </c>
      <c r="M848">
        <f t="shared" si="119"/>
        <v>2.1632449228415705E-3</v>
      </c>
      <c r="N848">
        <f t="shared" si="124"/>
        <v>2.7814300524566775E-5</v>
      </c>
      <c r="O848">
        <f t="shared" si="120"/>
        <v>5.273926480769975E-3</v>
      </c>
      <c r="Q848" s="59">
        <v>43313</v>
      </c>
      <c r="R848" s="58">
        <v>4.7999999999999996E-3</v>
      </c>
      <c r="S848" s="58">
        <v>2.3E-3</v>
      </c>
      <c r="T848" s="61">
        <v>5.1406400000000001E-3</v>
      </c>
    </row>
    <row r="849" spans="1:20" x14ac:dyDescent="0.2">
      <c r="A849">
        <v>847</v>
      </c>
      <c r="B849">
        <v>26.02</v>
      </c>
      <c r="C849">
        <f t="shared" si="121"/>
        <v>-3.065134099616929E-3</v>
      </c>
      <c r="D849">
        <f t="shared" si="125"/>
        <v>2.3506691053986589E-5</v>
      </c>
      <c r="E849" s="12">
        <f t="shared" si="117"/>
        <v>4.8483699378230813E-3</v>
      </c>
      <c r="G849">
        <v>30.33</v>
      </c>
      <c r="H849">
        <f t="shared" si="122"/>
        <v>-1.6457867559509542E-3</v>
      </c>
      <c r="I849">
        <f t="shared" si="123"/>
        <v>5.1356914805262618E-6</v>
      </c>
      <c r="J849" s="14">
        <f t="shared" si="118"/>
        <v>2.2662064073085361E-3</v>
      </c>
      <c r="L849">
        <v>50.810001</v>
      </c>
      <c r="M849">
        <f t="shared" si="119"/>
        <v>-2.9434458976344098E-3</v>
      </c>
      <c r="N849">
        <f t="shared" si="124"/>
        <v>2.6426220208864758E-5</v>
      </c>
      <c r="O849">
        <f t="shared" si="120"/>
        <v>5.1406439488516182E-3</v>
      </c>
      <c r="Q849" s="59">
        <v>43314</v>
      </c>
      <c r="R849" s="58">
        <v>4.7999999999999996E-3</v>
      </c>
      <c r="S849" s="58">
        <v>2.2000000000000001E-3</v>
      </c>
      <c r="T849" s="61">
        <v>5.0359200000000002E-3</v>
      </c>
    </row>
    <row r="850" spans="1:20" x14ac:dyDescent="0.2">
      <c r="A850">
        <v>848</v>
      </c>
      <c r="B850">
        <v>26.09</v>
      </c>
      <c r="C850">
        <f t="shared" si="121"/>
        <v>2.6902382782475129E-3</v>
      </c>
      <c r="D850">
        <f t="shared" si="125"/>
        <v>2.2659992413665461E-5</v>
      </c>
      <c r="E850" s="12">
        <f t="shared" si="117"/>
        <v>4.7602512973230161E-3</v>
      </c>
      <c r="G850">
        <v>30.34</v>
      </c>
      <c r="H850">
        <f t="shared" si="122"/>
        <v>3.2970656116061866E-4</v>
      </c>
      <c r="I850">
        <f t="shared" si="123"/>
        <v>4.9900668344585003E-6</v>
      </c>
      <c r="J850" s="14">
        <f t="shared" si="118"/>
        <v>2.233845749925115E-3</v>
      </c>
      <c r="L850">
        <v>50.869999</v>
      </c>
      <c r="M850">
        <f t="shared" si="119"/>
        <v>1.1808305219281577E-3</v>
      </c>
      <c r="N850">
        <f t="shared" si="124"/>
        <v>2.5360479421470921E-5</v>
      </c>
      <c r="O850">
        <f t="shared" si="120"/>
        <v>5.0359189252281375E-3</v>
      </c>
      <c r="Q850" s="59">
        <v>43315</v>
      </c>
      <c r="R850" s="58">
        <v>4.7000000000000002E-3</v>
      </c>
      <c r="S850" s="58">
        <v>2.2000000000000001E-3</v>
      </c>
      <c r="T850" s="61">
        <v>4.89106E-3</v>
      </c>
    </row>
    <row r="851" spans="1:20" x14ac:dyDescent="0.2">
      <c r="A851">
        <v>849</v>
      </c>
      <c r="B851">
        <v>26.1</v>
      </c>
      <c r="C851">
        <f t="shared" si="121"/>
        <v>3.8328861632815498E-4</v>
      </c>
      <c r="D851">
        <f t="shared" si="125"/>
        <v>2.173463578847042E-5</v>
      </c>
      <c r="E851" s="12">
        <f t="shared" si="117"/>
        <v>4.6620420191661096E-3</v>
      </c>
      <c r="G851">
        <v>30.360001</v>
      </c>
      <c r="H851">
        <f t="shared" si="122"/>
        <v>6.5922874093607788E-4</v>
      </c>
      <c r="I851">
        <f t="shared" si="123"/>
        <v>4.6971852093793316E-6</v>
      </c>
      <c r="J851" s="14">
        <f t="shared" si="118"/>
        <v>2.1672990585932831E-3</v>
      </c>
      <c r="L851">
        <v>50.889999000000003</v>
      </c>
      <c r="M851">
        <f t="shared" si="119"/>
        <v>3.931590405575421E-4</v>
      </c>
      <c r="N851">
        <f t="shared" si="124"/>
        <v>2.3922512299473692E-5</v>
      </c>
      <c r="O851">
        <f t="shared" si="120"/>
        <v>4.891064536424938E-3</v>
      </c>
      <c r="Q851" s="59">
        <v>43319</v>
      </c>
      <c r="R851" s="58">
        <v>4.4999999999999997E-3</v>
      </c>
      <c r="S851" s="58">
        <v>2.0999999999999999E-3</v>
      </c>
      <c r="T851" s="61">
        <v>4.7430399999999996E-3</v>
      </c>
    </row>
    <row r="852" spans="1:20" x14ac:dyDescent="0.2">
      <c r="A852">
        <v>850</v>
      </c>
      <c r="B852">
        <v>25.92</v>
      </c>
      <c r="C852">
        <f t="shared" si="121"/>
        <v>-6.8965517241379197E-3</v>
      </c>
      <c r="D852">
        <f t="shared" si="125"/>
        <v>2.0439372250966599E-5</v>
      </c>
      <c r="E852" s="12">
        <f t="shared" si="117"/>
        <v>4.5209923966941816E-3</v>
      </c>
      <c r="G852">
        <v>30.32</v>
      </c>
      <c r="H852">
        <f t="shared" si="122"/>
        <v>-1.317555951332155E-3</v>
      </c>
      <c r="I852">
        <f t="shared" si="123"/>
        <v>4.4414290487891415E-6</v>
      </c>
      <c r="J852" s="14">
        <f t="shared" si="118"/>
        <v>2.1074698215607125E-3</v>
      </c>
      <c r="L852">
        <v>51.470001000000003</v>
      </c>
      <c r="M852">
        <f t="shared" si="119"/>
        <v>1.1397170591416209E-2</v>
      </c>
      <c r="N852">
        <f t="shared" si="124"/>
        <v>2.2496436003375598E-5</v>
      </c>
      <c r="O852">
        <f t="shared" si="120"/>
        <v>4.743040797144338E-3</v>
      </c>
      <c r="Q852" s="59">
        <v>43320</v>
      </c>
      <c r="R852" s="58">
        <v>4.7000000000000002E-3</v>
      </c>
      <c r="S852" s="58">
        <v>2.0999999999999999E-3</v>
      </c>
      <c r="T852" s="61">
        <v>5.3796299999999998E-3</v>
      </c>
    </row>
    <row r="853" spans="1:20" x14ac:dyDescent="0.2">
      <c r="A853">
        <v>851</v>
      </c>
      <c r="B853">
        <v>25.940000999999999</v>
      </c>
      <c r="C853">
        <f t="shared" si="121"/>
        <v>7.7164351851840456E-4</v>
      </c>
      <c r="D853">
        <f t="shared" si="125"/>
        <v>2.2066755456931189E-5</v>
      </c>
      <c r="E853" s="12">
        <f t="shared" si="117"/>
        <v>4.6975265254100684E-3</v>
      </c>
      <c r="G853">
        <v>30.33</v>
      </c>
      <c r="H853">
        <f t="shared" si="122"/>
        <v>3.2981530343001355E-4</v>
      </c>
      <c r="I853">
        <f t="shared" si="123"/>
        <v>4.2791005269552395E-6</v>
      </c>
      <c r="J853" s="14">
        <f t="shared" si="118"/>
        <v>2.0685986867817643E-3</v>
      </c>
      <c r="L853">
        <v>51.330002</v>
      </c>
      <c r="M853">
        <f t="shared" si="119"/>
        <v>-2.7200116044295993E-3</v>
      </c>
      <c r="N853">
        <f t="shared" si="124"/>
        <v>2.8940379692563619E-5</v>
      </c>
      <c r="O853">
        <f t="shared" si="120"/>
        <v>5.3796263525047556E-3</v>
      </c>
      <c r="Q853" s="59">
        <v>43321</v>
      </c>
      <c r="R853" s="58">
        <v>4.5999999999999999E-3</v>
      </c>
      <c r="S853" s="58">
        <v>2E-3</v>
      </c>
      <c r="T853" s="61">
        <v>5.2581199999999998E-3</v>
      </c>
    </row>
    <row r="854" spans="1:20" x14ac:dyDescent="0.2">
      <c r="A854">
        <v>852</v>
      </c>
      <c r="B854">
        <v>26.08</v>
      </c>
      <c r="C854">
        <f t="shared" si="121"/>
        <v>5.3970314033526656E-3</v>
      </c>
      <c r="D854">
        <f t="shared" si="125"/>
        <v>2.0778476152695604E-5</v>
      </c>
      <c r="E854" s="12">
        <f t="shared" si="117"/>
        <v>4.5583413817632838E-3</v>
      </c>
      <c r="G854">
        <v>30.379999000000002</v>
      </c>
      <c r="H854">
        <f t="shared" si="122"/>
        <v>1.6484998351468261E-3</v>
      </c>
      <c r="I854">
        <f t="shared" si="123"/>
        <v>4.0288811834005226E-6</v>
      </c>
      <c r="J854" s="14">
        <f t="shared" si="118"/>
        <v>2.0072073095224923E-3</v>
      </c>
      <c r="L854">
        <v>51.310001</v>
      </c>
      <c r="M854">
        <f t="shared" si="119"/>
        <v>-3.896551572314492E-4</v>
      </c>
      <c r="N854">
        <f t="shared" si="124"/>
        <v>2.76478646987037E-5</v>
      </c>
      <c r="O854">
        <f t="shared" si="120"/>
        <v>5.2581236861359302E-3</v>
      </c>
      <c r="Q854" s="59">
        <v>43322</v>
      </c>
      <c r="R854" s="58">
        <v>4.5999999999999999E-3</v>
      </c>
      <c r="S854" s="58">
        <v>2E-3</v>
      </c>
      <c r="T854" s="61">
        <v>5.0988300000000004E-3</v>
      </c>
    </row>
    <row r="855" spans="1:20" x14ac:dyDescent="0.2">
      <c r="A855">
        <v>853</v>
      </c>
      <c r="B855">
        <v>25.969999000000001</v>
      </c>
      <c r="C855">
        <f t="shared" si="121"/>
        <v>-4.2178297546011084E-3</v>
      </c>
      <c r="D855">
        <f t="shared" si="125"/>
        <v>2.1279444461660358E-5</v>
      </c>
      <c r="E855" s="12">
        <f t="shared" si="117"/>
        <v>4.6129648233712295E-3</v>
      </c>
      <c r="G855">
        <v>30.450001</v>
      </c>
      <c r="H855">
        <f t="shared" si="122"/>
        <v>2.3042133740688664E-3</v>
      </c>
      <c r="I855">
        <f t="shared" si="123"/>
        <v>3.9502014147852378E-6</v>
      </c>
      <c r="J855" s="14">
        <f t="shared" si="118"/>
        <v>1.987511362177645E-3</v>
      </c>
      <c r="L855">
        <v>51.049999</v>
      </c>
      <c r="M855">
        <f t="shared" si="119"/>
        <v>-5.0672772350949689E-3</v>
      </c>
      <c r="N855">
        <f t="shared" si="124"/>
        <v>2.5998102685274899E-5</v>
      </c>
      <c r="O855">
        <f t="shared" si="120"/>
        <v>5.098833463183015E-3</v>
      </c>
      <c r="Q855" s="59">
        <v>43325</v>
      </c>
      <c r="R855" s="58">
        <v>4.5999999999999999E-3</v>
      </c>
      <c r="S855" s="58">
        <v>2E-3</v>
      </c>
      <c r="T855" s="61">
        <v>5.0969500000000003E-3</v>
      </c>
    </row>
    <row r="856" spans="1:20" x14ac:dyDescent="0.2">
      <c r="A856">
        <v>854</v>
      </c>
      <c r="B856">
        <v>25.84</v>
      </c>
      <c r="C856">
        <f t="shared" si="121"/>
        <v>-5.0057375820461731E-3</v>
      </c>
      <c r="D856">
        <f t="shared" si="125"/>
        <v>2.1070083064288646E-5</v>
      </c>
      <c r="E856" s="12">
        <f t="shared" si="117"/>
        <v>4.5902160149919576E-3</v>
      </c>
      <c r="G856">
        <v>30.469999000000001</v>
      </c>
      <c r="H856">
        <f t="shared" si="122"/>
        <v>6.5674874690483818E-4</v>
      </c>
      <c r="I856">
        <f t="shared" si="123"/>
        <v>4.0317532862923935E-6</v>
      </c>
      <c r="J856" s="14">
        <f t="shared" si="118"/>
        <v>2.0079226295583188E-3</v>
      </c>
      <c r="L856">
        <v>50.869999</v>
      </c>
      <c r="M856">
        <f t="shared" si="119"/>
        <v>-3.5259550151998968E-3</v>
      </c>
      <c r="N856">
        <f t="shared" si="124"/>
        <v>2.5978854438797108E-5</v>
      </c>
      <c r="O856">
        <f t="shared" si="120"/>
        <v>5.0969455989638649E-3</v>
      </c>
      <c r="Q856" s="59">
        <v>43326</v>
      </c>
      <c r="R856" s="58">
        <v>4.5999999999999999E-3</v>
      </c>
      <c r="S856" s="58">
        <v>2E-3</v>
      </c>
      <c r="T856" s="61">
        <v>5.0165799999999997E-3</v>
      </c>
    </row>
    <row r="857" spans="1:20" x14ac:dyDescent="0.2">
      <c r="A857">
        <v>855</v>
      </c>
      <c r="B857">
        <v>25.969999000000001</v>
      </c>
      <c r="C857">
        <f t="shared" si="121"/>
        <v>5.0309210526316385E-3</v>
      </c>
      <c r="D857">
        <f t="shared" si="125"/>
        <v>2.1309322604849893E-5</v>
      </c>
      <c r="E857" s="12">
        <f t="shared" si="117"/>
        <v>4.6162021841390241E-3</v>
      </c>
      <c r="G857">
        <v>30.4</v>
      </c>
      <c r="H857">
        <f t="shared" si="122"/>
        <v>-2.2973089037516149E-3</v>
      </c>
      <c r="I857">
        <f t="shared" si="123"/>
        <v>3.8157272241085145E-6</v>
      </c>
      <c r="J857" s="14">
        <f t="shared" si="118"/>
        <v>1.9533886515766684E-3</v>
      </c>
      <c r="L857">
        <v>50.849997999999999</v>
      </c>
      <c r="M857">
        <f t="shared" si="119"/>
        <v>-3.9317869850952035E-4</v>
      </c>
      <c r="N857">
        <f t="shared" si="124"/>
        <v>2.516606469862208E-5</v>
      </c>
      <c r="O857">
        <f t="shared" si="120"/>
        <v>5.016578983592512E-3</v>
      </c>
      <c r="Q857" s="59">
        <v>43327</v>
      </c>
      <c r="R857" s="58">
        <v>4.5999999999999999E-3</v>
      </c>
      <c r="S857" s="58">
        <v>2E-3</v>
      </c>
      <c r="T857" s="61">
        <v>4.8647100000000004E-3</v>
      </c>
    </row>
    <row r="858" spans="1:20" x14ac:dyDescent="0.2">
      <c r="A858">
        <v>856</v>
      </c>
      <c r="B858">
        <v>25.690000999999999</v>
      </c>
      <c r="C858">
        <f t="shared" si="121"/>
        <v>-1.078159456224864E-2</v>
      </c>
      <c r="D858">
        <f t="shared" si="125"/>
        <v>2.1549373246827634E-5</v>
      </c>
      <c r="E858" s="12">
        <f t="shared" si="117"/>
        <v>4.6421302488003965E-3</v>
      </c>
      <c r="G858">
        <v>30.5</v>
      </c>
      <c r="H858">
        <f t="shared" si="122"/>
        <v>3.2894736842105734E-3</v>
      </c>
      <c r="I858">
        <f t="shared" si="123"/>
        <v>3.9034412826173907E-6</v>
      </c>
      <c r="J858" s="14">
        <f t="shared" si="118"/>
        <v>1.9757128542926957E-3</v>
      </c>
      <c r="L858">
        <v>50.580002</v>
      </c>
      <c r="M858">
        <f t="shared" si="119"/>
        <v>-5.3096560593768171E-3</v>
      </c>
      <c r="N858">
        <f t="shared" si="124"/>
        <v>2.3665376186042452E-5</v>
      </c>
      <c r="O858">
        <f t="shared" si="120"/>
        <v>4.8647072045542939E-3</v>
      </c>
      <c r="Q858" s="59">
        <v>43328</v>
      </c>
      <c r="R858" s="58">
        <v>5.1999999999999998E-3</v>
      </c>
      <c r="S858" s="58">
        <v>2.0999999999999999E-3</v>
      </c>
      <c r="T858" s="61">
        <v>4.8925499999999999E-3</v>
      </c>
    </row>
    <row r="859" spans="1:20" x14ac:dyDescent="0.2">
      <c r="A859">
        <v>857</v>
      </c>
      <c r="B859">
        <v>25.82</v>
      </c>
      <c r="C859">
        <f t="shared" si="121"/>
        <v>5.0602956379799885E-3</v>
      </c>
      <c r="D859">
        <f t="shared" si="125"/>
        <v>2.7230977730300549E-5</v>
      </c>
      <c r="E859" s="12">
        <f t="shared" si="117"/>
        <v>5.2183309333828712E-3</v>
      </c>
      <c r="G859">
        <v>30.540001</v>
      </c>
      <c r="H859">
        <f t="shared" si="122"/>
        <v>1.3115081967213173E-3</v>
      </c>
      <c r="I859">
        <f t="shared" si="123"/>
        <v>4.3184730328071807E-6</v>
      </c>
      <c r="J859" s="14">
        <f t="shared" si="118"/>
        <v>2.0780936054006762E-3</v>
      </c>
      <c r="L859">
        <v>51.07</v>
      </c>
      <c r="M859">
        <f t="shared" si="119"/>
        <v>9.6875836422465923E-3</v>
      </c>
      <c r="N859">
        <f t="shared" si="124"/>
        <v>2.393700046301252E-5</v>
      </c>
      <c r="O859">
        <f t="shared" si="120"/>
        <v>4.8925453971335334E-3</v>
      </c>
      <c r="Q859" s="59">
        <v>43329</v>
      </c>
      <c r="R859" s="58">
        <v>5.1999999999999998E-3</v>
      </c>
      <c r="S859" s="58">
        <v>2E-3</v>
      </c>
      <c r="T859" s="61">
        <v>5.30394E-3</v>
      </c>
    </row>
    <row r="860" spans="1:20" x14ac:dyDescent="0.2">
      <c r="A860">
        <v>858</v>
      </c>
      <c r="B860">
        <v>25.98</v>
      </c>
      <c r="C860">
        <f t="shared" si="121"/>
        <v>6.196746707978317E-3</v>
      </c>
      <c r="D860">
        <f t="shared" si="125"/>
        <v>2.7133514583108074E-5</v>
      </c>
      <c r="E860" s="12">
        <f t="shared" si="117"/>
        <v>5.2089840259985512E-3</v>
      </c>
      <c r="G860">
        <v>30.52</v>
      </c>
      <c r="H860">
        <f t="shared" si="122"/>
        <v>-6.5491156991123224E-4</v>
      </c>
      <c r="I860">
        <f t="shared" si="123"/>
        <v>4.1625678758427819E-6</v>
      </c>
      <c r="J860" s="14">
        <f t="shared" si="118"/>
        <v>2.0402372106798714E-3</v>
      </c>
      <c r="L860">
        <v>50.91</v>
      </c>
      <c r="M860">
        <f t="shared" si="119"/>
        <v>-3.1329547679656098E-3</v>
      </c>
      <c r="N860">
        <f t="shared" si="124"/>
        <v>2.8131737044763199E-5</v>
      </c>
      <c r="O860">
        <f t="shared" si="120"/>
        <v>5.3039359955379551E-3</v>
      </c>
      <c r="Q860" s="59">
        <v>43332</v>
      </c>
      <c r="R860" s="58">
        <v>5.3E-3</v>
      </c>
      <c r="S860" s="58">
        <v>2E-3</v>
      </c>
      <c r="T860" s="61">
        <v>5.1992999999999996E-3</v>
      </c>
    </row>
    <row r="861" spans="1:20" x14ac:dyDescent="0.2">
      <c r="A861">
        <v>859</v>
      </c>
      <c r="B861">
        <v>25.99</v>
      </c>
      <c r="C861">
        <f t="shared" si="121"/>
        <v>3.8491147036174021E-4</v>
      </c>
      <c r="D861">
        <f t="shared" si="125"/>
        <v>2.7809483893891995E-5</v>
      </c>
      <c r="E861" s="12">
        <f t="shared" si="117"/>
        <v>5.2734698153959307E-3</v>
      </c>
      <c r="G861">
        <v>30.549999</v>
      </c>
      <c r="H861">
        <f t="shared" si="122"/>
        <v>9.8292922673656985E-4</v>
      </c>
      <c r="I861">
        <f t="shared" si="123"/>
        <v>3.9385483531564301E-6</v>
      </c>
      <c r="J861" s="14">
        <f t="shared" si="118"/>
        <v>1.9845776258832584E-3</v>
      </c>
      <c r="L861">
        <v>51</v>
      </c>
      <c r="M861">
        <f t="shared" si="119"/>
        <v>1.7678255745433788E-3</v>
      </c>
      <c r="N861">
        <f t="shared" si="124"/>
        <v>2.7032757156764513E-5</v>
      </c>
      <c r="O861">
        <f t="shared" si="120"/>
        <v>5.1993035261239089E-3</v>
      </c>
      <c r="Q861" s="59">
        <v>43333</v>
      </c>
      <c r="R861" s="58">
        <v>5.1000000000000004E-3</v>
      </c>
      <c r="S861" s="58">
        <v>1.9E-3</v>
      </c>
      <c r="T861" s="61">
        <v>5.0594799999999999E-3</v>
      </c>
    </row>
    <row r="862" spans="1:20" x14ac:dyDescent="0.2">
      <c r="A862">
        <v>860</v>
      </c>
      <c r="B862">
        <v>25.950001</v>
      </c>
      <c r="C862">
        <f t="shared" si="121"/>
        <v>-1.5390150057713783E-3</v>
      </c>
      <c r="D862">
        <f t="shared" si="125"/>
        <v>2.6149804270659437E-5</v>
      </c>
      <c r="E862" s="12">
        <f t="shared" si="117"/>
        <v>5.1136879324670797E-3</v>
      </c>
      <c r="G862">
        <v>30.5</v>
      </c>
      <c r="H862">
        <f t="shared" si="122"/>
        <v>-1.6366285314771919E-3</v>
      </c>
      <c r="I862">
        <f t="shared" si="123"/>
        <v>3.7602044438534214E-6</v>
      </c>
      <c r="J862" s="14">
        <f t="shared" si="118"/>
        <v>1.9391246591834732E-3</v>
      </c>
      <c r="L862">
        <v>51.209999000000003</v>
      </c>
      <c r="M862">
        <f t="shared" si="119"/>
        <v>4.1176274509804583E-3</v>
      </c>
      <c r="N862">
        <f t="shared" si="124"/>
        <v>2.5598304163079219E-5</v>
      </c>
      <c r="O862">
        <f t="shared" si="120"/>
        <v>5.0594766688936534E-3</v>
      </c>
      <c r="Q862" s="59">
        <v>43334</v>
      </c>
      <c r="R862" s="58">
        <v>5.0000000000000001E-3</v>
      </c>
      <c r="S862" s="58">
        <v>1.9E-3</v>
      </c>
      <c r="T862" s="61">
        <v>5.0079599999999997E-3</v>
      </c>
    </row>
    <row r="863" spans="1:20" x14ac:dyDescent="0.2">
      <c r="A863">
        <v>861</v>
      </c>
      <c r="B863">
        <v>26.030000999999999</v>
      </c>
      <c r="C863">
        <f t="shared" si="121"/>
        <v>3.0828515189651935E-3</v>
      </c>
      <c r="D863">
        <f t="shared" si="125"/>
        <v>2.4722930045699239E-5</v>
      </c>
      <c r="E863" s="12">
        <f t="shared" si="117"/>
        <v>4.9722158084398588E-3</v>
      </c>
      <c r="G863">
        <v>30.559999000000001</v>
      </c>
      <c r="H863">
        <f t="shared" si="122"/>
        <v>1.9671803278688933E-3</v>
      </c>
      <c r="I863">
        <f t="shared" si="123"/>
        <v>3.6953053542249276E-6</v>
      </c>
      <c r="J863" s="14">
        <f t="shared" si="118"/>
        <v>1.9223177037693139E-3</v>
      </c>
      <c r="L863">
        <v>51.040000999999997</v>
      </c>
      <c r="M863">
        <f t="shared" si="119"/>
        <v>-3.3196251380517845E-3</v>
      </c>
      <c r="N863">
        <f t="shared" si="124"/>
        <v>2.5079697262798533E-5</v>
      </c>
      <c r="O863">
        <f t="shared" si="120"/>
        <v>5.0079633847302171E-3</v>
      </c>
      <c r="Q863" s="59">
        <v>43335</v>
      </c>
      <c r="R863" s="58">
        <v>4.8999999999999998E-3</v>
      </c>
      <c r="S863" s="58">
        <v>1.9E-3</v>
      </c>
      <c r="T863" s="61">
        <v>4.9230200000000002E-3</v>
      </c>
    </row>
    <row r="864" spans="1:20" x14ac:dyDescent="0.2">
      <c r="A864">
        <v>862</v>
      </c>
      <c r="B864">
        <v>26</v>
      </c>
      <c r="C864">
        <f t="shared" si="121"/>
        <v>-1.1525547002475573E-3</v>
      </c>
      <c r="D864">
        <f t="shared" si="125"/>
        <v>2.3809792652236445E-5</v>
      </c>
      <c r="E864" s="12">
        <f t="shared" si="117"/>
        <v>4.8795279128453035E-3</v>
      </c>
      <c r="G864">
        <v>30.540001</v>
      </c>
      <c r="H864">
        <f t="shared" si="122"/>
        <v>-6.543848381670781E-4</v>
      </c>
      <c r="I864">
        <f t="shared" si="123"/>
        <v>3.7057749395126938E-6</v>
      </c>
      <c r="J864" s="14">
        <f t="shared" si="118"/>
        <v>1.9250389449340223E-3</v>
      </c>
      <c r="L864">
        <v>51.209999000000003</v>
      </c>
      <c r="M864">
        <f t="shared" si="119"/>
        <v>3.330681752925647E-3</v>
      </c>
      <c r="N864">
        <f t="shared" si="124"/>
        <v>2.4236110090461737E-5</v>
      </c>
      <c r="O864">
        <f t="shared" si="120"/>
        <v>4.9230183922530429E-3</v>
      </c>
      <c r="Q864" s="59">
        <v>43336</v>
      </c>
      <c r="R864" s="58">
        <v>4.7000000000000002E-3</v>
      </c>
      <c r="S864" s="58">
        <v>1.9E-3</v>
      </c>
      <c r="T864" s="61">
        <v>4.8422700000000001E-3</v>
      </c>
    </row>
    <row r="865" spans="1:20" x14ac:dyDescent="0.2">
      <c r="A865">
        <v>863</v>
      </c>
      <c r="B865">
        <v>26.040001</v>
      </c>
      <c r="C865">
        <f t="shared" si="121"/>
        <v>1.5385000000000067E-3</v>
      </c>
      <c r="D865">
        <f t="shared" si="125"/>
        <v>2.2460908033326022E-5</v>
      </c>
      <c r="E865" s="12">
        <f t="shared" si="117"/>
        <v>4.7392940437712893E-3</v>
      </c>
      <c r="G865">
        <v>30.549999</v>
      </c>
      <c r="H865">
        <f t="shared" si="122"/>
        <v>3.273739251023439E-4</v>
      </c>
      <c r="I865">
        <f t="shared" si="123"/>
        <v>3.5091216141273093E-6</v>
      </c>
      <c r="J865" s="14">
        <f t="shared" si="118"/>
        <v>1.8732649610045315E-3</v>
      </c>
      <c r="L865">
        <v>51.299999</v>
      </c>
      <c r="M865">
        <f t="shared" si="119"/>
        <v>1.7574692786070216E-3</v>
      </c>
      <c r="N865">
        <f t="shared" si="124"/>
        <v>2.3447549941390343E-5</v>
      </c>
      <c r="O865">
        <f t="shared" si="120"/>
        <v>4.8422670249987599E-3</v>
      </c>
      <c r="Q865" s="59">
        <v>43339</v>
      </c>
      <c r="R865" s="58">
        <v>4.5999999999999999E-3</v>
      </c>
      <c r="S865" s="58">
        <v>1.8E-3</v>
      </c>
      <c r="T865" s="61">
        <v>4.7144500000000002E-3</v>
      </c>
    </row>
    <row r="866" spans="1:20" x14ac:dyDescent="0.2">
      <c r="A866">
        <v>864</v>
      </c>
      <c r="B866">
        <v>26.18</v>
      </c>
      <c r="C866">
        <f t="shared" si="121"/>
        <v>5.3763054771003866E-3</v>
      </c>
      <c r="D866">
        <f t="shared" si="125"/>
        <v>2.125527248632646E-5</v>
      </c>
      <c r="E866" s="12">
        <f t="shared" si="117"/>
        <v>4.6103440746137871E-3</v>
      </c>
      <c r="G866">
        <v>30.43</v>
      </c>
      <c r="H866">
        <f t="shared" si="122"/>
        <v>-3.9279543020606959E-3</v>
      </c>
      <c r="I866">
        <f t="shared" si="123"/>
        <v>3.3050047384898855E-6</v>
      </c>
      <c r="J866" s="14">
        <f t="shared" si="118"/>
        <v>1.8179671995088044E-3</v>
      </c>
      <c r="L866">
        <v>51.529998999999997</v>
      </c>
      <c r="M866">
        <f t="shared" si="119"/>
        <v>4.4834308866165259E-3</v>
      </c>
      <c r="N866">
        <f t="shared" si="124"/>
        <v>2.2226018840821773E-5</v>
      </c>
      <c r="O866">
        <f t="shared" si="120"/>
        <v>4.7144478829256103E-3</v>
      </c>
      <c r="Q866" s="59">
        <v>43340</v>
      </c>
      <c r="R866" s="58">
        <v>4.7000000000000002E-3</v>
      </c>
      <c r="S866" s="58">
        <v>2E-3</v>
      </c>
      <c r="T866" s="61">
        <v>4.70091E-3</v>
      </c>
    </row>
    <row r="867" spans="1:20" x14ac:dyDescent="0.2">
      <c r="A867">
        <v>865</v>
      </c>
      <c r="B867">
        <v>26.040001</v>
      </c>
      <c r="C867">
        <f t="shared" si="121"/>
        <v>-5.3475553857906628E-3</v>
      </c>
      <c r="D867">
        <f t="shared" si="125"/>
        <v>2.1714235772132848E-5</v>
      </c>
      <c r="E867" s="12">
        <f t="shared" si="117"/>
        <v>4.6598536213203999E-3</v>
      </c>
      <c r="G867">
        <v>30.33</v>
      </c>
      <c r="H867">
        <f t="shared" si="122"/>
        <v>-3.2862306933947229E-3</v>
      </c>
      <c r="I867">
        <f t="shared" si="123"/>
        <v>4.032433954125121E-6</v>
      </c>
      <c r="J867" s="14">
        <f t="shared" si="118"/>
        <v>2.0080921179380993E-3</v>
      </c>
      <c r="L867">
        <v>51.400002000000001</v>
      </c>
      <c r="M867">
        <f t="shared" si="119"/>
        <v>-2.5227440815590919E-3</v>
      </c>
      <c r="N867">
        <f t="shared" si="124"/>
        <v>2.2098526861276487E-5</v>
      </c>
      <c r="O867">
        <f t="shared" si="120"/>
        <v>4.7009070253810044E-3</v>
      </c>
      <c r="Q867" s="59">
        <v>43341</v>
      </c>
      <c r="R867" s="58">
        <v>4.7000000000000002E-3</v>
      </c>
      <c r="S867" s="58">
        <v>2.0999999999999999E-3</v>
      </c>
      <c r="T867" s="61">
        <v>4.5994E-3</v>
      </c>
    </row>
    <row r="868" spans="1:20" x14ac:dyDescent="0.2">
      <c r="A868">
        <v>866</v>
      </c>
      <c r="B868">
        <v>26.110001</v>
      </c>
      <c r="C868">
        <f t="shared" si="121"/>
        <v>2.6881719397783541E-3</v>
      </c>
      <c r="D868">
        <f t="shared" si="125"/>
        <v>2.2127162542050799E-5</v>
      </c>
      <c r="E868" s="12">
        <f t="shared" si="117"/>
        <v>4.7039518005662856E-3</v>
      </c>
      <c r="G868">
        <v>30.360001</v>
      </c>
      <c r="H868">
        <f t="shared" si="122"/>
        <v>9.8915265413788869E-4</v>
      </c>
      <c r="I868">
        <f t="shared" si="123"/>
        <v>4.4384466470901879E-6</v>
      </c>
      <c r="J868" s="14">
        <f t="shared" si="118"/>
        <v>2.1067621239926893E-3</v>
      </c>
      <c r="L868">
        <v>51.59</v>
      </c>
      <c r="M868">
        <f t="shared" si="119"/>
        <v>3.696459000137836E-3</v>
      </c>
      <c r="N868">
        <f t="shared" si="124"/>
        <v>2.1154469511662382E-5</v>
      </c>
      <c r="O868">
        <f t="shared" si="120"/>
        <v>4.5993988206788922E-3</v>
      </c>
      <c r="Q868" s="59">
        <v>43342</v>
      </c>
      <c r="R868" s="58">
        <v>4.5999999999999999E-3</v>
      </c>
      <c r="S868" s="58">
        <v>2.0999999999999999E-3</v>
      </c>
      <c r="T868" s="61">
        <v>4.5502800000000003E-3</v>
      </c>
    </row>
    <row r="869" spans="1:20" x14ac:dyDescent="0.2">
      <c r="A869">
        <v>867</v>
      </c>
      <c r="B869">
        <v>26.09</v>
      </c>
      <c r="C869">
        <f t="shared" si="121"/>
        <v>-7.6602831229307885E-4</v>
      </c>
      <c r="D869">
        <f t="shared" si="125"/>
        <v>2.1233108892196453E-5</v>
      </c>
      <c r="E869" s="12">
        <f t="shared" si="117"/>
        <v>4.6079397665547295E-3</v>
      </c>
      <c r="G869">
        <v>30.440000999999999</v>
      </c>
      <c r="H869">
        <f t="shared" si="122"/>
        <v>2.6350460265135794E-3</v>
      </c>
      <c r="I869">
        <f t="shared" si="123"/>
        <v>4.2308452266560581E-6</v>
      </c>
      <c r="J869" s="14">
        <f t="shared" si="118"/>
        <v>2.0569018514883151E-3</v>
      </c>
      <c r="L869">
        <v>51.540000999999997</v>
      </c>
      <c r="M869">
        <f t="shared" si="119"/>
        <v>-9.6916069005634393E-4</v>
      </c>
      <c r="N869">
        <f t="shared" si="124"/>
        <v>2.0705029889344637E-5</v>
      </c>
      <c r="O869">
        <f t="shared" si="120"/>
        <v>4.5502780013252642E-3</v>
      </c>
      <c r="Q869" s="59">
        <v>43343</v>
      </c>
      <c r="R869" s="58">
        <v>4.4999999999999997E-3</v>
      </c>
      <c r="S869" s="58">
        <v>2.0999999999999999E-3</v>
      </c>
      <c r="T869" s="61">
        <v>4.4180399999999998E-3</v>
      </c>
    </row>
    <row r="870" spans="1:20" x14ac:dyDescent="0.2">
      <c r="A870">
        <v>868</v>
      </c>
      <c r="B870">
        <v>25.93</v>
      </c>
      <c r="C870">
        <f t="shared" si="121"/>
        <v>-6.1326178612495265E-3</v>
      </c>
      <c r="D870">
        <f t="shared" si="125"/>
        <v>1.9994330321178737E-5</v>
      </c>
      <c r="E870" s="12">
        <f t="shared" si="117"/>
        <v>4.4715020207061005E-3</v>
      </c>
      <c r="G870">
        <v>30.57</v>
      </c>
      <c r="H870">
        <f t="shared" si="122"/>
        <v>4.2706634602279261E-3</v>
      </c>
      <c r="I870">
        <f t="shared" si="123"/>
        <v>4.3936025667673949E-6</v>
      </c>
      <c r="J870" s="14">
        <f t="shared" si="118"/>
        <v>2.0960922133263591E-3</v>
      </c>
      <c r="L870">
        <v>51.700001</v>
      </c>
      <c r="M870">
        <f t="shared" si="119"/>
        <v>3.1043848835005591E-3</v>
      </c>
      <c r="N870">
        <f t="shared" si="124"/>
        <v>1.9519084442572987E-5</v>
      </c>
      <c r="O870">
        <f t="shared" si="120"/>
        <v>4.4180407923165429E-3</v>
      </c>
      <c r="Q870" s="59">
        <v>43347</v>
      </c>
      <c r="R870" s="58">
        <v>4.5999999999999999E-3</v>
      </c>
      <c r="S870" s="58">
        <v>2.3E-3</v>
      </c>
      <c r="T870" s="61">
        <v>4.3504199999999998E-3</v>
      </c>
    </row>
    <row r="871" spans="1:20" x14ac:dyDescent="0.2">
      <c r="A871">
        <v>869</v>
      </c>
      <c r="B871">
        <v>25.77</v>
      </c>
      <c r="C871">
        <f t="shared" si="121"/>
        <v>-6.1704589278827665E-3</v>
      </c>
      <c r="D871">
        <f t="shared" si="125"/>
        <v>2.1051210611835015E-5</v>
      </c>
      <c r="E871" s="12">
        <f t="shared" si="117"/>
        <v>4.5881598284971516E-3</v>
      </c>
      <c r="G871">
        <v>30.51</v>
      </c>
      <c r="H871">
        <f t="shared" si="122"/>
        <v>-1.9627085377820976E-3</v>
      </c>
      <c r="I871">
        <f t="shared" si="123"/>
        <v>5.2243003961929095E-6</v>
      </c>
      <c r="J871" s="14">
        <f t="shared" si="118"/>
        <v>2.2856728541488409E-3</v>
      </c>
      <c r="L871">
        <v>51.950001</v>
      </c>
      <c r="M871">
        <f t="shared" si="119"/>
        <v>4.8355898484412022E-3</v>
      </c>
      <c r="N871">
        <f t="shared" si="124"/>
        <v>1.8926171706313015E-5</v>
      </c>
      <c r="O871">
        <f t="shared" si="120"/>
        <v>4.3504220147375372E-3</v>
      </c>
      <c r="Q871" s="59">
        <v>43348</v>
      </c>
      <c r="R871" s="58">
        <v>4.7000000000000002E-3</v>
      </c>
      <c r="S871" s="58">
        <v>2.3E-3</v>
      </c>
      <c r="T871" s="61">
        <v>4.38105E-3</v>
      </c>
    </row>
    <row r="872" spans="1:20" x14ac:dyDescent="0.2">
      <c r="A872">
        <v>870</v>
      </c>
      <c r="B872">
        <v>25.74</v>
      </c>
      <c r="C872">
        <f t="shared" si="121"/>
        <v>-1.1641443538999278E-3</v>
      </c>
      <c r="D872">
        <f t="shared" si="125"/>
        <v>2.2072611777966205E-5</v>
      </c>
      <c r="E872" s="12">
        <f t="shared" si="117"/>
        <v>4.6981498249807022E-3</v>
      </c>
      <c r="G872">
        <v>30.540001</v>
      </c>
      <c r="H872">
        <f t="shared" si="122"/>
        <v>9.8331694526380248E-4</v>
      </c>
      <c r="I872">
        <f t="shared" si="123"/>
        <v>5.1419758606782999E-6</v>
      </c>
      <c r="J872" s="14">
        <f t="shared" si="118"/>
        <v>2.2675925252739521E-3</v>
      </c>
      <c r="L872">
        <v>51.700001</v>
      </c>
      <c r="M872">
        <f t="shared" si="119"/>
        <v>-4.812319445383649E-3</v>
      </c>
      <c r="N872">
        <f t="shared" si="124"/>
        <v>1.9193577154875091E-5</v>
      </c>
      <c r="O872">
        <f t="shared" si="120"/>
        <v>4.3810474951631248E-3</v>
      </c>
      <c r="Q872" s="59">
        <v>43349</v>
      </c>
      <c r="R872" s="58">
        <v>4.5999999999999999E-3</v>
      </c>
      <c r="S872" s="58">
        <v>2.2000000000000001E-3</v>
      </c>
      <c r="T872" s="61">
        <v>4.4081099999999998E-3</v>
      </c>
    </row>
    <row r="873" spans="1:20" x14ac:dyDescent="0.2">
      <c r="A873">
        <v>871</v>
      </c>
      <c r="B873">
        <v>25.67</v>
      </c>
      <c r="C873">
        <f t="shared" si="121"/>
        <v>-2.7195027195025929E-3</v>
      </c>
      <c r="D873">
        <f t="shared" si="125"/>
        <v>2.0829568995891256E-5</v>
      </c>
      <c r="E873" s="12">
        <f t="shared" si="117"/>
        <v>4.5639422647412243E-3</v>
      </c>
      <c r="G873">
        <v>30.530000999999999</v>
      </c>
      <c r="H873">
        <f t="shared" si="122"/>
        <v>-3.2743941298500818E-4</v>
      </c>
      <c r="I873">
        <f t="shared" si="123"/>
        <v>4.8914720419281781E-6</v>
      </c>
      <c r="J873" s="14">
        <f t="shared" si="118"/>
        <v>2.2116672538897387E-3</v>
      </c>
      <c r="L873">
        <v>51.41</v>
      </c>
      <c r="M873">
        <f t="shared" si="119"/>
        <v>-5.6093035665512603E-3</v>
      </c>
      <c r="N873">
        <f t="shared" si="124"/>
        <v>1.9431467632247643E-5</v>
      </c>
      <c r="O873">
        <f t="shared" si="120"/>
        <v>4.4081138406633332E-3</v>
      </c>
      <c r="Q873" s="59">
        <v>43350</v>
      </c>
      <c r="R873" s="58">
        <v>4.4999999999999997E-3</v>
      </c>
      <c r="S873" s="58">
        <v>2.0999999999999999E-3</v>
      </c>
      <c r="T873" s="61">
        <v>4.4892600000000001E-3</v>
      </c>
    </row>
    <row r="874" spans="1:20" x14ac:dyDescent="0.2">
      <c r="A874">
        <v>872</v>
      </c>
      <c r="B874">
        <v>25.66</v>
      </c>
      <c r="C874">
        <f t="shared" si="121"/>
        <v>-3.8955979742896622E-4</v>
      </c>
      <c r="D874">
        <f t="shared" si="125"/>
        <v>2.0023536558620703E-5</v>
      </c>
      <c r="E874" s="12">
        <f t="shared" si="117"/>
        <v>4.4747666485103667E-3</v>
      </c>
      <c r="G874">
        <v>30.440000999999999</v>
      </c>
      <c r="H874">
        <f t="shared" si="122"/>
        <v>-2.9479199820530585E-3</v>
      </c>
      <c r="I874">
        <f t="shared" si="123"/>
        <v>4.6044167135630451E-6</v>
      </c>
      <c r="J874" s="14">
        <f t="shared" si="118"/>
        <v>2.1457904635735162E-3</v>
      </c>
      <c r="L874">
        <v>51.330002</v>
      </c>
      <c r="M874">
        <f t="shared" si="119"/>
        <v>-1.5560785839330139E-3</v>
      </c>
      <c r="N874">
        <f t="shared" si="124"/>
        <v>2.0153436764416265E-5</v>
      </c>
      <c r="O874">
        <f t="shared" si="120"/>
        <v>4.4892579302615553E-3</v>
      </c>
      <c r="Q874" s="59">
        <v>43353</v>
      </c>
      <c r="R874" s="58">
        <v>4.3E-3</v>
      </c>
      <c r="S874" s="58">
        <v>2.2000000000000001E-3</v>
      </c>
      <c r="T874" s="61">
        <v>4.3691499999999996E-3</v>
      </c>
    </row>
    <row r="875" spans="1:20" x14ac:dyDescent="0.2">
      <c r="A875">
        <v>873</v>
      </c>
      <c r="B875">
        <v>25.610001</v>
      </c>
      <c r="C875">
        <f t="shared" si="121"/>
        <v>-1.9485190958690446E-3</v>
      </c>
      <c r="D875">
        <f t="shared" si="125"/>
        <v>1.8831229775249832E-5</v>
      </c>
      <c r="E875" s="12">
        <f t="shared" si="117"/>
        <v>4.3394964886781318E-3</v>
      </c>
      <c r="G875">
        <v>30.450001</v>
      </c>
      <c r="H875">
        <f t="shared" si="122"/>
        <v>3.2851510090297183E-4</v>
      </c>
      <c r="I875">
        <f t="shared" si="123"/>
        <v>4.8495656439845251E-6</v>
      </c>
      <c r="J875" s="14">
        <f t="shared" si="118"/>
        <v>2.2021729368931326E-3</v>
      </c>
      <c r="L875">
        <v>51.419998</v>
      </c>
      <c r="M875">
        <f t="shared" si="119"/>
        <v>1.7532826123793897E-3</v>
      </c>
      <c r="N875">
        <f t="shared" si="124"/>
        <v>1.9089513392113787E-5</v>
      </c>
      <c r="O875">
        <f t="shared" si="120"/>
        <v>4.3691547686152965E-3</v>
      </c>
      <c r="Q875" s="59">
        <v>43354</v>
      </c>
      <c r="R875" s="58">
        <v>4.1999999999999997E-3</v>
      </c>
      <c r="S875" s="58">
        <v>2.0999999999999999E-3</v>
      </c>
      <c r="T875" s="61">
        <v>4.2577700000000001E-3</v>
      </c>
    </row>
    <row r="876" spans="1:20" x14ac:dyDescent="0.2">
      <c r="A876">
        <v>874</v>
      </c>
      <c r="B876">
        <v>25.66</v>
      </c>
      <c r="C876">
        <f t="shared" si="121"/>
        <v>1.9523232349736995E-3</v>
      </c>
      <c r="D876">
        <f t="shared" si="125"/>
        <v>1.7929159588752821E-5</v>
      </c>
      <c r="E876" s="12">
        <f t="shared" si="117"/>
        <v>4.2342838342218888E-3</v>
      </c>
      <c r="G876">
        <v>30.360001</v>
      </c>
      <c r="H876">
        <f t="shared" si="122"/>
        <v>-2.9556649275643654E-3</v>
      </c>
      <c r="I876">
        <f t="shared" si="123"/>
        <v>4.5650670356367313E-6</v>
      </c>
      <c r="J876" s="14">
        <f t="shared" si="118"/>
        <v>2.1366017494228377E-3</v>
      </c>
      <c r="L876">
        <v>51.369999</v>
      </c>
      <c r="M876">
        <f t="shared" si="119"/>
        <v>-9.7236487640469532E-4</v>
      </c>
      <c r="N876">
        <f t="shared" si="124"/>
        <v>1.8128582583719276E-5</v>
      </c>
      <c r="O876">
        <f t="shared" si="120"/>
        <v>4.2577673238117742E-3</v>
      </c>
      <c r="Q876" s="59">
        <v>43355</v>
      </c>
      <c r="R876" s="58">
        <v>4.1000000000000003E-3</v>
      </c>
      <c r="S876" s="58">
        <v>2.2000000000000001E-3</v>
      </c>
      <c r="T876" s="61">
        <v>4.1349200000000003E-3</v>
      </c>
    </row>
    <row r="877" spans="1:20" x14ac:dyDescent="0.2">
      <c r="A877">
        <v>875</v>
      </c>
      <c r="B877">
        <v>25.6</v>
      </c>
      <c r="C877">
        <f t="shared" si="121"/>
        <v>-2.3382696804364273E-3</v>
      </c>
      <c r="D877">
        <f t="shared" si="125"/>
        <v>1.7082103974256742E-5</v>
      </c>
      <c r="E877" s="12">
        <f t="shared" si="117"/>
        <v>4.1330502022424963E-3</v>
      </c>
      <c r="G877">
        <v>30.33</v>
      </c>
      <c r="H877">
        <f t="shared" si="122"/>
        <v>-9.8817519801801604E-4</v>
      </c>
      <c r="I877">
        <f t="shared" si="123"/>
        <v>4.8153203233405712E-6</v>
      </c>
      <c r="J877" s="14">
        <f t="shared" si="118"/>
        <v>2.1943838140445191E-3</v>
      </c>
      <c r="L877">
        <v>51.049999</v>
      </c>
      <c r="M877">
        <f t="shared" si="119"/>
        <v>-6.2293168430857917E-3</v>
      </c>
      <c r="N877">
        <f t="shared" si="124"/>
        <v>1.7097597235868049E-5</v>
      </c>
      <c r="O877">
        <f t="shared" si="120"/>
        <v>4.1349240907020352E-3</v>
      </c>
      <c r="Q877" s="59">
        <v>43356</v>
      </c>
      <c r="R877" s="58">
        <v>4.0000000000000001E-3</v>
      </c>
      <c r="S877" s="58">
        <v>2.0999999999999999E-3</v>
      </c>
      <c r="T877" s="61">
        <v>4.2895199999999998E-3</v>
      </c>
    </row>
    <row r="878" spans="1:20" x14ac:dyDescent="0.2">
      <c r="A878">
        <v>876</v>
      </c>
      <c r="B878">
        <v>25.530000999999999</v>
      </c>
      <c r="C878">
        <f t="shared" si="121"/>
        <v>-2.7343359375001097E-3</v>
      </c>
      <c r="D878">
        <f t="shared" si="125"/>
        <v>1.6385228041708231E-5</v>
      </c>
      <c r="E878" s="12">
        <f t="shared" si="117"/>
        <v>4.0478670978316752E-3</v>
      </c>
      <c r="G878">
        <v>30.370000999999998</v>
      </c>
      <c r="H878">
        <f t="shared" si="122"/>
        <v>1.3188592152983904E-3</v>
      </c>
      <c r="I878">
        <f t="shared" si="123"/>
        <v>4.5849905172588138E-6</v>
      </c>
      <c r="J878" s="14">
        <f t="shared" si="118"/>
        <v>2.1412590962466018E-3</v>
      </c>
      <c r="L878">
        <v>51.360000999999997</v>
      </c>
      <c r="M878">
        <f t="shared" si="119"/>
        <v>6.0725172590110578E-3</v>
      </c>
      <c r="N878">
        <f t="shared" si="124"/>
        <v>1.8400004701609107E-5</v>
      </c>
      <c r="O878">
        <f t="shared" si="120"/>
        <v>4.2895226659395453E-3</v>
      </c>
      <c r="Q878" s="59">
        <v>43357</v>
      </c>
      <c r="R878" s="58">
        <v>4.0000000000000001E-3</v>
      </c>
      <c r="S878" s="58">
        <v>2.0999999999999999E-3</v>
      </c>
      <c r="T878" s="61">
        <v>4.4168499999999999E-3</v>
      </c>
    </row>
    <row r="879" spans="1:20" x14ac:dyDescent="0.2">
      <c r="A879">
        <v>877</v>
      </c>
      <c r="B879">
        <v>25.559999000000001</v>
      </c>
      <c r="C879">
        <f t="shared" si="121"/>
        <v>1.1750097463765331E-3</v>
      </c>
      <c r="D879">
        <f t="shared" si="125"/>
        <v>1.5850709940352012E-5</v>
      </c>
      <c r="E879" s="12">
        <f t="shared" si="117"/>
        <v>3.9812950079530672E-3</v>
      </c>
      <c r="G879">
        <v>30.35</v>
      </c>
      <c r="H879">
        <f t="shared" si="122"/>
        <v>-6.5857752194334958E-4</v>
      </c>
      <c r="I879">
        <f t="shared" si="123"/>
        <v>4.4142544640099342E-6</v>
      </c>
      <c r="J879" s="14">
        <f t="shared" si="118"/>
        <v>2.1010127234288548E-3</v>
      </c>
      <c r="L879">
        <v>51.529998999999997</v>
      </c>
      <c r="M879">
        <f t="shared" si="119"/>
        <v>3.3099298420963749E-3</v>
      </c>
      <c r="N879">
        <f t="shared" si="124"/>
        <v>1.9508532371171791E-5</v>
      </c>
      <c r="O879">
        <f t="shared" si="120"/>
        <v>4.4168464282983389E-3</v>
      </c>
      <c r="Q879" s="59">
        <v>43360</v>
      </c>
      <c r="R879" s="58">
        <v>3.8999999999999998E-3</v>
      </c>
      <c r="S879" s="58">
        <v>2E-3</v>
      </c>
      <c r="T879" s="61">
        <v>4.3583700000000003E-3</v>
      </c>
    </row>
    <row r="880" spans="1:20" x14ac:dyDescent="0.2">
      <c r="A880">
        <v>878</v>
      </c>
      <c r="B880">
        <v>25.66</v>
      </c>
      <c r="C880">
        <f t="shared" si="121"/>
        <v>3.9124023439906586E-3</v>
      </c>
      <c r="D880">
        <f t="shared" si="125"/>
        <v>1.4982506218175683E-5</v>
      </c>
      <c r="E880" s="12">
        <f t="shared" si="117"/>
        <v>3.8707242498240151E-3</v>
      </c>
      <c r="G880">
        <v>30.360001</v>
      </c>
      <c r="H880">
        <f t="shared" si="122"/>
        <v>3.2952224052715115E-4</v>
      </c>
      <c r="I880">
        <f t="shared" si="123"/>
        <v>4.1754226573138801E-6</v>
      </c>
      <c r="J880" s="14">
        <f t="shared" si="118"/>
        <v>2.0433850976538611E-3</v>
      </c>
      <c r="L880">
        <v>51.360000999999997</v>
      </c>
      <c r="M880">
        <f t="shared" si="119"/>
        <v>-3.2990103492918691E-3</v>
      </c>
      <c r="N880">
        <f t="shared" si="124"/>
        <v>1.8995358562477493E-5</v>
      </c>
      <c r="O880">
        <f t="shared" si="120"/>
        <v>4.3583665016239158E-3</v>
      </c>
      <c r="Q880" s="59">
        <v>43361</v>
      </c>
      <c r="R880" s="58">
        <v>3.8999999999999998E-3</v>
      </c>
      <c r="S880" s="58">
        <v>2E-3</v>
      </c>
      <c r="T880" s="61">
        <v>4.3021700000000001E-3</v>
      </c>
    </row>
    <row r="881" spans="1:20" x14ac:dyDescent="0.2">
      <c r="A881">
        <v>879</v>
      </c>
      <c r="B881">
        <v>25.860001</v>
      </c>
      <c r="C881">
        <f t="shared" si="121"/>
        <v>7.7942712392829426E-3</v>
      </c>
      <c r="D881">
        <f t="shared" si="125"/>
        <v>1.5001969371160959E-5</v>
      </c>
      <c r="E881" s="12">
        <f t="shared" si="117"/>
        <v>3.8732375825865574E-3</v>
      </c>
      <c r="G881">
        <v>30.280000999999999</v>
      </c>
      <c r="H881">
        <f t="shared" si="122"/>
        <v>-2.6350460265136964E-3</v>
      </c>
      <c r="I881">
        <f t="shared" si="123"/>
        <v>3.9314123922951692E-6</v>
      </c>
      <c r="J881" s="14">
        <f t="shared" si="118"/>
        <v>1.9827789569932322E-3</v>
      </c>
      <c r="L881">
        <v>51.549999</v>
      </c>
      <c r="M881">
        <f t="shared" si="119"/>
        <v>3.6993379342029763E-3</v>
      </c>
      <c r="N881">
        <f t="shared" si="124"/>
        <v>1.8508645205812937E-5</v>
      </c>
      <c r="O881">
        <f t="shared" si="120"/>
        <v>4.3021675009014861E-3</v>
      </c>
      <c r="Q881" s="59">
        <v>43362</v>
      </c>
      <c r="R881" s="58">
        <v>4.1999999999999997E-3</v>
      </c>
      <c r="S881" s="58">
        <v>2E-3</v>
      </c>
      <c r="T881" s="61">
        <v>4.2684000000000003E-3</v>
      </c>
    </row>
    <row r="882" spans="1:20" x14ac:dyDescent="0.2">
      <c r="A882">
        <v>880</v>
      </c>
      <c r="B882">
        <v>25.57</v>
      </c>
      <c r="C882">
        <f t="shared" si="121"/>
        <v>-1.1214268707878247E-2</v>
      </c>
      <c r="D882">
        <f t="shared" si="125"/>
        <v>1.7746891057982099E-5</v>
      </c>
      <c r="E882" s="12">
        <f t="shared" si="117"/>
        <v>4.2127059068942964E-3</v>
      </c>
      <c r="G882">
        <v>30.139999</v>
      </c>
      <c r="H882">
        <f t="shared" si="122"/>
        <v>-4.6235797680455517E-3</v>
      </c>
      <c r="I882">
        <f t="shared" si="123"/>
        <v>4.1121357024681959E-6</v>
      </c>
      <c r="J882" s="14">
        <f t="shared" si="118"/>
        <v>2.0278401570311688E-3</v>
      </c>
      <c r="L882">
        <v>51.400002000000001</v>
      </c>
      <c r="M882">
        <f t="shared" si="119"/>
        <v>-2.9097381747766678E-3</v>
      </c>
      <c r="N882">
        <f t="shared" si="124"/>
        <v>1.821923256255015E-5</v>
      </c>
      <c r="O882">
        <f t="shared" si="120"/>
        <v>4.2683992974591953E-3</v>
      </c>
      <c r="Q882" s="59">
        <v>43363</v>
      </c>
      <c r="R882" s="58">
        <v>4.8999999999999998E-3</v>
      </c>
      <c r="S882" s="58">
        <v>2.3E-3</v>
      </c>
      <c r="T882" s="61">
        <v>4.1992899999999996E-3</v>
      </c>
    </row>
    <row r="883" spans="1:20" x14ac:dyDescent="0.2">
      <c r="A883">
        <v>881</v>
      </c>
      <c r="B883">
        <v>25.67</v>
      </c>
      <c r="C883">
        <f t="shared" si="121"/>
        <v>3.9108330074306384E-3</v>
      </c>
      <c r="D883">
        <f t="shared" si="125"/>
        <v>2.4227666953653012E-5</v>
      </c>
      <c r="E883" s="12">
        <f t="shared" si="117"/>
        <v>4.9221608012795567E-3</v>
      </c>
      <c r="G883">
        <v>30.129999000000002</v>
      </c>
      <c r="H883">
        <f t="shared" si="122"/>
        <v>-3.3178501432591325E-4</v>
      </c>
      <c r="I883">
        <f t="shared" si="123"/>
        <v>5.1480569526089146E-6</v>
      </c>
      <c r="J883" s="14">
        <f t="shared" si="118"/>
        <v>2.2689329987042178E-3</v>
      </c>
      <c r="L883">
        <v>51.799999</v>
      </c>
      <c r="M883">
        <f t="shared" si="119"/>
        <v>7.7820424987531918E-3</v>
      </c>
      <c r="N883">
        <f t="shared" si="124"/>
        <v>1.7634073183542299E-5</v>
      </c>
      <c r="O883">
        <f t="shared" si="120"/>
        <v>4.1992943673362908E-3</v>
      </c>
      <c r="Q883" s="59">
        <v>43364</v>
      </c>
      <c r="R883" s="58">
        <v>4.8999999999999998E-3</v>
      </c>
      <c r="S883" s="58">
        <v>2.2000000000000001E-3</v>
      </c>
      <c r="T883" s="61">
        <v>4.4955100000000003E-3</v>
      </c>
    </row>
    <row r="884" spans="1:20" x14ac:dyDescent="0.2">
      <c r="A884">
        <v>882</v>
      </c>
      <c r="B884">
        <v>25.67</v>
      </c>
      <c r="C884">
        <f t="shared" si="121"/>
        <v>0</v>
      </c>
      <c r="D884">
        <f t="shared" si="125"/>
        <v>2.3691683825154366E-5</v>
      </c>
      <c r="E884" s="12">
        <f t="shared" si="117"/>
        <v>4.8674103818308117E-3</v>
      </c>
      <c r="G884">
        <v>30.129999000000002</v>
      </c>
      <c r="H884">
        <f t="shared" si="122"/>
        <v>0</v>
      </c>
      <c r="I884">
        <f t="shared" si="123"/>
        <v>4.8457784131962548E-6</v>
      </c>
      <c r="J884" s="14">
        <f t="shared" si="118"/>
        <v>2.2013128839845223E-3</v>
      </c>
      <c r="L884">
        <v>51.82</v>
      </c>
      <c r="M884">
        <f t="shared" si="119"/>
        <v>3.8611969857375096E-4</v>
      </c>
      <c r="N884">
        <f t="shared" si="124"/>
        <v>2.0209639919673812E-5</v>
      </c>
      <c r="O884">
        <f t="shared" si="120"/>
        <v>4.4955133099206608E-3</v>
      </c>
      <c r="Q884" s="59">
        <v>43367</v>
      </c>
      <c r="R884" s="58">
        <v>4.7000000000000002E-3</v>
      </c>
      <c r="S884" s="58">
        <v>2.0999999999999999E-3</v>
      </c>
      <c r="T884" s="61">
        <v>4.35959E-3</v>
      </c>
    </row>
    <row r="885" spans="1:20" x14ac:dyDescent="0.2">
      <c r="A885">
        <v>883</v>
      </c>
      <c r="B885">
        <v>25.66</v>
      </c>
      <c r="C885">
        <f t="shared" si="121"/>
        <v>-3.8955979742896622E-4</v>
      </c>
      <c r="D885">
        <f t="shared" si="125"/>
        <v>2.2270182795645105E-5</v>
      </c>
      <c r="E885" s="12">
        <f t="shared" si="117"/>
        <v>4.7191294531560698E-3</v>
      </c>
      <c r="G885">
        <v>30.09</v>
      </c>
      <c r="H885">
        <f t="shared" si="122"/>
        <v>-1.3275473391154667E-3</v>
      </c>
      <c r="I885">
        <f t="shared" si="123"/>
        <v>4.5550317084044792E-6</v>
      </c>
      <c r="J885" s="14">
        <f t="shared" si="118"/>
        <v>2.1342520255125635E-3</v>
      </c>
      <c r="L885">
        <v>51.759998000000003</v>
      </c>
      <c r="M885">
        <f t="shared" si="119"/>
        <v>-1.1578927055190509E-3</v>
      </c>
      <c r="N885">
        <f t="shared" si="124"/>
        <v>1.9006006829790986E-5</v>
      </c>
      <c r="O885">
        <f t="shared" si="120"/>
        <v>4.3595879197225722E-3</v>
      </c>
      <c r="Q885" s="59">
        <v>43368</v>
      </c>
      <c r="R885" s="58">
        <v>4.5999999999999999E-3</v>
      </c>
      <c r="S885" s="58">
        <v>2.0999999999999999E-3</v>
      </c>
      <c r="T885" s="61">
        <v>4.2362800000000003E-3</v>
      </c>
    </row>
    <row r="886" spans="1:20" x14ac:dyDescent="0.2">
      <c r="A886">
        <v>884</v>
      </c>
      <c r="B886">
        <v>25.610001</v>
      </c>
      <c r="C886">
        <f t="shared" si="121"/>
        <v>-1.9485190958690446E-3</v>
      </c>
      <c r="D886">
        <f t="shared" si="125"/>
        <v>2.0943077238052772E-5</v>
      </c>
      <c r="E886" s="12">
        <f t="shared" si="117"/>
        <v>4.5763606979840185E-3</v>
      </c>
      <c r="G886">
        <v>30.059999000000001</v>
      </c>
      <c r="H886">
        <f t="shared" si="122"/>
        <v>-9.9704220671314753E-4</v>
      </c>
      <c r="I886">
        <f t="shared" si="123"/>
        <v>4.3874727221557633E-6</v>
      </c>
      <c r="J886" s="14">
        <f t="shared" si="118"/>
        <v>2.0946294951985573E-3</v>
      </c>
      <c r="L886">
        <v>51.830002</v>
      </c>
      <c r="M886">
        <f t="shared" si="119"/>
        <v>1.3524730043458905E-3</v>
      </c>
      <c r="N886">
        <f t="shared" si="124"/>
        <v>1.7946089351053178E-5</v>
      </c>
      <c r="O886">
        <f t="shared" si="120"/>
        <v>4.2362824918852115E-3</v>
      </c>
      <c r="Q886" s="59">
        <v>43369</v>
      </c>
      <c r="R886" s="58">
        <v>4.4999999999999997E-3</v>
      </c>
      <c r="S886" s="58">
        <v>2E-3</v>
      </c>
      <c r="T886" s="61">
        <v>4.1205699999999996E-3</v>
      </c>
    </row>
    <row r="887" spans="1:20" x14ac:dyDescent="0.2">
      <c r="A887">
        <v>885</v>
      </c>
      <c r="B887">
        <v>25.6</v>
      </c>
      <c r="C887">
        <f t="shared" si="121"/>
        <v>-3.9051150368947811E-4</v>
      </c>
      <c r="D887">
        <f t="shared" si="125"/>
        <v>1.9914296203787585E-5</v>
      </c>
      <c r="E887" s="12">
        <f t="shared" si="117"/>
        <v>4.4625436920872367E-3</v>
      </c>
      <c r="G887">
        <v>30.120000999999998</v>
      </c>
      <c r="H887">
        <f t="shared" si="122"/>
        <v>1.9960745840343248E-3</v>
      </c>
      <c r="I887">
        <f t="shared" si="123"/>
        <v>4.1838699485444623E-6</v>
      </c>
      <c r="J887" s="14">
        <f t="shared" si="118"/>
        <v>2.0454510379240226E-3</v>
      </c>
      <c r="L887">
        <v>51.919998</v>
      </c>
      <c r="M887">
        <f t="shared" si="119"/>
        <v>1.7363688313189588E-3</v>
      </c>
      <c r="N887">
        <f t="shared" si="124"/>
        <v>1.697907498363905E-5</v>
      </c>
      <c r="O887">
        <f t="shared" si="120"/>
        <v>4.1205673133245923E-3</v>
      </c>
      <c r="Q887" s="59">
        <v>43370</v>
      </c>
      <c r="R887" s="58">
        <v>4.3E-3</v>
      </c>
      <c r="S887" s="58">
        <v>2E-3</v>
      </c>
      <c r="T887" s="61">
        <v>4.0176099999999996E-3</v>
      </c>
    </row>
    <row r="888" spans="1:20" x14ac:dyDescent="0.2">
      <c r="A888">
        <v>886</v>
      </c>
      <c r="B888">
        <v>25.700001</v>
      </c>
      <c r="C888">
        <f t="shared" si="121"/>
        <v>3.9062890624999569E-3</v>
      </c>
      <c r="D888">
        <f t="shared" si="125"/>
        <v>1.8728588385631156E-5</v>
      </c>
      <c r="E888" s="12">
        <f t="shared" si="117"/>
        <v>4.3276539124138796E-3</v>
      </c>
      <c r="G888">
        <v>30.18</v>
      </c>
      <c r="H888">
        <f t="shared" si="122"/>
        <v>1.9919986058433811E-3</v>
      </c>
      <c r="I888">
        <f t="shared" si="123"/>
        <v>4.1718965763334626E-6</v>
      </c>
      <c r="J888" s="14">
        <f t="shared" si="118"/>
        <v>2.0425221115898508E-3</v>
      </c>
      <c r="L888">
        <v>52.099997999999999</v>
      </c>
      <c r="M888">
        <f t="shared" si="119"/>
        <v>3.4668722444865987E-3</v>
      </c>
      <c r="N888">
        <f t="shared" si="124"/>
        <v>1.6141229087723265E-5</v>
      </c>
      <c r="O888">
        <f t="shared" si="120"/>
        <v>4.0176148505952219E-3</v>
      </c>
      <c r="Q888" s="59">
        <v>43371</v>
      </c>
      <c r="R888" s="58">
        <v>4.3E-3</v>
      </c>
      <c r="S888" s="58">
        <v>2E-3</v>
      </c>
      <c r="T888" s="61">
        <v>3.98672E-3</v>
      </c>
    </row>
    <row r="889" spans="1:20" x14ac:dyDescent="0.2">
      <c r="A889">
        <v>887</v>
      </c>
      <c r="B889">
        <v>25.469999000000001</v>
      </c>
      <c r="C889">
        <f t="shared" si="121"/>
        <v>-8.9494938151947513E-3</v>
      </c>
      <c r="D889">
        <f t="shared" si="125"/>
        <v>1.8520418736881692E-5</v>
      </c>
      <c r="E889" s="12">
        <f t="shared" si="117"/>
        <v>4.3035356088780875E-3</v>
      </c>
      <c r="G889">
        <v>30.17</v>
      </c>
      <c r="H889">
        <f t="shared" si="122"/>
        <v>-3.3134526176269088E-4</v>
      </c>
      <c r="I889">
        <f t="shared" si="123"/>
        <v>4.1596662884943732E-6</v>
      </c>
      <c r="J889" s="14">
        <f t="shared" si="118"/>
        <v>2.0395259960329934E-3</v>
      </c>
      <c r="L889">
        <v>51.43</v>
      </c>
      <c r="M889">
        <f t="shared" si="119"/>
        <v>-1.2859846942796422E-2</v>
      </c>
      <c r="N889">
        <f t="shared" si="124"/>
        <v>1.5893907532035363E-5</v>
      </c>
      <c r="O889">
        <f t="shared" si="120"/>
        <v>3.9867163846999901E-3</v>
      </c>
      <c r="Q889" s="59">
        <v>43374</v>
      </c>
      <c r="R889" s="58">
        <v>4.7000000000000002E-3</v>
      </c>
      <c r="S889" s="58">
        <v>2E-3</v>
      </c>
      <c r="T889" s="61">
        <v>4.9862600000000002E-3</v>
      </c>
    </row>
    <row r="890" spans="1:20" x14ac:dyDescent="0.2">
      <c r="A890">
        <v>888</v>
      </c>
      <c r="B890">
        <v>25.540001</v>
      </c>
      <c r="C890">
        <f t="shared" si="121"/>
        <v>2.7484100019006196E-3</v>
      </c>
      <c r="D890">
        <f t="shared" si="125"/>
        <v>2.221479998556134E-5</v>
      </c>
      <c r="E890" s="12">
        <f t="shared" si="117"/>
        <v>4.7132578950829056E-3</v>
      </c>
      <c r="G890">
        <v>30</v>
      </c>
      <c r="H890">
        <f t="shared" si="122"/>
        <v>-5.6347364932052271E-3</v>
      </c>
      <c r="I890">
        <f t="shared" si="123"/>
        <v>3.9166736921342657E-6</v>
      </c>
      <c r="J890" s="14">
        <f t="shared" si="118"/>
        <v>1.9790587894588339E-3</v>
      </c>
      <c r="L890">
        <v>51.150002000000001</v>
      </c>
      <c r="M890">
        <f t="shared" si="119"/>
        <v>-5.4442543262686969E-3</v>
      </c>
      <c r="N890">
        <f t="shared" si="124"/>
        <v>2.4862812883642278E-5</v>
      </c>
      <c r="O890">
        <f t="shared" si="120"/>
        <v>4.9862624162434815E-3</v>
      </c>
      <c r="Q890" s="59">
        <v>43375</v>
      </c>
      <c r="R890" s="58">
        <v>4.5999999999999999E-3</v>
      </c>
      <c r="S890" s="58">
        <v>2.3999999999999998E-3</v>
      </c>
      <c r="T890" s="61">
        <v>5.01492E-3</v>
      </c>
    </row>
    <row r="891" spans="1:20" x14ac:dyDescent="0.2">
      <c r="A891">
        <v>889</v>
      </c>
      <c r="B891">
        <v>25.4</v>
      </c>
      <c r="C891">
        <f t="shared" si="121"/>
        <v>-5.4816364337652761E-3</v>
      </c>
      <c r="D891">
        <f t="shared" si="125"/>
        <v>2.1335137438740501E-5</v>
      </c>
      <c r="E891" s="12">
        <f t="shared" si="117"/>
        <v>4.6189974495273864E-3</v>
      </c>
      <c r="G891">
        <v>30.09</v>
      </c>
      <c r="H891">
        <f t="shared" si="122"/>
        <v>2.9999999999999953E-3</v>
      </c>
      <c r="I891">
        <f t="shared" si="123"/>
        <v>5.5866885914777359E-6</v>
      </c>
      <c r="J891" s="14">
        <f t="shared" si="118"/>
        <v>2.3636176914801038E-3</v>
      </c>
      <c r="L891">
        <v>51.130001</v>
      </c>
      <c r="M891">
        <f t="shared" si="119"/>
        <v>-3.9102637767248968E-4</v>
      </c>
      <c r="N891">
        <f t="shared" si="124"/>
        <v>2.5149438420769469E-5</v>
      </c>
      <c r="O891">
        <f t="shared" si="120"/>
        <v>5.0149215767317304E-3</v>
      </c>
      <c r="Q891" s="59">
        <v>43376</v>
      </c>
      <c r="R891" s="58">
        <v>4.7000000000000002E-3</v>
      </c>
      <c r="S891" s="58">
        <v>2.3999999999999998E-3</v>
      </c>
      <c r="T891" s="61">
        <v>4.8630899999999996E-3</v>
      </c>
    </row>
    <row r="892" spans="1:20" x14ac:dyDescent="0.2">
      <c r="A892">
        <v>890</v>
      </c>
      <c r="B892">
        <v>25.48</v>
      </c>
      <c r="C892">
        <f t="shared" si="121"/>
        <v>3.1496062992126712E-3</v>
      </c>
      <c r="D892">
        <f t="shared" si="125"/>
        <v>2.1857929471935044E-5</v>
      </c>
      <c r="E892" s="12">
        <f t="shared" si="117"/>
        <v>4.6752464610900508E-3</v>
      </c>
      <c r="G892">
        <v>29.98</v>
      </c>
      <c r="H892">
        <f t="shared" si="122"/>
        <v>-3.6556995679627594E-3</v>
      </c>
      <c r="I892">
        <f t="shared" si="123"/>
        <v>5.7914872759890703E-6</v>
      </c>
      <c r="J892" s="14">
        <f t="shared" si="118"/>
        <v>2.4065509086634903E-3</v>
      </c>
      <c r="L892">
        <v>51.240001999999997</v>
      </c>
      <c r="M892">
        <f t="shared" si="119"/>
        <v>2.1513983541677794E-3</v>
      </c>
      <c r="N892">
        <f t="shared" si="124"/>
        <v>2.3649646213205437E-5</v>
      </c>
      <c r="O892">
        <f t="shared" si="120"/>
        <v>4.8630901917613495E-3</v>
      </c>
      <c r="Q892" s="59">
        <v>43377</v>
      </c>
      <c r="R892" s="58">
        <v>4.5999999999999999E-3</v>
      </c>
      <c r="S892" s="58">
        <v>2.5000000000000001E-3</v>
      </c>
      <c r="T892" s="61">
        <v>4.7442999999999999E-3</v>
      </c>
    </row>
    <row r="893" spans="1:20" x14ac:dyDescent="0.2">
      <c r="A893">
        <v>891</v>
      </c>
      <c r="B893">
        <v>25.389999</v>
      </c>
      <c r="C893">
        <f t="shared" si="121"/>
        <v>-3.5322213500785277E-3</v>
      </c>
      <c r="D893">
        <f t="shared" si="125"/>
        <v>2.114165489402135E-5</v>
      </c>
      <c r="E893" s="12">
        <f t="shared" si="117"/>
        <v>4.5980055343617576E-3</v>
      </c>
      <c r="G893">
        <v>29.91</v>
      </c>
      <c r="H893">
        <f t="shared" si="122"/>
        <v>-2.3348899266177545E-3</v>
      </c>
      <c r="I893">
        <f t="shared" si="123"/>
        <v>6.2458463993019129E-6</v>
      </c>
      <c r="J893" s="14">
        <f t="shared" si="118"/>
        <v>2.4991691417953115E-3</v>
      </c>
      <c r="L893">
        <v>51.049999</v>
      </c>
      <c r="M893">
        <f t="shared" si="119"/>
        <v>-3.7080989965612662E-3</v>
      </c>
      <c r="N893">
        <f t="shared" si="124"/>
        <v>2.250837833311206E-5</v>
      </c>
      <c r="O893">
        <f t="shared" si="120"/>
        <v>4.7442995619071168E-3</v>
      </c>
      <c r="Q893" s="59">
        <v>43378</v>
      </c>
      <c r="R893" s="58">
        <v>4.4999999999999997E-3</v>
      </c>
      <c r="S893" s="58">
        <v>2.5000000000000001E-3</v>
      </c>
      <c r="T893" s="61">
        <v>4.6885900000000003E-3</v>
      </c>
    </row>
    <row r="894" spans="1:20" x14ac:dyDescent="0.2">
      <c r="A894">
        <v>892</v>
      </c>
      <c r="B894">
        <v>25.299999</v>
      </c>
      <c r="C894">
        <f t="shared" si="121"/>
        <v>-3.5447027784443735E-3</v>
      </c>
      <c r="D894">
        <f t="shared" si="125"/>
        <v>2.0621750860337104E-5</v>
      </c>
      <c r="E894" s="12">
        <f t="shared" si="117"/>
        <v>4.5411177985532486E-3</v>
      </c>
      <c r="G894">
        <v>29.870000999999998</v>
      </c>
      <c r="H894">
        <f t="shared" si="122"/>
        <v>-1.3373119358074783E-3</v>
      </c>
      <c r="I894">
        <f t="shared" si="123"/>
        <v>6.1981982735090611E-6</v>
      </c>
      <c r="J894" s="14">
        <f t="shared" si="118"/>
        <v>2.4896180979236677E-3</v>
      </c>
      <c r="L894">
        <v>50.869999</v>
      </c>
      <c r="M894">
        <f t="shared" si="119"/>
        <v>-3.5259550151998968E-3</v>
      </c>
      <c r="N894">
        <f t="shared" si="124"/>
        <v>2.1982875523223257E-5</v>
      </c>
      <c r="O894">
        <f t="shared" si="120"/>
        <v>4.6885899290963007E-3</v>
      </c>
      <c r="Q894" s="59">
        <v>43382</v>
      </c>
      <c r="R894" s="58">
        <v>4.4999999999999997E-3</v>
      </c>
      <c r="S894" s="58">
        <v>2.3999999999999998E-3</v>
      </c>
      <c r="T894" s="61">
        <v>4.6270800000000004E-3</v>
      </c>
    </row>
    <row r="895" spans="1:20" x14ac:dyDescent="0.2">
      <c r="A895">
        <v>893</v>
      </c>
      <c r="B895">
        <v>25.17</v>
      </c>
      <c r="C895">
        <f t="shared" si="121"/>
        <v>-5.1383005983517225E-3</v>
      </c>
      <c r="D895">
        <f t="shared" si="125"/>
        <v>2.0138340875967551E-5</v>
      </c>
      <c r="E895" s="12">
        <f t="shared" si="117"/>
        <v>4.4875762807965224E-3</v>
      </c>
      <c r="G895">
        <v>29.940000999999999</v>
      </c>
      <c r="H895">
        <f t="shared" si="122"/>
        <v>2.3434883714935359E-3</v>
      </c>
      <c r="I895">
        <f t="shared" si="123"/>
        <v>5.9336105699177059E-6</v>
      </c>
      <c r="J895" s="14">
        <f t="shared" si="118"/>
        <v>2.4359003612458587E-3</v>
      </c>
      <c r="L895">
        <v>50.68</v>
      </c>
      <c r="M895">
        <f t="shared" si="119"/>
        <v>-3.7349912273440433E-3</v>
      </c>
      <c r="N895">
        <f t="shared" si="124"/>
        <v>2.140984451798266E-5</v>
      </c>
      <c r="O895">
        <f t="shared" si="120"/>
        <v>4.6270773192137885E-3</v>
      </c>
      <c r="Q895" s="59">
        <v>43383</v>
      </c>
      <c r="R895" s="58">
        <v>4.4999999999999997E-3</v>
      </c>
      <c r="S895" s="58">
        <v>2.3999999999999998E-3</v>
      </c>
      <c r="T895" s="61">
        <v>4.5784600000000003E-3</v>
      </c>
    </row>
    <row r="896" spans="1:20" x14ac:dyDescent="0.2">
      <c r="A896">
        <v>894</v>
      </c>
      <c r="B896">
        <v>24.620000999999998</v>
      </c>
      <c r="C896">
        <f t="shared" si="121"/>
        <v>-2.1851370679380342E-2</v>
      </c>
      <c r="D896">
        <f t="shared" si="125"/>
        <v>2.0514168405750798E-5</v>
      </c>
      <c r="E896" s="12">
        <f t="shared" si="117"/>
        <v>4.5292569374844258E-3</v>
      </c>
      <c r="G896">
        <v>29.91</v>
      </c>
      <c r="H896">
        <f t="shared" si="122"/>
        <v>-1.0020373746814041E-3</v>
      </c>
      <c r="I896">
        <f t="shared" si="123"/>
        <v>5.9071102005621685E-6</v>
      </c>
      <c r="J896" s="14">
        <f t="shared" si="118"/>
        <v>2.4304547312307976E-3</v>
      </c>
      <c r="L896">
        <v>49.57</v>
      </c>
      <c r="M896">
        <f t="shared" si="119"/>
        <v>-2.1902131018153106E-2</v>
      </c>
      <c r="N896">
        <f t="shared" si="124"/>
        <v>2.0962263415003918E-5</v>
      </c>
      <c r="O896">
        <f t="shared" si="120"/>
        <v>4.5784564445895863E-3</v>
      </c>
      <c r="Q896" s="59">
        <v>43384</v>
      </c>
      <c r="R896" s="58">
        <v>6.8999999999999999E-3</v>
      </c>
      <c r="S896" s="58">
        <v>2.3999999999999998E-3</v>
      </c>
      <c r="T896" s="61">
        <v>6.9632399999999999E-3</v>
      </c>
    </row>
    <row r="897" spans="1:20" x14ac:dyDescent="0.2">
      <c r="A897">
        <v>895</v>
      </c>
      <c r="B897">
        <v>24.33</v>
      </c>
      <c r="C897">
        <f t="shared" si="121"/>
        <v>-1.1779081568680691E-2</v>
      </c>
      <c r="D897">
        <f t="shared" si="125"/>
        <v>4.7932262335466746E-5</v>
      </c>
      <c r="E897" s="12">
        <f t="shared" si="117"/>
        <v>6.9233129595206618E-3</v>
      </c>
      <c r="G897">
        <v>30.02</v>
      </c>
      <c r="H897">
        <f t="shared" si="122"/>
        <v>3.6776997659645413E-3</v>
      </c>
      <c r="I897">
        <f t="shared" si="123"/>
        <v>5.6129283225439418E-6</v>
      </c>
      <c r="J897" s="14">
        <f t="shared" si="118"/>
        <v>2.3691619451915781E-3</v>
      </c>
      <c r="L897">
        <v>48.759998000000003</v>
      </c>
      <c r="M897">
        <f t="shared" si="119"/>
        <v>-1.6340568892475232E-2</v>
      </c>
      <c r="N897">
        <f t="shared" si="124"/>
        <v>4.848672819828437E-5</v>
      </c>
      <c r="O897">
        <f t="shared" si="120"/>
        <v>6.9632412135645829E-3</v>
      </c>
      <c r="Q897" s="59">
        <v>43385</v>
      </c>
      <c r="R897" s="58">
        <v>7.3000000000000001E-3</v>
      </c>
      <c r="S897" s="58">
        <v>2.5000000000000001E-3</v>
      </c>
      <c r="T897" s="61">
        <v>7.8484599999999998E-3</v>
      </c>
    </row>
    <row r="898" spans="1:20" x14ac:dyDescent="0.2">
      <c r="A898">
        <v>896</v>
      </c>
      <c r="B898">
        <v>24.469999000000001</v>
      </c>
      <c r="C898">
        <f t="shared" si="121"/>
        <v>5.754171804356889E-3</v>
      </c>
      <c r="D898">
        <f t="shared" si="125"/>
        <v>5.3381132351436738E-5</v>
      </c>
      <c r="E898" s="12">
        <f t="shared" si="117"/>
        <v>7.3062392755395538E-3</v>
      </c>
      <c r="G898">
        <v>30.02</v>
      </c>
      <c r="H898">
        <f t="shared" si="122"/>
        <v>0</v>
      </c>
      <c r="I898">
        <f t="shared" si="123"/>
        <v>6.0876811573058444E-6</v>
      </c>
      <c r="J898" s="14">
        <f t="shared" si="118"/>
        <v>2.4673226698804199E-3</v>
      </c>
      <c r="L898">
        <v>49.130001</v>
      </c>
      <c r="M898">
        <f t="shared" si="119"/>
        <v>7.5882488756459122E-3</v>
      </c>
      <c r="N898">
        <f t="shared" si="124"/>
        <v>6.1598376010171081E-5</v>
      </c>
      <c r="O898">
        <f t="shared" si="120"/>
        <v>7.8484632897256445E-3</v>
      </c>
      <c r="Q898" s="59">
        <v>43388</v>
      </c>
      <c r="R898" s="58">
        <v>7.1999999999999998E-3</v>
      </c>
      <c r="S898" s="58">
        <v>2.3999999999999998E-3</v>
      </c>
      <c r="T898" s="61">
        <v>7.8330899999999992E-3</v>
      </c>
    </row>
    <row r="899" spans="1:20" x14ac:dyDescent="0.2">
      <c r="A899">
        <v>897</v>
      </c>
      <c r="B899">
        <v>24.469999000000001</v>
      </c>
      <c r="C899">
        <f t="shared" si="121"/>
        <v>0</v>
      </c>
      <c r="D899">
        <f t="shared" si="125"/>
        <v>5.2164893999593888E-5</v>
      </c>
      <c r="E899" s="12">
        <f t="shared" si="117"/>
        <v>7.2225268431203417E-3</v>
      </c>
      <c r="G899">
        <v>29.969999000000001</v>
      </c>
      <c r="H899">
        <f t="shared" si="122"/>
        <v>-1.6655896069286537E-3</v>
      </c>
      <c r="I899">
        <f t="shared" si="123"/>
        <v>5.7224202878674931E-6</v>
      </c>
      <c r="J899" s="14">
        <f t="shared" si="118"/>
        <v>2.3921580817051979E-3</v>
      </c>
      <c r="L899">
        <v>48.82</v>
      </c>
      <c r="M899">
        <f t="shared" si="119"/>
        <v>-6.3098105778585213E-3</v>
      </c>
      <c r="N899">
        <f t="shared" si="124"/>
        <v>6.1357364709485311E-5</v>
      </c>
      <c r="O899">
        <f t="shared" si="120"/>
        <v>7.8330941976645033E-3</v>
      </c>
      <c r="Q899" s="59">
        <v>43389</v>
      </c>
      <c r="R899" s="58">
        <v>7.0000000000000001E-3</v>
      </c>
      <c r="S899" s="58">
        <v>2.3999999999999998E-3</v>
      </c>
      <c r="T899" s="61">
        <v>7.75014E-3</v>
      </c>
    </row>
    <row r="900" spans="1:20" x14ac:dyDescent="0.2">
      <c r="A900">
        <v>898</v>
      </c>
      <c r="B900">
        <v>24.719999000000001</v>
      </c>
      <c r="C900">
        <f t="shared" si="121"/>
        <v>1.0216592162508874E-2</v>
      </c>
      <c r="D900">
        <f t="shared" si="125"/>
        <v>4.9035000359618253E-5</v>
      </c>
      <c r="E900" s="12">
        <f t="shared" ref="E900:E963" si="126">SQRT(D900)</f>
        <v>7.0024995794086449E-3</v>
      </c>
      <c r="G900">
        <v>29.99</v>
      </c>
      <c r="H900">
        <f t="shared" si="122"/>
        <v>6.6736738963511636E-4</v>
      </c>
      <c r="I900">
        <f t="shared" si="123"/>
        <v>5.5455263949179681E-6</v>
      </c>
      <c r="J900" s="14">
        <f t="shared" si="118"/>
        <v>2.3548941366689858E-3</v>
      </c>
      <c r="L900">
        <v>49.580002</v>
      </c>
      <c r="M900">
        <f t="shared" si="119"/>
        <v>1.5567431380581731E-2</v>
      </c>
      <c r="N900">
        <f t="shared" si="124"/>
        <v>6.0064745398623508E-5</v>
      </c>
      <c r="O900">
        <f t="shared" si="120"/>
        <v>7.7501448630734318E-3</v>
      </c>
      <c r="Q900" s="59">
        <v>43390</v>
      </c>
      <c r="R900" s="58">
        <v>7.1999999999999998E-3</v>
      </c>
      <c r="S900" s="58">
        <v>2.3E-3</v>
      </c>
      <c r="T900" s="61">
        <v>8.4262399999999998E-3</v>
      </c>
    </row>
    <row r="901" spans="1:20" x14ac:dyDescent="0.2">
      <c r="A901">
        <v>899</v>
      </c>
      <c r="B901">
        <v>24.65</v>
      </c>
      <c r="C901">
        <f t="shared" si="121"/>
        <v>-2.8316748718316214E-3</v>
      </c>
      <c r="D901">
        <f t="shared" si="125"/>
        <v>5.235562566294342E-5</v>
      </c>
      <c r="E901" s="12">
        <f t="shared" si="126"/>
        <v>7.2357187385182009E-3</v>
      </c>
      <c r="G901">
        <v>29.99</v>
      </c>
      <c r="H901">
        <f t="shared" si="122"/>
        <v>0</v>
      </c>
      <c r="I901">
        <f t="shared" si="123"/>
        <v>5.2395175651877928E-6</v>
      </c>
      <c r="J901" s="14">
        <f t="shared" ref="J901:J964" si="127">SQRT(I901)</f>
        <v>2.2889992497132439E-3</v>
      </c>
      <c r="L901">
        <v>49.709999000000003</v>
      </c>
      <c r="M901">
        <f t="shared" ref="M901:M964" si="128">(L901-L900)/L900</f>
        <v>2.6219643960482901E-3</v>
      </c>
      <c r="N901">
        <f t="shared" si="124"/>
        <v>7.100155586205336E-5</v>
      </c>
      <c r="O901">
        <f t="shared" ref="O901:O964" si="129">SQRT(N901)</f>
        <v>8.4262420960979616E-3</v>
      </c>
      <c r="Q901" s="59">
        <v>43391</v>
      </c>
      <c r="R901" s="58">
        <v>7.0000000000000001E-3</v>
      </c>
      <c r="S901" s="58">
        <v>2.2000000000000001E-3</v>
      </c>
      <c r="T901" s="61">
        <v>8.1947500000000006E-3</v>
      </c>
    </row>
    <row r="902" spans="1:20" x14ac:dyDescent="0.2">
      <c r="A902">
        <v>900</v>
      </c>
      <c r="B902">
        <v>24.450001</v>
      </c>
      <c r="C902">
        <f t="shared" ref="C902:C965" si="130">(B902-B901)/B901</f>
        <v>-8.1135496957402947E-3</v>
      </c>
      <c r="D902">
        <f t="shared" si="125"/>
        <v>4.9695391077952572E-5</v>
      </c>
      <c r="E902" s="12">
        <f t="shared" si="126"/>
        <v>7.0494958031019897E-3</v>
      </c>
      <c r="G902">
        <v>30</v>
      </c>
      <c r="H902">
        <f t="shared" ref="H902:H965" si="131">(G902-G901)/G901</f>
        <v>3.3344448149388341E-4</v>
      </c>
      <c r="I902">
        <f t="shared" ref="I902:I965" si="132">$F$2*I901+(1-$F$2)*(H901^2)</f>
        <v>4.9251465112765253E-6</v>
      </c>
      <c r="J902" s="14">
        <f t="shared" si="127"/>
        <v>2.2192671112951962E-3</v>
      </c>
      <c r="L902">
        <v>49.18</v>
      </c>
      <c r="M902">
        <f t="shared" si="128"/>
        <v>-1.0661818762056375E-2</v>
      </c>
      <c r="N902">
        <f t="shared" ref="N902:N965" si="133">$F$2*N901+(1-$F$2)*(M901^2)</f>
        <v>6.7153944347978842E-5</v>
      </c>
      <c r="O902">
        <f t="shared" si="129"/>
        <v>8.1947510241604567E-3</v>
      </c>
      <c r="Q902" s="59">
        <v>43392</v>
      </c>
      <c r="R902" s="58">
        <v>7.1000000000000004E-3</v>
      </c>
      <c r="S902" s="58">
        <v>2.2000000000000001E-3</v>
      </c>
      <c r="T902" s="61">
        <v>8.3633200000000005E-3</v>
      </c>
    </row>
    <row r="903" spans="1:20" x14ac:dyDescent="0.2">
      <c r="A903">
        <v>901</v>
      </c>
      <c r="B903">
        <v>24.559999000000001</v>
      </c>
      <c r="C903">
        <f t="shared" si="130"/>
        <v>4.4988955215176036E-3</v>
      </c>
      <c r="D903">
        <f t="shared" ref="D903:D966" si="134">$F$2*D902+(1-$F$2)*(C902^2)</f>
        <v>5.0663448933190264E-5</v>
      </c>
      <c r="E903" s="12">
        <f t="shared" si="126"/>
        <v>7.1178261381681885E-3</v>
      </c>
      <c r="G903">
        <v>29.98</v>
      </c>
      <c r="H903">
        <f t="shared" si="131"/>
        <v>-6.6666666666665244E-4</v>
      </c>
      <c r="I903">
        <f t="shared" si="132"/>
        <v>4.6363088339342572E-6</v>
      </c>
      <c r="J903" s="14">
        <f t="shared" si="127"/>
        <v>2.1532089619761149E-3</v>
      </c>
      <c r="L903">
        <v>49.43</v>
      </c>
      <c r="M903">
        <f t="shared" si="128"/>
        <v>5.0833672224481494E-3</v>
      </c>
      <c r="N903">
        <f t="shared" si="133"/>
        <v>6.9945170445996356E-5</v>
      </c>
      <c r="O903">
        <f t="shared" si="129"/>
        <v>8.3633229308688276E-3</v>
      </c>
      <c r="Q903" s="59">
        <v>43395</v>
      </c>
      <c r="R903" s="58">
        <v>7.0000000000000001E-3</v>
      </c>
      <c r="S903" s="58">
        <v>2.0999999999999999E-3</v>
      </c>
      <c r="T903" s="61">
        <v>8.2035900000000002E-3</v>
      </c>
    </row>
    <row r="904" spans="1:20" x14ac:dyDescent="0.2">
      <c r="A904">
        <v>902</v>
      </c>
      <c r="B904">
        <v>24.450001</v>
      </c>
      <c r="C904">
        <f t="shared" si="130"/>
        <v>-4.478746110698169E-3</v>
      </c>
      <c r="D904">
        <f t="shared" si="134"/>
        <v>4.8838045652010718E-5</v>
      </c>
      <c r="E904" s="12">
        <f t="shared" si="126"/>
        <v>6.9884222577067216E-3</v>
      </c>
      <c r="G904">
        <v>30.01</v>
      </c>
      <c r="H904">
        <f t="shared" si="131"/>
        <v>1.0006671114076429E-3</v>
      </c>
      <c r="I904">
        <f t="shared" si="132"/>
        <v>4.3847969705648674E-6</v>
      </c>
      <c r="J904" s="14">
        <f t="shared" si="127"/>
        <v>2.0939906806298988E-3</v>
      </c>
      <c r="L904">
        <v>49.209999000000003</v>
      </c>
      <c r="M904">
        <f t="shared" si="128"/>
        <v>-4.4507586485938973E-3</v>
      </c>
      <c r="N904">
        <f t="shared" si="133"/>
        <v>6.7298897558332188E-5</v>
      </c>
      <c r="O904">
        <f t="shared" si="129"/>
        <v>8.2035905284413239E-3</v>
      </c>
      <c r="Q904" s="59">
        <v>43396</v>
      </c>
      <c r="R904" s="58">
        <v>6.8999999999999999E-3</v>
      </c>
      <c r="S904" s="58">
        <v>2E-3</v>
      </c>
      <c r="T904" s="61">
        <v>8.0280500000000001E-3</v>
      </c>
    </row>
    <row r="905" spans="1:20" x14ac:dyDescent="0.2">
      <c r="A905">
        <v>903</v>
      </c>
      <c r="B905">
        <v>24.25</v>
      </c>
      <c r="C905">
        <f t="shared" si="130"/>
        <v>-8.1799996654397002E-3</v>
      </c>
      <c r="D905">
        <f t="shared" si="134"/>
        <v>4.7111312916335716E-5</v>
      </c>
      <c r="E905" s="12">
        <f t="shared" si="126"/>
        <v>6.8637681281010447E-3</v>
      </c>
      <c r="G905">
        <v>30.059999000000001</v>
      </c>
      <c r="H905">
        <f t="shared" si="131"/>
        <v>1.6660779740086532E-3</v>
      </c>
      <c r="I905">
        <f t="shared" si="132"/>
        <v>4.1817892324021495E-6</v>
      </c>
      <c r="J905" s="14">
        <f t="shared" si="127"/>
        <v>2.0449423542980741E-3</v>
      </c>
      <c r="L905">
        <v>48.799999</v>
      </c>
      <c r="M905">
        <f t="shared" si="128"/>
        <v>-8.3316400798952202E-3</v>
      </c>
      <c r="N905">
        <f t="shared" si="133"/>
        <v>6.4449518857714259E-5</v>
      </c>
      <c r="O905">
        <f t="shared" si="129"/>
        <v>8.0280457682872144E-3</v>
      </c>
      <c r="Q905" s="59">
        <v>43397</v>
      </c>
      <c r="R905" s="58">
        <v>6.8999999999999999E-3</v>
      </c>
      <c r="S905" s="58">
        <v>2E-3</v>
      </c>
      <c r="T905" s="61">
        <v>8.0465799999999994E-3</v>
      </c>
    </row>
    <row r="906" spans="1:20" x14ac:dyDescent="0.2">
      <c r="A906">
        <v>904</v>
      </c>
      <c r="B906">
        <v>23.68</v>
      </c>
      <c r="C906">
        <f t="shared" si="130"/>
        <v>-2.3505154639175269E-2</v>
      </c>
      <c r="D906">
        <f t="shared" si="134"/>
        <v>4.8299377812951185E-5</v>
      </c>
      <c r="E906" s="12">
        <f t="shared" si="126"/>
        <v>6.949775378596864E-3</v>
      </c>
      <c r="G906">
        <v>30.059999000000001</v>
      </c>
      <c r="H906">
        <f t="shared" si="131"/>
        <v>0</v>
      </c>
      <c r="I906">
        <f t="shared" si="132"/>
        <v>4.0974308273866266E-6</v>
      </c>
      <c r="J906" s="14">
        <f t="shared" si="127"/>
        <v>2.0242111617582359E-3</v>
      </c>
      <c r="L906">
        <v>47.220001000000003</v>
      </c>
      <c r="M906">
        <f t="shared" si="128"/>
        <v>-3.2377008860184534E-2</v>
      </c>
      <c r="N906">
        <f t="shared" si="133"/>
        <v>6.4747521311506396E-5</v>
      </c>
      <c r="O906">
        <f t="shared" si="129"/>
        <v>8.046584450032597E-3</v>
      </c>
      <c r="Q906" s="59">
        <v>43398</v>
      </c>
      <c r="R906" s="58">
        <v>8.8999999999999999E-3</v>
      </c>
      <c r="S906" s="58">
        <v>2E-3</v>
      </c>
      <c r="T906" s="61">
        <v>1.11247E-2</v>
      </c>
    </row>
    <row r="907" spans="1:20" x14ac:dyDescent="0.2">
      <c r="A907">
        <v>905</v>
      </c>
      <c r="B907">
        <v>23.700001</v>
      </c>
      <c r="C907">
        <f t="shared" si="130"/>
        <v>8.4463682432434973E-4</v>
      </c>
      <c r="D907">
        <f t="shared" si="134"/>
        <v>7.8550952820866706E-5</v>
      </c>
      <c r="E907" s="12">
        <f t="shared" si="126"/>
        <v>8.8628975409211809E-3</v>
      </c>
      <c r="G907">
        <v>29.950001</v>
      </c>
      <c r="H907">
        <f t="shared" si="131"/>
        <v>-3.6592815588583662E-3</v>
      </c>
      <c r="I907">
        <f t="shared" si="132"/>
        <v>3.8515849777434287E-6</v>
      </c>
      <c r="J907" s="14">
        <f t="shared" si="127"/>
        <v>1.9625455352025411E-3</v>
      </c>
      <c r="L907">
        <v>48.049999</v>
      </c>
      <c r="M907">
        <f t="shared" si="128"/>
        <v>1.7577255028012308E-2</v>
      </c>
      <c r="N907">
        <f t="shared" si="133"/>
        <v>1.2375891219676413E-4</v>
      </c>
      <c r="O907">
        <f t="shared" si="129"/>
        <v>1.1124698296887163E-2</v>
      </c>
      <c r="Q907" s="59">
        <v>43399</v>
      </c>
      <c r="R907" s="58">
        <v>8.6E-3</v>
      </c>
      <c r="S907" s="58">
        <v>2.0999999999999999E-3</v>
      </c>
      <c r="T907" s="61">
        <v>1.1613399999999999E-2</v>
      </c>
    </row>
    <row r="908" spans="1:20" x14ac:dyDescent="0.2">
      <c r="A908">
        <v>906</v>
      </c>
      <c r="B908">
        <v>23.629999000000002</v>
      </c>
      <c r="C908">
        <f t="shared" si="130"/>
        <v>-2.9536707614484397E-3</v>
      </c>
      <c r="D908">
        <f t="shared" si="134"/>
        <v>7.388070033351498E-5</v>
      </c>
      <c r="E908" s="12">
        <f t="shared" si="126"/>
        <v>8.5953883177850073E-3</v>
      </c>
      <c r="G908">
        <v>30.1</v>
      </c>
      <c r="H908">
        <f t="shared" si="131"/>
        <v>5.0083136892049218E-3</v>
      </c>
      <c r="I908">
        <f t="shared" si="132"/>
        <v>4.4239103706988787E-6</v>
      </c>
      <c r="J908" s="14">
        <f t="shared" si="127"/>
        <v>2.1033093853969459E-3</v>
      </c>
      <c r="L908">
        <v>47.380001</v>
      </c>
      <c r="M908">
        <f t="shared" si="128"/>
        <v>-1.3943767199662161E-2</v>
      </c>
      <c r="N908">
        <f t="shared" si="133"/>
        <v>1.3487097112414533E-4</v>
      </c>
      <c r="O908">
        <f t="shared" si="129"/>
        <v>1.1613396192507399E-2</v>
      </c>
      <c r="Q908" s="59">
        <v>43402</v>
      </c>
      <c r="R908" s="58">
        <v>8.3999999999999995E-3</v>
      </c>
      <c r="S908" s="58">
        <v>2.3999999999999998E-3</v>
      </c>
      <c r="T908" s="61">
        <v>1.1766240000000001E-2</v>
      </c>
    </row>
    <row r="909" spans="1:20" x14ac:dyDescent="0.2">
      <c r="A909">
        <v>907</v>
      </c>
      <c r="B909">
        <v>23.389999</v>
      </c>
      <c r="C909">
        <f t="shared" si="130"/>
        <v>-1.0156581047675963E-2</v>
      </c>
      <c r="D909">
        <f t="shared" si="134"/>
        <v>6.9971308571526198E-5</v>
      </c>
      <c r="E909" s="12">
        <f t="shared" si="126"/>
        <v>8.3648854487988183E-3</v>
      </c>
      <c r="G909">
        <v>30.08</v>
      </c>
      <c r="H909">
        <f t="shared" si="131"/>
        <v>-6.6445182724262871E-4</v>
      </c>
      <c r="I909">
        <f t="shared" si="132"/>
        <v>5.6634681090255926E-6</v>
      </c>
      <c r="J909" s="14">
        <f t="shared" si="127"/>
        <v>2.3798042165324427E-3</v>
      </c>
      <c r="L909">
        <v>47.360000999999997</v>
      </c>
      <c r="M909">
        <f t="shared" si="128"/>
        <v>-4.2211902865943641E-4</v>
      </c>
      <c r="N909">
        <f t="shared" si="133"/>
        <v>1.3844443147979907E-4</v>
      </c>
      <c r="O909">
        <f t="shared" si="129"/>
        <v>1.1766241178889674E-2</v>
      </c>
      <c r="Q909" s="59">
        <v>43403</v>
      </c>
      <c r="R909" s="58">
        <v>8.5000000000000006E-3</v>
      </c>
      <c r="S909" s="58">
        <v>2.3E-3</v>
      </c>
      <c r="T909" s="61">
        <v>1.140826E-2</v>
      </c>
    </row>
    <row r="910" spans="1:20" x14ac:dyDescent="0.2">
      <c r="A910">
        <v>908</v>
      </c>
      <c r="B910">
        <v>23.66</v>
      </c>
      <c r="C910">
        <f t="shared" si="130"/>
        <v>1.1543437859916138E-2</v>
      </c>
      <c r="D910">
        <f t="shared" si="134"/>
        <v>7.1962398371915262E-5</v>
      </c>
      <c r="E910" s="12">
        <f t="shared" si="126"/>
        <v>8.4830653876953738E-3</v>
      </c>
      <c r="G910">
        <v>29.969999000000001</v>
      </c>
      <c r="H910">
        <f t="shared" si="131"/>
        <v>-3.6569481382977696E-3</v>
      </c>
      <c r="I910">
        <f t="shared" si="132"/>
        <v>5.3501497963276209E-6</v>
      </c>
      <c r="J910" s="14">
        <f t="shared" si="127"/>
        <v>2.3130390823173784E-3</v>
      </c>
      <c r="L910">
        <v>48.029998999999997</v>
      </c>
      <c r="M910">
        <f t="shared" si="128"/>
        <v>1.4146916931019484E-2</v>
      </c>
      <c r="N910">
        <f t="shared" si="133"/>
        <v>1.3014845665947249E-4</v>
      </c>
      <c r="O910">
        <f t="shared" si="129"/>
        <v>1.1408262648601342E-2</v>
      </c>
      <c r="Q910" s="59">
        <v>43404</v>
      </c>
      <c r="R910" s="58">
        <v>8.6999999999999994E-3</v>
      </c>
      <c r="S910" s="58">
        <v>2.3999999999999998E-3</v>
      </c>
      <c r="T910" s="61">
        <v>1.159084E-2</v>
      </c>
    </row>
    <row r="911" spans="1:20" x14ac:dyDescent="0.2">
      <c r="A911">
        <v>909</v>
      </c>
      <c r="B911">
        <v>23.870000999999998</v>
      </c>
      <c r="C911">
        <f t="shared" si="130"/>
        <v>8.8757819103972239E-3</v>
      </c>
      <c r="D911">
        <f t="shared" si="134"/>
        <v>7.563971192714507E-5</v>
      </c>
      <c r="E911" s="12">
        <f t="shared" si="126"/>
        <v>8.6971094006655491E-3</v>
      </c>
      <c r="G911">
        <v>29.879999000000002</v>
      </c>
      <c r="H911">
        <f t="shared" si="131"/>
        <v>-3.003003103203302E-3</v>
      </c>
      <c r="I911">
        <f t="shared" si="132"/>
        <v>5.831536989719935E-6</v>
      </c>
      <c r="J911" s="14">
        <f t="shared" si="127"/>
        <v>2.4148575506062328E-3</v>
      </c>
      <c r="L911">
        <v>48.650002000000001</v>
      </c>
      <c r="M911">
        <f t="shared" si="128"/>
        <v>1.290866152214586E-2</v>
      </c>
      <c r="N911">
        <f t="shared" si="133"/>
        <v>1.343476647790941E-4</v>
      </c>
      <c r="O911">
        <f t="shared" si="129"/>
        <v>1.1590844006330777E-2</v>
      </c>
      <c r="Q911" s="59">
        <v>43405</v>
      </c>
      <c r="R911" s="58">
        <v>8.6999999999999994E-3</v>
      </c>
      <c r="S911" s="58">
        <v>2.5000000000000001E-3</v>
      </c>
      <c r="T911" s="61">
        <v>1.167411E-2</v>
      </c>
    </row>
    <row r="912" spans="1:20" x14ac:dyDescent="0.2">
      <c r="A912">
        <v>910</v>
      </c>
      <c r="B912">
        <v>24.08</v>
      </c>
      <c r="C912">
        <f t="shared" si="130"/>
        <v>8.7976116967904538E-3</v>
      </c>
      <c r="D912">
        <f t="shared" si="134"/>
        <v>7.5828099482772436E-5</v>
      </c>
      <c r="E912" s="12">
        <f t="shared" si="126"/>
        <v>8.7079331349507062E-3</v>
      </c>
      <c r="G912">
        <v>29.93</v>
      </c>
      <c r="H912">
        <f t="shared" si="131"/>
        <v>1.6733936303009308E-3</v>
      </c>
      <c r="I912">
        <f t="shared" si="132"/>
        <v>6.0227264286076586E-6</v>
      </c>
      <c r="J912" s="14">
        <f t="shared" si="127"/>
        <v>2.4541243710553178E-3</v>
      </c>
      <c r="L912">
        <v>48.889999000000003</v>
      </c>
      <c r="M912">
        <f t="shared" si="128"/>
        <v>4.9331344323480693E-3</v>
      </c>
      <c r="N912">
        <f t="shared" si="133"/>
        <v>1.3628481742994819E-4</v>
      </c>
      <c r="O912">
        <f t="shared" si="129"/>
        <v>1.1674108849498885E-2</v>
      </c>
      <c r="Q912" s="59">
        <v>43406</v>
      </c>
      <c r="R912" s="58">
        <v>8.6999999999999994E-3</v>
      </c>
      <c r="S912" s="58">
        <v>2.3999999999999998E-3</v>
      </c>
      <c r="T912" s="61">
        <v>1.138279E-2</v>
      </c>
    </row>
    <row r="913" spans="1:20" x14ac:dyDescent="0.2">
      <c r="A913">
        <v>911</v>
      </c>
      <c r="B913">
        <v>24.030000999999999</v>
      </c>
      <c r="C913">
        <f t="shared" si="130"/>
        <v>-2.0763704318936746E-3</v>
      </c>
      <c r="D913">
        <f t="shared" si="134"/>
        <v>7.5922291807856344E-5</v>
      </c>
      <c r="E913" s="12">
        <f t="shared" si="126"/>
        <v>8.7133398767554309E-3</v>
      </c>
      <c r="G913">
        <v>29.84</v>
      </c>
      <c r="H913">
        <f t="shared" si="131"/>
        <v>-3.0070163715335738E-3</v>
      </c>
      <c r="I913">
        <f t="shared" si="132"/>
        <v>5.8293776174071027E-6</v>
      </c>
      <c r="J913" s="14">
        <f t="shared" si="127"/>
        <v>2.4144104078236374E-3</v>
      </c>
      <c r="L913">
        <v>48.709999000000003</v>
      </c>
      <c r="M913">
        <f t="shared" si="128"/>
        <v>-3.6817345813404435E-3</v>
      </c>
      <c r="N913">
        <f t="shared" si="133"/>
        <v>1.295678773038084E-4</v>
      </c>
      <c r="O913">
        <f t="shared" si="129"/>
        <v>1.1382788643553406E-2</v>
      </c>
      <c r="Q913" s="59">
        <v>43409</v>
      </c>
      <c r="R913" s="58">
        <v>8.5000000000000006E-3</v>
      </c>
      <c r="S913" s="58">
        <v>2.5000000000000001E-3</v>
      </c>
      <c r="T913" s="61">
        <v>1.1072810000000001E-2</v>
      </c>
    </row>
    <row r="914" spans="1:20" x14ac:dyDescent="0.2">
      <c r="A914">
        <v>912</v>
      </c>
      <c r="B914">
        <v>24.18</v>
      </c>
      <c r="C914">
        <f t="shared" si="130"/>
        <v>6.2421553790197974E-3</v>
      </c>
      <c r="D914">
        <f t="shared" si="134"/>
        <v>7.1625633149611508E-5</v>
      </c>
      <c r="E914" s="12">
        <f t="shared" si="126"/>
        <v>8.4631928460606118E-3</v>
      </c>
      <c r="G914">
        <v>29.91</v>
      </c>
      <c r="H914">
        <f t="shared" si="131"/>
        <v>2.3458445040214571E-3</v>
      </c>
      <c r="I914">
        <f t="shared" si="132"/>
        <v>6.0221438078829324E-6</v>
      </c>
      <c r="J914" s="14">
        <f t="shared" si="127"/>
        <v>2.4540056658212779E-3</v>
      </c>
      <c r="L914">
        <v>48.959999000000003</v>
      </c>
      <c r="M914">
        <f t="shared" si="128"/>
        <v>5.1324164469804239E-3</v>
      </c>
      <c r="N914">
        <f t="shared" si="133"/>
        <v>1.2260711483722618E-4</v>
      </c>
      <c r="O914">
        <f t="shared" si="129"/>
        <v>1.1072809708345311E-2</v>
      </c>
      <c r="Q914" s="59">
        <v>43410</v>
      </c>
      <c r="R914" s="58">
        <v>8.3000000000000001E-3</v>
      </c>
      <c r="S914" s="58">
        <v>2.3999999999999998E-3</v>
      </c>
      <c r="T914" s="61">
        <v>1.080885E-2</v>
      </c>
    </row>
    <row r="915" spans="1:20" x14ac:dyDescent="0.2">
      <c r="A915">
        <v>913</v>
      </c>
      <c r="B915">
        <v>24.309999000000001</v>
      </c>
      <c r="C915">
        <f t="shared" si="130"/>
        <v>5.3763027295285993E-3</v>
      </c>
      <c r="D915">
        <f t="shared" si="134"/>
        <v>6.9665965387184369E-5</v>
      </c>
      <c r="E915" s="12">
        <f t="shared" si="126"/>
        <v>8.3466140073196367E-3</v>
      </c>
      <c r="G915">
        <v>29.879999000000002</v>
      </c>
      <c r="H915">
        <f t="shared" si="131"/>
        <v>-1.0030424607154335E-3</v>
      </c>
      <c r="I915">
        <f t="shared" si="132"/>
        <v>5.9909943656328171E-6</v>
      </c>
      <c r="J915" s="14">
        <f t="shared" si="127"/>
        <v>2.4476507850657164E-3</v>
      </c>
      <c r="L915">
        <v>49.299999</v>
      </c>
      <c r="M915">
        <f t="shared" si="128"/>
        <v>6.9444445862835141E-3</v>
      </c>
      <c r="N915">
        <f t="shared" si="133"/>
        <v>1.1683118986210672E-4</v>
      </c>
      <c r="O915">
        <f t="shared" si="129"/>
        <v>1.080884775829999E-2</v>
      </c>
      <c r="Q915" s="59">
        <v>43411</v>
      </c>
      <c r="R915" s="58">
        <v>8.2000000000000007E-3</v>
      </c>
      <c r="S915" s="58">
        <v>2.3999999999999998E-3</v>
      </c>
      <c r="T915" s="61">
        <v>1.061672E-2</v>
      </c>
    </row>
    <row r="916" spans="1:20" x14ac:dyDescent="0.2">
      <c r="A916">
        <v>914</v>
      </c>
      <c r="B916">
        <v>24.43</v>
      </c>
      <c r="C916">
        <f t="shared" si="130"/>
        <v>4.9362815687486643E-3</v>
      </c>
      <c r="D916">
        <f t="shared" si="134"/>
        <v>6.7220285326325497E-5</v>
      </c>
      <c r="E916" s="12">
        <f t="shared" si="126"/>
        <v>8.1987977976240821E-3</v>
      </c>
      <c r="G916">
        <v>29.91</v>
      </c>
      <c r="H916">
        <f t="shared" si="131"/>
        <v>1.0040495650618533E-3</v>
      </c>
      <c r="I916">
        <f t="shared" si="132"/>
        <v>5.6919003543747323E-6</v>
      </c>
      <c r="J916" s="14">
        <f t="shared" si="127"/>
        <v>2.3857703901202926E-3</v>
      </c>
      <c r="L916">
        <v>50.139999000000003</v>
      </c>
      <c r="M916">
        <f t="shared" si="128"/>
        <v>1.7038539899361934E-2</v>
      </c>
      <c r="N916">
        <f t="shared" si="133"/>
        <v>1.1271483710709805E-4</v>
      </c>
      <c r="O916">
        <f t="shared" si="129"/>
        <v>1.0616724405724115E-2</v>
      </c>
      <c r="Q916" s="59">
        <v>43412</v>
      </c>
      <c r="R916" s="58">
        <v>8.0000000000000002E-3</v>
      </c>
      <c r="S916" s="58">
        <v>2.3E-3</v>
      </c>
      <c r="T916" s="61">
        <v>1.1107229999999999E-2</v>
      </c>
    </row>
    <row r="917" spans="1:20" x14ac:dyDescent="0.2">
      <c r="A917">
        <v>915</v>
      </c>
      <c r="B917">
        <v>24.389999</v>
      </c>
      <c r="C917">
        <f t="shared" si="130"/>
        <v>-1.6373720835038959E-3</v>
      </c>
      <c r="D917">
        <f t="shared" si="134"/>
        <v>6.4649080750304024E-5</v>
      </c>
      <c r="E917" s="12">
        <f t="shared" si="126"/>
        <v>8.0404652073312287E-3</v>
      </c>
      <c r="G917">
        <v>29.870000999999998</v>
      </c>
      <c r="H917">
        <f t="shared" si="131"/>
        <v>-1.3373119358074783E-3</v>
      </c>
      <c r="I917">
        <f t="shared" si="132"/>
        <v>5.4108732648583016E-6</v>
      </c>
      <c r="J917" s="14">
        <f t="shared" si="127"/>
        <v>2.3261283852913841E-3</v>
      </c>
      <c r="L917">
        <v>50.040000999999997</v>
      </c>
      <c r="M917">
        <f t="shared" si="128"/>
        <v>-1.9943757876821348E-3</v>
      </c>
      <c r="N917">
        <f t="shared" si="133"/>
        <v>1.2337065739480109E-4</v>
      </c>
      <c r="O917">
        <f t="shared" si="129"/>
        <v>1.1107234462043244E-2</v>
      </c>
      <c r="Q917" s="59">
        <v>43413</v>
      </c>
      <c r="R917" s="58">
        <v>7.7999999999999996E-3</v>
      </c>
      <c r="S917" s="58">
        <v>2.3E-3</v>
      </c>
      <c r="T917" s="61">
        <v>1.077994E-2</v>
      </c>
    </row>
    <row r="918" spans="1:20" x14ac:dyDescent="0.2">
      <c r="A918">
        <v>916</v>
      </c>
      <c r="B918">
        <v>24.280000999999999</v>
      </c>
      <c r="C918">
        <f t="shared" si="130"/>
        <v>-4.509963284541378E-3</v>
      </c>
      <c r="D918">
        <f t="shared" si="134"/>
        <v>6.0930995145676056E-5</v>
      </c>
      <c r="E918" s="12">
        <f t="shared" si="126"/>
        <v>7.8058308427531309E-3</v>
      </c>
      <c r="G918">
        <v>29.98</v>
      </c>
      <c r="H918">
        <f t="shared" si="131"/>
        <v>3.6825911053703E-3</v>
      </c>
      <c r="I918">
        <f t="shared" si="132"/>
        <v>5.193525061785992E-6</v>
      </c>
      <c r="J918" s="14">
        <f t="shared" si="127"/>
        <v>2.2789306838484564E-3</v>
      </c>
      <c r="L918">
        <v>49.849997999999999</v>
      </c>
      <c r="M918">
        <f t="shared" si="128"/>
        <v>-3.7970223062145279E-3</v>
      </c>
      <c r="N918">
        <f t="shared" si="133"/>
        <v>1.1620707003806258E-4</v>
      </c>
      <c r="O918">
        <f t="shared" si="129"/>
        <v>1.0779938313277242E-2</v>
      </c>
      <c r="Q918" s="59">
        <v>43416</v>
      </c>
      <c r="R918" s="58">
        <v>7.6E-3</v>
      </c>
      <c r="S918" s="58">
        <v>2.3999999999999998E-3</v>
      </c>
      <c r="T918" s="61">
        <v>1.049284E-2</v>
      </c>
    </row>
    <row r="919" spans="1:20" x14ac:dyDescent="0.2">
      <c r="A919">
        <v>917</v>
      </c>
      <c r="B919">
        <v>24.1</v>
      </c>
      <c r="C919">
        <f t="shared" si="130"/>
        <v>-7.4135499417811888E-3</v>
      </c>
      <c r="D919">
        <f t="shared" si="134"/>
        <v>5.8495521566610161E-5</v>
      </c>
      <c r="E919" s="12">
        <f t="shared" si="126"/>
        <v>7.6482365004365655E-3</v>
      </c>
      <c r="G919">
        <v>29.99</v>
      </c>
      <c r="H919">
        <f t="shared" si="131"/>
        <v>3.3355570380246864E-4</v>
      </c>
      <c r="I919">
        <f t="shared" si="132"/>
        <v>5.6956021930399799E-6</v>
      </c>
      <c r="J919" s="14">
        <f t="shared" si="127"/>
        <v>2.3865460802255591E-3</v>
      </c>
      <c r="L919">
        <v>49.099997999999999</v>
      </c>
      <c r="M919">
        <f t="shared" si="128"/>
        <v>-1.5045136009834946E-2</v>
      </c>
      <c r="N919">
        <f t="shared" si="133"/>
        <v>1.1009968853941227E-4</v>
      </c>
      <c r="O919">
        <f t="shared" si="129"/>
        <v>1.0492839870092951E-2</v>
      </c>
      <c r="Q919" s="59">
        <v>43417</v>
      </c>
      <c r="R919" s="58">
        <v>7.6E-3</v>
      </c>
      <c r="S919" s="58">
        <v>2.3E-3</v>
      </c>
      <c r="T919" s="61">
        <v>1.0820120000000001E-2</v>
      </c>
    </row>
    <row r="920" spans="1:20" x14ac:dyDescent="0.2">
      <c r="A920">
        <v>918</v>
      </c>
      <c r="B920">
        <v>24.059999000000001</v>
      </c>
      <c r="C920">
        <f t="shared" si="130"/>
        <v>-1.6597925311203391E-3</v>
      </c>
      <c r="D920">
        <f t="shared" si="134"/>
        <v>5.8283433636970581E-5</v>
      </c>
      <c r="E920" s="12">
        <f t="shared" si="126"/>
        <v>7.6343587574183719E-3</v>
      </c>
      <c r="G920">
        <v>29.969999000000001</v>
      </c>
      <c r="H920">
        <f t="shared" si="131"/>
        <v>-6.6692230743571352E-4</v>
      </c>
      <c r="I920">
        <f t="shared" si="132"/>
        <v>5.3605416259099305E-6</v>
      </c>
      <c r="J920" s="14">
        <f t="shared" si="127"/>
        <v>2.3152843509836821E-3</v>
      </c>
      <c r="L920">
        <v>49.099997999999999</v>
      </c>
      <c r="M920">
        <f t="shared" si="128"/>
        <v>0</v>
      </c>
      <c r="N920">
        <f t="shared" si="133"/>
        <v>1.1707507428031348E-4</v>
      </c>
      <c r="O920">
        <f t="shared" si="129"/>
        <v>1.0820123579715412E-2</v>
      </c>
      <c r="Q920" s="59">
        <v>43418</v>
      </c>
      <c r="R920" s="58">
        <v>7.4000000000000003E-3</v>
      </c>
      <c r="S920" s="58">
        <v>2.3E-3</v>
      </c>
      <c r="T920" s="61">
        <v>1.04905E-2</v>
      </c>
    </row>
    <row r="921" spans="1:20" x14ac:dyDescent="0.2">
      <c r="A921">
        <v>919</v>
      </c>
      <c r="B921">
        <v>24.08</v>
      </c>
      <c r="C921">
        <f t="shared" si="130"/>
        <v>8.3129679265560438E-4</v>
      </c>
      <c r="D921">
        <f t="shared" si="134"/>
        <v>5.4951722293534116E-5</v>
      </c>
      <c r="E921" s="12">
        <f t="shared" si="126"/>
        <v>7.4129428902112897E-3</v>
      </c>
      <c r="G921">
        <v>30.049999</v>
      </c>
      <c r="H921">
        <f t="shared" si="131"/>
        <v>2.6693360917362154E-3</v>
      </c>
      <c r="I921">
        <f t="shared" si="132"/>
        <v>5.0655962502046576E-6</v>
      </c>
      <c r="J921" s="14">
        <f t="shared" si="127"/>
        <v>2.2506879504286367E-3</v>
      </c>
      <c r="L921">
        <v>48.869999</v>
      </c>
      <c r="M921">
        <f t="shared" si="128"/>
        <v>-4.6842975431485639E-3</v>
      </c>
      <c r="N921">
        <f t="shared" si="133"/>
        <v>1.1005056982349467E-4</v>
      </c>
      <c r="O921">
        <f t="shared" si="129"/>
        <v>1.0490499026428374E-2</v>
      </c>
      <c r="Q921" s="59">
        <v>43419</v>
      </c>
      <c r="R921" s="58">
        <v>7.1999999999999998E-3</v>
      </c>
      <c r="S921" s="58">
        <v>2.3E-3</v>
      </c>
      <c r="T921" s="61">
        <v>1.023543E-2</v>
      </c>
    </row>
    <row r="922" spans="1:20" x14ac:dyDescent="0.2">
      <c r="A922">
        <v>920</v>
      </c>
      <c r="B922">
        <v>24.1</v>
      </c>
      <c r="C922">
        <f t="shared" si="130"/>
        <v>8.3056478405328605E-4</v>
      </c>
      <c r="D922">
        <f t="shared" si="134"/>
        <v>5.1696082217370832E-5</v>
      </c>
      <c r="E922" s="12">
        <f t="shared" si="126"/>
        <v>7.1899987633775595E-3</v>
      </c>
      <c r="G922">
        <v>30.09</v>
      </c>
      <c r="H922">
        <f t="shared" si="131"/>
        <v>1.3311481308202432E-3</v>
      </c>
      <c r="I922">
        <f t="shared" si="132"/>
        <v>5.1891817854311124E-6</v>
      </c>
      <c r="J922" s="14">
        <f t="shared" si="127"/>
        <v>2.2779775647339268E-3</v>
      </c>
      <c r="L922">
        <v>49</v>
      </c>
      <c r="M922">
        <f t="shared" si="128"/>
        <v>2.6601391991025011E-3</v>
      </c>
      <c r="N922">
        <f t="shared" si="133"/>
        <v>1.0476409424244984E-4</v>
      </c>
      <c r="O922">
        <f t="shared" si="129"/>
        <v>1.0235433270870845E-2</v>
      </c>
      <c r="Q922" s="59">
        <v>43420</v>
      </c>
      <c r="R922" s="58">
        <v>7.0000000000000001E-3</v>
      </c>
      <c r="S922" s="58">
        <v>2.2000000000000001E-3</v>
      </c>
      <c r="T922" s="61">
        <v>9.9449900000000008E-3</v>
      </c>
    </row>
    <row r="923" spans="1:20" x14ac:dyDescent="0.2">
      <c r="A923">
        <v>921</v>
      </c>
      <c r="B923">
        <v>24.120000999999998</v>
      </c>
      <c r="C923">
        <f t="shared" si="130"/>
        <v>8.2991701244801029E-4</v>
      </c>
      <c r="D923">
        <f t="shared" si="134"/>
        <v>4.8635707555959147E-5</v>
      </c>
      <c r="E923" s="12">
        <f t="shared" si="126"/>
        <v>6.9739305671880003E-3</v>
      </c>
      <c r="G923">
        <v>30.129999000000002</v>
      </c>
      <c r="H923">
        <f t="shared" si="131"/>
        <v>1.3293120638086298E-3</v>
      </c>
      <c r="I923">
        <f t="shared" si="132"/>
        <v>4.9841481990764188E-6</v>
      </c>
      <c r="J923" s="14">
        <f t="shared" si="127"/>
        <v>2.2325205932032114E-3</v>
      </c>
      <c r="L923">
        <v>49.029998999999997</v>
      </c>
      <c r="M923">
        <f t="shared" si="128"/>
        <v>6.1222448979584806E-4</v>
      </c>
      <c r="N923">
        <f t="shared" si="133"/>
        <v>9.8902829021418946E-5</v>
      </c>
      <c r="O923">
        <f t="shared" si="129"/>
        <v>9.9449901468738992E-3</v>
      </c>
      <c r="Q923" s="59">
        <v>43423</v>
      </c>
      <c r="R923" s="58">
        <v>6.7999999999999996E-3</v>
      </c>
      <c r="S923" s="58">
        <v>2.2000000000000001E-3</v>
      </c>
      <c r="T923" s="61">
        <v>9.6431899999999994E-3</v>
      </c>
    </row>
    <row r="924" spans="1:20" x14ac:dyDescent="0.2">
      <c r="A924">
        <v>922</v>
      </c>
      <c r="B924">
        <v>23.99</v>
      </c>
      <c r="C924">
        <f t="shared" si="130"/>
        <v>-5.3897593121990349E-3</v>
      </c>
      <c r="D924">
        <f t="shared" si="134"/>
        <v>4.5758890837454637E-5</v>
      </c>
      <c r="E924" s="12">
        <f t="shared" si="126"/>
        <v>6.7645318269230308E-3</v>
      </c>
      <c r="G924">
        <v>30.139999</v>
      </c>
      <c r="H924">
        <f t="shared" si="131"/>
        <v>3.3189513215709068E-4</v>
      </c>
      <c r="I924">
        <f t="shared" si="132"/>
        <v>4.7911235409110627E-6</v>
      </c>
      <c r="J924" s="14">
        <f t="shared" si="127"/>
        <v>2.1888635272467451E-3</v>
      </c>
      <c r="L924">
        <v>48.490001999999997</v>
      </c>
      <c r="M924">
        <f t="shared" si="128"/>
        <v>-1.101360414059971E-2</v>
      </c>
      <c r="N924">
        <f t="shared" si="133"/>
        <v>9.2991148409688149E-5</v>
      </c>
      <c r="O924">
        <f t="shared" si="129"/>
        <v>9.6431918164935487E-3</v>
      </c>
      <c r="Q924" s="59">
        <v>43424</v>
      </c>
      <c r="R924" s="58">
        <v>6.7000000000000002E-3</v>
      </c>
      <c r="S924" s="58">
        <v>2.0999999999999999E-3</v>
      </c>
      <c r="T924" s="61">
        <v>9.7308599999999992E-3</v>
      </c>
    </row>
    <row r="925" spans="1:20" x14ac:dyDescent="0.2">
      <c r="A925">
        <v>923</v>
      </c>
      <c r="B925">
        <v>23.68</v>
      </c>
      <c r="C925">
        <f t="shared" si="130"/>
        <v>-1.2922050854522665E-2</v>
      </c>
      <c r="D925">
        <f t="shared" si="134"/>
        <v>4.4756327713813527E-5</v>
      </c>
      <c r="E925" s="12">
        <f t="shared" si="126"/>
        <v>6.6900170189479729E-3</v>
      </c>
      <c r="G925">
        <v>30.15</v>
      </c>
      <c r="H925">
        <f t="shared" si="131"/>
        <v>3.3181819282737993E-4</v>
      </c>
      <c r="I925">
        <f t="shared" si="132"/>
        <v>4.5102653911813736E-6</v>
      </c>
      <c r="J925" s="14">
        <f t="shared" si="127"/>
        <v>2.1237385411536358E-3</v>
      </c>
      <c r="L925">
        <v>48.060001</v>
      </c>
      <c r="M925">
        <f t="shared" si="128"/>
        <v>-8.8678280524714607E-3</v>
      </c>
      <c r="N925">
        <f t="shared" si="133"/>
        <v>9.4689648075056958E-5</v>
      </c>
      <c r="O925">
        <f t="shared" si="129"/>
        <v>9.7308606030020259E-3</v>
      </c>
      <c r="Q925" s="59">
        <v>43425</v>
      </c>
      <c r="R925" s="58">
        <v>7.1999999999999998E-3</v>
      </c>
      <c r="S925" s="58">
        <v>2.0999999999999999E-3</v>
      </c>
      <c r="T925" s="61">
        <v>9.6812500000000006E-3</v>
      </c>
    </row>
    <row r="926" spans="1:20" x14ac:dyDescent="0.2">
      <c r="A926">
        <v>924</v>
      </c>
      <c r="B926">
        <v>24.030000999999999</v>
      </c>
      <c r="C926">
        <f t="shared" si="130"/>
        <v>1.4780447635135089E-2</v>
      </c>
      <c r="D926">
        <f t="shared" si="134"/>
        <v>5.2089711948196918E-5</v>
      </c>
      <c r="E926" s="12">
        <f t="shared" si="126"/>
        <v>7.2173202747416523E-3</v>
      </c>
      <c r="G926">
        <v>30.139999</v>
      </c>
      <c r="H926">
        <f t="shared" si="131"/>
        <v>-3.3170812603645238E-4</v>
      </c>
      <c r="I926">
        <f t="shared" si="132"/>
        <v>4.2462556664959651E-6</v>
      </c>
      <c r="J926" s="14">
        <f t="shared" si="127"/>
        <v>2.0606444784328918E-3</v>
      </c>
      <c r="L926">
        <v>48.23</v>
      </c>
      <c r="M926">
        <f t="shared" si="128"/>
        <v>3.537224229354409E-3</v>
      </c>
      <c r="N926">
        <f t="shared" si="133"/>
        <v>9.3726571652645525E-5</v>
      </c>
      <c r="O926">
        <f t="shared" si="129"/>
        <v>9.6812484552688521E-3</v>
      </c>
      <c r="Q926" s="59">
        <v>43426</v>
      </c>
      <c r="R926" s="58">
        <v>7.9000000000000008E-3</v>
      </c>
      <c r="S926" s="58">
        <v>2E-3</v>
      </c>
      <c r="T926" s="61">
        <v>9.4262200000000008E-3</v>
      </c>
    </row>
    <row r="927" spans="1:20" x14ac:dyDescent="0.2">
      <c r="A927">
        <v>925</v>
      </c>
      <c r="B927">
        <v>24.01</v>
      </c>
      <c r="C927">
        <f t="shared" si="130"/>
        <v>-8.3233454713535179E-4</v>
      </c>
      <c r="D927">
        <f t="shared" si="134"/>
        <v>6.2072027169003332E-5</v>
      </c>
      <c r="E927" s="12">
        <f t="shared" si="126"/>
        <v>7.8785802762301876E-3</v>
      </c>
      <c r="G927">
        <v>30.120000999999998</v>
      </c>
      <c r="H927">
        <f t="shared" si="131"/>
        <v>-6.6350367164912886E-4</v>
      </c>
      <c r="I927">
        <f t="shared" si="132"/>
        <v>3.9980821433589243E-6</v>
      </c>
      <c r="J927" s="14">
        <f t="shared" si="127"/>
        <v>1.9995204783544791E-3</v>
      </c>
      <c r="L927">
        <v>47.689999</v>
      </c>
      <c r="M927">
        <f t="shared" si="128"/>
        <v>-1.1196371552975258E-2</v>
      </c>
      <c r="N927">
        <f t="shared" si="133"/>
        <v>8.8853694668410697E-5</v>
      </c>
      <c r="O927">
        <f t="shared" si="129"/>
        <v>9.4262237756384017E-3</v>
      </c>
      <c r="Q927" s="59">
        <v>43427</v>
      </c>
      <c r="R927" s="58">
        <v>7.6E-3</v>
      </c>
      <c r="S927" s="58">
        <v>1.9E-3</v>
      </c>
      <c r="T927" s="61">
        <v>9.5417000000000002E-3</v>
      </c>
    </row>
    <row r="928" spans="1:20" x14ac:dyDescent="0.2">
      <c r="A928">
        <v>926</v>
      </c>
      <c r="B928">
        <v>23.860001</v>
      </c>
      <c r="C928">
        <f t="shared" si="130"/>
        <v>-6.2473552686381131E-3</v>
      </c>
      <c r="D928">
        <f t="shared" si="134"/>
        <v>5.8389272386764429E-5</v>
      </c>
      <c r="E928" s="12">
        <f t="shared" si="126"/>
        <v>7.6412873514064648E-3</v>
      </c>
      <c r="G928">
        <v>30.120000999999998</v>
      </c>
      <c r="H928">
        <f t="shared" si="131"/>
        <v>0</v>
      </c>
      <c r="I928">
        <f t="shared" si="132"/>
        <v>3.7846114420949011E-6</v>
      </c>
      <c r="J928" s="14">
        <f t="shared" si="127"/>
        <v>1.945407782984046E-3</v>
      </c>
      <c r="L928">
        <v>48.07</v>
      </c>
      <c r="M928">
        <f t="shared" si="128"/>
        <v>7.9681486258785621E-3</v>
      </c>
      <c r="N928">
        <f t="shared" si="133"/>
        <v>9.1043997145442472E-5</v>
      </c>
      <c r="O928">
        <f t="shared" si="129"/>
        <v>9.541697812519661E-3</v>
      </c>
      <c r="Q928" s="59">
        <v>43430</v>
      </c>
      <c r="R928" s="58">
        <v>7.6E-3</v>
      </c>
      <c r="S928" s="58">
        <v>1.9E-3</v>
      </c>
      <c r="T928" s="61">
        <v>9.4546700000000001E-3</v>
      </c>
    </row>
    <row r="929" spans="1:20" x14ac:dyDescent="0.2">
      <c r="A929">
        <v>927</v>
      </c>
      <c r="B929">
        <v>23.91</v>
      </c>
      <c r="C929">
        <f t="shared" si="130"/>
        <v>2.0955154192994242E-3</v>
      </c>
      <c r="D929">
        <f t="shared" si="134"/>
        <v>5.7227682914713385E-5</v>
      </c>
      <c r="E929" s="12">
        <f t="shared" si="126"/>
        <v>7.5648980769547312E-3</v>
      </c>
      <c r="G929">
        <v>30.09</v>
      </c>
      <c r="H929">
        <f t="shared" si="131"/>
        <v>-9.9604910371678314E-4</v>
      </c>
      <c r="I929">
        <f t="shared" si="132"/>
        <v>3.5575347555692068E-6</v>
      </c>
      <c r="J929" s="14">
        <f t="shared" si="127"/>
        <v>1.8861428248065433E-3</v>
      </c>
      <c r="L929">
        <v>48.610000999999997</v>
      </c>
      <c r="M929">
        <f t="shared" si="128"/>
        <v>1.1233638443935856E-2</v>
      </c>
      <c r="N929">
        <f t="shared" si="133"/>
        <v>8.9390840868161351E-5</v>
      </c>
      <c r="O929">
        <f t="shared" si="129"/>
        <v>9.4546729646329576E-3</v>
      </c>
      <c r="Q929" s="59">
        <v>43431</v>
      </c>
      <c r="R929" s="58">
        <v>7.4000000000000003E-3</v>
      </c>
      <c r="S929" s="58">
        <v>1.8E-3</v>
      </c>
      <c r="T929" s="61">
        <v>9.5707399999999995E-3</v>
      </c>
    </row>
    <row r="930" spans="1:20" x14ac:dyDescent="0.2">
      <c r="A930">
        <v>928</v>
      </c>
      <c r="B930">
        <v>23.809999000000001</v>
      </c>
      <c r="C930">
        <f t="shared" si="130"/>
        <v>-4.1823923044750685E-3</v>
      </c>
      <c r="D930">
        <f t="shared" si="134"/>
        <v>5.4057493032181881E-5</v>
      </c>
      <c r="E930" s="12">
        <f t="shared" si="126"/>
        <v>7.3523800930162661E-3</v>
      </c>
      <c r="G930">
        <v>30.049999</v>
      </c>
      <c r="H930">
        <f t="shared" si="131"/>
        <v>-1.3293785310734521E-3</v>
      </c>
      <c r="I930">
        <f t="shared" si="132"/>
        <v>3.4036094992559545E-6</v>
      </c>
      <c r="J930" s="14">
        <f t="shared" si="127"/>
        <v>1.8448873947360458E-3</v>
      </c>
      <c r="L930">
        <v>48.799999</v>
      </c>
      <c r="M930">
        <f t="shared" si="128"/>
        <v>3.9086195451837735E-3</v>
      </c>
      <c r="N930">
        <f t="shared" si="133"/>
        <v>9.159906837741609E-5</v>
      </c>
      <c r="O930">
        <f t="shared" si="129"/>
        <v>9.5707402209764363E-3</v>
      </c>
      <c r="Q930" s="59">
        <v>43432</v>
      </c>
      <c r="R930" s="58">
        <v>7.1999999999999998E-3</v>
      </c>
      <c r="S930" s="58">
        <v>1.8E-3</v>
      </c>
      <c r="T930" s="61">
        <v>9.3284400000000003E-3</v>
      </c>
    </row>
    <row r="931" spans="1:20" x14ac:dyDescent="0.2">
      <c r="A931">
        <v>929</v>
      </c>
      <c r="B931">
        <v>24.129999000000002</v>
      </c>
      <c r="C931">
        <f t="shared" si="130"/>
        <v>1.343973176983335E-2</v>
      </c>
      <c r="D931">
        <f t="shared" si="134"/>
        <v>5.1863587773562902E-5</v>
      </c>
      <c r="E931" s="12">
        <f t="shared" si="126"/>
        <v>7.2016378535415745E-3</v>
      </c>
      <c r="G931">
        <v>30.07</v>
      </c>
      <c r="H931">
        <f t="shared" si="131"/>
        <v>6.6559070434580052E-4</v>
      </c>
      <c r="I931">
        <f t="shared" si="132"/>
        <v>3.3054277660333378E-6</v>
      </c>
      <c r="J931" s="14">
        <f t="shared" si="127"/>
        <v>1.818083542094075E-3</v>
      </c>
      <c r="L931">
        <v>49.52</v>
      </c>
      <c r="M931">
        <f t="shared" si="128"/>
        <v>1.4754119154797594E-2</v>
      </c>
      <c r="N931">
        <f t="shared" si="133"/>
        <v>8.7019762679710675E-5</v>
      </c>
      <c r="O931">
        <f t="shared" si="129"/>
        <v>9.3284383837655641E-3</v>
      </c>
      <c r="Q931" s="59">
        <v>43433</v>
      </c>
      <c r="R931" s="58">
        <v>7.7000000000000002E-3</v>
      </c>
      <c r="S931" s="58">
        <v>1.8E-3</v>
      </c>
      <c r="T931" s="61">
        <v>9.7395899999999994E-3</v>
      </c>
    </row>
    <row r="932" spans="1:20" x14ac:dyDescent="0.2">
      <c r="A932">
        <v>930</v>
      </c>
      <c r="B932">
        <v>24.209999</v>
      </c>
      <c r="C932">
        <f t="shared" si="130"/>
        <v>3.3153751891990667E-3</v>
      </c>
      <c r="D932">
        <f t="shared" si="134"/>
        <v>5.9589355909853206E-5</v>
      </c>
      <c r="E932" s="12">
        <f t="shared" si="126"/>
        <v>7.7194142206422119E-3</v>
      </c>
      <c r="G932">
        <v>30.07</v>
      </c>
      <c r="H932">
        <f t="shared" si="131"/>
        <v>0</v>
      </c>
      <c r="I932">
        <f t="shared" si="132"/>
        <v>3.1336827592140295E-6</v>
      </c>
      <c r="J932" s="14">
        <f t="shared" si="127"/>
        <v>1.7702211046120848E-3</v>
      </c>
      <c r="L932">
        <v>49.59</v>
      </c>
      <c r="M932">
        <f t="shared" si="128"/>
        <v>1.4135702746365161E-3</v>
      </c>
      <c r="N932">
        <f t="shared" si="133"/>
        <v>9.485961884096596E-5</v>
      </c>
      <c r="O932">
        <f t="shared" si="129"/>
        <v>9.739590280959767E-3</v>
      </c>
      <c r="Q932" s="59">
        <v>43434</v>
      </c>
      <c r="R932" s="58">
        <v>7.4999999999999997E-3</v>
      </c>
      <c r="S932" s="58">
        <v>1.6999999999999999E-3</v>
      </c>
      <c r="T932" s="61">
        <v>9.4492299999999994E-3</v>
      </c>
    </row>
    <row r="933" spans="1:20" x14ac:dyDescent="0.2">
      <c r="A933">
        <v>931</v>
      </c>
      <c r="B933">
        <v>24.200001</v>
      </c>
      <c r="C933">
        <f t="shared" si="130"/>
        <v>-4.1296986422839204E-4</v>
      </c>
      <c r="D933">
        <f t="shared" si="134"/>
        <v>5.6673497313971421E-5</v>
      </c>
      <c r="E933" s="12">
        <f t="shared" si="126"/>
        <v>7.5281802126391352E-3</v>
      </c>
      <c r="G933">
        <v>30.129999000000002</v>
      </c>
      <c r="H933">
        <f t="shared" si="131"/>
        <v>1.9953109411373878E-3</v>
      </c>
      <c r="I933">
        <f t="shared" si="132"/>
        <v>2.9456617936611878E-6</v>
      </c>
      <c r="J933" s="14">
        <f t="shared" si="127"/>
        <v>1.7162930384002576E-3</v>
      </c>
      <c r="L933">
        <v>49.740001999999997</v>
      </c>
      <c r="M933">
        <f t="shared" si="128"/>
        <v>3.0248437184915008E-3</v>
      </c>
      <c r="N933">
        <f t="shared" si="133"/>
        <v>8.9287932565788156E-5</v>
      </c>
      <c r="O933">
        <f t="shared" si="129"/>
        <v>9.449229204849894E-3</v>
      </c>
      <c r="Q933" s="59">
        <v>43437</v>
      </c>
      <c r="R933" s="58">
        <v>7.3000000000000001E-3</v>
      </c>
      <c r="S933" s="58">
        <v>1.6999999999999999E-3</v>
      </c>
      <c r="T933" s="61">
        <v>9.1912799999999996E-3</v>
      </c>
    </row>
    <row r="934" spans="1:20" x14ac:dyDescent="0.2">
      <c r="A934">
        <v>932</v>
      </c>
      <c r="B934">
        <v>24.32</v>
      </c>
      <c r="C934">
        <f t="shared" si="130"/>
        <v>4.9586361587340413E-3</v>
      </c>
      <c r="D934">
        <f t="shared" si="134"/>
        <v>5.328332012165878E-5</v>
      </c>
      <c r="E934" s="12">
        <f t="shared" si="126"/>
        <v>7.2995424597476505E-3</v>
      </c>
      <c r="G934">
        <v>30.200001</v>
      </c>
      <c r="H934">
        <f t="shared" si="131"/>
        <v>2.3233323041264883E-3</v>
      </c>
      <c r="I934">
        <f t="shared" si="132"/>
        <v>3.0077980311508705E-6</v>
      </c>
      <c r="J934" s="14">
        <f t="shared" si="127"/>
        <v>1.7343004443149033E-3</v>
      </c>
      <c r="L934">
        <v>50.07</v>
      </c>
      <c r="M934">
        <f t="shared" si="128"/>
        <v>6.6344589210109673E-3</v>
      </c>
      <c r="N934">
        <f t="shared" si="133"/>
        <v>8.4479637383118712E-5</v>
      </c>
      <c r="O934">
        <f t="shared" si="129"/>
        <v>9.1912805083469579E-3</v>
      </c>
      <c r="Q934" s="59">
        <v>43438</v>
      </c>
      <c r="R934" s="58">
        <v>7.1999999999999998E-3</v>
      </c>
      <c r="S934" s="58">
        <v>1.8E-3</v>
      </c>
      <c r="T934" s="61">
        <v>9.0582500000000003E-3</v>
      </c>
    </row>
    <row r="935" spans="1:20" x14ac:dyDescent="0.2">
      <c r="A935">
        <v>933</v>
      </c>
      <c r="B935">
        <v>24.01</v>
      </c>
      <c r="C935">
        <f t="shared" si="130"/>
        <v>-1.2746710526315737E-2</v>
      </c>
      <c r="D935">
        <f t="shared" si="134"/>
        <v>5.1561605267641532E-5</v>
      </c>
      <c r="E935" s="12">
        <f t="shared" si="126"/>
        <v>7.1806410067375972E-3</v>
      </c>
      <c r="G935">
        <v>30.299999</v>
      </c>
      <c r="H935">
        <f t="shared" si="131"/>
        <v>3.3111919433379939E-3</v>
      </c>
      <c r="I935">
        <f t="shared" si="132"/>
        <v>3.15120252900568E-6</v>
      </c>
      <c r="J935" s="14">
        <f t="shared" si="127"/>
        <v>1.7751626767723797E-3</v>
      </c>
      <c r="L935">
        <v>48.709999000000003</v>
      </c>
      <c r="M935">
        <f t="shared" si="128"/>
        <v>-2.716199320950663E-2</v>
      </c>
      <c r="N935">
        <f t="shared" si="133"/>
        <v>8.2051821850606508E-5</v>
      </c>
      <c r="O935">
        <f t="shared" si="129"/>
        <v>9.0582460692236935E-3</v>
      </c>
      <c r="Q935" s="59">
        <v>43439</v>
      </c>
      <c r="R935" s="58">
        <v>7.6E-3</v>
      </c>
      <c r="S935" s="58">
        <v>1.9E-3</v>
      </c>
      <c r="T935" s="61">
        <v>1.101795E-2</v>
      </c>
    </row>
    <row r="936" spans="1:20" x14ac:dyDescent="0.2">
      <c r="A936">
        <v>934</v>
      </c>
      <c r="B936">
        <v>24.200001</v>
      </c>
      <c r="C936">
        <f t="shared" si="130"/>
        <v>7.9134110787171495E-3</v>
      </c>
      <c r="D936">
        <f t="shared" si="134"/>
        <v>5.8216626706084353E-5</v>
      </c>
      <c r="E936" s="12">
        <f t="shared" si="126"/>
        <v>7.6299820908101975E-3</v>
      </c>
      <c r="G936">
        <v>30.370000999999998</v>
      </c>
      <c r="H936">
        <f t="shared" si="131"/>
        <v>2.3102971059503594E-3</v>
      </c>
      <c r="I936">
        <f t="shared" si="132"/>
        <v>3.6199699024029259E-6</v>
      </c>
      <c r="J936" s="14">
        <f t="shared" si="127"/>
        <v>1.9026218495546943E-3</v>
      </c>
      <c r="L936">
        <v>49.459999000000003</v>
      </c>
      <c r="M936">
        <f t="shared" si="128"/>
        <v>1.539724934094127E-2</v>
      </c>
      <c r="N936">
        <f t="shared" si="133"/>
        <v>1.2139514504636721E-4</v>
      </c>
      <c r="O936">
        <f t="shared" si="129"/>
        <v>1.101794649861612E-2</v>
      </c>
      <c r="Q936" s="59">
        <v>43440</v>
      </c>
      <c r="R936" s="58">
        <v>7.6E-3</v>
      </c>
      <c r="S936" s="58">
        <v>1.9E-3</v>
      </c>
      <c r="T936" s="61">
        <v>1.132855E-2</v>
      </c>
    </row>
    <row r="937" spans="1:20" x14ac:dyDescent="0.2">
      <c r="A937">
        <v>935</v>
      </c>
      <c r="B937">
        <v>23.82</v>
      </c>
      <c r="C937">
        <f t="shared" si="130"/>
        <v>-1.5702520012292564E-2</v>
      </c>
      <c r="D937">
        <f t="shared" si="134"/>
        <v>5.8480953597765092E-5</v>
      </c>
      <c r="E937" s="12">
        <f t="shared" si="126"/>
        <v>7.647284066762859E-3</v>
      </c>
      <c r="G937">
        <v>30.360001</v>
      </c>
      <c r="H937">
        <f t="shared" si="131"/>
        <v>-3.2927229735679004E-4</v>
      </c>
      <c r="I937">
        <f t="shared" si="132"/>
        <v>3.7230200713245066E-6</v>
      </c>
      <c r="J937" s="14">
        <f t="shared" si="127"/>
        <v>1.929512910380365E-3</v>
      </c>
      <c r="L937">
        <v>48.919998</v>
      </c>
      <c r="M937">
        <f t="shared" si="128"/>
        <v>-1.091793390452765E-2</v>
      </c>
      <c r="N937">
        <f t="shared" si="133"/>
        <v>1.2833595357961217E-4</v>
      </c>
      <c r="O937">
        <f t="shared" si="129"/>
        <v>1.1328545960519919E-2</v>
      </c>
      <c r="Q937" s="59">
        <v>43441</v>
      </c>
      <c r="R937" s="58">
        <v>8.3999999999999995E-3</v>
      </c>
      <c r="S937" s="58">
        <v>1.9E-3</v>
      </c>
      <c r="T937" s="61">
        <v>1.130433E-2</v>
      </c>
    </row>
    <row r="938" spans="1:20" x14ac:dyDescent="0.2">
      <c r="A938">
        <v>936</v>
      </c>
      <c r="B938">
        <v>23.620000999999998</v>
      </c>
      <c r="C938">
        <f t="shared" si="130"/>
        <v>-8.3962636439967181E-3</v>
      </c>
      <c r="D938">
        <f t="shared" si="134"/>
        <v>6.9766244466086096E-5</v>
      </c>
      <c r="E938" s="12">
        <f t="shared" si="126"/>
        <v>8.3526190183729858E-3</v>
      </c>
      <c r="G938">
        <v>30.4</v>
      </c>
      <c r="H938">
        <f t="shared" si="131"/>
        <v>1.3174900751814244E-3</v>
      </c>
      <c r="I938">
        <f t="shared" si="132"/>
        <v>3.506144081793433E-6</v>
      </c>
      <c r="J938" s="14">
        <f t="shared" si="127"/>
        <v>1.8724700483034257E-3</v>
      </c>
      <c r="L938">
        <v>47.889999000000003</v>
      </c>
      <c r="M938">
        <f t="shared" si="128"/>
        <v>-2.1054763738951841E-2</v>
      </c>
      <c r="N938">
        <f t="shared" si="133"/>
        <v>1.277878732094535E-4</v>
      </c>
      <c r="O938">
        <f t="shared" si="129"/>
        <v>1.130432984344731E-2</v>
      </c>
      <c r="Q938" s="59">
        <v>43444</v>
      </c>
      <c r="R938" s="58">
        <v>8.3999999999999995E-3</v>
      </c>
      <c r="S938" s="58">
        <v>1.8E-3</v>
      </c>
      <c r="T938" s="61">
        <v>1.211275E-2</v>
      </c>
    </row>
    <row r="939" spans="1:20" x14ac:dyDescent="0.2">
      <c r="A939">
        <v>937</v>
      </c>
      <c r="B939">
        <v>23.49</v>
      </c>
      <c r="C939">
        <f t="shared" si="130"/>
        <v>-5.5038524342145472E-3</v>
      </c>
      <c r="D939">
        <f t="shared" si="134"/>
        <v>6.9810104388891002E-5</v>
      </c>
      <c r="E939" s="12">
        <f t="shared" si="126"/>
        <v>8.3552441250325533E-3</v>
      </c>
      <c r="G939">
        <v>30.379999000000002</v>
      </c>
      <c r="H939">
        <f t="shared" si="131"/>
        <v>-6.579276315788503E-4</v>
      </c>
      <c r="I939">
        <f t="shared" si="132"/>
        <v>3.39992224277792E-6</v>
      </c>
      <c r="J939" s="14">
        <f t="shared" si="127"/>
        <v>1.8438878064507937E-3</v>
      </c>
      <c r="L939">
        <v>48.119999</v>
      </c>
      <c r="M939">
        <f t="shared" si="128"/>
        <v>4.8026728921000154E-3</v>
      </c>
      <c r="N939">
        <f t="shared" si="133"/>
        <v>1.4671878538307119E-4</v>
      </c>
      <c r="O939">
        <f t="shared" si="129"/>
        <v>1.2112753005946716E-2</v>
      </c>
      <c r="Q939" s="59">
        <v>43445</v>
      </c>
      <c r="R939" s="58">
        <v>8.2000000000000007E-3</v>
      </c>
      <c r="S939" s="58">
        <v>1.8E-3</v>
      </c>
      <c r="T939" s="61">
        <v>1.180253E-2</v>
      </c>
    </row>
    <row r="940" spans="1:20" x14ac:dyDescent="0.2">
      <c r="A940">
        <v>938</v>
      </c>
      <c r="B940">
        <v>23.41</v>
      </c>
      <c r="C940">
        <f t="shared" si="130"/>
        <v>-3.4057045551297701E-3</v>
      </c>
      <c r="D940">
        <f t="shared" si="134"/>
        <v>6.7439041622614104E-5</v>
      </c>
      <c r="E940" s="12">
        <f t="shared" si="126"/>
        <v>8.2121277159219897E-3</v>
      </c>
      <c r="G940">
        <v>30.370000999999998</v>
      </c>
      <c r="H940">
        <f t="shared" si="131"/>
        <v>-3.2909810168206587E-4</v>
      </c>
      <c r="I940">
        <f t="shared" si="132"/>
        <v>3.2218990343149418E-6</v>
      </c>
      <c r="J940" s="14">
        <f t="shared" si="127"/>
        <v>1.7949649117224944E-3</v>
      </c>
      <c r="L940">
        <v>48.130001</v>
      </c>
      <c r="M940">
        <f t="shared" si="128"/>
        <v>2.0785536591553266E-4</v>
      </c>
      <c r="N940">
        <f t="shared" si="133"/>
        <v>1.3929959827459765E-4</v>
      </c>
      <c r="O940">
        <f t="shared" si="129"/>
        <v>1.1802525080447728E-2</v>
      </c>
      <c r="Q940" s="59">
        <v>43446</v>
      </c>
      <c r="R940" s="58">
        <v>8.0000000000000002E-3</v>
      </c>
      <c r="S940" s="58">
        <v>1.6999999999999999E-3</v>
      </c>
      <c r="T940" s="61">
        <v>1.144309E-2</v>
      </c>
    </row>
    <row r="941" spans="1:20" x14ac:dyDescent="0.2">
      <c r="A941">
        <v>939</v>
      </c>
      <c r="B941">
        <v>23.58</v>
      </c>
      <c r="C941">
        <f t="shared" si="130"/>
        <v>7.261853908585995E-3</v>
      </c>
      <c r="D941">
        <f t="shared" si="134"/>
        <v>6.4088628536267155E-5</v>
      </c>
      <c r="E941" s="12">
        <f t="shared" si="126"/>
        <v>8.0055373671145368E-3</v>
      </c>
      <c r="G941">
        <v>30.309999000000001</v>
      </c>
      <c r="H941">
        <f t="shared" si="131"/>
        <v>-1.9756996386005132E-3</v>
      </c>
      <c r="I941">
        <f t="shared" si="132"/>
        <v>3.0350834258878894E-6</v>
      </c>
      <c r="J941" s="14">
        <f t="shared" si="127"/>
        <v>1.7421490825666698E-3</v>
      </c>
      <c r="L941">
        <v>48.400002000000001</v>
      </c>
      <c r="M941">
        <f t="shared" si="128"/>
        <v>5.6098274338286548E-3</v>
      </c>
      <c r="N941">
        <f t="shared" si="133"/>
        <v>1.3094421460931017E-4</v>
      </c>
      <c r="O941">
        <f t="shared" si="129"/>
        <v>1.1443085886652698E-2</v>
      </c>
      <c r="Q941" s="59">
        <v>43447</v>
      </c>
      <c r="R941" s="58">
        <v>8.0000000000000002E-3</v>
      </c>
      <c r="S941" s="58">
        <v>1.8E-3</v>
      </c>
      <c r="T941" s="61">
        <v>1.117926E-2</v>
      </c>
    </row>
    <row r="942" spans="1:20" x14ac:dyDescent="0.2">
      <c r="A942">
        <v>940</v>
      </c>
      <c r="B942">
        <v>23.540001</v>
      </c>
      <c r="C942">
        <f t="shared" si="130"/>
        <v>-1.696310432569895E-3</v>
      </c>
      <c r="D942">
        <f t="shared" si="134"/>
        <v>6.3407382155469865E-5</v>
      </c>
      <c r="E942" s="12">
        <f t="shared" si="126"/>
        <v>7.9628752442487665E-3</v>
      </c>
      <c r="G942">
        <v>30.219999000000001</v>
      </c>
      <c r="H942">
        <f t="shared" si="131"/>
        <v>-2.9693171550418018E-3</v>
      </c>
      <c r="I942">
        <f t="shared" si="132"/>
        <v>3.0871817640525878E-6</v>
      </c>
      <c r="J942" s="14">
        <f t="shared" si="127"/>
        <v>1.7570377810544051E-3</v>
      </c>
      <c r="L942">
        <v>48.369999</v>
      </c>
      <c r="M942">
        <f t="shared" si="128"/>
        <v>-6.1989666859932498E-4</v>
      </c>
      <c r="N942">
        <f t="shared" si="133"/>
        <v>1.2497577156299174E-4</v>
      </c>
      <c r="O942">
        <f t="shared" si="129"/>
        <v>1.1179256306346667E-2</v>
      </c>
      <c r="Q942" s="59">
        <v>43448</v>
      </c>
      <c r="R942" s="58">
        <v>7.7000000000000002E-3</v>
      </c>
      <c r="S942" s="58">
        <v>1.9E-3</v>
      </c>
      <c r="T942" s="61">
        <v>1.083975E-2</v>
      </c>
    </row>
    <row r="943" spans="1:20" x14ac:dyDescent="0.2">
      <c r="A943">
        <v>941</v>
      </c>
      <c r="B943">
        <v>23.290001</v>
      </c>
      <c r="C943">
        <f t="shared" si="130"/>
        <v>-1.0620220449438384E-2</v>
      </c>
      <c r="D943">
        <f t="shared" si="134"/>
        <v>5.9775587371160393E-5</v>
      </c>
      <c r="E943" s="12">
        <f t="shared" si="126"/>
        <v>7.7314673491621494E-3</v>
      </c>
      <c r="G943">
        <v>30.32</v>
      </c>
      <c r="H943">
        <f t="shared" si="131"/>
        <v>3.3091000433189588E-3</v>
      </c>
      <c r="I943">
        <f t="shared" si="132"/>
        <v>3.4309615202429655E-6</v>
      </c>
      <c r="J943" s="14">
        <f t="shared" si="127"/>
        <v>1.8522854856212001E-3</v>
      </c>
      <c r="L943">
        <v>47.610000999999997</v>
      </c>
      <c r="M943">
        <f t="shared" si="128"/>
        <v>-1.5712177294028951E-2</v>
      </c>
      <c r="N943">
        <f t="shared" si="133"/>
        <v>1.1750028158199665E-4</v>
      </c>
      <c r="O943">
        <f t="shared" si="129"/>
        <v>1.0839754682740595E-2</v>
      </c>
      <c r="Q943" s="59">
        <v>43451</v>
      </c>
      <c r="R943" s="58">
        <v>7.9000000000000008E-3</v>
      </c>
      <c r="S943" s="58">
        <v>2E-3</v>
      </c>
      <c r="T943" s="61">
        <v>1.119208E-2</v>
      </c>
    </row>
    <row r="944" spans="1:20" x14ac:dyDescent="0.2">
      <c r="A944">
        <v>942</v>
      </c>
      <c r="B944">
        <v>22.93</v>
      </c>
      <c r="C944">
        <f t="shared" si="130"/>
        <v>-1.5457320074825264E-2</v>
      </c>
      <c r="D944">
        <f t="shared" si="134"/>
        <v>6.2956397072570921E-5</v>
      </c>
      <c r="E944" s="12">
        <f t="shared" si="126"/>
        <v>7.9345067315221892E-3</v>
      </c>
      <c r="G944">
        <v>30.41</v>
      </c>
      <c r="H944">
        <f t="shared" si="131"/>
        <v>2.9683377308707079E-3</v>
      </c>
      <c r="I944">
        <f t="shared" si="132"/>
        <v>3.88211241483E-6</v>
      </c>
      <c r="J944" s="14">
        <f t="shared" si="127"/>
        <v>1.9703076954704309E-3</v>
      </c>
      <c r="L944">
        <v>46.959999000000003</v>
      </c>
      <c r="M944">
        <f t="shared" si="128"/>
        <v>-1.3652635714080191E-2</v>
      </c>
      <c r="N944">
        <f t="shared" si="133"/>
        <v>1.2526261560621678E-4</v>
      </c>
      <c r="O944">
        <f t="shared" si="129"/>
        <v>1.1192078252327259E-2</v>
      </c>
      <c r="Q944" s="59">
        <v>43452</v>
      </c>
      <c r="R944" s="58">
        <v>8.6E-3</v>
      </c>
      <c r="S944" s="58">
        <v>2E-3</v>
      </c>
      <c r="T944" s="61">
        <v>1.135476E-2</v>
      </c>
    </row>
    <row r="945" spans="1:20" x14ac:dyDescent="0.2">
      <c r="A945">
        <v>943</v>
      </c>
      <c r="B945">
        <v>23.030000999999999</v>
      </c>
      <c r="C945">
        <f t="shared" si="130"/>
        <v>4.3611426079371522E-3</v>
      </c>
      <c r="D945">
        <f t="shared" si="134"/>
        <v>7.351473788195244E-5</v>
      </c>
      <c r="E945" s="12">
        <f t="shared" si="126"/>
        <v>8.5740735873884606E-3</v>
      </c>
      <c r="G945">
        <v>30.49</v>
      </c>
      <c r="H945">
        <f t="shared" si="131"/>
        <v>2.6307135810588063E-3</v>
      </c>
      <c r="I945">
        <f t="shared" si="132"/>
        <v>4.1778474030108405E-6</v>
      </c>
      <c r="J945" s="14">
        <f t="shared" si="127"/>
        <v>2.0439783274317858E-3</v>
      </c>
      <c r="L945">
        <v>47.16</v>
      </c>
      <c r="M945">
        <f t="shared" si="128"/>
        <v>4.2589651673543092E-3</v>
      </c>
      <c r="N945">
        <f t="shared" si="133"/>
        <v>1.2893052638632645E-4</v>
      </c>
      <c r="O945">
        <f t="shared" si="129"/>
        <v>1.135475787440342E-2</v>
      </c>
      <c r="Q945" s="59">
        <v>43453</v>
      </c>
      <c r="R945" s="58">
        <v>8.3999999999999995E-3</v>
      </c>
      <c r="S945" s="58">
        <v>2.0999999999999999E-3</v>
      </c>
      <c r="T945" s="61">
        <v>1.1058170000000001E-2</v>
      </c>
    </row>
    <row r="946" spans="1:20" x14ac:dyDescent="0.2">
      <c r="A946">
        <v>944</v>
      </c>
      <c r="B946">
        <v>22.76</v>
      </c>
      <c r="C946">
        <f t="shared" si="130"/>
        <v>-1.1723881384112709E-2</v>
      </c>
      <c r="D946">
        <f t="shared" si="134"/>
        <v>7.0245027499841193E-5</v>
      </c>
      <c r="E946" s="12">
        <f t="shared" si="126"/>
        <v>8.3812306673806073E-3</v>
      </c>
      <c r="G946">
        <v>30.559999000000001</v>
      </c>
      <c r="H946">
        <f t="shared" si="131"/>
        <v>2.2958019022631293E-3</v>
      </c>
      <c r="I946">
        <f t="shared" si="132"/>
        <v>4.3424157955642255E-6</v>
      </c>
      <c r="J946" s="14">
        <f t="shared" si="127"/>
        <v>2.0838463944264762E-3</v>
      </c>
      <c r="L946">
        <v>46.66</v>
      </c>
      <c r="M946">
        <f t="shared" si="128"/>
        <v>-1.0602205258693809E-2</v>
      </c>
      <c r="N946">
        <f t="shared" si="133"/>
        <v>1.2228302186095111E-4</v>
      </c>
      <c r="O946">
        <f t="shared" si="129"/>
        <v>1.1058165393090805E-2</v>
      </c>
      <c r="Q946" s="59">
        <v>43454</v>
      </c>
      <c r="R946" s="58">
        <v>8.6E-3</v>
      </c>
      <c r="S946" s="58">
        <v>2.0999999999999999E-3</v>
      </c>
      <c r="T946" s="61">
        <v>1.1031340000000001E-2</v>
      </c>
    </row>
    <row r="947" spans="1:20" x14ac:dyDescent="0.2">
      <c r="A947">
        <v>945</v>
      </c>
      <c r="B947">
        <v>22.58</v>
      </c>
      <c r="C947">
        <f t="shared" si="130"/>
        <v>-7.9086115992971547E-3</v>
      </c>
      <c r="D947">
        <f t="shared" si="134"/>
        <v>7.4277289532375391E-5</v>
      </c>
      <c r="E947" s="12">
        <f t="shared" si="126"/>
        <v>8.6184273236116216E-3</v>
      </c>
      <c r="G947">
        <v>30.58</v>
      </c>
      <c r="H947">
        <f t="shared" si="131"/>
        <v>6.5448300570942585E-4</v>
      </c>
      <c r="I947">
        <f t="shared" si="132"/>
        <v>4.3981132302964719E-6</v>
      </c>
      <c r="J947" s="14">
        <f t="shared" si="127"/>
        <v>2.0971679070347399E-3</v>
      </c>
      <c r="L947">
        <v>45.900002000000001</v>
      </c>
      <c r="M947">
        <f t="shared" si="128"/>
        <v>-1.6287998285469268E-2</v>
      </c>
      <c r="N947">
        <f t="shared" si="133"/>
        <v>1.2169044593014253E-4</v>
      </c>
      <c r="O947">
        <f t="shared" si="129"/>
        <v>1.103133926276146E-2</v>
      </c>
      <c r="Q947" s="59">
        <v>43455</v>
      </c>
      <c r="R947" s="58">
        <v>8.6E-3</v>
      </c>
      <c r="S947" s="58">
        <v>2E-3</v>
      </c>
      <c r="T947" s="61">
        <v>1.141521E-2</v>
      </c>
    </row>
    <row r="948" spans="1:20" x14ac:dyDescent="0.2">
      <c r="A948">
        <v>946</v>
      </c>
      <c r="B948">
        <v>22.280000999999999</v>
      </c>
      <c r="C948">
        <f t="shared" si="130"/>
        <v>-1.3286049601417171E-2</v>
      </c>
      <c r="D948">
        <f t="shared" si="134"/>
        <v>7.3573420406145126E-5</v>
      </c>
      <c r="E948" s="12">
        <f t="shared" si="126"/>
        <v>8.5774949959848499E-3</v>
      </c>
      <c r="G948">
        <v>30.42</v>
      </c>
      <c r="H948">
        <f t="shared" si="131"/>
        <v>-5.2321778940482861E-3</v>
      </c>
      <c r="I948">
        <f t="shared" si="132"/>
        <v>4.1599273167644305E-6</v>
      </c>
      <c r="J948" s="14">
        <f t="shared" si="127"/>
        <v>2.0395899874152234E-3</v>
      </c>
      <c r="L948">
        <v>45.509998000000003</v>
      </c>
      <c r="M948">
        <f t="shared" si="128"/>
        <v>-8.4968188018814811E-3</v>
      </c>
      <c r="N948">
        <f t="shared" si="133"/>
        <v>1.3030695246318098E-4</v>
      </c>
      <c r="O948">
        <f t="shared" si="129"/>
        <v>1.1415207070534505E-2</v>
      </c>
      <c r="Q948" s="59">
        <v>43458</v>
      </c>
      <c r="R948" s="58">
        <v>8.8999999999999999E-3</v>
      </c>
      <c r="S948" s="58">
        <v>2.3999999999999998E-3</v>
      </c>
      <c r="T948" s="61">
        <v>1.1261449999999999E-2</v>
      </c>
    </row>
    <row r="949" spans="1:20" x14ac:dyDescent="0.2">
      <c r="A949">
        <v>947</v>
      </c>
      <c r="B949">
        <v>22.030000999999999</v>
      </c>
      <c r="C949">
        <f t="shared" si="130"/>
        <v>-1.1220825349155058E-2</v>
      </c>
      <c r="D949">
        <f t="shared" si="134"/>
        <v>7.9750162022455471E-5</v>
      </c>
      <c r="E949" s="12">
        <f t="shared" si="126"/>
        <v>8.9302946212572107E-3</v>
      </c>
      <c r="G949">
        <v>30.549999</v>
      </c>
      <c r="H949">
        <f t="shared" si="131"/>
        <v>4.2734714003944104E-3</v>
      </c>
      <c r="I949">
        <f t="shared" si="132"/>
        <v>5.5528728086566194E-6</v>
      </c>
      <c r="J949" s="14">
        <f t="shared" si="127"/>
        <v>2.3564534386778407E-3</v>
      </c>
      <c r="L949">
        <v>44.630001</v>
      </c>
      <c r="M949">
        <f t="shared" si="128"/>
        <v>-1.9336344510496418E-2</v>
      </c>
      <c r="N949">
        <f t="shared" si="133"/>
        <v>1.2682029110051051E-4</v>
      </c>
      <c r="O949">
        <f t="shared" si="129"/>
        <v>1.1261451553885516E-2</v>
      </c>
      <c r="Q949" s="59">
        <v>43461</v>
      </c>
      <c r="R949" s="58">
        <v>9.1000000000000004E-3</v>
      </c>
      <c r="S949" s="58">
        <v>2.5000000000000001E-3</v>
      </c>
      <c r="T949" s="61">
        <v>1.1901460000000001E-2</v>
      </c>
    </row>
    <row r="950" spans="1:20" x14ac:dyDescent="0.2">
      <c r="A950">
        <v>948</v>
      </c>
      <c r="B950">
        <v>22.629999000000002</v>
      </c>
      <c r="C950">
        <f t="shared" si="130"/>
        <v>2.7235495813186888E-2</v>
      </c>
      <c r="D950">
        <f t="shared" si="134"/>
        <v>8.2519567592082588E-5</v>
      </c>
      <c r="E950" s="12">
        <f t="shared" si="126"/>
        <v>9.0840281589217118E-3</v>
      </c>
      <c r="G950">
        <v>30.450001</v>
      </c>
      <c r="H950">
        <f t="shared" si="131"/>
        <v>-3.2732570629543838E-3</v>
      </c>
      <c r="I950">
        <f t="shared" si="132"/>
        <v>6.3154539087365604E-6</v>
      </c>
      <c r="J950" s="14">
        <f t="shared" si="127"/>
        <v>2.5130566863356984E-3</v>
      </c>
      <c r="L950">
        <v>46.610000999999997</v>
      </c>
      <c r="M950">
        <f t="shared" si="128"/>
        <v>4.4364776061734723E-2</v>
      </c>
      <c r="N950">
        <f t="shared" si="133"/>
        <v>1.4164472677619621E-4</v>
      </c>
      <c r="O950">
        <f t="shared" si="129"/>
        <v>1.1901459018800855E-2</v>
      </c>
      <c r="Q950" s="59">
        <v>43462</v>
      </c>
      <c r="R950" s="58">
        <v>1.0999999999999999E-2</v>
      </c>
      <c r="S950" s="58">
        <v>2.5999999999999999E-3</v>
      </c>
      <c r="T950" s="61">
        <v>1.5850550000000001E-2</v>
      </c>
    </row>
    <row r="951" spans="1:20" x14ac:dyDescent="0.2">
      <c r="A951">
        <v>949</v>
      </c>
      <c r="B951">
        <v>22.610001</v>
      </c>
      <c r="C951">
        <f t="shared" si="130"/>
        <v>-8.8369425027376577E-4</v>
      </c>
      <c r="D951">
        <f t="shared" si="134"/>
        <v>1.2207472746796489E-4</v>
      </c>
      <c r="E951" s="12">
        <f t="shared" si="126"/>
        <v>1.1048743252875637E-2</v>
      </c>
      <c r="G951">
        <v>30.51</v>
      </c>
      <c r="H951">
        <f t="shared" si="131"/>
        <v>1.9704104443215372E-3</v>
      </c>
      <c r="I951">
        <f t="shared" si="132"/>
        <v>6.5793793822232127E-6</v>
      </c>
      <c r="J951" s="14">
        <f t="shared" si="127"/>
        <v>2.5650300938240885E-3</v>
      </c>
      <c r="L951">
        <v>46.439999</v>
      </c>
      <c r="M951">
        <f t="shared" si="128"/>
        <v>-3.6473288211256779E-3</v>
      </c>
      <c r="N951">
        <f t="shared" si="133"/>
        <v>2.5124004447009673E-4</v>
      </c>
      <c r="O951">
        <f t="shared" si="129"/>
        <v>1.5850553443652899E-2</v>
      </c>
      <c r="Q951" s="59">
        <v>43465</v>
      </c>
      <c r="R951" s="58">
        <v>1.0699999999999999E-2</v>
      </c>
      <c r="S951" s="58">
        <v>2.5000000000000001E-3</v>
      </c>
      <c r="T951" s="61">
        <v>1.539363E-2</v>
      </c>
    </row>
    <row r="952" spans="1:20" x14ac:dyDescent="0.2">
      <c r="A952">
        <v>950</v>
      </c>
      <c r="B952">
        <v>22.790001</v>
      </c>
      <c r="C952">
        <f t="shared" si="130"/>
        <v>7.9610788164051708E-3</v>
      </c>
      <c r="D952">
        <f t="shared" si="134"/>
        <v>1.1479709875156501E-4</v>
      </c>
      <c r="E952" s="12">
        <f t="shared" si="126"/>
        <v>1.0714340798740956E-2</v>
      </c>
      <c r="G952">
        <v>30.4</v>
      </c>
      <c r="H952">
        <f t="shared" si="131"/>
        <v>-3.6053752867913134E-3</v>
      </c>
      <c r="I952">
        <f t="shared" si="132"/>
        <v>6.4175676584353033E-6</v>
      </c>
      <c r="J952" s="14">
        <f t="shared" si="127"/>
        <v>2.5332918620710292E-3</v>
      </c>
      <c r="L952">
        <v>46.48</v>
      </c>
      <c r="M952">
        <f t="shared" si="128"/>
        <v>8.6134799443033196E-4</v>
      </c>
      <c r="N952">
        <f t="shared" si="133"/>
        <v>2.3696382225365576E-4</v>
      </c>
      <c r="O952">
        <f t="shared" si="129"/>
        <v>1.5393629274919406E-2</v>
      </c>
      <c r="Q952" s="59">
        <v>43467</v>
      </c>
      <c r="R952" s="58">
        <v>1.06E-2</v>
      </c>
      <c r="S952" s="58">
        <v>2.5999999999999999E-3</v>
      </c>
      <c r="T952" s="61">
        <v>1.4926170000000001E-2</v>
      </c>
    </row>
    <row r="953" spans="1:20" x14ac:dyDescent="0.2">
      <c r="A953">
        <v>951</v>
      </c>
      <c r="B953">
        <v>22.799999</v>
      </c>
      <c r="C953">
        <f t="shared" si="130"/>
        <v>4.3870116548040114E-4</v>
      </c>
      <c r="D953">
        <f t="shared" si="134"/>
        <v>1.1171199938173202E-4</v>
      </c>
      <c r="E953" s="12">
        <f t="shared" si="126"/>
        <v>1.0569389735539702E-2</v>
      </c>
      <c r="G953">
        <v>30.51</v>
      </c>
      <c r="H953">
        <f t="shared" si="131"/>
        <v>3.6184210526316774E-3</v>
      </c>
      <c r="I953">
        <f t="shared" si="132"/>
        <v>6.8124374564455179E-6</v>
      </c>
      <c r="J953" s="14">
        <f t="shared" si="127"/>
        <v>2.6100646460280475E-3</v>
      </c>
      <c r="L953">
        <v>46.459999000000003</v>
      </c>
      <c r="M953">
        <f t="shared" si="128"/>
        <v>-4.3031411359710622E-4</v>
      </c>
      <c r="N953">
        <f t="shared" si="133"/>
        <v>2.2279050814048696E-4</v>
      </c>
      <c r="O953">
        <f t="shared" si="129"/>
        <v>1.4926168568674514E-2</v>
      </c>
      <c r="Q953" s="59">
        <v>43468</v>
      </c>
      <c r="R953" s="58">
        <v>1.0200000000000001E-2</v>
      </c>
      <c r="S953" s="58">
        <v>2.7000000000000001E-3</v>
      </c>
      <c r="T953" s="61">
        <v>1.447184E-2</v>
      </c>
    </row>
    <row r="954" spans="1:20" x14ac:dyDescent="0.2">
      <c r="A954">
        <v>952</v>
      </c>
      <c r="B954">
        <v>22.57</v>
      </c>
      <c r="C954">
        <f t="shared" si="130"/>
        <v>-1.0087675881038389E-2</v>
      </c>
      <c r="D954">
        <f t="shared" si="134"/>
        <v>1.0502082694158373E-4</v>
      </c>
      <c r="E954" s="12">
        <f t="shared" si="126"/>
        <v>1.0247966966261344E-2</v>
      </c>
      <c r="G954">
        <v>30.74</v>
      </c>
      <c r="H954">
        <f t="shared" si="131"/>
        <v>7.5385119632906212E-3</v>
      </c>
      <c r="I954">
        <f t="shared" si="132"/>
        <v>7.189269463906475E-6</v>
      </c>
      <c r="J954" s="14">
        <f t="shared" si="127"/>
        <v>2.6812813101027792E-3</v>
      </c>
      <c r="L954">
        <v>45.369999</v>
      </c>
      <c r="M954">
        <f t="shared" si="128"/>
        <v>-2.3461042261322548E-2</v>
      </c>
      <c r="N954">
        <f t="shared" si="133"/>
        <v>2.0943418786623937E-4</v>
      </c>
      <c r="O954">
        <f t="shared" si="129"/>
        <v>1.4471841205121046E-2</v>
      </c>
      <c r="Q954" s="59">
        <v>43469</v>
      </c>
      <c r="R954" s="58">
        <v>1.0200000000000001E-2</v>
      </c>
      <c r="S954" s="58">
        <v>3.2000000000000002E-3</v>
      </c>
      <c r="T954" s="61">
        <v>1.516223E-2</v>
      </c>
    </row>
    <row r="955" spans="1:20" x14ac:dyDescent="0.2">
      <c r="A955">
        <v>953</v>
      </c>
      <c r="B955">
        <v>22.940000999999999</v>
      </c>
      <c r="C955">
        <f t="shared" si="130"/>
        <v>1.6393486929552434E-2</v>
      </c>
      <c r="D955">
        <f t="shared" si="134"/>
        <v>1.0482524960594172E-4</v>
      </c>
      <c r="E955" s="12">
        <f t="shared" si="126"/>
        <v>1.0238420269062104E-2</v>
      </c>
      <c r="G955">
        <v>30.549999</v>
      </c>
      <c r="H955">
        <f t="shared" si="131"/>
        <v>-6.180904359141144E-3</v>
      </c>
      <c r="I955">
        <f t="shared" si="132"/>
        <v>1.0167663053312638E-5</v>
      </c>
      <c r="J955" s="14">
        <f t="shared" si="127"/>
        <v>3.1886773203497146E-3</v>
      </c>
      <c r="L955">
        <v>46.400002000000001</v>
      </c>
      <c r="M955">
        <f t="shared" si="128"/>
        <v>2.270229276399148E-2</v>
      </c>
      <c r="N955">
        <f t="shared" si="133"/>
        <v>2.298933668335188E-4</v>
      </c>
      <c r="O955">
        <f t="shared" si="129"/>
        <v>1.5162234889142128E-2</v>
      </c>
      <c r="Q955" s="59">
        <v>43472</v>
      </c>
      <c r="R955" s="58">
        <v>1.0699999999999999E-2</v>
      </c>
      <c r="S955" s="58">
        <v>3.3999999999999998E-3</v>
      </c>
      <c r="T955" s="61">
        <v>1.5716979999999998E-2</v>
      </c>
    </row>
    <row r="956" spans="1:20" x14ac:dyDescent="0.2">
      <c r="A956">
        <v>954</v>
      </c>
      <c r="B956">
        <v>23.049999</v>
      </c>
      <c r="C956">
        <f t="shared" si="130"/>
        <v>4.7950303053605333E-3</v>
      </c>
      <c r="D956">
        <f t="shared" si="134"/>
        <v>1.1466051945214961E-4</v>
      </c>
      <c r="E956" s="12">
        <f t="shared" si="126"/>
        <v>1.070796523398118E-2</v>
      </c>
      <c r="G956">
        <v>30.549999</v>
      </c>
      <c r="H956">
        <f t="shared" si="131"/>
        <v>0</v>
      </c>
      <c r="I956">
        <f t="shared" si="132"/>
        <v>1.184981799192488E-5</v>
      </c>
      <c r="J956" s="14">
        <f t="shared" si="127"/>
        <v>3.4423564591606255E-3</v>
      </c>
      <c r="L956">
        <v>46.34</v>
      </c>
      <c r="M956">
        <f t="shared" si="128"/>
        <v>-1.293146495985005E-3</v>
      </c>
      <c r="N956">
        <f t="shared" si="133"/>
        <v>2.4702341062802651E-4</v>
      </c>
      <c r="O956">
        <f t="shared" si="129"/>
        <v>1.5716978419149989E-2</v>
      </c>
      <c r="Q956" s="59">
        <v>43473</v>
      </c>
      <c r="R956" s="58">
        <v>1.04E-2</v>
      </c>
      <c r="S956" s="58">
        <v>3.3E-3</v>
      </c>
      <c r="T956" s="61">
        <v>1.524147E-2</v>
      </c>
    </row>
    <row r="957" spans="1:20" x14ac:dyDescent="0.2">
      <c r="A957">
        <v>955</v>
      </c>
      <c r="B957">
        <v>23.219999000000001</v>
      </c>
      <c r="C957">
        <f t="shared" si="130"/>
        <v>7.3752714696430875E-3</v>
      </c>
      <c r="D957">
        <f t="shared" si="134"/>
        <v>1.0916042722278019E-4</v>
      </c>
      <c r="E957" s="12">
        <f t="shared" si="126"/>
        <v>1.0447986754527409E-2</v>
      </c>
      <c r="G957">
        <v>30.5</v>
      </c>
      <c r="H957">
        <f t="shared" si="131"/>
        <v>-1.6366285314771919E-3</v>
      </c>
      <c r="I957">
        <f t="shared" si="132"/>
        <v>1.1138828912409387E-5</v>
      </c>
      <c r="J957" s="14">
        <f t="shared" si="127"/>
        <v>3.337488413823992E-3</v>
      </c>
      <c r="L957">
        <v>46.689999</v>
      </c>
      <c r="M957">
        <f t="shared" si="128"/>
        <v>7.5528485110055417E-3</v>
      </c>
      <c r="N957">
        <f t="shared" si="133"/>
        <v>2.3230233966194959E-4</v>
      </c>
      <c r="O957">
        <f t="shared" si="129"/>
        <v>1.5241467765997788E-2</v>
      </c>
      <c r="Q957" s="59">
        <v>43474</v>
      </c>
      <c r="R957" s="58">
        <v>1.03E-2</v>
      </c>
      <c r="S957" s="58">
        <v>3.3E-3</v>
      </c>
      <c r="T957" s="61">
        <v>1.4892509999999999E-2</v>
      </c>
    </row>
    <row r="958" spans="1:20" x14ac:dyDescent="0.2">
      <c r="A958">
        <v>956</v>
      </c>
      <c r="B958">
        <v>23.540001</v>
      </c>
      <c r="C958">
        <f t="shared" si="130"/>
        <v>1.3781309809703211E-2</v>
      </c>
      <c r="D958">
        <f t="shared" si="134"/>
        <v>1.0587447934446925E-4</v>
      </c>
      <c r="E958" s="12">
        <f t="shared" si="126"/>
        <v>1.0289532513407461E-2</v>
      </c>
      <c r="G958">
        <v>30.48</v>
      </c>
      <c r="H958">
        <f t="shared" si="131"/>
        <v>-6.557377049180188E-4</v>
      </c>
      <c r="I958">
        <f t="shared" si="132"/>
        <v>1.0631212354667535E-5</v>
      </c>
      <c r="J958" s="14">
        <f t="shared" si="127"/>
        <v>3.2605539950547567E-3</v>
      </c>
      <c r="L958">
        <v>46.740001999999997</v>
      </c>
      <c r="M958">
        <f t="shared" si="128"/>
        <v>1.0709574013911779E-3</v>
      </c>
      <c r="N958">
        <f t="shared" si="133"/>
        <v>2.2178693052004453E-4</v>
      </c>
      <c r="O958">
        <f t="shared" si="129"/>
        <v>1.4892512565717194E-2</v>
      </c>
      <c r="Q958" s="59">
        <v>43475</v>
      </c>
      <c r="R958" s="58">
        <v>1.0500000000000001E-2</v>
      </c>
      <c r="S958" s="58">
        <v>3.2000000000000002E-3</v>
      </c>
      <c r="T958" s="61">
        <v>1.4441209999999999E-2</v>
      </c>
    </row>
    <row r="959" spans="1:20" x14ac:dyDescent="0.2">
      <c r="A959">
        <v>957</v>
      </c>
      <c r="B959">
        <v>23.690000999999999</v>
      </c>
      <c r="C959">
        <f t="shared" si="130"/>
        <v>6.3721322696629699E-3</v>
      </c>
      <c r="D959">
        <f t="shared" si="134"/>
        <v>1.1091748058806241E-4</v>
      </c>
      <c r="E959" s="12">
        <f t="shared" si="126"/>
        <v>1.0531736826756658E-2</v>
      </c>
      <c r="G959">
        <v>30.5</v>
      </c>
      <c r="H959">
        <f t="shared" si="131"/>
        <v>6.5616797900261068E-4</v>
      </c>
      <c r="I959">
        <f t="shared" si="132"/>
        <v>1.0019139129646552E-5</v>
      </c>
      <c r="J959" s="14">
        <f t="shared" si="127"/>
        <v>3.1653023757054477E-3</v>
      </c>
      <c r="L959">
        <v>47.09</v>
      </c>
      <c r="M959">
        <f t="shared" si="128"/>
        <v>7.4881896667442693E-3</v>
      </c>
      <c r="N959">
        <f t="shared" si="133"/>
        <v>2.0854853167417753E-4</v>
      </c>
      <c r="O959">
        <f t="shared" si="129"/>
        <v>1.4441209494851099E-2</v>
      </c>
      <c r="Q959" s="59">
        <v>43476</v>
      </c>
      <c r="R959" s="58">
        <v>1.03E-2</v>
      </c>
      <c r="S959" s="58">
        <v>3.0999999999999999E-3</v>
      </c>
      <c r="T959" s="61">
        <v>1.412091E-2</v>
      </c>
    </row>
    <row r="960" spans="1:20" x14ac:dyDescent="0.2">
      <c r="A960">
        <v>958</v>
      </c>
      <c r="B960">
        <v>23.75</v>
      </c>
      <c r="C960">
        <f t="shared" si="130"/>
        <v>2.5326719065989593E-3</v>
      </c>
      <c r="D960">
        <f t="shared" si="134"/>
        <v>1.0669867593250346E-4</v>
      </c>
      <c r="E960" s="12">
        <f t="shared" si="126"/>
        <v>1.0329505115565966E-2</v>
      </c>
      <c r="G960">
        <v>30.549999</v>
      </c>
      <c r="H960">
        <f t="shared" si="131"/>
        <v>1.6393114754098257E-3</v>
      </c>
      <c r="I960">
        <f t="shared" si="132"/>
        <v>9.4438241668678605E-6</v>
      </c>
      <c r="J960" s="14">
        <f t="shared" si="127"/>
        <v>3.0730805662832631E-3</v>
      </c>
      <c r="L960">
        <v>47.080002</v>
      </c>
      <c r="M960">
        <f t="shared" si="128"/>
        <v>-2.1231684009350305E-4</v>
      </c>
      <c r="N960">
        <f t="shared" si="133"/>
        <v>1.99399998842835E-4</v>
      </c>
      <c r="O960">
        <f t="shared" si="129"/>
        <v>1.4120906445509616E-2</v>
      </c>
      <c r="Q960" s="59">
        <v>43479</v>
      </c>
      <c r="R960" s="58">
        <v>0.01</v>
      </c>
      <c r="S960" s="58">
        <v>3.0000000000000001E-3</v>
      </c>
      <c r="T960" s="61">
        <v>1.3690829999999999E-2</v>
      </c>
    </row>
    <row r="961" spans="1:20" x14ac:dyDescent="0.2">
      <c r="A961">
        <v>959</v>
      </c>
      <c r="B961">
        <v>23.809999000000001</v>
      </c>
      <c r="C961">
        <f t="shared" si="130"/>
        <v>2.5262736842105787E-3</v>
      </c>
      <c r="D961">
        <f t="shared" si="134"/>
        <v>1.0068162099574179E-4</v>
      </c>
      <c r="E961" s="12">
        <f t="shared" si="126"/>
        <v>1.0034023170978916E-2</v>
      </c>
      <c r="G961">
        <v>30.52</v>
      </c>
      <c r="H961">
        <f t="shared" si="131"/>
        <v>-9.8196402559620733E-4</v>
      </c>
      <c r="I961">
        <f t="shared" si="132"/>
        <v>9.0384352436604085E-6</v>
      </c>
      <c r="J961" s="14">
        <f t="shared" si="127"/>
        <v>3.0063990493047342E-3</v>
      </c>
      <c r="L961">
        <v>46.869999</v>
      </c>
      <c r="M961">
        <f t="shared" si="128"/>
        <v>-4.4605563100868261E-3</v>
      </c>
      <c r="N961">
        <f t="shared" si="133"/>
        <v>1.8743870361870015E-4</v>
      </c>
      <c r="O961">
        <f t="shared" si="129"/>
        <v>1.369082552729017E-2</v>
      </c>
      <c r="Q961" s="59">
        <v>43480</v>
      </c>
      <c r="R961" s="58">
        <v>9.7000000000000003E-3</v>
      </c>
      <c r="S961" s="58">
        <v>2.8999999999999998E-3</v>
      </c>
      <c r="T961" s="61">
        <v>1.331864E-2</v>
      </c>
    </row>
    <row r="962" spans="1:20" x14ac:dyDescent="0.2">
      <c r="A962">
        <v>960</v>
      </c>
      <c r="B962">
        <v>23.93</v>
      </c>
      <c r="C962">
        <f t="shared" si="130"/>
        <v>5.0399414128492175E-3</v>
      </c>
      <c r="D962">
        <f t="shared" si="134"/>
        <v>9.5023647259649376E-5</v>
      </c>
      <c r="E962" s="12">
        <f t="shared" si="126"/>
        <v>9.7480073481532297E-3</v>
      </c>
      <c r="G962">
        <v>30.51</v>
      </c>
      <c r="H962">
        <f t="shared" si="131"/>
        <v>-3.2765399737870286E-4</v>
      </c>
      <c r="I962">
        <f t="shared" si="132"/>
        <v>8.5539843298946887E-6</v>
      </c>
      <c r="J962" s="14">
        <f t="shared" si="127"/>
        <v>2.9247195301250152E-3</v>
      </c>
      <c r="L962">
        <v>47.23</v>
      </c>
      <c r="M962">
        <f t="shared" si="128"/>
        <v>7.6808407868751375E-3</v>
      </c>
      <c r="N962">
        <f t="shared" si="133"/>
        <v>1.7738617515730546E-4</v>
      </c>
      <c r="O962">
        <f t="shared" si="129"/>
        <v>1.3318640139192345E-2</v>
      </c>
      <c r="Q962" s="59">
        <v>43481</v>
      </c>
      <c r="R962" s="58">
        <v>9.4999999999999998E-3</v>
      </c>
      <c r="S962" s="58">
        <v>2.8E-3</v>
      </c>
      <c r="T962" s="61">
        <v>1.304924E-2</v>
      </c>
    </row>
    <row r="963" spans="1:20" x14ac:dyDescent="0.2">
      <c r="A963">
        <v>961</v>
      </c>
      <c r="B963">
        <v>24.02</v>
      </c>
      <c r="C963">
        <f t="shared" si="130"/>
        <v>3.7609694943585401E-3</v>
      </c>
      <c r="D963">
        <f t="shared" si="134"/>
        <v>9.0846288990767572E-5</v>
      </c>
      <c r="E963" s="12">
        <f t="shared" si="126"/>
        <v>9.5313319630976855E-3</v>
      </c>
      <c r="G963">
        <v>30.49</v>
      </c>
      <c r="H963">
        <f t="shared" si="131"/>
        <v>-6.5552277941668719E-4</v>
      </c>
      <c r="I963">
        <f t="shared" si="132"/>
        <v>8.047186698620901E-6</v>
      </c>
      <c r="J963" s="14">
        <f t="shared" si="127"/>
        <v>2.8367563692747568E-3</v>
      </c>
      <c r="L963">
        <v>47.360000999999997</v>
      </c>
      <c r="M963">
        <f t="shared" si="128"/>
        <v>2.7525089985178919E-3</v>
      </c>
      <c r="N963">
        <f t="shared" si="133"/>
        <v>1.7028272355946661E-4</v>
      </c>
      <c r="O963">
        <f t="shared" si="129"/>
        <v>1.3049242259973053E-2</v>
      </c>
      <c r="Q963" s="59">
        <v>43482</v>
      </c>
      <c r="R963" s="58">
        <v>9.2999999999999992E-3</v>
      </c>
      <c r="S963" s="58">
        <v>2.8E-3</v>
      </c>
      <c r="T963" s="61">
        <v>1.2669659999999999E-2</v>
      </c>
    </row>
    <row r="964" spans="1:20" x14ac:dyDescent="0.2">
      <c r="A964">
        <v>962</v>
      </c>
      <c r="B964">
        <v>24.18</v>
      </c>
      <c r="C964">
        <f t="shared" si="130"/>
        <v>6.6611157368859347E-3</v>
      </c>
      <c r="D964">
        <f t="shared" si="134"/>
        <v>8.6244205143571235E-5</v>
      </c>
      <c r="E964" s="12">
        <f t="shared" ref="E964:E1003" si="135">SQRT(D964)</f>
        <v>9.2867758206802448E-3</v>
      </c>
      <c r="G964">
        <v>30.51</v>
      </c>
      <c r="H964">
        <f t="shared" si="131"/>
        <v>6.5595277140056171E-4</v>
      </c>
      <c r="I964">
        <f t="shared" si="132"/>
        <v>7.5901381035636973E-6</v>
      </c>
      <c r="J964" s="14">
        <f t="shared" si="127"/>
        <v>2.7550205268860881E-3</v>
      </c>
      <c r="L964">
        <v>47.689999</v>
      </c>
      <c r="M964">
        <f t="shared" si="128"/>
        <v>6.9678630285502606E-3</v>
      </c>
      <c r="N964">
        <f t="shared" si="133"/>
        <v>1.6052033849311392E-4</v>
      </c>
      <c r="O964">
        <f t="shared" si="129"/>
        <v>1.2669662130187763E-2</v>
      </c>
      <c r="Q964" s="59">
        <v>43483</v>
      </c>
      <c r="R964" s="58">
        <v>9.1999999999999998E-3</v>
      </c>
      <c r="S964" s="58">
        <v>2.7000000000000001E-3</v>
      </c>
      <c r="T964" s="61">
        <v>1.24017E-2</v>
      </c>
    </row>
    <row r="965" spans="1:20" x14ac:dyDescent="0.2">
      <c r="A965">
        <v>963</v>
      </c>
      <c r="B965">
        <v>24.35</v>
      </c>
      <c r="C965">
        <f t="shared" si="130"/>
        <v>7.0306038047974239E-3</v>
      </c>
      <c r="D965">
        <f t="shared" si="134"/>
        <v>8.3731780606568319E-5</v>
      </c>
      <c r="E965" s="12">
        <f t="shared" si="135"/>
        <v>9.1505071229177407E-3</v>
      </c>
      <c r="G965">
        <v>30.440000999999999</v>
      </c>
      <c r="H965">
        <f t="shared" si="131"/>
        <v>-2.2942969518191677E-3</v>
      </c>
      <c r="I965">
        <f t="shared" si="132"/>
        <v>7.1605462596483602E-6</v>
      </c>
      <c r="J965" s="14">
        <f t="shared" ref="J965:J1003" si="136">SQRT(I965)</f>
        <v>2.6759197035128614E-3</v>
      </c>
      <c r="L965">
        <v>48.27</v>
      </c>
      <c r="M965">
        <f t="shared" ref="M965:M1002" si="137">(L965-L964)/L964</f>
        <v>1.2161900024363658E-2</v>
      </c>
      <c r="N965">
        <f t="shared" si="133"/>
        <v>1.5380218509460536E-4</v>
      </c>
      <c r="O965">
        <f t="shared" ref="O965:O1003" si="138">SQRT(N965)</f>
        <v>1.2401700895224226E-2</v>
      </c>
      <c r="Q965" s="59">
        <v>43486</v>
      </c>
      <c r="R965" s="58">
        <v>8.9999999999999993E-3</v>
      </c>
      <c r="S965" s="58">
        <v>2.7000000000000001E-3</v>
      </c>
      <c r="T965" s="61">
        <v>1.238744E-2</v>
      </c>
    </row>
    <row r="966" spans="1:20" x14ac:dyDescent="0.2">
      <c r="A966">
        <v>964</v>
      </c>
      <c r="B966">
        <v>24.35</v>
      </c>
      <c r="C966">
        <f t="shared" ref="C966:C1002" si="139">(B966-B965)/B965</f>
        <v>0</v>
      </c>
      <c r="D966">
        <f t="shared" si="134"/>
        <v>8.1673637161776142E-5</v>
      </c>
      <c r="E966" s="12">
        <f t="shared" si="135"/>
        <v>9.0373467987997537E-3</v>
      </c>
      <c r="G966">
        <v>30.49</v>
      </c>
      <c r="H966">
        <f t="shared" ref="H966:H1002" si="140">(G966-G965)/G965</f>
        <v>1.6425426530045017E-3</v>
      </c>
      <c r="I966">
        <f t="shared" ref="I966:I1003" si="141">$F$2*I965+(1-$F$2)*(H965^2)</f>
        <v>7.0467413942570616E-6</v>
      </c>
      <c r="J966" s="14">
        <f t="shared" si="136"/>
        <v>2.6545699075852308E-3</v>
      </c>
      <c r="L966">
        <v>48.290000999999997</v>
      </c>
      <c r="M966">
        <f t="shared" si="137"/>
        <v>4.143567433186968E-4</v>
      </c>
      <c r="N966">
        <f t="shared" ref="N966:N1003" si="142">$F$2*N965+(1-$F$2)*(M965^2)</f>
        <v>1.5344876272108606E-4</v>
      </c>
      <c r="O966">
        <f t="shared" si="138"/>
        <v>1.2387443752489295E-2</v>
      </c>
      <c r="Q966" s="59">
        <v>43487</v>
      </c>
      <c r="R966" s="58">
        <v>8.8000000000000005E-3</v>
      </c>
      <c r="S966" s="58">
        <v>2.5999999999999999E-3</v>
      </c>
      <c r="T966" s="61">
        <v>1.20105E-2</v>
      </c>
    </row>
    <row r="967" spans="1:20" x14ac:dyDescent="0.2">
      <c r="A967">
        <v>965</v>
      </c>
      <c r="B967">
        <v>24.219999000000001</v>
      </c>
      <c r="C967">
        <f t="shared" si="139"/>
        <v>-5.338850102669406E-3</v>
      </c>
      <c r="D967">
        <f t="shared" ref="D967:D1003" si="143">$F$2*D966+(1-$F$2)*(C966^2)</f>
        <v>7.6773218932069568E-5</v>
      </c>
      <c r="E967" s="12">
        <f t="shared" si="135"/>
        <v>8.7620328082055002E-3</v>
      </c>
      <c r="G967">
        <v>30.59</v>
      </c>
      <c r="H967">
        <f t="shared" si="140"/>
        <v>3.2797638570023426E-3</v>
      </c>
      <c r="I967">
        <f t="shared" si="141"/>
        <v>6.7858136926179821E-6</v>
      </c>
      <c r="J967" s="14">
        <f t="shared" si="136"/>
        <v>2.6049594416454897E-3</v>
      </c>
      <c r="L967">
        <v>47.82</v>
      </c>
      <c r="M967">
        <f t="shared" si="137"/>
        <v>-9.732884453657319E-3</v>
      </c>
      <c r="N967">
        <f t="shared" si="142"/>
        <v>1.4425213844846492E-4</v>
      </c>
      <c r="O967">
        <f t="shared" si="138"/>
        <v>1.2010501173908811E-2</v>
      </c>
      <c r="Q967" s="59">
        <v>43488</v>
      </c>
      <c r="R967" s="58">
        <v>8.6E-3</v>
      </c>
      <c r="S967" s="58">
        <v>2.7000000000000001E-3</v>
      </c>
      <c r="T967" s="61">
        <v>1.188616E-2</v>
      </c>
    </row>
    <row r="968" spans="1:20" x14ac:dyDescent="0.2">
      <c r="A968">
        <v>966</v>
      </c>
      <c r="B968">
        <v>24.200001</v>
      </c>
      <c r="C968">
        <f t="shared" si="139"/>
        <v>-8.2568128925195538E-4</v>
      </c>
      <c r="D968">
        <f t="shared" si="143"/>
        <v>7.3877025021271782E-5</v>
      </c>
      <c r="E968" s="12">
        <f t="shared" si="135"/>
        <v>8.595174519535469E-3</v>
      </c>
      <c r="G968">
        <v>30.57</v>
      </c>
      <c r="H968">
        <f t="shared" si="140"/>
        <v>-6.5380843412878628E-4</v>
      </c>
      <c r="I968">
        <f t="shared" si="141"/>
        <v>7.0240759285228363E-6</v>
      </c>
      <c r="J968" s="14">
        <f t="shared" si="136"/>
        <v>2.6502973283242838E-3</v>
      </c>
      <c r="L968">
        <v>47.919998</v>
      </c>
      <c r="M968">
        <f t="shared" si="137"/>
        <v>2.0911334169803298E-3</v>
      </c>
      <c r="N968">
        <f t="shared" si="142"/>
        <v>1.4128075252885168E-4</v>
      </c>
      <c r="O968">
        <f t="shared" si="138"/>
        <v>1.1886158022205984E-2</v>
      </c>
      <c r="Q968" s="59">
        <v>43489</v>
      </c>
      <c r="R968" s="58">
        <v>8.3000000000000001E-3</v>
      </c>
      <c r="S968" s="58">
        <v>2.5999999999999999E-3</v>
      </c>
      <c r="T968" s="61">
        <v>1.1535439999999999E-2</v>
      </c>
    </row>
    <row r="969" spans="1:20" x14ac:dyDescent="0.2">
      <c r="A969">
        <v>967</v>
      </c>
      <c r="B969">
        <v>24.32</v>
      </c>
      <c r="C969">
        <f t="shared" si="139"/>
        <v>4.9586361587340413E-3</v>
      </c>
      <c r="D969">
        <f t="shared" si="143"/>
        <v>6.9485308495480724E-5</v>
      </c>
      <c r="E969" s="12">
        <f t="shared" si="135"/>
        <v>8.3357848158095299E-3</v>
      </c>
      <c r="G969">
        <v>30.66</v>
      </c>
      <c r="H969">
        <f t="shared" si="140"/>
        <v>2.9440628066732043E-3</v>
      </c>
      <c r="I969">
        <f t="shared" si="141"/>
        <v>6.6282793009237424E-6</v>
      </c>
      <c r="J969" s="14">
        <f t="shared" si="136"/>
        <v>2.5745444841609832E-3</v>
      </c>
      <c r="L969">
        <v>48.060001</v>
      </c>
      <c r="M969">
        <f t="shared" si="137"/>
        <v>2.9215986194323319E-3</v>
      </c>
      <c r="N969">
        <f t="shared" si="142"/>
        <v>1.3306627771517729E-4</v>
      </c>
      <c r="O969">
        <f t="shared" si="138"/>
        <v>1.1535435740152051E-2</v>
      </c>
      <c r="Q969" s="59">
        <v>43490</v>
      </c>
      <c r="R969" s="58">
        <v>8.2000000000000007E-3</v>
      </c>
      <c r="S969" s="58">
        <v>2.5999999999999999E-3</v>
      </c>
      <c r="T969" s="61">
        <v>1.1206890000000001E-2</v>
      </c>
    </row>
    <row r="970" spans="1:20" x14ac:dyDescent="0.2">
      <c r="A970">
        <v>968</v>
      </c>
      <c r="B970">
        <v>24.43</v>
      </c>
      <c r="C970">
        <f t="shared" si="139"/>
        <v>4.5230263157894504E-3</v>
      </c>
      <c r="D970">
        <f t="shared" si="143"/>
        <v>6.6791474339034161E-5</v>
      </c>
      <c r="E970" s="12">
        <f t="shared" si="135"/>
        <v>8.1726051133671051E-3</v>
      </c>
      <c r="G970">
        <v>30.549999</v>
      </c>
      <c r="H970">
        <f t="shared" si="140"/>
        <v>-3.5877690802348485E-3</v>
      </c>
      <c r="I970">
        <f t="shared" si="141"/>
        <v>6.7506328914465085E-6</v>
      </c>
      <c r="J970" s="14">
        <f t="shared" si="136"/>
        <v>2.5981980085140756E-3</v>
      </c>
      <c r="L970">
        <v>48.02</v>
      </c>
      <c r="M970">
        <f t="shared" si="137"/>
        <v>-8.3231375713031352E-4</v>
      </c>
      <c r="N970">
        <f t="shared" si="142"/>
        <v>1.2559444536185076E-4</v>
      </c>
      <c r="O970">
        <f t="shared" si="138"/>
        <v>1.1206892761236308E-2</v>
      </c>
      <c r="Q970" s="59">
        <v>43493</v>
      </c>
      <c r="R970" s="58">
        <v>8.0000000000000002E-3</v>
      </c>
      <c r="S970" s="58">
        <v>2.7000000000000001E-3</v>
      </c>
      <c r="T970" s="61">
        <v>1.0867399999999999E-2</v>
      </c>
    </row>
    <row r="971" spans="1:20" x14ac:dyDescent="0.2">
      <c r="A971">
        <v>969</v>
      </c>
      <c r="B971">
        <v>24.469999000000001</v>
      </c>
      <c r="C971">
        <f t="shared" si="139"/>
        <v>1.6372902169464458E-3</v>
      </c>
      <c r="D971">
        <f t="shared" si="143"/>
        <v>6.4011451901891539E-5</v>
      </c>
      <c r="E971" s="12">
        <f t="shared" si="135"/>
        <v>8.0007157118530056E-3</v>
      </c>
      <c r="G971">
        <v>30.57</v>
      </c>
      <c r="H971">
        <f t="shared" si="140"/>
        <v>6.5469723910631232E-4</v>
      </c>
      <c r="I971">
        <f t="shared" si="141"/>
        <v>7.1179201363450713E-6</v>
      </c>
      <c r="J971" s="14">
        <f t="shared" si="136"/>
        <v>2.66794305342994E-3</v>
      </c>
      <c r="L971">
        <v>47.82</v>
      </c>
      <c r="M971">
        <f t="shared" si="137"/>
        <v>-4.1649312786339616E-3</v>
      </c>
      <c r="N971">
        <f t="shared" si="142"/>
        <v>1.1810034341155819E-4</v>
      </c>
      <c r="O971">
        <f t="shared" si="138"/>
        <v>1.0867398189610897E-2</v>
      </c>
      <c r="Q971" s="59">
        <v>43494</v>
      </c>
      <c r="R971" s="58">
        <v>7.7999999999999996E-3</v>
      </c>
      <c r="S971" s="58">
        <v>2.5999999999999999E-3</v>
      </c>
      <c r="T971" s="61">
        <v>1.0585610000000001E-2</v>
      </c>
    </row>
    <row r="972" spans="1:20" x14ac:dyDescent="0.2">
      <c r="A972">
        <v>970</v>
      </c>
      <c r="B972">
        <v>24.65</v>
      </c>
      <c r="C972">
        <f t="shared" si="139"/>
        <v>7.3559872233749249E-3</v>
      </c>
      <c r="D972">
        <f t="shared" si="143"/>
        <v>6.0331607943048559E-5</v>
      </c>
      <c r="E972" s="12">
        <f t="shared" si="135"/>
        <v>7.7673423989836161E-3</v>
      </c>
      <c r="G972">
        <v>30.629999000000002</v>
      </c>
      <c r="H972">
        <f t="shared" si="140"/>
        <v>1.962675825973217E-3</v>
      </c>
      <c r="I972">
        <f t="shared" si="141"/>
        <v>6.7165626366579724E-6</v>
      </c>
      <c r="J972" s="14">
        <f t="shared" si="136"/>
        <v>2.5916331987104139E-3</v>
      </c>
      <c r="L972">
        <v>47.93</v>
      </c>
      <c r="M972">
        <f t="shared" si="137"/>
        <v>2.3002927645336562E-3</v>
      </c>
      <c r="N972">
        <f t="shared" si="142"/>
        <v>1.1205512196020932E-4</v>
      </c>
      <c r="O972">
        <f t="shared" si="138"/>
        <v>1.058560919173806E-2</v>
      </c>
      <c r="Q972" s="59">
        <v>43495</v>
      </c>
      <c r="R972" s="58">
        <v>7.7000000000000002E-3</v>
      </c>
      <c r="S972" s="58">
        <v>2.5999999999999999E-3</v>
      </c>
      <c r="T972" s="61">
        <v>1.0278580000000001E-2</v>
      </c>
    </row>
    <row r="973" spans="1:20" x14ac:dyDescent="0.2">
      <c r="A973">
        <v>971</v>
      </c>
      <c r="B973">
        <v>24.639999</v>
      </c>
      <c r="C973">
        <f t="shared" si="139"/>
        <v>-4.0572008113586364E-4</v>
      </c>
      <c r="D973">
        <f t="shared" si="143"/>
        <v>5.9958344348292953E-5</v>
      </c>
      <c r="E973" s="12">
        <f t="shared" si="135"/>
        <v>7.7432773648044503E-3</v>
      </c>
      <c r="G973">
        <v>30.629999000000002</v>
      </c>
      <c r="H973">
        <f t="shared" si="140"/>
        <v>0</v>
      </c>
      <c r="I973">
        <f t="shared" si="141"/>
        <v>6.5446946623300732E-6</v>
      </c>
      <c r="J973" s="14">
        <f t="shared" si="136"/>
        <v>2.5582600849659663E-3</v>
      </c>
      <c r="L973">
        <v>48.099997999999999</v>
      </c>
      <c r="M973">
        <f t="shared" si="137"/>
        <v>3.5467974128937964E-3</v>
      </c>
      <c r="N973">
        <f t="shared" si="142"/>
        <v>1.056492954507507E-4</v>
      </c>
      <c r="O973">
        <f t="shared" si="138"/>
        <v>1.0278584311603943E-2</v>
      </c>
      <c r="Q973" s="59">
        <v>43496</v>
      </c>
      <c r="R973" s="58">
        <v>7.4999999999999997E-3</v>
      </c>
      <c r="S973" s="58">
        <v>2.5000000000000001E-3</v>
      </c>
      <c r="T973" s="61">
        <v>1.000326E-2</v>
      </c>
    </row>
    <row r="974" spans="1:20" x14ac:dyDescent="0.2">
      <c r="A974">
        <v>972</v>
      </c>
      <c r="B974">
        <v>24.76</v>
      </c>
      <c r="C974">
        <f t="shared" si="139"/>
        <v>4.870170652198566E-3</v>
      </c>
      <c r="D974">
        <f t="shared" si="143"/>
        <v>5.6370720214449586E-5</v>
      </c>
      <c r="E974" s="12">
        <f t="shared" si="135"/>
        <v>7.5080437008883732E-3</v>
      </c>
      <c r="G974">
        <v>30.780000999999999</v>
      </c>
      <c r="H974">
        <f t="shared" si="140"/>
        <v>4.8972251027496628E-3</v>
      </c>
      <c r="I974">
        <f t="shared" si="141"/>
        <v>6.152012982590268E-6</v>
      </c>
      <c r="J974" s="14">
        <f t="shared" si="136"/>
        <v>2.48032517678434E-3</v>
      </c>
      <c r="L974">
        <v>48.380001</v>
      </c>
      <c r="M974">
        <f t="shared" si="137"/>
        <v>5.8212684333167888E-3</v>
      </c>
      <c r="N974">
        <f t="shared" si="142"/>
        <v>1.0006512403699226E-4</v>
      </c>
      <c r="O974">
        <f t="shared" si="138"/>
        <v>1.0003255671879643E-2</v>
      </c>
      <c r="Q974" s="59">
        <v>43497</v>
      </c>
      <c r="R974" s="58">
        <v>7.4000000000000003E-3</v>
      </c>
      <c r="S974" s="58">
        <v>2.7000000000000001E-3</v>
      </c>
      <c r="T974" s="61">
        <v>9.8027800000000005E-3</v>
      </c>
    </row>
    <row r="975" spans="1:20" x14ac:dyDescent="0.2">
      <c r="A975">
        <v>973</v>
      </c>
      <c r="B975">
        <v>24.709999</v>
      </c>
      <c r="C975">
        <f t="shared" si="139"/>
        <v>-2.0194264943457891E-3</v>
      </c>
      <c r="D975">
        <f t="shared" si="143"/>
        <v>5.4411590732474782E-5</v>
      </c>
      <c r="E975" s="12">
        <f t="shared" si="135"/>
        <v>7.3764212686420498E-3</v>
      </c>
      <c r="G975">
        <v>30.709999</v>
      </c>
      <c r="H975">
        <f t="shared" si="140"/>
        <v>-2.2742689319600342E-3</v>
      </c>
      <c r="I975">
        <f t="shared" si="141"/>
        <v>7.2218610260549395E-6</v>
      </c>
      <c r="J975" s="14">
        <f t="shared" si="136"/>
        <v>2.6873520472864994E-3</v>
      </c>
      <c r="L975">
        <v>48.169998</v>
      </c>
      <c r="M975">
        <f t="shared" si="137"/>
        <v>-4.3406985460789959E-3</v>
      </c>
      <c r="N975">
        <f t="shared" si="142"/>
        <v>9.6094446565136559E-5</v>
      </c>
      <c r="O975">
        <f t="shared" si="138"/>
        <v>9.8027774923812559E-3</v>
      </c>
      <c r="Q975" s="59">
        <v>43500</v>
      </c>
      <c r="R975" s="58">
        <v>7.1999999999999998E-3</v>
      </c>
      <c r="S975" s="58">
        <v>2.7000000000000001E-3</v>
      </c>
      <c r="T975" s="61">
        <v>9.5634299999999995E-3</v>
      </c>
    </row>
    <row r="976" spans="1:20" x14ac:dyDescent="0.2">
      <c r="A976">
        <v>974</v>
      </c>
      <c r="B976">
        <v>24.84</v>
      </c>
      <c r="C976">
        <f t="shared" si="139"/>
        <v>5.2610686062755417E-3</v>
      </c>
      <c r="D976">
        <f t="shared" si="143"/>
        <v>5.1391580290490237E-5</v>
      </c>
      <c r="E976" s="12">
        <f t="shared" si="135"/>
        <v>7.1687921081929999E-3</v>
      </c>
      <c r="G976">
        <v>30.68</v>
      </c>
      <c r="H976">
        <f t="shared" si="140"/>
        <v>-9.7684796407841333E-4</v>
      </c>
      <c r="I976">
        <f t="shared" si="141"/>
        <v>7.098887314984361E-6</v>
      </c>
      <c r="J976" s="14">
        <f t="shared" si="136"/>
        <v>2.6643737190912915E-3</v>
      </c>
      <c r="L976">
        <v>48.509998000000003</v>
      </c>
      <c r="M976">
        <f t="shared" si="137"/>
        <v>7.0583353563768766E-3</v>
      </c>
      <c r="N976">
        <f t="shared" si="142"/>
        <v>9.1459279603304302E-5</v>
      </c>
      <c r="O976">
        <f t="shared" si="138"/>
        <v>9.5634345087580487E-3</v>
      </c>
      <c r="Q976" s="59">
        <v>43501</v>
      </c>
      <c r="R976" s="58">
        <v>7.1000000000000004E-3</v>
      </c>
      <c r="S976" s="58">
        <v>2.5999999999999999E-3</v>
      </c>
      <c r="T976" s="61">
        <v>9.4319099999999999E-3</v>
      </c>
    </row>
    <row r="977" spans="1:20" x14ac:dyDescent="0.2">
      <c r="A977">
        <v>975</v>
      </c>
      <c r="B977">
        <v>25</v>
      </c>
      <c r="C977">
        <f t="shared" si="139"/>
        <v>6.4412238325281864E-3</v>
      </c>
      <c r="D977">
        <f t="shared" si="143"/>
        <v>4.9968816045857102E-5</v>
      </c>
      <c r="E977" s="12">
        <f t="shared" si="135"/>
        <v>7.0688624294052505E-3</v>
      </c>
      <c r="G977">
        <v>30.719999000000001</v>
      </c>
      <c r="H977">
        <f t="shared" si="140"/>
        <v>1.3037483702738484E-3</v>
      </c>
      <c r="I977">
        <f t="shared" si="141"/>
        <v>6.7302079927807473E-6</v>
      </c>
      <c r="J977" s="14">
        <f t="shared" si="136"/>
        <v>2.5942644415673484E-3</v>
      </c>
      <c r="L977">
        <v>48.860000999999997</v>
      </c>
      <c r="M977">
        <f t="shared" si="137"/>
        <v>7.2150693553933729E-3</v>
      </c>
      <c r="N977">
        <f t="shared" si="142"/>
        <v>8.8960928707290841E-5</v>
      </c>
      <c r="O977">
        <f t="shared" si="138"/>
        <v>9.4319101303654736E-3</v>
      </c>
      <c r="Q977" s="59">
        <v>43502</v>
      </c>
      <c r="R977" s="58">
        <v>7.0000000000000001E-3</v>
      </c>
      <c r="S977" s="58">
        <v>2.5000000000000001E-3</v>
      </c>
      <c r="T977" s="61">
        <v>9.3137900000000006E-3</v>
      </c>
    </row>
    <row r="978" spans="1:20" x14ac:dyDescent="0.2">
      <c r="A978">
        <v>976</v>
      </c>
      <c r="B978">
        <v>25.02</v>
      </c>
      <c r="C978">
        <f t="shared" si="139"/>
        <v>7.9999999999998291E-4</v>
      </c>
      <c r="D978">
        <f t="shared" si="143"/>
        <v>4.9460048950749423E-5</v>
      </c>
      <c r="E978" s="12">
        <f t="shared" si="135"/>
        <v>7.0327838691907367E-3</v>
      </c>
      <c r="G978">
        <v>30.77</v>
      </c>
      <c r="H978">
        <f t="shared" si="140"/>
        <v>1.6276367717329087E-3</v>
      </c>
      <c r="I978">
        <f t="shared" si="141"/>
        <v>6.4283811019934054E-6</v>
      </c>
      <c r="J978" s="14">
        <f t="shared" si="136"/>
        <v>2.535425231000395E-3</v>
      </c>
      <c r="L978">
        <v>49.009998000000003</v>
      </c>
      <c r="M978">
        <f t="shared" si="137"/>
        <v>3.0699344439228757E-3</v>
      </c>
      <c r="N978">
        <f t="shared" si="142"/>
        <v>8.6746706533041585E-5</v>
      </c>
      <c r="O978">
        <f t="shared" si="138"/>
        <v>9.3137912008505741E-3</v>
      </c>
      <c r="Q978" s="59">
        <v>43503</v>
      </c>
      <c r="R978" s="58">
        <v>6.7999999999999996E-3</v>
      </c>
      <c r="S978" s="58">
        <v>2.5000000000000001E-3</v>
      </c>
      <c r="T978" s="61">
        <v>9.0613099999999995E-3</v>
      </c>
    </row>
    <row r="979" spans="1:20" x14ac:dyDescent="0.2">
      <c r="A979">
        <v>977</v>
      </c>
      <c r="B979">
        <v>25.01</v>
      </c>
      <c r="C979">
        <f t="shared" si="139"/>
        <v>-3.9968025579528417E-4</v>
      </c>
      <c r="D979">
        <f t="shared" si="143"/>
        <v>4.6530846013704449E-5</v>
      </c>
      <c r="E979" s="12">
        <f t="shared" si="135"/>
        <v>6.8213522129929966E-3</v>
      </c>
      <c r="G979">
        <v>30.870000999999998</v>
      </c>
      <c r="H979">
        <f t="shared" si="140"/>
        <v>3.2499512512186835E-3</v>
      </c>
      <c r="I979">
        <f t="shared" si="141"/>
        <v>6.201630323515628E-6</v>
      </c>
      <c r="J979" s="14">
        <f t="shared" si="136"/>
        <v>2.4903072749192273E-3</v>
      </c>
      <c r="L979">
        <v>48.82</v>
      </c>
      <c r="M979">
        <f t="shared" si="137"/>
        <v>-3.8767191951324456E-3</v>
      </c>
      <c r="N979">
        <f t="shared" si="142"/>
        <v>8.2107373990458128E-5</v>
      </c>
      <c r="O979">
        <f t="shared" si="138"/>
        <v>9.0613119353909304E-3</v>
      </c>
      <c r="Q979" s="59">
        <v>43504</v>
      </c>
      <c r="R979" s="58">
        <v>6.6E-3</v>
      </c>
      <c r="S979" s="58">
        <v>2.5000000000000001E-3</v>
      </c>
      <c r="T979" s="61">
        <v>8.8364399999999992E-3</v>
      </c>
    </row>
    <row r="980" spans="1:20" x14ac:dyDescent="0.2">
      <c r="A980">
        <v>978</v>
      </c>
      <c r="B980">
        <v>24.9</v>
      </c>
      <c r="C980">
        <f t="shared" si="139"/>
        <v>-4.3982407037186314E-3</v>
      </c>
      <c r="D980">
        <f t="shared" si="143"/>
        <v>4.3748579911294531E-5</v>
      </c>
      <c r="E980" s="12">
        <f t="shared" si="135"/>
        <v>6.6142709281745132E-3</v>
      </c>
      <c r="G980">
        <v>30.799999</v>
      </c>
      <c r="H980">
        <f t="shared" si="140"/>
        <v>-2.2676384105073011E-3</v>
      </c>
      <c r="I980">
        <f t="shared" si="141"/>
        <v>6.4632634922225636E-6</v>
      </c>
      <c r="J980" s="14">
        <f t="shared" si="136"/>
        <v>2.5422949262865948E-3</v>
      </c>
      <c r="L980">
        <v>48.639999000000003</v>
      </c>
      <c r="M980">
        <f t="shared" si="137"/>
        <v>-3.6870340024579514E-3</v>
      </c>
      <c r="N980">
        <f t="shared" si="142"/>
        <v>7.8082668654105137E-5</v>
      </c>
      <c r="O980">
        <f t="shared" si="138"/>
        <v>8.8364398178285095E-3</v>
      </c>
      <c r="Q980" s="59">
        <v>43507</v>
      </c>
      <c r="R980" s="58">
        <v>6.4999999999999997E-3</v>
      </c>
      <c r="S980" s="58">
        <v>2.5000000000000001E-3</v>
      </c>
      <c r="T980" s="61">
        <v>8.6147199999999993E-3</v>
      </c>
    </row>
    <row r="981" spans="1:20" x14ac:dyDescent="0.2">
      <c r="A981">
        <v>979</v>
      </c>
      <c r="B981">
        <v>24.790001</v>
      </c>
      <c r="C981">
        <f t="shared" si="139"/>
        <v>-4.4176305220882898E-3</v>
      </c>
      <c r="D981">
        <f t="shared" si="143"/>
        <v>4.2284336393887698E-5</v>
      </c>
      <c r="E981" s="12">
        <f t="shared" si="135"/>
        <v>6.5026407246508476E-3</v>
      </c>
      <c r="G981">
        <v>30.82</v>
      </c>
      <c r="H981">
        <f t="shared" si="140"/>
        <v>6.4938313796700459E-4</v>
      </c>
      <c r="I981">
        <f t="shared" si="141"/>
        <v>6.3839987203376949E-6</v>
      </c>
      <c r="J981" s="14">
        <f t="shared" si="136"/>
        <v>2.5266576183443799E-3</v>
      </c>
      <c r="L981">
        <v>48.84</v>
      </c>
      <c r="M981">
        <f t="shared" si="137"/>
        <v>4.1118627490103424E-3</v>
      </c>
      <c r="N981">
        <f t="shared" si="142"/>
        <v>7.4213361718975697E-5</v>
      </c>
      <c r="O981">
        <f t="shared" si="138"/>
        <v>8.6147177387872493E-3</v>
      </c>
      <c r="Q981" s="59">
        <v>43508</v>
      </c>
      <c r="R981" s="58">
        <v>6.4000000000000003E-3</v>
      </c>
      <c r="S981" s="58">
        <v>2.5000000000000001E-3</v>
      </c>
      <c r="T981" s="61">
        <v>8.4127899999999999E-3</v>
      </c>
    </row>
    <row r="982" spans="1:20" x14ac:dyDescent="0.2">
      <c r="A982">
        <v>980</v>
      </c>
      <c r="B982">
        <v>24.91</v>
      </c>
      <c r="C982">
        <f t="shared" si="139"/>
        <v>4.8406210229680899E-3</v>
      </c>
      <c r="D982">
        <f t="shared" si="143"/>
        <v>4.09182037760356E-5</v>
      </c>
      <c r="E982" s="12">
        <f t="shared" si="135"/>
        <v>6.3967338365790707E-3</v>
      </c>
      <c r="G982">
        <v>30.77</v>
      </c>
      <c r="H982">
        <f t="shared" si="140"/>
        <v>-1.6223231667748445E-3</v>
      </c>
      <c r="I982">
        <f t="shared" si="141"/>
        <v>6.0262607047099855E-6</v>
      </c>
      <c r="J982" s="14">
        <f t="shared" si="136"/>
        <v>2.4548443341095958E-3</v>
      </c>
      <c r="L982">
        <v>49.18</v>
      </c>
      <c r="M982">
        <f t="shared" si="137"/>
        <v>6.9615069615068855E-3</v>
      </c>
      <c r="N982">
        <f t="shared" si="142"/>
        <v>7.0775004931839089E-5</v>
      </c>
      <c r="O982">
        <f t="shared" si="138"/>
        <v>8.4127881782343171E-3</v>
      </c>
      <c r="Q982" s="59">
        <v>43509</v>
      </c>
      <c r="R982" s="58">
        <v>6.3E-3</v>
      </c>
      <c r="S982" s="58">
        <v>2.3999999999999998E-3</v>
      </c>
      <c r="T982" s="61">
        <v>8.3328399999999993E-3</v>
      </c>
    </row>
    <row r="983" spans="1:20" x14ac:dyDescent="0.2">
      <c r="A983">
        <v>981</v>
      </c>
      <c r="B983">
        <v>24.889999</v>
      </c>
      <c r="C983">
        <f t="shared" si="139"/>
        <v>-8.0293054997995186E-4</v>
      </c>
      <c r="D983">
        <f t="shared" si="143"/>
        <v>3.9869008262753499E-5</v>
      </c>
      <c r="E983" s="12">
        <f t="shared" si="135"/>
        <v>6.3141910220354831E-3</v>
      </c>
      <c r="G983">
        <v>30.74</v>
      </c>
      <c r="H983">
        <f t="shared" si="140"/>
        <v>-9.7497562560939675E-4</v>
      </c>
      <c r="I983">
        <f t="shared" si="141"/>
        <v>5.8226010098746476E-6</v>
      </c>
      <c r="J983" s="14">
        <f t="shared" si="136"/>
        <v>2.4130066327871227E-3</v>
      </c>
      <c r="L983">
        <v>49.32</v>
      </c>
      <c r="M983">
        <f t="shared" si="137"/>
        <v>2.8466856445709754E-3</v>
      </c>
      <c r="N983">
        <f t="shared" si="142"/>
        <v>6.9436259386435281E-5</v>
      </c>
      <c r="O983">
        <f t="shared" si="138"/>
        <v>8.3328422153809735E-3</v>
      </c>
      <c r="Q983" s="59">
        <v>43510</v>
      </c>
      <c r="R983" s="58">
        <v>6.1000000000000004E-3</v>
      </c>
      <c r="S983" s="58">
        <v>2.3999999999999998E-3</v>
      </c>
      <c r="T983" s="61">
        <v>8.1090299999999997E-3</v>
      </c>
    </row>
    <row r="984" spans="1:20" x14ac:dyDescent="0.2">
      <c r="A984">
        <v>982</v>
      </c>
      <c r="B984">
        <v>25.02</v>
      </c>
      <c r="C984">
        <f t="shared" si="139"/>
        <v>5.2230215035364222E-3</v>
      </c>
      <c r="D984">
        <f t="shared" si="143"/>
        <v>3.7515549615073758E-5</v>
      </c>
      <c r="E984" s="12">
        <f t="shared" si="135"/>
        <v>6.1249938461253785E-3</v>
      </c>
      <c r="G984">
        <v>30.9</v>
      </c>
      <c r="H984">
        <f t="shared" si="140"/>
        <v>5.2049446974625942E-3</v>
      </c>
      <c r="I984">
        <f t="shared" si="141"/>
        <v>5.5302795975141149E-6</v>
      </c>
      <c r="J984" s="14">
        <f t="shared" si="136"/>
        <v>2.3516546509881322E-3</v>
      </c>
      <c r="L984">
        <v>49.400002000000001</v>
      </c>
      <c r="M984">
        <f t="shared" si="137"/>
        <v>1.6221005677210128E-3</v>
      </c>
      <c r="N984">
        <f t="shared" si="142"/>
        <v>6.575630097278955E-5</v>
      </c>
      <c r="O984">
        <f t="shared" si="138"/>
        <v>8.1090258954321735E-3</v>
      </c>
      <c r="Q984" s="59">
        <v>43511</v>
      </c>
      <c r="R984" s="58">
        <v>6.1000000000000004E-3</v>
      </c>
      <c r="S984" s="58">
        <v>2.5999999999999999E-3</v>
      </c>
      <c r="T984" s="61">
        <v>7.8720300000000003E-3</v>
      </c>
    </row>
    <row r="985" spans="1:20" x14ac:dyDescent="0.2">
      <c r="A985">
        <v>983</v>
      </c>
      <c r="B985">
        <v>25.25</v>
      </c>
      <c r="C985">
        <f t="shared" si="139"/>
        <v>9.1926458832933822E-3</v>
      </c>
      <c r="D985">
        <f t="shared" si="143"/>
        <v>3.6901413855753566E-5</v>
      </c>
      <c r="E985" s="12">
        <f t="shared" si="135"/>
        <v>6.074653393878005E-3</v>
      </c>
      <c r="G985">
        <v>30.91</v>
      </c>
      <c r="H985">
        <f t="shared" si="140"/>
        <v>3.2362459546930625E-4</v>
      </c>
      <c r="I985">
        <f t="shared" si="141"/>
        <v>6.8239497798819073E-6</v>
      </c>
      <c r="J985" s="14">
        <f t="shared" si="136"/>
        <v>2.6122690864231247E-3</v>
      </c>
      <c r="L985">
        <v>49.82</v>
      </c>
      <c r="M985">
        <f t="shared" si="137"/>
        <v>8.5019834614581524E-3</v>
      </c>
      <c r="N985">
        <f t="shared" si="142"/>
        <v>6.1968795529530231E-5</v>
      </c>
      <c r="O985">
        <f t="shared" si="138"/>
        <v>7.8720261387733095E-3</v>
      </c>
      <c r="Q985" s="59">
        <v>43515</v>
      </c>
      <c r="R985" s="58">
        <v>6.3E-3</v>
      </c>
      <c r="S985" s="58">
        <v>2.5000000000000001E-3</v>
      </c>
      <c r="T985" s="61">
        <v>7.9112399999999999E-3</v>
      </c>
    </row>
    <row r="986" spans="1:20" x14ac:dyDescent="0.2">
      <c r="A986">
        <v>984</v>
      </c>
      <c r="B986">
        <v>25.389999</v>
      </c>
      <c r="C986">
        <f t="shared" si="139"/>
        <v>5.5445148514851302E-3</v>
      </c>
      <c r="D986">
        <f t="shared" si="143"/>
        <v>3.9757613324546199E-5</v>
      </c>
      <c r="E986" s="12">
        <f t="shared" si="135"/>
        <v>6.3053638534620818E-3</v>
      </c>
      <c r="G986">
        <v>30.92</v>
      </c>
      <c r="H986">
        <f t="shared" si="140"/>
        <v>3.2351989647368368E-4</v>
      </c>
      <c r="I986">
        <f t="shared" si="141"/>
        <v>6.4207967658165521E-6</v>
      </c>
      <c r="J986" s="14">
        <f t="shared" si="136"/>
        <v>2.533929116178381E-3</v>
      </c>
      <c r="L986">
        <v>49.84</v>
      </c>
      <c r="M986">
        <f t="shared" si="137"/>
        <v>4.0144520272989012E-4</v>
      </c>
      <c r="N986">
        <f t="shared" si="142"/>
        <v>6.2587691164492896E-5</v>
      </c>
      <c r="O986">
        <f t="shared" si="138"/>
        <v>7.9112382826263608E-3</v>
      </c>
      <c r="Q986" s="59">
        <v>43516</v>
      </c>
      <c r="R986" s="58">
        <v>6.3E-3</v>
      </c>
      <c r="S986" s="58">
        <v>2.5000000000000001E-3</v>
      </c>
      <c r="T986" s="61">
        <v>7.6708599999999998E-3</v>
      </c>
    </row>
    <row r="987" spans="1:20" x14ac:dyDescent="0.2">
      <c r="A987">
        <v>985</v>
      </c>
      <c r="B987">
        <v>25.549999</v>
      </c>
      <c r="C987">
        <f t="shared" si="139"/>
        <v>6.3016938283455681E-3</v>
      </c>
      <c r="D987">
        <f t="shared" si="143"/>
        <v>3.9216655221373779E-5</v>
      </c>
      <c r="E987" s="12">
        <f t="shared" si="135"/>
        <v>6.2623202745766505E-3</v>
      </c>
      <c r="G987">
        <v>30.9</v>
      </c>
      <c r="H987">
        <f t="shared" si="140"/>
        <v>-6.4683053040113603E-4</v>
      </c>
      <c r="I987">
        <f t="shared" si="141"/>
        <v>6.0418288672724195E-6</v>
      </c>
      <c r="J987" s="14">
        <f t="shared" si="136"/>
        <v>2.4580131950972962E-3</v>
      </c>
      <c r="L987">
        <v>49.830002</v>
      </c>
      <c r="M987">
        <f t="shared" si="137"/>
        <v>-2.006019261637853E-4</v>
      </c>
      <c r="N987">
        <f t="shared" si="142"/>
        <v>5.8842099189671007E-5</v>
      </c>
      <c r="O987">
        <f t="shared" si="138"/>
        <v>7.6708603943541438E-3</v>
      </c>
      <c r="Q987" s="59">
        <v>43517</v>
      </c>
      <c r="R987" s="58">
        <v>6.3E-3</v>
      </c>
      <c r="S987" s="58">
        <v>2.3999999999999998E-3</v>
      </c>
      <c r="T987" s="61">
        <v>7.4373399999999997E-3</v>
      </c>
    </row>
    <row r="988" spans="1:20" x14ac:dyDescent="0.2">
      <c r="A988">
        <v>986</v>
      </c>
      <c r="B988">
        <v>25.52</v>
      </c>
      <c r="C988">
        <f t="shared" si="139"/>
        <v>-1.1741292044669008E-3</v>
      </c>
      <c r="D988">
        <f t="shared" si="143"/>
        <v>3.9246336614463872E-5</v>
      </c>
      <c r="E988" s="12">
        <f t="shared" si="135"/>
        <v>6.2646896662535388E-3</v>
      </c>
      <c r="G988">
        <v>30.879999000000002</v>
      </c>
      <c r="H988">
        <f t="shared" si="140"/>
        <v>-6.4728155339796275E-4</v>
      </c>
      <c r="I988">
        <f t="shared" si="141"/>
        <v>5.7044225193396145E-6</v>
      </c>
      <c r="J988" s="14">
        <f t="shared" si="136"/>
        <v>2.3883932924331401E-3</v>
      </c>
      <c r="L988">
        <v>49.84</v>
      </c>
      <c r="M988">
        <f t="shared" si="137"/>
        <v>2.0064217537063434E-4</v>
      </c>
      <c r="N988">
        <f t="shared" si="142"/>
        <v>5.531398770625758E-5</v>
      </c>
      <c r="O988">
        <f t="shared" si="138"/>
        <v>7.4373374070467978E-3</v>
      </c>
      <c r="Q988" s="59">
        <v>43518</v>
      </c>
      <c r="R988" s="58">
        <v>6.1000000000000004E-3</v>
      </c>
      <c r="S988" s="58">
        <v>2.3E-3</v>
      </c>
      <c r="T988" s="61">
        <v>7.2109299999999999E-3</v>
      </c>
    </row>
    <row r="989" spans="1:20" x14ac:dyDescent="0.2">
      <c r="A989">
        <v>987</v>
      </c>
      <c r="B989">
        <v>25.530000999999999</v>
      </c>
      <c r="C989">
        <f t="shared" si="139"/>
        <v>3.9188871473350465E-4</v>
      </c>
      <c r="D989">
        <f t="shared" si="143"/>
        <v>3.6974271180922961E-5</v>
      </c>
      <c r="E989" s="12">
        <f t="shared" si="135"/>
        <v>6.0806472666092848E-3</v>
      </c>
      <c r="G989">
        <v>30.83</v>
      </c>
      <c r="H989">
        <f t="shared" si="140"/>
        <v>-1.6191386534696206E-3</v>
      </c>
      <c r="I989">
        <f t="shared" si="141"/>
        <v>5.3872955727413941E-6</v>
      </c>
      <c r="J989" s="14">
        <f t="shared" si="136"/>
        <v>2.3210548405286323E-3</v>
      </c>
      <c r="L989">
        <v>49.82</v>
      </c>
      <c r="M989">
        <f t="shared" si="137"/>
        <v>-4.0128410914934041E-4</v>
      </c>
      <c r="N989">
        <f t="shared" si="142"/>
        <v>5.199756388083437E-5</v>
      </c>
      <c r="O989">
        <f t="shared" si="138"/>
        <v>7.210933634477187E-3</v>
      </c>
      <c r="Q989" s="59">
        <v>43521</v>
      </c>
      <c r="R989" s="58">
        <v>5.8999999999999999E-3</v>
      </c>
      <c r="S989" s="58">
        <v>2.3E-3</v>
      </c>
      <c r="T989" s="61">
        <v>6.9919500000000002E-3</v>
      </c>
    </row>
    <row r="990" spans="1:20" x14ac:dyDescent="0.2">
      <c r="A990">
        <v>988</v>
      </c>
      <c r="B990">
        <v>25.610001</v>
      </c>
      <c r="C990">
        <f t="shared" si="139"/>
        <v>3.1335682282191001E-3</v>
      </c>
      <c r="D990">
        <f t="shared" si="143"/>
        <v>3.4765029515951711E-5</v>
      </c>
      <c r="E990" s="12">
        <f t="shared" si="135"/>
        <v>5.8961877103728402E-3</v>
      </c>
      <c r="G990">
        <v>30.84</v>
      </c>
      <c r="H990">
        <f t="shared" si="140"/>
        <v>3.2435939020439714E-4</v>
      </c>
      <c r="I990">
        <f t="shared" si="141"/>
        <v>5.221354437126475E-6</v>
      </c>
      <c r="J990" s="14">
        <f t="shared" si="136"/>
        <v>2.2850283230468884E-3</v>
      </c>
      <c r="L990">
        <v>50.130001</v>
      </c>
      <c r="M990">
        <f t="shared" si="137"/>
        <v>6.2224207145724561E-3</v>
      </c>
      <c r="N990">
        <f t="shared" si="142"/>
        <v>4.8887371784159653E-5</v>
      </c>
      <c r="O990">
        <f t="shared" si="138"/>
        <v>6.9919504992641112E-3</v>
      </c>
      <c r="Q990" s="59">
        <v>43522</v>
      </c>
      <c r="R990" s="58">
        <v>5.7999999999999996E-3</v>
      </c>
      <c r="S990" s="58">
        <v>2.2000000000000001E-3</v>
      </c>
      <c r="T990" s="61">
        <v>6.94818E-3</v>
      </c>
    </row>
    <row r="991" spans="1:20" x14ac:dyDescent="0.2">
      <c r="A991">
        <v>989</v>
      </c>
      <c r="B991">
        <v>25.620000999999998</v>
      </c>
      <c r="C991">
        <f t="shared" si="139"/>
        <v>3.9047245644379357E-4</v>
      </c>
      <c r="D991">
        <f t="shared" si="143"/>
        <v>3.3268282735448857E-5</v>
      </c>
      <c r="E991" s="12">
        <f t="shared" si="135"/>
        <v>5.7678663936891654E-3</v>
      </c>
      <c r="G991">
        <v>30.92</v>
      </c>
      <c r="H991">
        <f t="shared" si="140"/>
        <v>2.5940337224384514E-3</v>
      </c>
      <c r="I991">
        <f t="shared" si="141"/>
        <v>4.9143857117397125E-6</v>
      </c>
      <c r="J991" s="14">
        <f t="shared" si="136"/>
        <v>2.21684138172755E-3</v>
      </c>
      <c r="L991">
        <v>50.080002</v>
      </c>
      <c r="M991">
        <f t="shared" si="137"/>
        <v>-9.9738677443871743E-4</v>
      </c>
      <c r="N991">
        <f t="shared" si="142"/>
        <v>4.82772406500585E-5</v>
      </c>
      <c r="O991">
        <f t="shared" si="138"/>
        <v>6.9481825429430462E-3</v>
      </c>
      <c r="Q991" s="59">
        <v>43523</v>
      </c>
      <c r="R991" s="58">
        <v>5.5999999999999999E-3</v>
      </c>
      <c r="S991" s="58">
        <v>2.2000000000000001E-3</v>
      </c>
      <c r="T991" s="61">
        <v>6.74094E-3</v>
      </c>
    </row>
    <row r="992" spans="1:20" x14ac:dyDescent="0.2">
      <c r="A992">
        <v>990</v>
      </c>
      <c r="B992">
        <v>25.639999</v>
      </c>
      <c r="C992">
        <f t="shared" si="139"/>
        <v>7.805620304230695E-4</v>
      </c>
      <c r="D992">
        <f t="shared" si="143"/>
        <v>3.1281333895676401E-5</v>
      </c>
      <c r="E992" s="12">
        <f t="shared" si="135"/>
        <v>5.5929718304025457E-3</v>
      </c>
      <c r="G992">
        <v>30.85</v>
      </c>
      <c r="H992">
        <f t="shared" si="140"/>
        <v>-2.2639068564036312E-3</v>
      </c>
      <c r="I992">
        <f t="shared" si="141"/>
        <v>5.0232632262242029E-6</v>
      </c>
      <c r="J992" s="14">
        <f t="shared" si="136"/>
        <v>2.2412637565052897E-3</v>
      </c>
      <c r="L992">
        <v>49.919998</v>
      </c>
      <c r="M992">
        <f t="shared" si="137"/>
        <v>-3.1949679235236594E-3</v>
      </c>
      <c r="N992">
        <f t="shared" si="142"/>
        <v>4.5440293033724509E-5</v>
      </c>
      <c r="O992">
        <f t="shared" si="138"/>
        <v>6.7409415539466371E-3</v>
      </c>
      <c r="Q992" s="59">
        <v>43524</v>
      </c>
      <c r="R992" s="58">
        <v>5.4000000000000003E-3</v>
      </c>
      <c r="S992" s="58">
        <v>2.2000000000000001E-3</v>
      </c>
      <c r="T992" s="61">
        <v>6.5822800000000002E-3</v>
      </c>
    </row>
    <row r="993" spans="1:20" x14ac:dyDescent="0.2">
      <c r="A993">
        <v>991</v>
      </c>
      <c r="B993">
        <v>25.540001</v>
      </c>
      <c r="C993">
        <f t="shared" si="139"/>
        <v>-3.9000781552292326E-3</v>
      </c>
      <c r="D993">
        <f t="shared" si="143"/>
        <v>2.9441010486936106E-5</v>
      </c>
      <c r="E993" s="12">
        <f t="shared" si="135"/>
        <v>5.4259571033077759E-3</v>
      </c>
      <c r="G993">
        <v>30.809999000000001</v>
      </c>
      <c r="H993">
        <f t="shared" si="140"/>
        <v>-1.29662884927067E-3</v>
      </c>
      <c r="I993">
        <f t="shared" si="141"/>
        <v>5.0293838879190326E-6</v>
      </c>
      <c r="J993" s="14">
        <f t="shared" si="136"/>
        <v>2.2426287895947095E-3</v>
      </c>
      <c r="L993">
        <v>49.82</v>
      </c>
      <c r="M993">
        <f t="shared" si="137"/>
        <v>-2.0031651443575653E-3</v>
      </c>
      <c r="N993">
        <f t="shared" si="142"/>
        <v>4.3326344653641745E-5</v>
      </c>
      <c r="O993">
        <f t="shared" si="138"/>
        <v>6.5822750363109068E-3</v>
      </c>
      <c r="Q993" s="59">
        <v>43525</v>
      </c>
      <c r="R993" s="58">
        <v>5.3E-3</v>
      </c>
      <c r="S993" s="58">
        <v>2.2000000000000001E-3</v>
      </c>
      <c r="T993" s="61">
        <v>6.4005900000000003E-3</v>
      </c>
    </row>
    <row r="994" spans="1:20" x14ac:dyDescent="0.2">
      <c r="A994">
        <v>992</v>
      </c>
      <c r="B994">
        <v>25.639999</v>
      </c>
      <c r="C994">
        <f t="shared" si="139"/>
        <v>3.9153483196809336E-3</v>
      </c>
      <c r="D994">
        <f t="shared" si="143"/>
        <v>2.8587186434733715E-5</v>
      </c>
      <c r="E994" s="12">
        <f t="shared" si="135"/>
        <v>5.346698648206547E-3</v>
      </c>
      <c r="G994">
        <v>30.790001</v>
      </c>
      <c r="H994">
        <f t="shared" si="140"/>
        <v>-6.4907499672431249E-4</v>
      </c>
      <c r="I994">
        <f t="shared" si="141"/>
        <v>4.8284956370095501E-6</v>
      </c>
      <c r="J994" s="14">
        <f t="shared" si="136"/>
        <v>2.1973838164985084E-3</v>
      </c>
      <c r="L994">
        <v>50.669998</v>
      </c>
      <c r="M994">
        <f t="shared" si="137"/>
        <v>1.7061380971497377E-2</v>
      </c>
      <c r="N994">
        <f t="shared" si="142"/>
        <v>4.0967524210157381E-5</v>
      </c>
      <c r="O994">
        <f t="shared" si="138"/>
        <v>6.4005878019254905E-3</v>
      </c>
      <c r="Q994" s="59">
        <v>43528</v>
      </c>
      <c r="R994" s="58">
        <v>5.3E-3</v>
      </c>
      <c r="S994" s="58">
        <v>2.0999999999999999E-3</v>
      </c>
      <c r="T994" s="61">
        <v>7.4816400000000003E-3</v>
      </c>
    </row>
    <row r="995" spans="1:20" x14ac:dyDescent="0.2">
      <c r="A995">
        <v>993</v>
      </c>
      <c r="B995">
        <v>25.610001</v>
      </c>
      <c r="C995">
        <f t="shared" si="139"/>
        <v>-1.1699688443825244E-3</v>
      </c>
      <c r="D995">
        <f t="shared" si="143"/>
        <v>2.779175239651539E-5</v>
      </c>
      <c r="E995" s="12">
        <f t="shared" si="135"/>
        <v>5.2717883489870297E-3</v>
      </c>
      <c r="G995">
        <v>30.870000999999998</v>
      </c>
      <c r="H995">
        <f t="shared" si="140"/>
        <v>2.5982460994398247E-3</v>
      </c>
      <c r="I995">
        <f t="shared" si="141"/>
        <v>4.5640637998713366E-6</v>
      </c>
      <c r="J995" s="14">
        <f t="shared" si="136"/>
        <v>2.1363669628299666E-3</v>
      </c>
      <c r="L995">
        <v>50.509998000000003</v>
      </c>
      <c r="M995">
        <f t="shared" si="137"/>
        <v>-3.1576871189139696E-3</v>
      </c>
      <c r="N995">
        <f t="shared" si="142"/>
        <v>5.5974915996822321E-5</v>
      </c>
      <c r="O995">
        <f t="shared" si="138"/>
        <v>7.4816385903638998E-3</v>
      </c>
      <c r="Q995" s="59">
        <v>43529</v>
      </c>
      <c r="R995" s="58">
        <v>5.1000000000000004E-3</v>
      </c>
      <c r="S995" s="58">
        <v>2.2000000000000001E-3</v>
      </c>
      <c r="T995" s="61">
        <v>7.2948400000000004E-3</v>
      </c>
    </row>
    <row r="996" spans="1:20" x14ac:dyDescent="0.2">
      <c r="A996">
        <v>994</v>
      </c>
      <c r="B996">
        <v>25.690000999999999</v>
      </c>
      <c r="C996">
        <f t="shared" si="139"/>
        <v>3.1237796515509036E-3</v>
      </c>
      <c r="D996">
        <f t="shared" si="143"/>
        <v>2.6206376878534012E-5</v>
      </c>
      <c r="E996" s="12">
        <f t="shared" si="135"/>
        <v>5.1192164320854822E-3</v>
      </c>
      <c r="G996">
        <v>30.889999</v>
      </c>
      <c r="H996">
        <f t="shared" si="140"/>
        <v>6.4781339009354331E-4</v>
      </c>
      <c r="I996">
        <f t="shared" si="141"/>
        <v>4.6952729394743121E-6</v>
      </c>
      <c r="J996" s="14">
        <f t="shared" si="136"/>
        <v>2.1668578493925974E-3</v>
      </c>
      <c r="L996">
        <v>50.669998</v>
      </c>
      <c r="M996">
        <f t="shared" si="137"/>
        <v>3.1676896918506428E-3</v>
      </c>
      <c r="N996">
        <f t="shared" si="142"/>
        <v>5.3214680313470295E-5</v>
      </c>
      <c r="O996">
        <f t="shared" si="138"/>
        <v>7.2948392931901041E-3</v>
      </c>
      <c r="Q996" s="59">
        <v>43530</v>
      </c>
      <c r="R996" s="58">
        <v>5.0000000000000001E-3</v>
      </c>
      <c r="S996" s="58">
        <v>2.0999999999999999E-3</v>
      </c>
      <c r="T996" s="61">
        <v>7.1150400000000004E-3</v>
      </c>
    </row>
    <row r="997" spans="1:20" x14ac:dyDescent="0.2">
      <c r="A997">
        <v>995</v>
      </c>
      <c r="B997">
        <v>25.690000999999999</v>
      </c>
      <c r="C997">
        <f t="shared" si="139"/>
        <v>0</v>
      </c>
      <c r="D997">
        <f t="shared" si="143"/>
        <v>2.521947422450858E-5</v>
      </c>
      <c r="E997" s="12">
        <f t="shared" si="135"/>
        <v>5.0218994637993876E-3</v>
      </c>
      <c r="G997">
        <v>31.030000999999999</v>
      </c>
      <c r="H997">
        <f t="shared" si="140"/>
        <v>4.5322759641396905E-3</v>
      </c>
      <c r="I997">
        <f t="shared" si="141"/>
        <v>4.4387362944089231E-6</v>
      </c>
      <c r="J997" s="14">
        <f t="shared" si="136"/>
        <v>2.1068308651642931E-3</v>
      </c>
      <c r="L997">
        <v>50.709999000000003</v>
      </c>
      <c r="M997">
        <f t="shared" si="137"/>
        <v>7.8944151527307594E-4</v>
      </c>
      <c r="N997">
        <f t="shared" si="142"/>
        <v>5.0623854973693479E-5</v>
      </c>
      <c r="O997">
        <f t="shared" si="138"/>
        <v>7.1150442706769913E-3</v>
      </c>
      <c r="Q997" s="59">
        <v>43531</v>
      </c>
      <c r="R997" s="58">
        <v>4.8999999999999998E-3</v>
      </c>
      <c r="S997" s="58">
        <v>2.3E-3</v>
      </c>
      <c r="T997" s="61">
        <v>6.901E-3</v>
      </c>
    </row>
    <row r="998" spans="1:20" x14ac:dyDescent="0.2">
      <c r="A998">
        <v>996</v>
      </c>
      <c r="B998">
        <v>25.629999000000002</v>
      </c>
      <c r="C998">
        <f t="shared" si="139"/>
        <v>-2.3356168806687562E-3</v>
      </c>
      <c r="D998">
        <f t="shared" si="143"/>
        <v>2.3706305771038063E-5</v>
      </c>
      <c r="E998" s="12">
        <f t="shared" si="135"/>
        <v>4.868912175326031E-3</v>
      </c>
      <c r="G998">
        <v>31.120000999999998</v>
      </c>
      <c r="H998">
        <f t="shared" si="140"/>
        <v>2.9004188559323559E-3</v>
      </c>
      <c r="I998">
        <f t="shared" si="141"/>
        <v>5.40490364165149E-6</v>
      </c>
      <c r="J998" s="14">
        <f t="shared" si="136"/>
        <v>2.3248448639966259E-3</v>
      </c>
      <c r="L998">
        <v>50.34</v>
      </c>
      <c r="M998">
        <f t="shared" si="137"/>
        <v>-7.2963716682384466E-3</v>
      </c>
      <c r="N998">
        <f t="shared" si="142"/>
        <v>4.7623816749634065E-5</v>
      </c>
      <c r="O998">
        <f t="shared" si="138"/>
        <v>6.9010011411123583E-3</v>
      </c>
      <c r="Q998" s="59">
        <v>43532</v>
      </c>
      <c r="R998" s="58">
        <v>4.7999999999999996E-3</v>
      </c>
      <c r="S998" s="58">
        <v>2.3999999999999998E-3</v>
      </c>
      <c r="T998" s="61">
        <v>6.9253600000000002E-3</v>
      </c>
    </row>
    <row r="999" spans="1:20" x14ac:dyDescent="0.2">
      <c r="A999">
        <v>997</v>
      </c>
      <c r="B999">
        <v>25.549999</v>
      </c>
      <c r="C999">
        <f t="shared" si="139"/>
        <v>-3.1213422989209575E-3</v>
      </c>
      <c r="D999">
        <f t="shared" si="143"/>
        <v>2.2611233797571669E-5</v>
      </c>
      <c r="E999" s="12">
        <f t="shared" si="135"/>
        <v>4.7551271063528541E-3</v>
      </c>
      <c r="G999">
        <v>31.1</v>
      </c>
      <c r="H999">
        <f t="shared" si="140"/>
        <v>-6.4270563487440276E-4</v>
      </c>
      <c r="I999">
        <f t="shared" si="141"/>
        <v>5.5853551955432777E-6</v>
      </c>
      <c r="J999" s="14">
        <f t="shared" si="136"/>
        <v>2.3633356078947565E-3</v>
      </c>
      <c r="L999">
        <v>50.060001</v>
      </c>
      <c r="M999">
        <f t="shared" si="137"/>
        <v>-5.5621573301550186E-3</v>
      </c>
      <c r="N999">
        <f t="shared" si="142"/>
        <v>4.7960610115920386E-5</v>
      </c>
      <c r="O999">
        <f t="shared" si="138"/>
        <v>6.9253599268139406E-3</v>
      </c>
      <c r="Q999" s="59">
        <v>43535</v>
      </c>
      <c r="R999" s="58">
        <v>4.7000000000000002E-3</v>
      </c>
      <c r="S999" s="58">
        <v>2.3E-3</v>
      </c>
      <c r="T999" s="61">
        <v>6.8512199999999999E-3</v>
      </c>
    </row>
    <row r="1000" spans="1:20" x14ac:dyDescent="0.2">
      <c r="A1000">
        <v>998</v>
      </c>
      <c r="B1000">
        <v>25.73</v>
      </c>
      <c r="C1000">
        <f t="shared" si="139"/>
        <v>7.0450491994148703E-3</v>
      </c>
      <c r="D1000">
        <f t="shared" si="143"/>
        <v>2.1839126434539357E-5</v>
      </c>
      <c r="E1000" s="12">
        <f t="shared" si="135"/>
        <v>4.6732351144083643E-3</v>
      </c>
      <c r="G1000">
        <v>31.139999</v>
      </c>
      <c r="H1000">
        <f t="shared" si="140"/>
        <v>1.286141479099618E-3</v>
      </c>
      <c r="I1000">
        <f t="shared" si="141"/>
        <v>5.2750181157966396E-6</v>
      </c>
      <c r="J1000" s="14">
        <f t="shared" si="136"/>
        <v>2.2967407593798305E-3</v>
      </c>
      <c r="L1000">
        <v>50.66</v>
      </c>
      <c r="M1000">
        <f t="shared" si="137"/>
        <v>1.1985597043835394E-2</v>
      </c>
      <c r="N1000">
        <f t="shared" si="142"/>
        <v>4.6939229158888994E-5</v>
      </c>
      <c r="O1000">
        <f t="shared" si="138"/>
        <v>6.8512209976681528E-3</v>
      </c>
      <c r="Q1000" s="59">
        <v>43536</v>
      </c>
      <c r="R1000" s="58">
        <v>4.7999999999999996E-3</v>
      </c>
      <c r="S1000" s="58">
        <v>2.2000000000000001E-3</v>
      </c>
      <c r="T1000" s="61">
        <v>7.2623799999999997E-3</v>
      </c>
    </row>
    <row r="1001" spans="1:20" x14ac:dyDescent="0.2">
      <c r="A1001">
        <v>999</v>
      </c>
      <c r="B1001">
        <v>25.77</v>
      </c>
      <c r="C1001">
        <f t="shared" si="139"/>
        <v>1.5546055188495587E-3</v>
      </c>
      <c r="D1001">
        <f t="shared" si="143"/>
        <v>2.3506741941797562E-5</v>
      </c>
      <c r="E1001" s="12">
        <f t="shared" si="135"/>
        <v>4.8483751857501256E-3</v>
      </c>
      <c r="G1001">
        <v>31.18</v>
      </c>
      <c r="H1001">
        <f t="shared" si="140"/>
        <v>1.2845536700242083E-3</v>
      </c>
      <c r="I1001">
        <f t="shared" si="141"/>
        <v>5.0577666231044746E-6</v>
      </c>
      <c r="J1001" s="14">
        <f t="shared" si="136"/>
        <v>2.2489478924831662E-3</v>
      </c>
      <c r="L1001">
        <v>50.599997999999999</v>
      </c>
      <c r="M1001">
        <f t="shared" si="137"/>
        <v>-1.1844058428740077E-3</v>
      </c>
      <c r="N1001">
        <f t="shared" si="142"/>
        <v>5.27421475991874E-5</v>
      </c>
      <c r="O1001">
        <f t="shared" si="138"/>
        <v>7.2623789214820928E-3</v>
      </c>
      <c r="Q1001" s="59">
        <v>43537</v>
      </c>
      <c r="R1001" s="58">
        <v>4.7000000000000002E-3</v>
      </c>
      <c r="S1001" s="58">
        <v>2.2000000000000001E-3</v>
      </c>
      <c r="T1001" s="61">
        <v>7.0471099999999997E-3</v>
      </c>
    </row>
    <row r="1002" spans="1:20" x14ac:dyDescent="0.2">
      <c r="A1002">
        <v>1000</v>
      </c>
      <c r="B1002">
        <v>25.809999000000001</v>
      </c>
      <c r="C1002">
        <f t="shared" si="139"/>
        <v>1.5521536670547796E-3</v>
      </c>
      <c r="D1002">
        <f t="shared" si="143"/>
        <v>2.2241345324443959E-5</v>
      </c>
      <c r="E1002" s="12">
        <f t="shared" si="135"/>
        <v>4.7160730830261696E-3</v>
      </c>
      <c r="G1002">
        <v>31.17</v>
      </c>
      <c r="H1002">
        <f t="shared" si="140"/>
        <v>-3.2071840923662636E-4</v>
      </c>
      <c r="I1002">
        <f t="shared" si="141"/>
        <v>4.8533053135885658E-6</v>
      </c>
      <c r="J1002" s="14">
        <f t="shared" si="136"/>
        <v>2.2030218595348902E-3</v>
      </c>
      <c r="L1002">
        <v>50.73</v>
      </c>
      <c r="M1002">
        <f t="shared" si="137"/>
        <v>2.5692095877157448E-3</v>
      </c>
      <c r="N1002">
        <f t="shared" si="142"/>
        <v>4.9661787775274197E-5</v>
      </c>
      <c r="O1002">
        <f t="shared" si="138"/>
        <v>7.0471120166543545E-3</v>
      </c>
      <c r="Q1002" s="15"/>
      <c r="R1002" s="58">
        <v>4.5999999999999999E-3</v>
      </c>
      <c r="S1002" s="58">
        <v>2.0999999999999999E-3</v>
      </c>
      <c r="T1002" s="61">
        <v>6.8613499999999996E-3</v>
      </c>
    </row>
    <row r="1003" spans="1:20" x14ac:dyDescent="0.2">
      <c r="A1003">
        <v>1001</v>
      </c>
      <c r="D1003">
        <f t="shared" si="143"/>
        <v>2.1051415465346417E-5</v>
      </c>
      <c r="E1003" s="12">
        <f t="shared" si="135"/>
        <v>4.5881821525901104E-3</v>
      </c>
      <c r="I1003">
        <f t="shared" si="141"/>
        <v>4.5682786126546479E-6</v>
      </c>
      <c r="J1003" s="14">
        <f t="shared" si="136"/>
        <v>2.137353179204281E-3</v>
      </c>
      <c r="N1003">
        <f t="shared" si="142"/>
        <v>4.7078130783094368E-5</v>
      </c>
      <c r="O1003">
        <f t="shared" si="138"/>
        <v>6.8613505072321126E-3</v>
      </c>
      <c r="Q1003" s="15"/>
    </row>
    <row r="1004" spans="1:20" x14ac:dyDescent="0.2">
      <c r="Q1004" s="15"/>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04DFDE-686B-DD46-885A-329E7FCE15A4}">
  <dimension ref="A1:M1002"/>
  <sheetViews>
    <sheetView workbookViewId="0">
      <selection activeCell="B3" sqref="B3"/>
    </sheetView>
  </sheetViews>
  <sheetFormatPr baseColWidth="10" defaultRowHeight="15" x14ac:dyDescent="0.2"/>
  <cols>
    <col min="8" max="8" width="14.33203125" bestFit="1" customWidth="1"/>
    <col min="9" max="9" width="14.5" bestFit="1" customWidth="1"/>
  </cols>
  <sheetData>
    <row r="1" spans="1:13" x14ac:dyDescent="0.2">
      <c r="A1" s="54" t="s">
        <v>25</v>
      </c>
      <c r="B1" s="54"/>
      <c r="C1" s="54"/>
      <c r="D1" s="54"/>
    </row>
    <row r="2" spans="1:13" x14ac:dyDescent="0.2">
      <c r="A2" t="s">
        <v>15</v>
      </c>
      <c r="B2" t="s">
        <v>5</v>
      </c>
      <c r="C2" t="s">
        <v>6</v>
      </c>
      <c r="D2" t="s">
        <v>7</v>
      </c>
      <c r="F2" t="s">
        <v>8</v>
      </c>
      <c r="G2" t="s">
        <v>12</v>
      </c>
      <c r="H2" t="s">
        <v>26</v>
      </c>
      <c r="I2" s="15" t="s">
        <v>8</v>
      </c>
      <c r="J2" s="15" t="s">
        <v>5</v>
      </c>
      <c r="K2" s="15" t="s">
        <v>6</v>
      </c>
      <c r="L2" s="15" t="s">
        <v>7</v>
      </c>
      <c r="M2" s="15" t="s">
        <v>9</v>
      </c>
    </row>
    <row r="3" spans="1:13" x14ac:dyDescent="0.2">
      <c r="A3">
        <v>1</v>
      </c>
      <c r="B3">
        <f>'Data with Vol Ests (EWMA)'!B$1002*('Data with Vol Ests (EWMA)'!B2+('Data with Vol Ests (EWMA)'!B3-'Data with Vol Ests (EWMA)'!B2)*('Data with Vol Ests (EWMA)'!E$1003/'Data with Vol Ests (EWMA)'!E3))/'Data with Vol Ests (EWMA)'!B2</f>
        <v>25.960268570680427</v>
      </c>
      <c r="C3">
        <f>'Data with Vol Ests (EWMA)'!G$1002*('Data with Vol Ests (EWMA)'!G2+('Data with Vol Ests (EWMA)'!G3-'Data with Vol Ests (EWMA)'!G2)*('Data with Vol Ests (EWMA)'!J$1003/'Data with Vol Ests (EWMA)'!J3))/'Data with Vol Ests (EWMA)'!G2</f>
        <v>31.193914777203602</v>
      </c>
      <c r="D3">
        <f>'Data with Vol Ests (EWMA)'!L$1002*('Data with Vol Ests (EWMA)'!L2+('Data with Vol Ests (EWMA)'!L3-'Data with Vol Ests (EWMA)'!L2)*('Data with Vol Ests (EWMA)'!O$1003/'Data with Vol Ests (EWMA)'!O3))/'Data with Vol Ests (EWMA)'!L2</f>
        <v>50.81723298854201</v>
      </c>
      <c r="F3">
        <f>$J$3*B3/'Data with Vol Ests (EWMA)'!$B$1002 + $K$3*C3/'Data with Vol Ests (EWMA)'!$G$1002 + $L$3*D3/'Data with Vol Ests (EWMA)'!$L$1002</f>
        <v>100282215.01731044</v>
      </c>
      <c r="G3">
        <f>100000000-F3</f>
        <v>-282215.01731044054</v>
      </c>
      <c r="H3" s="15">
        <v>1790276.66</v>
      </c>
      <c r="I3" s="15" t="s">
        <v>10</v>
      </c>
      <c r="J3" s="15">
        <v>35000000</v>
      </c>
      <c r="K3" s="15">
        <v>35000000</v>
      </c>
      <c r="L3" s="15">
        <v>30000000</v>
      </c>
      <c r="M3" s="15">
        <v>100000000</v>
      </c>
    </row>
    <row r="4" spans="1:13" x14ac:dyDescent="0.2">
      <c r="A4">
        <v>2</v>
      </c>
      <c r="B4">
        <f>'Data with Vol Ests (EWMA)'!B$1002*('Data with Vol Ests (EWMA)'!B3+('Data with Vol Ests (EWMA)'!B4-'Data with Vol Ests (EWMA)'!B3)*('Data with Vol Ests (EWMA)'!E$1003/'Data with Vol Ests (EWMA)'!E4))/'Data with Vol Ests (EWMA)'!B3</f>
        <v>25.79606886831569</v>
      </c>
      <c r="C4">
        <f>'Data with Vol Ests (EWMA)'!G$1002*('Data with Vol Ests (EWMA)'!G3+('Data with Vol Ests (EWMA)'!G4-'Data with Vol Ests (EWMA)'!G3)*('Data with Vol Ests (EWMA)'!J$1003/'Data with Vol Ests (EWMA)'!J4))/'Data with Vol Ests (EWMA)'!G3</f>
        <v>31.161820418400758</v>
      </c>
      <c r="D4">
        <f>'Data with Vol Ests (EWMA)'!L$1002*('Data with Vol Ests (EWMA)'!L3+('Data with Vol Ests (EWMA)'!L4-'Data with Vol Ests (EWMA)'!L3)*('Data with Vol Ests (EWMA)'!O$1003/'Data with Vol Ests (EWMA)'!O4))/'Data with Vol Ests (EWMA)'!L3</f>
        <v>50.528363598879515</v>
      </c>
      <c r="F4">
        <f>$J$3*B4/'Data with Vol Ests (EWMA)'!$B$1002 + $K$3*C4/'Data with Vol Ests (EWMA)'!$G$1002 + $L$3*D4/'Data with Vol Ests (EWMA)'!$L$1002</f>
        <v>99852684.288292348</v>
      </c>
      <c r="G4">
        <f>100000000-F4</f>
        <v>147315.71170765162</v>
      </c>
      <c r="H4" s="15">
        <v>1667418.83</v>
      </c>
    </row>
    <row r="5" spans="1:13" x14ac:dyDescent="0.2">
      <c r="A5">
        <v>3</v>
      </c>
      <c r="B5">
        <f>'Data with Vol Ests (EWMA)'!B$1002*('Data with Vol Ests (EWMA)'!B4+('Data with Vol Ests (EWMA)'!B5-'Data with Vol Ests (EWMA)'!B4)*('Data with Vol Ests (EWMA)'!E$1003/'Data with Vol Ests (EWMA)'!E5))/'Data with Vol Ests (EWMA)'!B4</f>
        <v>25.960936776493181</v>
      </c>
      <c r="C5">
        <f>'Data with Vol Ests (EWMA)'!G$1002*('Data with Vol Ests (EWMA)'!G4+('Data with Vol Ests (EWMA)'!G5-'Data with Vol Ests (EWMA)'!G4)*('Data with Vol Ests (EWMA)'!J$1003/'Data with Vol Ests (EWMA)'!J5))/'Data with Vol Ests (EWMA)'!G4</f>
        <v>31.17</v>
      </c>
      <c r="D5">
        <f>'Data with Vol Ests (EWMA)'!L$1002*('Data with Vol Ests (EWMA)'!L4+('Data with Vol Ests (EWMA)'!L5-'Data with Vol Ests (EWMA)'!L4)*('Data with Vol Ests (EWMA)'!O$1003/'Data with Vol Ests (EWMA)'!O5))/'Data with Vol Ests (EWMA)'!L4</f>
        <v>50.546275589702823</v>
      </c>
      <c r="F5">
        <f>$J$3*B5/'Data with Vol Ests (EWMA)'!$B$1002 + $K$3*C5/'Data with Vol Ests (EWMA)'!$G$1002 + $L$3*D5/'Data with Vol Ests (EWMA)'!$L$1002</f>
        <v>100096032.84379928</v>
      </c>
      <c r="G5">
        <f t="shared" ref="G5:G68" si="0">100000000-F5</f>
        <v>-96032.84379927814</v>
      </c>
      <c r="H5" s="15">
        <v>1615782.7</v>
      </c>
    </row>
    <row r="6" spans="1:13" x14ac:dyDescent="0.2">
      <c r="A6">
        <v>4</v>
      </c>
      <c r="B6">
        <f>'Data with Vol Ests (EWMA)'!B$1002*('Data with Vol Ests (EWMA)'!B5+('Data with Vol Ests (EWMA)'!B6-'Data with Vol Ests (EWMA)'!B5)*('Data with Vol Ests (EWMA)'!E$1003/'Data with Vol Ests (EWMA)'!E6))/'Data with Vol Ests (EWMA)'!B5</f>
        <v>25.698089671267901</v>
      </c>
      <c r="C6">
        <f>'Data with Vol Ests (EWMA)'!G$1002*('Data with Vol Ests (EWMA)'!G5+('Data with Vol Ests (EWMA)'!G6-'Data with Vol Ests (EWMA)'!G5)*('Data with Vol Ests (EWMA)'!J$1003/'Data with Vol Ests (EWMA)'!J6))/'Data with Vol Ests (EWMA)'!G5</f>
        <v>31.117786846779147</v>
      </c>
      <c r="D6">
        <f>'Data with Vol Ests (EWMA)'!L$1002*('Data with Vol Ests (EWMA)'!L5+('Data with Vol Ests (EWMA)'!L6-'Data with Vol Ests (EWMA)'!L5)*('Data with Vol Ests (EWMA)'!O$1003/'Data with Vol Ests (EWMA)'!O6))/'Data with Vol Ests (EWMA)'!L5</f>
        <v>50.24677449310046</v>
      </c>
      <c r="F6">
        <f>$J$3*B6/'Data with Vol Ests (EWMA)'!$B$1002 + $K$3*C6/'Data with Vol Ests (EWMA)'!$G$1002 + $L$3*D6/'Data with Vol Ests (EWMA)'!$L$1002</f>
        <v>99503851.850134417</v>
      </c>
      <c r="G6">
        <f t="shared" si="0"/>
        <v>496148.14986558259</v>
      </c>
      <c r="H6" s="15">
        <v>1371366.2</v>
      </c>
    </row>
    <row r="7" spans="1:13" x14ac:dyDescent="0.2">
      <c r="A7">
        <v>5</v>
      </c>
      <c r="B7">
        <f>'Data with Vol Ests (EWMA)'!B$1002*('Data with Vol Ests (EWMA)'!B6+('Data with Vol Ests (EWMA)'!B7-'Data with Vol Ests (EWMA)'!B6)*('Data with Vol Ests (EWMA)'!E$1003/'Data with Vol Ests (EWMA)'!E7))/'Data with Vol Ests (EWMA)'!B6</f>
        <v>25.704033980942707</v>
      </c>
      <c r="C7">
        <f>'Data with Vol Ests (EWMA)'!G$1002*('Data with Vol Ests (EWMA)'!G6+('Data with Vol Ests (EWMA)'!G7-'Data with Vol Ests (EWMA)'!G6)*('Data with Vol Ests (EWMA)'!J$1003/'Data with Vol Ests (EWMA)'!J7))/'Data with Vol Ests (EWMA)'!G6</f>
        <v>30.984768350630624</v>
      </c>
      <c r="D7">
        <f>'Data with Vol Ests (EWMA)'!L$1002*('Data with Vol Ests (EWMA)'!L6+('Data with Vol Ests (EWMA)'!L7-'Data with Vol Ests (EWMA)'!L6)*('Data with Vol Ests (EWMA)'!O$1003/'Data with Vol Ests (EWMA)'!O7))/'Data with Vol Ests (EWMA)'!L6</f>
        <v>50.417113550151775</v>
      </c>
      <c r="F7">
        <f>$J$3*B7/'Data with Vol Ests (EWMA)'!$B$1002 + $K$3*C7/'Data with Vol Ests (EWMA)'!$G$1002 + $L$3*D7/'Data with Vol Ests (EWMA)'!$L$1002</f>
        <v>99463282.363171399</v>
      </c>
      <c r="G7">
        <f t="shared" si="0"/>
        <v>536717.63682860136</v>
      </c>
      <c r="H7" s="15">
        <v>1345562.8</v>
      </c>
    </row>
    <row r="8" spans="1:13" x14ac:dyDescent="0.2">
      <c r="A8">
        <v>6</v>
      </c>
      <c r="B8">
        <f>'Data with Vol Ests (EWMA)'!B$1002*('Data with Vol Ests (EWMA)'!B7+('Data with Vol Ests (EWMA)'!B8-'Data with Vol Ests (EWMA)'!B7)*('Data with Vol Ests (EWMA)'!E$1003/'Data with Vol Ests (EWMA)'!E8))/'Data with Vol Ests (EWMA)'!B7</f>
        <v>25.767085915488749</v>
      </c>
      <c r="C8">
        <f>'Data with Vol Ests (EWMA)'!G$1002*('Data with Vol Ests (EWMA)'!G7+('Data with Vol Ests (EWMA)'!G8-'Data with Vol Ests (EWMA)'!G7)*('Data with Vol Ests (EWMA)'!J$1003/'Data with Vol Ests (EWMA)'!J8))/'Data with Vol Ests (EWMA)'!G7</f>
        <v>31.267407993759708</v>
      </c>
      <c r="D8">
        <f>'Data with Vol Ests (EWMA)'!L$1002*('Data with Vol Ests (EWMA)'!L7+('Data with Vol Ests (EWMA)'!L8-'Data with Vol Ests (EWMA)'!L7)*('Data with Vol Ests (EWMA)'!O$1003/'Data with Vol Ests (EWMA)'!O8))/'Data with Vol Ests (EWMA)'!L7</f>
        <v>51.187650649240652</v>
      </c>
      <c r="F8">
        <f>$J$3*B8/'Data with Vol Ests (EWMA)'!$B$1002 + $K$3*C8/'Data with Vol Ests (EWMA)'!$G$1002 + $L$3*D8/'Data with Vol Ests (EWMA)'!$L$1002</f>
        <v>100321823.14569882</v>
      </c>
      <c r="G8">
        <f t="shared" si="0"/>
        <v>-321823.14569881558</v>
      </c>
      <c r="H8" s="15">
        <v>1289433.17</v>
      </c>
    </row>
    <row r="9" spans="1:13" x14ac:dyDescent="0.2">
      <c r="A9">
        <v>7</v>
      </c>
      <c r="B9">
        <f>'Data with Vol Ests (EWMA)'!B$1002*('Data with Vol Ests (EWMA)'!B8+('Data with Vol Ests (EWMA)'!B9-'Data with Vol Ests (EWMA)'!B8)*('Data with Vol Ests (EWMA)'!E$1003/'Data with Vol Ests (EWMA)'!E9))/'Data with Vol Ests (EWMA)'!B8</f>
        <v>25.868919850871048</v>
      </c>
      <c r="C9">
        <f>'Data with Vol Ests (EWMA)'!G$1002*('Data with Vol Ests (EWMA)'!G8+('Data with Vol Ests (EWMA)'!G9-'Data with Vol Ests (EWMA)'!G8)*('Data with Vol Ests (EWMA)'!J$1003/'Data with Vol Ests (EWMA)'!J9))/'Data with Vol Ests (EWMA)'!G8</f>
        <v>31.184441760797466</v>
      </c>
      <c r="D9">
        <f>'Data with Vol Ests (EWMA)'!L$1002*('Data with Vol Ests (EWMA)'!L8+('Data with Vol Ests (EWMA)'!L9-'Data with Vol Ests (EWMA)'!L8)*('Data with Vol Ests (EWMA)'!O$1003/'Data with Vol Ests (EWMA)'!O9))/'Data with Vol Ests (EWMA)'!L8</f>
        <v>51.469374220179972</v>
      </c>
      <c r="F9">
        <f>$J$3*B9/'Data with Vol Ests (EWMA)'!$B$1002 + $K$3*C9/'Data with Vol Ests (EWMA)'!$G$1002 + $L$3*D9/'Data with Vol Ests (EWMA)'!$L$1002</f>
        <v>100533357.52275848</v>
      </c>
      <c r="G9">
        <f t="shared" si="0"/>
        <v>-533357.52275848389</v>
      </c>
      <c r="H9" s="15">
        <v>1207414.29</v>
      </c>
      <c r="J9" s="56" t="s">
        <v>27</v>
      </c>
      <c r="K9" s="56"/>
      <c r="L9" s="56"/>
    </row>
    <row r="10" spans="1:13" x14ac:dyDescent="0.2">
      <c r="A10">
        <v>8</v>
      </c>
      <c r="B10">
        <f>'Data with Vol Ests (EWMA)'!B$1002*('Data with Vol Ests (EWMA)'!B9+('Data with Vol Ests (EWMA)'!B10-'Data with Vol Ests (EWMA)'!B9)*('Data with Vol Ests (EWMA)'!E$1003/'Data with Vol Ests (EWMA)'!E10))/'Data with Vol Ests (EWMA)'!B9</f>
        <v>25.885113340722928</v>
      </c>
      <c r="C10">
        <f>'Data with Vol Ests (EWMA)'!G$1002*('Data with Vol Ests (EWMA)'!G9+('Data with Vol Ests (EWMA)'!G10-'Data with Vol Ests (EWMA)'!G9)*('Data with Vol Ests (EWMA)'!J$1003/'Data with Vol Ests (EWMA)'!J10))/'Data with Vol Ests (EWMA)'!G9</f>
        <v>31.184863364904434</v>
      </c>
      <c r="D10">
        <f>'Data with Vol Ests (EWMA)'!L$1002*('Data with Vol Ests (EWMA)'!L9+('Data with Vol Ests (EWMA)'!L10-'Data with Vol Ests (EWMA)'!L9)*('Data with Vol Ests (EWMA)'!O$1003/'Data with Vol Ests (EWMA)'!O10))/'Data with Vol Ests (EWMA)'!L9</f>
        <v>50.139936683050806</v>
      </c>
      <c r="F10">
        <f>$J$3*B10/'Data with Vol Ests (EWMA)'!$B$1002 + $K$3*C10/'Data with Vol Ests (EWMA)'!$G$1002 + $L$3*D10/'Data with Vol Ests (EWMA)'!$L$1002</f>
        <v>99769606.100845635</v>
      </c>
      <c r="G10">
        <f t="shared" si="0"/>
        <v>230393.89915436506</v>
      </c>
      <c r="H10" s="16">
        <v>1172607.55</v>
      </c>
    </row>
    <row r="11" spans="1:13" x14ac:dyDescent="0.2">
      <c r="A11">
        <v>9</v>
      </c>
      <c r="B11">
        <f>'Data with Vol Ests (EWMA)'!B$1002*('Data with Vol Ests (EWMA)'!B10+('Data with Vol Ests (EWMA)'!B11-'Data with Vol Ests (EWMA)'!B10)*('Data with Vol Ests (EWMA)'!E$1003/'Data with Vol Ests (EWMA)'!E11))/'Data with Vol Ests (EWMA)'!B10</f>
        <v>25.825235015894805</v>
      </c>
      <c r="C11">
        <f>'Data with Vol Ests (EWMA)'!G$1002*('Data with Vol Ests (EWMA)'!G10+('Data with Vol Ests (EWMA)'!G11-'Data with Vol Ests (EWMA)'!G10)*('Data with Vol Ests (EWMA)'!J$1003/'Data with Vol Ests (EWMA)'!J11))/'Data with Vol Ests (EWMA)'!G10</f>
        <v>31.238835884801183</v>
      </c>
      <c r="D11">
        <f>'Data with Vol Ests (EWMA)'!L$1002*('Data with Vol Ests (EWMA)'!L10+('Data with Vol Ests (EWMA)'!L11-'Data with Vol Ests (EWMA)'!L10)*('Data with Vol Ests (EWMA)'!O$1003/'Data with Vol Ests (EWMA)'!O11))/'Data with Vol Ests (EWMA)'!L10</f>
        <v>50.622370023042876</v>
      </c>
      <c r="F11">
        <f>$J$3*B11/'Data with Vol Ests (EWMA)'!$B$1002 + $K$3*C11/'Data with Vol Ests (EWMA)'!$G$1002 + $L$3*D11/'Data with Vol Ests (EWMA)'!$L$1002</f>
        <v>100034306.35531396</v>
      </c>
      <c r="G11">
        <f t="shared" si="0"/>
        <v>-34306.355313956738</v>
      </c>
      <c r="H11" s="15">
        <v>1064224.54</v>
      </c>
    </row>
    <row r="12" spans="1:13" x14ac:dyDescent="0.2">
      <c r="A12">
        <v>10</v>
      </c>
      <c r="B12">
        <f>'Data with Vol Ests (EWMA)'!B$1002*('Data with Vol Ests (EWMA)'!B11+('Data with Vol Ests (EWMA)'!B12-'Data with Vol Ests (EWMA)'!B11)*('Data with Vol Ests (EWMA)'!E$1003/'Data with Vol Ests (EWMA)'!E12))/'Data with Vol Ests (EWMA)'!B11</f>
        <v>25.927691120179027</v>
      </c>
      <c r="C12">
        <f>'Data with Vol Ests (EWMA)'!G$1002*('Data with Vol Ests (EWMA)'!G11+('Data with Vol Ests (EWMA)'!G12-'Data with Vol Ests (EWMA)'!G11)*('Data with Vol Ests (EWMA)'!J$1003/'Data with Vol Ests (EWMA)'!J12))/'Data with Vol Ests (EWMA)'!G11</f>
        <v>31.253727253260713</v>
      </c>
      <c r="D12">
        <f>'Data with Vol Ests (EWMA)'!L$1002*('Data with Vol Ests (EWMA)'!L11+('Data with Vol Ests (EWMA)'!L12-'Data with Vol Ests (EWMA)'!L11)*('Data with Vol Ests (EWMA)'!O$1003/'Data with Vol Ests (EWMA)'!O12))/'Data with Vol Ests (EWMA)'!L11</f>
        <v>50.830889650948635</v>
      </c>
      <c r="F12">
        <f>$J$3*B12/'Data with Vol Ests (EWMA)'!$B$1002 + $K$3*C12/'Data with Vol Ests (EWMA)'!$G$1002 + $L$3*D12/'Data with Vol Ests (EWMA)'!$L$1002</f>
        <v>100313275.91695407</v>
      </c>
      <c r="G12">
        <f t="shared" si="0"/>
        <v>-313275.91695407033</v>
      </c>
      <c r="H12" s="17">
        <v>1010077.97</v>
      </c>
    </row>
    <row r="13" spans="1:13" x14ac:dyDescent="0.2">
      <c r="A13">
        <v>11</v>
      </c>
      <c r="B13">
        <f>'Data with Vol Ests (EWMA)'!B$1002*('Data with Vol Ests (EWMA)'!B12+('Data with Vol Ests (EWMA)'!B13-'Data with Vol Ests (EWMA)'!B12)*('Data with Vol Ests (EWMA)'!E$1003/'Data with Vol Ests (EWMA)'!E13))/'Data with Vol Ests (EWMA)'!B12</f>
        <v>25.887995931425362</v>
      </c>
      <c r="C13">
        <f>'Data with Vol Ests (EWMA)'!G$1002*('Data with Vol Ests (EWMA)'!G12+('Data with Vol Ests (EWMA)'!G13-'Data with Vol Ests (EWMA)'!G12)*('Data with Vol Ests (EWMA)'!J$1003/'Data with Vol Ests (EWMA)'!J13))/'Data with Vol Ests (EWMA)'!G12</f>
        <v>31.020847196991571</v>
      </c>
      <c r="D13">
        <f>'Data with Vol Ests (EWMA)'!L$1002*('Data with Vol Ests (EWMA)'!L12+('Data with Vol Ests (EWMA)'!L13-'Data with Vol Ests (EWMA)'!L12)*('Data with Vol Ests (EWMA)'!O$1003/'Data with Vol Ests (EWMA)'!O13))/'Data with Vol Ests (EWMA)'!L12</f>
        <v>50.812815770671847</v>
      </c>
      <c r="F13">
        <f>$J$3*B13/'Data with Vol Ests (EWMA)'!$B$1002 + $K$3*C13/'Data with Vol Ests (EWMA)'!$G$1002 + $L$3*D13/'Data with Vol Ests (EWMA)'!$L$1002</f>
        <v>99987263.346894607</v>
      </c>
      <c r="G13">
        <f t="shared" si="0"/>
        <v>12736.653105393052</v>
      </c>
      <c r="H13" s="15">
        <v>973194.72400000005</v>
      </c>
    </row>
    <row r="14" spans="1:13" x14ac:dyDescent="0.2">
      <c r="A14">
        <v>12</v>
      </c>
      <c r="B14">
        <f>'Data with Vol Ests (EWMA)'!B$1002*('Data with Vol Ests (EWMA)'!B13+('Data with Vol Ests (EWMA)'!B14-'Data with Vol Ests (EWMA)'!B13)*('Data with Vol Ests (EWMA)'!E$1003/'Data with Vol Ests (EWMA)'!E14))/'Data with Vol Ests (EWMA)'!B13</f>
        <v>25.904827414655642</v>
      </c>
      <c r="C14">
        <f>'Data with Vol Ests (EWMA)'!G$1002*('Data with Vol Ests (EWMA)'!G13+('Data with Vol Ests (EWMA)'!G14-'Data with Vol Ests (EWMA)'!G13)*('Data with Vol Ests (EWMA)'!J$1003/'Data with Vol Ests (EWMA)'!J14))/'Data with Vol Ests (EWMA)'!G13</f>
        <v>31.183473459227383</v>
      </c>
      <c r="D14">
        <f>'Data with Vol Ests (EWMA)'!L$1002*('Data with Vol Ests (EWMA)'!L13+('Data with Vol Ests (EWMA)'!L14-'Data with Vol Ests (EWMA)'!L13)*('Data with Vol Ests (EWMA)'!O$1003/'Data with Vol Ests (EWMA)'!O14))/'Data with Vol Ests (EWMA)'!L13</f>
        <v>50.71936496575772</v>
      </c>
      <c r="F14">
        <f>$J$3*B14/'Data with Vol Ests (EWMA)'!$B$1002 + $K$3*C14/'Data with Vol Ests (EWMA)'!$G$1002 + $L$3*D14/'Data with Vol Ests (EWMA)'!$L$1002</f>
        <v>100137433.1671081</v>
      </c>
      <c r="G14">
        <f t="shared" si="0"/>
        <v>-137433.16710810363</v>
      </c>
      <c r="H14" s="15">
        <v>939768.72100000002</v>
      </c>
    </row>
    <row r="15" spans="1:13" x14ac:dyDescent="0.2">
      <c r="A15">
        <v>13</v>
      </c>
      <c r="B15">
        <f>'Data with Vol Ests (EWMA)'!B$1002*('Data with Vol Ests (EWMA)'!B14+('Data with Vol Ests (EWMA)'!B15-'Data with Vol Ests (EWMA)'!B14)*('Data with Vol Ests (EWMA)'!E$1003/'Data with Vol Ests (EWMA)'!E15))/'Data with Vol Ests (EWMA)'!B14</f>
        <v>25.857692443094219</v>
      </c>
      <c r="C15">
        <f>'Data with Vol Ests (EWMA)'!G$1002*('Data with Vol Ests (EWMA)'!G14+('Data with Vol Ests (EWMA)'!G15-'Data with Vol Ests (EWMA)'!G14)*('Data with Vol Ests (EWMA)'!J$1003/'Data with Vol Ests (EWMA)'!J15))/'Data with Vol Ests (EWMA)'!G14</f>
        <v>31.142260319048614</v>
      </c>
      <c r="D15">
        <f>'Data with Vol Ests (EWMA)'!L$1002*('Data with Vol Ests (EWMA)'!L14+('Data with Vol Ests (EWMA)'!L15-'Data with Vol Ests (EWMA)'!L14)*('Data with Vol Ests (EWMA)'!O$1003/'Data with Vol Ests (EWMA)'!O15))/'Data with Vol Ests (EWMA)'!L14</f>
        <v>50.938500800545881</v>
      </c>
      <c r="F15">
        <f>$J$3*B15/'Data with Vol Ests (EWMA)'!$B$1002 + $K$3*C15/'Data with Vol Ests (EWMA)'!$G$1002 + $L$3*D15/'Data with Vol Ests (EWMA)'!$L$1002</f>
        <v>100156827.45583755</v>
      </c>
      <c r="G15">
        <f t="shared" si="0"/>
        <v>-156827.45583754778</v>
      </c>
      <c r="H15" s="15">
        <v>916066.96299999999</v>
      </c>
    </row>
    <row r="16" spans="1:13" x14ac:dyDescent="0.2">
      <c r="A16">
        <v>14</v>
      </c>
      <c r="B16">
        <f>'Data with Vol Ests (EWMA)'!B$1002*('Data with Vol Ests (EWMA)'!B15+('Data with Vol Ests (EWMA)'!B16-'Data with Vol Ests (EWMA)'!B15)*('Data with Vol Ests (EWMA)'!E$1003/'Data with Vol Ests (EWMA)'!E16))/'Data with Vol Ests (EWMA)'!B15</f>
        <v>25.964587422130489</v>
      </c>
      <c r="C16">
        <f>'Data with Vol Ests (EWMA)'!G$1002*('Data with Vol Ests (EWMA)'!G15+('Data with Vol Ests (EWMA)'!G16-'Data with Vol Ests (EWMA)'!G15)*('Data with Vol Ests (EWMA)'!J$1003/'Data with Vol Ests (EWMA)'!J16))/'Data with Vol Ests (EWMA)'!G15</f>
        <v>31.120145029210004</v>
      </c>
      <c r="D16">
        <f>'Data with Vol Ests (EWMA)'!L$1002*('Data with Vol Ests (EWMA)'!L15+('Data with Vol Ests (EWMA)'!L16-'Data with Vol Ests (EWMA)'!L15)*('Data with Vol Ests (EWMA)'!O$1003/'Data with Vol Ests (EWMA)'!O16))/'Data with Vol Ests (EWMA)'!L15</f>
        <v>51.086439006902339</v>
      </c>
      <c r="F16">
        <f>$J$3*B16/'Data with Vol Ests (EWMA)'!$B$1002 + $K$3*C16/'Data with Vol Ests (EWMA)'!$G$1002 + $L$3*D16/'Data with Vol Ests (EWMA)'!$L$1002</f>
        <v>100364436.78251103</v>
      </c>
      <c r="G16">
        <f t="shared" si="0"/>
        <v>-364436.78251102567</v>
      </c>
      <c r="H16" s="15">
        <v>866542.18299999996</v>
      </c>
    </row>
    <row r="17" spans="1:8" x14ac:dyDescent="0.2">
      <c r="A17">
        <v>15</v>
      </c>
      <c r="B17">
        <f>'Data with Vol Ests (EWMA)'!B$1002*('Data with Vol Ests (EWMA)'!B16+('Data with Vol Ests (EWMA)'!B17-'Data with Vol Ests (EWMA)'!B16)*('Data with Vol Ests (EWMA)'!E$1003/'Data with Vol Ests (EWMA)'!E17))/'Data with Vol Ests (EWMA)'!B16</f>
        <v>25.881164943068249</v>
      </c>
      <c r="C17">
        <f>'Data with Vol Ests (EWMA)'!G$1002*('Data with Vol Ests (EWMA)'!G16+('Data with Vol Ests (EWMA)'!G17-'Data with Vol Ests (EWMA)'!G16)*('Data with Vol Ests (EWMA)'!J$1003/'Data with Vol Ests (EWMA)'!J17))/'Data with Vol Ests (EWMA)'!G16</f>
        <v>31.184467952238755</v>
      </c>
      <c r="D17">
        <f>'Data with Vol Ests (EWMA)'!L$1002*('Data with Vol Ests (EWMA)'!L16+('Data with Vol Ests (EWMA)'!L17-'Data with Vol Ests (EWMA)'!L16)*('Data with Vol Ests (EWMA)'!O$1003/'Data with Vol Ests (EWMA)'!O17))/'Data with Vol Ests (EWMA)'!L16</f>
        <v>50.862424850956671</v>
      </c>
      <c r="F17">
        <f>$J$3*B17/'Data with Vol Ests (EWMA)'!$B$1002 + $K$3*C17/'Data with Vol Ests (EWMA)'!$G$1002 + $L$3*D17/'Data with Vol Ests (EWMA)'!$L$1002</f>
        <v>100191062.80177352</v>
      </c>
      <c r="G17">
        <f t="shared" si="0"/>
        <v>-191062.80177351832</v>
      </c>
      <c r="H17" s="15">
        <v>857893.61499999999</v>
      </c>
    </row>
    <row r="18" spans="1:8" x14ac:dyDescent="0.2">
      <c r="A18">
        <v>16</v>
      </c>
      <c r="B18">
        <f>'Data with Vol Ests (EWMA)'!B$1002*('Data with Vol Ests (EWMA)'!B17+('Data with Vol Ests (EWMA)'!B18-'Data with Vol Ests (EWMA)'!B17)*('Data with Vol Ests (EWMA)'!E$1003/'Data with Vol Ests (EWMA)'!E18))/'Data with Vol Ests (EWMA)'!B17</f>
        <v>25.809999000000001</v>
      </c>
      <c r="C18">
        <f>'Data with Vol Ests (EWMA)'!G$1002*('Data with Vol Ests (EWMA)'!G17+('Data with Vol Ests (EWMA)'!G18-'Data with Vol Ests (EWMA)'!G17)*('Data with Vol Ests (EWMA)'!J$1003/'Data with Vol Ests (EWMA)'!J18))/'Data with Vol Ests (EWMA)'!G17</f>
        <v>31.199778218546165</v>
      </c>
      <c r="D18">
        <f>'Data with Vol Ests (EWMA)'!L$1002*('Data with Vol Ests (EWMA)'!L17+('Data with Vol Ests (EWMA)'!L18-'Data with Vol Ests (EWMA)'!L17)*('Data with Vol Ests (EWMA)'!O$1003/'Data with Vol Ests (EWMA)'!O18))/'Data with Vol Ests (EWMA)'!L17</f>
        <v>50.526660764983149</v>
      </c>
      <c r="F18">
        <f>$J$3*B18/'Data with Vol Ests (EWMA)'!$B$1002 + $K$3*C18/'Data with Vol Ests (EWMA)'!$G$1002 + $L$3*D18/'Data with Vol Ests (EWMA)'!$L$1002</f>
        <v>99913189.282655686</v>
      </c>
      <c r="G18">
        <f t="shared" si="0"/>
        <v>86810.71734431386</v>
      </c>
      <c r="H18" s="15">
        <v>856059.31700000004</v>
      </c>
    </row>
    <row r="19" spans="1:8" x14ac:dyDescent="0.2">
      <c r="A19">
        <v>17</v>
      </c>
      <c r="B19">
        <f>'Data with Vol Ests (EWMA)'!B$1002*('Data with Vol Ests (EWMA)'!B18+('Data with Vol Ests (EWMA)'!B19-'Data with Vol Ests (EWMA)'!B18)*('Data with Vol Ests (EWMA)'!E$1003/'Data with Vol Ests (EWMA)'!E19))/'Data with Vol Ests (EWMA)'!B18</f>
        <v>25.818284917766604</v>
      </c>
      <c r="C19">
        <f>'Data with Vol Ests (EWMA)'!G$1002*('Data with Vol Ests (EWMA)'!G18+('Data with Vol Ests (EWMA)'!G19-'Data with Vol Ests (EWMA)'!G18)*('Data with Vol Ests (EWMA)'!J$1003/'Data with Vol Ests (EWMA)'!J19))/'Data with Vol Ests (EWMA)'!G18</f>
        <v>31.246213180267343</v>
      </c>
      <c r="D19">
        <f>'Data with Vol Ests (EWMA)'!L$1002*('Data with Vol Ests (EWMA)'!L18+('Data with Vol Ests (EWMA)'!L19-'Data with Vol Ests (EWMA)'!L18)*('Data with Vol Ests (EWMA)'!O$1003/'Data with Vol Ests (EWMA)'!O19))/'Data with Vol Ests (EWMA)'!L18</f>
        <v>50.544750832860146</v>
      </c>
      <c r="F19">
        <f>$J$3*B19/'Data with Vol Ests (EWMA)'!$B$1002 + $K$3*C19/'Data with Vol Ests (EWMA)'!$G$1002 + $L$3*D19/'Data with Vol Ests (EWMA)'!$L$1002</f>
        <v>99987264.003324822</v>
      </c>
      <c r="G19">
        <f t="shared" si="0"/>
        <v>12735.996675178409</v>
      </c>
      <c r="H19" s="15">
        <v>850119.38199999998</v>
      </c>
    </row>
    <row r="20" spans="1:8" x14ac:dyDescent="0.2">
      <c r="A20">
        <v>18</v>
      </c>
      <c r="B20">
        <f>'Data with Vol Ests (EWMA)'!B$1002*('Data with Vol Ests (EWMA)'!B19+('Data with Vol Ests (EWMA)'!B20-'Data with Vol Ests (EWMA)'!B19)*('Data with Vol Ests (EWMA)'!E$1003/'Data with Vol Ests (EWMA)'!E20))/'Data with Vol Ests (EWMA)'!B19</f>
        <v>25.92103673925331</v>
      </c>
      <c r="C20">
        <f>'Data with Vol Ests (EWMA)'!G$1002*('Data with Vol Ests (EWMA)'!G19+('Data with Vol Ests (EWMA)'!G20-'Data with Vol Ests (EWMA)'!G19)*('Data with Vol Ests (EWMA)'!J$1003/'Data with Vol Ests (EWMA)'!J20))/'Data with Vol Ests (EWMA)'!G19</f>
        <v>31.132358691791534</v>
      </c>
      <c r="D20">
        <f>'Data with Vol Ests (EWMA)'!L$1002*('Data with Vol Ests (EWMA)'!L19+('Data with Vol Ests (EWMA)'!L20-'Data with Vol Ests (EWMA)'!L19)*('Data with Vol Ests (EWMA)'!O$1003/'Data with Vol Ests (EWMA)'!O20))/'Data with Vol Ests (EWMA)'!L19</f>
        <v>50.290381007644783</v>
      </c>
      <c r="F20">
        <f>$J$3*B20/'Data with Vol Ests (EWMA)'!$B$1002 + $K$3*C20/'Data with Vol Ests (EWMA)'!$G$1002 + $L$3*D20/'Data with Vol Ests (EWMA)'!$L$1002</f>
        <v>99848332.018918872</v>
      </c>
      <c r="G20">
        <f t="shared" si="0"/>
        <v>151667.98108112812</v>
      </c>
      <c r="H20" s="15">
        <v>811731.027</v>
      </c>
    </row>
    <row r="21" spans="1:8" x14ac:dyDescent="0.2">
      <c r="A21">
        <v>19</v>
      </c>
      <c r="B21">
        <f>'Data with Vol Ests (EWMA)'!B$1002*('Data with Vol Ests (EWMA)'!B20+('Data with Vol Ests (EWMA)'!B21-'Data with Vol Ests (EWMA)'!B20)*('Data with Vol Ests (EWMA)'!E$1003/'Data with Vol Ests (EWMA)'!E21))/'Data with Vol Ests (EWMA)'!B20</f>
        <v>25.690620887084759</v>
      </c>
      <c r="C21">
        <f>'Data with Vol Ests (EWMA)'!G$1002*('Data with Vol Ests (EWMA)'!G20+('Data with Vol Ests (EWMA)'!G21-'Data with Vol Ests (EWMA)'!G20)*('Data with Vol Ests (EWMA)'!J$1003/'Data with Vol Ests (EWMA)'!J21))/'Data with Vol Ests (EWMA)'!G20</f>
        <v>31.123805424955098</v>
      </c>
      <c r="D21">
        <f>'Data with Vol Ests (EWMA)'!L$1002*('Data with Vol Ests (EWMA)'!L20+('Data with Vol Ests (EWMA)'!L21-'Data with Vol Ests (EWMA)'!L20)*('Data with Vol Ests (EWMA)'!O$1003/'Data with Vol Ests (EWMA)'!O21))/'Data with Vol Ests (EWMA)'!L20</f>
        <v>50.282275599044027</v>
      </c>
      <c r="F21">
        <f>$J$3*B21/'Data with Vol Ests (EWMA)'!$B$1002 + $K$3*C21/'Data with Vol Ests (EWMA)'!$G$1002 + $L$3*D21/'Data with Vol Ests (EWMA)'!$L$1002</f>
        <v>99521475.961118907</v>
      </c>
      <c r="G21">
        <f t="shared" si="0"/>
        <v>478524.03888109326</v>
      </c>
      <c r="H21" s="15">
        <v>810491.19200000004</v>
      </c>
    </row>
    <row r="22" spans="1:8" x14ac:dyDescent="0.2">
      <c r="A22">
        <v>20</v>
      </c>
      <c r="B22">
        <f>'Data with Vol Ests (EWMA)'!B$1002*('Data with Vol Ests (EWMA)'!B21+('Data with Vol Ests (EWMA)'!B22-'Data with Vol Ests (EWMA)'!B21)*('Data with Vol Ests (EWMA)'!E$1003/'Data with Vol Ests (EWMA)'!E22))/'Data with Vol Ests (EWMA)'!B21</f>
        <v>25.792854338723632</v>
      </c>
      <c r="C22">
        <f>'Data with Vol Ests (EWMA)'!G$1002*('Data with Vol Ests (EWMA)'!G21+('Data with Vol Ests (EWMA)'!G22-'Data with Vol Ests (EWMA)'!G21)*('Data with Vol Ests (EWMA)'!J$1003/'Data with Vol Ests (EWMA)'!J22))/'Data with Vol Ests (EWMA)'!G21</f>
        <v>31.146493367046151</v>
      </c>
      <c r="D22">
        <f>'Data with Vol Ests (EWMA)'!L$1002*('Data with Vol Ests (EWMA)'!L21+('Data with Vol Ests (EWMA)'!L22-'Data with Vol Ests (EWMA)'!L21)*('Data with Vol Ests (EWMA)'!O$1003/'Data with Vol Ests (EWMA)'!O22))/'Data with Vol Ests (EWMA)'!L21</f>
        <v>50.36831244433025</v>
      </c>
      <c r="F22">
        <f>$J$3*B22/'Data with Vol Ests (EWMA)'!$B$1002 + $K$3*C22/'Data with Vol Ests (EWMA)'!$G$1002 + $L$3*D22/'Data with Vol Ests (EWMA)'!$L$1002</f>
        <v>99736466.005754605</v>
      </c>
      <c r="G22">
        <f t="shared" si="0"/>
        <v>263533.99424539506</v>
      </c>
      <c r="H22" s="15">
        <v>804816.72900000005</v>
      </c>
    </row>
    <row r="23" spans="1:8" x14ac:dyDescent="0.2">
      <c r="A23">
        <v>21</v>
      </c>
      <c r="B23">
        <f>'Data with Vol Ests (EWMA)'!B$1002*('Data with Vol Ests (EWMA)'!B22+('Data with Vol Ests (EWMA)'!B23-'Data with Vol Ests (EWMA)'!B22)*('Data with Vol Ests (EWMA)'!E$1003/'Data with Vol Ests (EWMA)'!E23))/'Data with Vol Ests (EWMA)'!B22</f>
        <v>25.845368490762041</v>
      </c>
      <c r="C23">
        <f>'Data with Vol Ests (EWMA)'!G$1002*('Data with Vol Ests (EWMA)'!G22+('Data with Vol Ests (EWMA)'!G23-'Data with Vol Ests (EWMA)'!G22)*('Data with Vol Ests (EWMA)'!J$1003/'Data with Vol Ests (EWMA)'!J23))/'Data with Vol Ests (EWMA)'!G22</f>
        <v>31.12970860451232</v>
      </c>
      <c r="D23">
        <f>'Data with Vol Ests (EWMA)'!L$1002*('Data with Vol Ests (EWMA)'!L22+('Data with Vol Ests (EWMA)'!L23-'Data with Vol Ests (EWMA)'!L22)*('Data with Vol Ests (EWMA)'!O$1003/'Data with Vol Ests (EWMA)'!O23))/'Data with Vol Ests (EWMA)'!L22</f>
        <v>51.02326844195229</v>
      </c>
      <c r="F23">
        <f>$J$3*B23/'Data with Vol Ests (EWMA)'!$B$1002 + $K$3*C23/'Data with Vol Ests (EWMA)'!$G$1002 + $L$3*D23/'Data with Vol Ests (EWMA)'!$L$1002</f>
        <v>100176150.09756511</v>
      </c>
      <c r="G23">
        <f t="shared" si="0"/>
        <v>-176150.0975651145</v>
      </c>
      <c r="H23" s="15">
        <v>772460.52800000005</v>
      </c>
    </row>
    <row r="24" spans="1:8" x14ac:dyDescent="0.2">
      <c r="A24">
        <v>22</v>
      </c>
      <c r="B24">
        <f>'Data with Vol Ests (EWMA)'!B$1002*('Data with Vol Ests (EWMA)'!B23+('Data with Vol Ests (EWMA)'!B24-'Data with Vol Ests (EWMA)'!B23)*('Data with Vol Ests (EWMA)'!E$1003/'Data with Vol Ests (EWMA)'!E24))/'Data with Vol Ests (EWMA)'!B23</f>
        <v>25.773681259316689</v>
      </c>
      <c r="C24">
        <f>'Data with Vol Ests (EWMA)'!G$1002*('Data with Vol Ests (EWMA)'!G23+('Data with Vol Ests (EWMA)'!G24-'Data with Vol Ests (EWMA)'!G23)*('Data with Vol Ests (EWMA)'!J$1003/'Data with Vol Ests (EWMA)'!J24))/'Data with Vol Ests (EWMA)'!G23</f>
        <v>31.128858523208429</v>
      </c>
      <c r="D24">
        <f>'Data with Vol Ests (EWMA)'!L$1002*('Data with Vol Ests (EWMA)'!L23+('Data with Vol Ests (EWMA)'!L24-'Data with Vol Ests (EWMA)'!L23)*('Data with Vol Ests (EWMA)'!O$1003/'Data with Vol Ests (EWMA)'!O24))/'Data with Vol Ests (EWMA)'!L23</f>
        <v>51.023999208285382</v>
      </c>
      <c r="F24">
        <f>$J$3*B24/'Data with Vol Ests (EWMA)'!$B$1002 + $K$3*C24/'Data with Vol Ests (EWMA)'!$G$1002 + $L$3*D24/'Data with Vol Ests (EWMA)'!$L$1002</f>
        <v>100078415.26859638</v>
      </c>
      <c r="G24">
        <f t="shared" si="0"/>
        <v>-78415.268596380949</v>
      </c>
      <c r="H24" s="15">
        <v>762759.36300000001</v>
      </c>
    </row>
    <row r="25" spans="1:8" x14ac:dyDescent="0.2">
      <c r="A25">
        <v>23</v>
      </c>
      <c r="B25">
        <f>'Data with Vol Ests (EWMA)'!B$1002*('Data with Vol Ests (EWMA)'!B24+('Data with Vol Ests (EWMA)'!B25-'Data with Vol Ests (EWMA)'!B24)*('Data with Vol Ests (EWMA)'!E$1003/'Data with Vol Ests (EWMA)'!E25))/'Data with Vol Ests (EWMA)'!B24</f>
        <v>25.716475849440414</v>
      </c>
      <c r="C25">
        <f>'Data with Vol Ests (EWMA)'!G$1002*('Data with Vol Ests (EWMA)'!G24+('Data with Vol Ests (EWMA)'!G25-'Data with Vol Ests (EWMA)'!G24)*('Data with Vol Ests (EWMA)'!J$1003/'Data with Vol Ests (EWMA)'!J25))/'Data with Vol Ests (EWMA)'!G24</f>
        <v>31.035627433201469</v>
      </c>
      <c r="D25">
        <f>'Data with Vol Ests (EWMA)'!L$1002*('Data with Vol Ests (EWMA)'!L24+('Data with Vol Ests (EWMA)'!L25-'Data with Vol Ests (EWMA)'!L24)*('Data with Vol Ests (EWMA)'!O$1003/'Data with Vol Ests (EWMA)'!O25))/'Data with Vol Ests (EWMA)'!L24</f>
        <v>50.706421899585671</v>
      </c>
      <c r="F25">
        <f>$J$3*B25/'Data with Vol Ests (EWMA)'!$B$1002 + $K$3*C25/'Data with Vol Ests (EWMA)'!$G$1002 + $L$3*D25/'Data with Vol Ests (EWMA)'!$L$1002</f>
        <v>99708349.835439846</v>
      </c>
      <c r="G25">
        <f t="shared" si="0"/>
        <v>291650.16456015408</v>
      </c>
      <c r="H25" s="15">
        <v>761671.68799999997</v>
      </c>
    </row>
    <row r="26" spans="1:8" x14ac:dyDescent="0.2">
      <c r="A26">
        <v>24</v>
      </c>
      <c r="B26">
        <f>'Data with Vol Ests (EWMA)'!B$1002*('Data with Vol Ests (EWMA)'!B25+('Data with Vol Ests (EWMA)'!B26-'Data with Vol Ests (EWMA)'!B25)*('Data with Vol Ests (EWMA)'!E$1003/'Data with Vol Ests (EWMA)'!E26))/'Data with Vol Ests (EWMA)'!B25</f>
        <v>25.942980389171552</v>
      </c>
      <c r="C26">
        <f>'Data with Vol Ests (EWMA)'!G$1002*('Data with Vol Ests (EWMA)'!G25+('Data with Vol Ests (EWMA)'!G26-'Data with Vol Ests (EWMA)'!G25)*('Data with Vol Ests (EWMA)'!J$1003/'Data with Vol Ests (EWMA)'!J26))/'Data with Vol Ests (EWMA)'!G25</f>
        <v>31.154486717244872</v>
      </c>
      <c r="D26">
        <f>'Data with Vol Ests (EWMA)'!L$1002*('Data with Vol Ests (EWMA)'!L25+('Data with Vol Ests (EWMA)'!L26-'Data with Vol Ests (EWMA)'!L25)*('Data with Vol Ests (EWMA)'!O$1003/'Data with Vol Ests (EWMA)'!O26))/'Data with Vol Ests (EWMA)'!L25</f>
        <v>50.584043368896523</v>
      </c>
      <c r="F26">
        <f>$J$3*B26/'Data with Vol Ests (EWMA)'!$B$1002 + $K$3*C26/'Data with Vol Ests (EWMA)'!$G$1002 + $L$3*D26/'Data with Vol Ests (EWMA)'!$L$1002</f>
        <v>100076597.952756</v>
      </c>
      <c r="G26">
        <f t="shared" si="0"/>
        <v>-76597.952756002545</v>
      </c>
      <c r="H26" s="15">
        <v>739191.304</v>
      </c>
    </row>
    <row r="27" spans="1:8" x14ac:dyDescent="0.2">
      <c r="A27">
        <v>25</v>
      </c>
      <c r="B27">
        <f>'Data with Vol Ests (EWMA)'!B$1002*('Data with Vol Ests (EWMA)'!B26+('Data with Vol Ests (EWMA)'!B27-'Data with Vol Ests (EWMA)'!B26)*('Data with Vol Ests (EWMA)'!E$1003/'Data with Vol Ests (EWMA)'!E27))/'Data with Vol Ests (EWMA)'!B26</f>
        <v>25.847484317110503</v>
      </c>
      <c r="C27">
        <f>'Data with Vol Ests (EWMA)'!G$1002*('Data with Vol Ests (EWMA)'!G26+('Data with Vol Ests (EWMA)'!G27-'Data with Vol Ests (EWMA)'!G26)*('Data with Vol Ests (EWMA)'!J$1003/'Data with Vol Ests (EWMA)'!J27))/'Data with Vol Ests (EWMA)'!G26</f>
        <v>31.241920040121919</v>
      </c>
      <c r="D27">
        <f>'Data with Vol Ests (EWMA)'!L$1002*('Data with Vol Ests (EWMA)'!L26+('Data with Vol Ests (EWMA)'!L27-'Data with Vol Ests (EWMA)'!L26)*('Data with Vol Ests (EWMA)'!O$1003/'Data with Vol Ests (EWMA)'!O27))/'Data with Vol Ests (EWMA)'!L26</f>
        <v>50.955234829651481</v>
      </c>
      <c r="F27">
        <f>$J$3*B27/'Data with Vol Ests (EWMA)'!$B$1002 + $K$3*C27/'Data with Vol Ests (EWMA)'!$G$1002 + $L$3*D27/'Data with Vol Ests (EWMA)'!$L$1002</f>
        <v>100264785.88995372</v>
      </c>
      <c r="G27">
        <f t="shared" si="0"/>
        <v>-264785.88995371759</v>
      </c>
      <c r="H27" s="15">
        <v>738367.34699999995</v>
      </c>
    </row>
    <row r="28" spans="1:8" x14ac:dyDescent="0.2">
      <c r="A28">
        <v>26</v>
      </c>
      <c r="B28">
        <f>'Data with Vol Ests (EWMA)'!B$1002*('Data with Vol Ests (EWMA)'!B27+('Data with Vol Ests (EWMA)'!B28-'Data with Vol Ests (EWMA)'!B27)*('Data with Vol Ests (EWMA)'!E$1003/'Data with Vol Ests (EWMA)'!E28))/'Data with Vol Ests (EWMA)'!B27</f>
        <v>25.684952925805842</v>
      </c>
      <c r="C28">
        <f>'Data with Vol Ests (EWMA)'!G$1002*('Data with Vol Ests (EWMA)'!G27+('Data with Vol Ests (EWMA)'!G28-'Data with Vol Ests (EWMA)'!G27)*('Data with Vol Ests (EWMA)'!J$1003/'Data with Vol Ests (EWMA)'!J28))/'Data with Vol Ests (EWMA)'!G27</f>
        <v>31.146211991085096</v>
      </c>
      <c r="D28">
        <f>'Data with Vol Ests (EWMA)'!L$1002*('Data with Vol Ests (EWMA)'!L27+('Data with Vol Ests (EWMA)'!L28-'Data with Vol Ests (EWMA)'!L27)*('Data with Vol Ests (EWMA)'!O$1003/'Data with Vol Ests (EWMA)'!O28))/'Data with Vol Ests (EWMA)'!L27</f>
        <v>50.413001015891645</v>
      </c>
      <c r="F28">
        <f>$J$3*B28/'Data with Vol Ests (EWMA)'!$B$1002 + $K$3*C28/'Data with Vol Ests (EWMA)'!$G$1002 + $L$3*D28/'Data with Vol Ests (EWMA)'!$L$1002</f>
        <v>99616256.18236284</v>
      </c>
      <c r="G28">
        <f t="shared" si="0"/>
        <v>383743.81763716042</v>
      </c>
      <c r="H28" s="15">
        <v>707426.05599999998</v>
      </c>
    </row>
    <row r="29" spans="1:8" x14ac:dyDescent="0.2">
      <c r="A29">
        <v>27</v>
      </c>
      <c r="B29">
        <f>'Data with Vol Ests (EWMA)'!B$1002*('Data with Vol Ests (EWMA)'!B28+('Data with Vol Ests (EWMA)'!B29-'Data with Vol Ests (EWMA)'!B28)*('Data with Vol Ests (EWMA)'!E$1003/'Data with Vol Ests (EWMA)'!E29))/'Data with Vol Ests (EWMA)'!B28</f>
        <v>25.86782175148257</v>
      </c>
      <c r="C29">
        <f>'Data with Vol Ests (EWMA)'!G$1002*('Data with Vol Ests (EWMA)'!G28+('Data with Vol Ests (EWMA)'!G29-'Data with Vol Ests (EWMA)'!G28)*('Data with Vol Ests (EWMA)'!J$1003/'Data with Vol Ests (EWMA)'!J29))/'Data with Vol Ests (EWMA)'!G28</f>
        <v>30.974321095937835</v>
      </c>
      <c r="D29">
        <f>'Data with Vol Ests (EWMA)'!L$1002*('Data with Vol Ests (EWMA)'!L28+('Data with Vol Ests (EWMA)'!L29-'Data with Vol Ests (EWMA)'!L28)*('Data with Vol Ests (EWMA)'!O$1003/'Data with Vol Ests (EWMA)'!O29))/'Data with Vol Ests (EWMA)'!L28</f>
        <v>50.537619225558018</v>
      </c>
      <c r="F29">
        <f>$J$3*B29/'Data with Vol Ests (EWMA)'!$B$1002 + $K$3*C29/'Data with Vol Ests (EWMA)'!$G$1002 + $L$3*D29/'Data with Vol Ests (EWMA)'!$L$1002</f>
        <v>99744921.005347133</v>
      </c>
      <c r="G29">
        <f t="shared" si="0"/>
        <v>255078.99465286732</v>
      </c>
      <c r="H29" s="15">
        <v>705764.10600000003</v>
      </c>
    </row>
    <row r="30" spans="1:8" x14ac:dyDescent="0.2">
      <c r="A30">
        <v>28</v>
      </c>
      <c r="B30">
        <f>'Data with Vol Ests (EWMA)'!B$1002*('Data with Vol Ests (EWMA)'!B29+('Data with Vol Ests (EWMA)'!B30-'Data with Vol Ests (EWMA)'!B29)*('Data with Vol Ests (EWMA)'!E$1003/'Data with Vol Ests (EWMA)'!E30))/'Data with Vol Ests (EWMA)'!B29</f>
        <v>25.790316979600728</v>
      </c>
      <c r="C30">
        <f>'Data with Vol Ests (EWMA)'!G$1002*('Data with Vol Ests (EWMA)'!G29+('Data with Vol Ests (EWMA)'!G30-'Data with Vol Ests (EWMA)'!G29)*('Data with Vol Ests (EWMA)'!J$1003/'Data with Vol Ests (EWMA)'!J30))/'Data with Vol Ests (EWMA)'!G29</f>
        <v>31.14278554693529</v>
      </c>
      <c r="D30">
        <f>'Data with Vol Ests (EWMA)'!L$1002*('Data with Vol Ests (EWMA)'!L29+('Data with Vol Ests (EWMA)'!L30-'Data with Vol Ests (EWMA)'!L29)*('Data with Vol Ests (EWMA)'!O$1003/'Data with Vol Ests (EWMA)'!O30))/'Data with Vol Ests (EWMA)'!L29</f>
        <v>50.440687053346153</v>
      </c>
      <c r="F30">
        <f>$J$3*B30/'Data with Vol Ests (EWMA)'!$B$1002 + $K$3*C30/'Data with Vol Ests (EWMA)'!$G$1002 + $L$3*D30/'Data with Vol Ests (EWMA)'!$L$1002</f>
        <v>99771661.65561077</v>
      </c>
      <c r="G30">
        <f t="shared" si="0"/>
        <v>228338.34438923001</v>
      </c>
      <c r="H30" s="15">
        <v>699529.951</v>
      </c>
    </row>
    <row r="31" spans="1:8" x14ac:dyDescent="0.2">
      <c r="A31">
        <v>29</v>
      </c>
      <c r="B31">
        <f>'Data with Vol Ests (EWMA)'!B$1002*('Data with Vol Ests (EWMA)'!B30+('Data with Vol Ests (EWMA)'!B31-'Data with Vol Ests (EWMA)'!B30)*('Data with Vol Ests (EWMA)'!E$1003/'Data with Vol Ests (EWMA)'!E31))/'Data with Vol Ests (EWMA)'!B30</f>
        <v>25.627305718509433</v>
      </c>
      <c r="C31">
        <f>'Data with Vol Ests (EWMA)'!G$1002*('Data with Vol Ests (EWMA)'!G30+('Data with Vol Ests (EWMA)'!G31-'Data with Vol Ests (EWMA)'!G30)*('Data with Vol Ests (EWMA)'!J$1003/'Data with Vol Ests (EWMA)'!J31))/'Data with Vol Ests (EWMA)'!G30</f>
        <v>31.156020864710971</v>
      </c>
      <c r="D31">
        <f>'Data with Vol Ests (EWMA)'!L$1002*('Data with Vol Ests (EWMA)'!L30+('Data with Vol Ests (EWMA)'!L31-'Data with Vol Ests (EWMA)'!L30)*('Data with Vol Ests (EWMA)'!O$1003/'Data with Vol Ests (EWMA)'!O31))/'Data with Vol Ests (EWMA)'!L30</f>
        <v>50.46304217860618</v>
      </c>
      <c r="F31">
        <f>$J$3*B31/'Data with Vol Ests (EWMA)'!$B$1002 + $K$3*C31/'Data with Vol Ests (EWMA)'!$G$1002 + $L$3*D31/'Data with Vol Ests (EWMA)'!$L$1002</f>
        <v>99578689.682920992</v>
      </c>
      <c r="G31">
        <f t="shared" si="0"/>
        <v>421310.31707900763</v>
      </c>
      <c r="H31" s="15">
        <v>686369.07400000002</v>
      </c>
    </row>
    <row r="32" spans="1:8" x14ac:dyDescent="0.2">
      <c r="A32">
        <v>30</v>
      </c>
      <c r="B32">
        <f>'Data with Vol Ests (EWMA)'!B$1002*('Data with Vol Ests (EWMA)'!B31+('Data with Vol Ests (EWMA)'!B32-'Data with Vol Ests (EWMA)'!B31)*('Data with Vol Ests (EWMA)'!E$1003/'Data with Vol Ests (EWMA)'!E32))/'Data with Vol Ests (EWMA)'!B31</f>
        <v>26.016357120928824</v>
      </c>
      <c r="C32">
        <f>'Data with Vol Ests (EWMA)'!G$1002*('Data with Vol Ests (EWMA)'!G31+('Data with Vol Ests (EWMA)'!G32-'Data with Vol Ests (EWMA)'!G31)*('Data with Vol Ests (EWMA)'!J$1003/'Data with Vol Ests (EWMA)'!J32))/'Data with Vol Ests (EWMA)'!G31</f>
        <v>31.090765982447273</v>
      </c>
      <c r="D32">
        <f>'Data with Vol Ests (EWMA)'!L$1002*('Data with Vol Ests (EWMA)'!L31+('Data with Vol Ests (EWMA)'!L32-'Data with Vol Ests (EWMA)'!L31)*('Data with Vol Ests (EWMA)'!O$1003/'Data with Vol Ests (EWMA)'!O32))/'Data with Vol Ests (EWMA)'!L31</f>
        <v>51.640181435634041</v>
      </c>
      <c r="F32">
        <f>$J$3*B32/'Data with Vol Ests (EWMA)'!$B$1002 + $K$3*C32/'Data with Vol Ests (EWMA)'!$G$1002 + $L$3*D32/'Data with Vol Ests (EWMA)'!$L$1002</f>
        <v>100729115.27803086</v>
      </c>
      <c r="G32">
        <f t="shared" si="0"/>
        <v>-729115.27803085744</v>
      </c>
      <c r="H32" s="15">
        <v>681398.37399999995</v>
      </c>
    </row>
    <row r="33" spans="1:8" x14ac:dyDescent="0.2">
      <c r="A33">
        <v>31</v>
      </c>
      <c r="B33">
        <f>'Data with Vol Ests (EWMA)'!B$1002*('Data with Vol Ests (EWMA)'!B32+('Data with Vol Ests (EWMA)'!B33-'Data with Vol Ests (EWMA)'!B32)*('Data with Vol Ests (EWMA)'!E$1003/'Data with Vol Ests (EWMA)'!E33))/'Data with Vol Ests (EWMA)'!B32</f>
        <v>25.819195145158623</v>
      </c>
      <c r="C33">
        <f>'Data with Vol Ests (EWMA)'!G$1002*('Data with Vol Ests (EWMA)'!G32+('Data with Vol Ests (EWMA)'!G33-'Data with Vol Ests (EWMA)'!G32)*('Data with Vol Ests (EWMA)'!J$1003/'Data with Vol Ests (EWMA)'!J33))/'Data with Vol Ests (EWMA)'!G32</f>
        <v>31.084320989848415</v>
      </c>
      <c r="D33">
        <f>'Data with Vol Ests (EWMA)'!L$1002*('Data with Vol Ests (EWMA)'!L32+('Data with Vol Ests (EWMA)'!L33-'Data with Vol Ests (EWMA)'!L32)*('Data with Vol Ests (EWMA)'!O$1003/'Data with Vol Ests (EWMA)'!O33))/'Data with Vol Ests (EWMA)'!L32</f>
        <v>50.546079616203862</v>
      </c>
      <c r="F33">
        <f>$J$3*B33/'Data with Vol Ests (EWMA)'!$B$1002 + $K$3*C33/'Data with Vol Ests (EWMA)'!$G$1002 + $L$3*D33/'Data with Vol Ests (EWMA)'!$L$1002</f>
        <v>99807499.505016685</v>
      </c>
      <c r="G33">
        <f t="shared" si="0"/>
        <v>192500.49498331547</v>
      </c>
      <c r="H33" s="15">
        <v>679181.97100000002</v>
      </c>
    </row>
    <row r="34" spans="1:8" x14ac:dyDescent="0.2">
      <c r="A34">
        <v>32</v>
      </c>
      <c r="B34">
        <f>'Data with Vol Ests (EWMA)'!B$1002*('Data with Vol Ests (EWMA)'!B33+('Data with Vol Ests (EWMA)'!B34-'Data with Vol Ests (EWMA)'!B33)*('Data with Vol Ests (EWMA)'!E$1003/'Data with Vol Ests (EWMA)'!E34))/'Data with Vol Ests (EWMA)'!B33</f>
        <v>25.497179356971515</v>
      </c>
      <c r="C34">
        <f>'Data with Vol Ests (EWMA)'!G$1002*('Data with Vol Ests (EWMA)'!G33+('Data with Vol Ests (EWMA)'!G34-'Data with Vol Ests (EWMA)'!G33)*('Data with Vol Ests (EWMA)'!J$1003/'Data with Vol Ests (EWMA)'!J34))/'Data with Vol Ests (EWMA)'!G33</f>
        <v>31.148908529807187</v>
      </c>
      <c r="D34">
        <f>'Data with Vol Ests (EWMA)'!L$1002*('Data with Vol Ests (EWMA)'!L33+('Data with Vol Ests (EWMA)'!L34-'Data with Vol Ests (EWMA)'!L33)*('Data with Vol Ests (EWMA)'!O$1003/'Data with Vol Ests (EWMA)'!O34))/'Data with Vol Ests (EWMA)'!L33</f>
        <v>50.022053079013027</v>
      </c>
      <c r="F34">
        <f>$J$3*B34/'Data with Vol Ests (EWMA)'!$B$1002 + $K$3*C34/'Data with Vol Ests (EWMA)'!$G$1002 + $L$3*D34/'Data with Vol Ests (EWMA)'!$L$1002</f>
        <v>99133457.817143813</v>
      </c>
      <c r="G34">
        <f t="shared" si="0"/>
        <v>866542.18285618722</v>
      </c>
      <c r="H34" s="15">
        <v>676226.49300000002</v>
      </c>
    </row>
    <row r="35" spans="1:8" x14ac:dyDescent="0.2">
      <c r="A35">
        <v>33</v>
      </c>
      <c r="B35">
        <f>'Data with Vol Ests (EWMA)'!B$1002*('Data with Vol Ests (EWMA)'!B34+('Data with Vol Ests (EWMA)'!B35-'Data with Vol Ests (EWMA)'!B34)*('Data with Vol Ests (EWMA)'!E$1003/'Data with Vol Ests (EWMA)'!E35))/'Data with Vol Ests (EWMA)'!B34</f>
        <v>25.612139255537517</v>
      </c>
      <c r="C35">
        <f>'Data with Vol Ests (EWMA)'!G$1002*('Data with Vol Ests (EWMA)'!G34+('Data with Vol Ests (EWMA)'!G35-'Data with Vol Ests (EWMA)'!G34)*('Data with Vol Ests (EWMA)'!J$1003/'Data with Vol Ests (EWMA)'!J35))/'Data with Vol Ests (EWMA)'!G34</f>
        <v>31.047007982575064</v>
      </c>
      <c r="D35">
        <f>'Data with Vol Ests (EWMA)'!L$1002*('Data with Vol Ests (EWMA)'!L34+('Data with Vol Ests (EWMA)'!L35-'Data with Vol Ests (EWMA)'!L34)*('Data with Vol Ests (EWMA)'!O$1003/'Data with Vol Ests (EWMA)'!O35))/'Data with Vol Ests (EWMA)'!L34</f>
        <v>50.488218617490077</v>
      </c>
      <c r="F35">
        <f>$J$3*B35/'Data with Vol Ests (EWMA)'!$B$1002 + $K$3*C35/'Data with Vol Ests (EWMA)'!$G$1002 + $L$3*D35/'Data with Vol Ests (EWMA)'!$L$1002</f>
        <v>99450603.694054946</v>
      </c>
      <c r="G35">
        <f t="shared" si="0"/>
        <v>549396.3059450537</v>
      </c>
      <c r="H35" s="15">
        <v>674664.23699999996</v>
      </c>
    </row>
    <row r="36" spans="1:8" x14ac:dyDescent="0.2">
      <c r="A36">
        <v>34</v>
      </c>
      <c r="B36">
        <f>'Data with Vol Ests (EWMA)'!B$1002*('Data with Vol Ests (EWMA)'!B35+('Data with Vol Ests (EWMA)'!B36-'Data with Vol Ests (EWMA)'!B35)*('Data with Vol Ests (EWMA)'!E$1003/'Data with Vol Ests (EWMA)'!E36))/'Data with Vol Ests (EWMA)'!B35</f>
        <v>25.849563656390675</v>
      </c>
      <c r="C36">
        <f>'Data with Vol Ests (EWMA)'!G$1002*('Data with Vol Ests (EWMA)'!G35+('Data with Vol Ests (EWMA)'!G36-'Data with Vol Ests (EWMA)'!G35)*('Data with Vol Ests (EWMA)'!J$1003/'Data with Vol Ests (EWMA)'!J36))/'Data with Vol Ests (EWMA)'!G35</f>
        <v>31.305984325327678</v>
      </c>
      <c r="D36">
        <f>'Data with Vol Ests (EWMA)'!L$1002*('Data with Vol Ests (EWMA)'!L35+('Data with Vol Ests (EWMA)'!L36-'Data with Vol Ests (EWMA)'!L35)*('Data with Vol Ests (EWMA)'!O$1003/'Data with Vol Ests (EWMA)'!O36))/'Data with Vol Ests (EWMA)'!L35</f>
        <v>51.145420436992673</v>
      </c>
      <c r="F36">
        <f>$J$3*B36/'Data with Vol Ests (EWMA)'!$B$1002 + $K$3*C36/'Data with Vol Ests (EWMA)'!$G$1002 + $L$3*D36/'Data with Vol Ests (EWMA)'!$L$1002</f>
        <v>100452011.07468355</v>
      </c>
      <c r="G36">
        <f t="shared" si="0"/>
        <v>-452011.07468354702</v>
      </c>
      <c r="H36" s="15">
        <v>671917.326</v>
      </c>
    </row>
    <row r="37" spans="1:8" x14ac:dyDescent="0.2">
      <c r="A37">
        <v>35</v>
      </c>
      <c r="B37">
        <f>'Data with Vol Ests (EWMA)'!B$1002*('Data with Vol Ests (EWMA)'!B36+('Data with Vol Ests (EWMA)'!B37-'Data with Vol Ests (EWMA)'!B36)*('Data with Vol Ests (EWMA)'!E$1003/'Data with Vol Ests (EWMA)'!E37))/'Data with Vol Ests (EWMA)'!B36</f>
        <v>25.98853851196921</v>
      </c>
      <c r="C37">
        <f>'Data with Vol Ests (EWMA)'!G$1002*('Data with Vol Ests (EWMA)'!G36+('Data with Vol Ests (EWMA)'!G37-'Data with Vol Ests (EWMA)'!G36)*('Data with Vol Ests (EWMA)'!J$1003/'Data with Vol Ests (EWMA)'!J37))/'Data with Vol Ests (EWMA)'!G36</f>
        <v>31.188580931965028</v>
      </c>
      <c r="D37">
        <f>'Data with Vol Ests (EWMA)'!L$1002*('Data with Vol Ests (EWMA)'!L36+('Data with Vol Ests (EWMA)'!L37-'Data with Vol Ests (EWMA)'!L36)*('Data with Vol Ests (EWMA)'!O$1003/'Data with Vol Ests (EWMA)'!O37))/'Data with Vol Ests (EWMA)'!L36</f>
        <v>51.345060997168808</v>
      </c>
      <c r="F37">
        <f>$J$3*B37/'Data with Vol Ests (EWMA)'!$B$1002 + $K$3*C37/'Data with Vol Ests (EWMA)'!$G$1002 + $L$3*D37/'Data with Vol Ests (EWMA)'!$L$1002</f>
        <v>100626701.18386248</v>
      </c>
      <c r="G37">
        <f t="shared" si="0"/>
        <v>-626701.18386247754</v>
      </c>
      <c r="H37" s="15">
        <v>659040.43599999999</v>
      </c>
    </row>
    <row r="38" spans="1:8" x14ac:dyDescent="0.2">
      <c r="A38">
        <v>36</v>
      </c>
      <c r="B38">
        <f>'Data with Vol Ests (EWMA)'!B$1002*('Data with Vol Ests (EWMA)'!B37+('Data with Vol Ests (EWMA)'!B38-'Data with Vol Ests (EWMA)'!B37)*('Data with Vol Ests (EWMA)'!E$1003/'Data with Vol Ests (EWMA)'!E38))/'Data with Vol Ests (EWMA)'!B37</f>
        <v>25.778997013622764</v>
      </c>
      <c r="C38">
        <f>'Data with Vol Ests (EWMA)'!G$1002*('Data with Vol Ests (EWMA)'!G37+('Data with Vol Ests (EWMA)'!G38-'Data with Vol Ests (EWMA)'!G37)*('Data with Vol Ests (EWMA)'!J$1003/'Data with Vol Ests (EWMA)'!J38))/'Data with Vol Ests (EWMA)'!G37</f>
        <v>31.042671238590078</v>
      </c>
      <c r="D38">
        <f>'Data with Vol Ests (EWMA)'!L$1002*('Data with Vol Ests (EWMA)'!L37+('Data with Vol Ests (EWMA)'!L38-'Data with Vol Ests (EWMA)'!L37)*('Data with Vol Ests (EWMA)'!O$1003/'Data with Vol Ests (EWMA)'!O38))/'Data with Vol Ests (EWMA)'!L37</f>
        <v>50.546411883864778</v>
      </c>
      <c r="F38">
        <f>$J$3*B38/'Data with Vol Ests (EWMA)'!$B$1002 + $K$3*C38/'Data with Vol Ests (EWMA)'!$G$1002 + $L$3*D38/'Data with Vol Ests (EWMA)'!$L$1002</f>
        <v>99706417.328046724</v>
      </c>
      <c r="G38">
        <f t="shared" si="0"/>
        <v>293582.6719532758</v>
      </c>
      <c r="H38" s="15">
        <v>642226.17700000003</v>
      </c>
    </row>
    <row r="39" spans="1:8" x14ac:dyDescent="0.2">
      <c r="A39">
        <v>37</v>
      </c>
      <c r="B39">
        <f>'Data with Vol Ests (EWMA)'!B$1002*('Data with Vol Ests (EWMA)'!B38+('Data with Vol Ests (EWMA)'!B39-'Data with Vol Ests (EWMA)'!B38)*('Data with Vol Ests (EWMA)'!E$1003/'Data with Vol Ests (EWMA)'!E39))/'Data with Vol Ests (EWMA)'!B38</f>
        <v>25.650196689751059</v>
      </c>
      <c r="C39">
        <f>'Data with Vol Ests (EWMA)'!G$1002*('Data with Vol Ests (EWMA)'!G38+('Data with Vol Ests (EWMA)'!G39-'Data with Vol Ests (EWMA)'!G38)*('Data with Vol Ests (EWMA)'!J$1003/'Data with Vol Ests (EWMA)'!J39))/'Data with Vol Ests (EWMA)'!G38</f>
        <v>31.187852010154138</v>
      </c>
      <c r="D39">
        <f>'Data with Vol Ests (EWMA)'!L$1002*('Data with Vol Ests (EWMA)'!L38+('Data with Vol Ests (EWMA)'!L39-'Data with Vol Ests (EWMA)'!L38)*('Data with Vol Ests (EWMA)'!O$1003/'Data with Vol Ests (EWMA)'!O39))/'Data with Vol Ests (EWMA)'!L38</f>
        <v>50.331957296666573</v>
      </c>
      <c r="F39">
        <f>$J$3*B39/'Data with Vol Ests (EWMA)'!$B$1002 + $K$3*C39/'Data with Vol Ests (EWMA)'!$G$1002 + $L$3*D39/'Data with Vol Ests (EWMA)'!$L$1002</f>
        <v>99567954.529466495</v>
      </c>
      <c r="G39">
        <f t="shared" si="0"/>
        <v>432045.47053350508</v>
      </c>
      <c r="H39" s="15">
        <v>640134.87399999995</v>
      </c>
    </row>
    <row r="40" spans="1:8" x14ac:dyDescent="0.2">
      <c r="A40">
        <v>38</v>
      </c>
      <c r="B40">
        <f>'Data with Vol Ests (EWMA)'!B$1002*('Data with Vol Ests (EWMA)'!B39+('Data with Vol Ests (EWMA)'!B40-'Data with Vol Ests (EWMA)'!B39)*('Data with Vol Ests (EWMA)'!E$1003/'Data with Vol Ests (EWMA)'!E40))/'Data with Vol Ests (EWMA)'!B39</f>
        <v>25.762804609355772</v>
      </c>
      <c r="C40">
        <f>'Data with Vol Ests (EWMA)'!G$1002*('Data with Vol Ests (EWMA)'!G39+('Data with Vol Ests (EWMA)'!G40-'Data with Vol Ests (EWMA)'!G39)*('Data with Vol Ests (EWMA)'!J$1003/'Data with Vol Ests (EWMA)'!J40))/'Data with Vol Ests (EWMA)'!G39</f>
        <v>31.157764366015861</v>
      </c>
      <c r="D40">
        <f>'Data with Vol Ests (EWMA)'!L$1002*('Data with Vol Ests (EWMA)'!L39+('Data with Vol Ests (EWMA)'!L40-'Data with Vol Ests (EWMA)'!L39)*('Data with Vol Ests (EWMA)'!O$1003/'Data with Vol Ests (EWMA)'!O40))/'Data with Vol Ests (EWMA)'!L39</f>
        <v>50.656644297224204</v>
      </c>
      <c r="F40">
        <f>$J$3*B40/'Data with Vol Ests (EWMA)'!$B$1002 + $K$3*C40/'Data with Vol Ests (EWMA)'!$G$1002 + $L$3*D40/'Data with Vol Ests (EWMA)'!$L$1002</f>
        <v>99878882.250297755</v>
      </c>
      <c r="G40">
        <f t="shared" si="0"/>
        <v>121117.749702245</v>
      </c>
      <c r="H40" s="15">
        <v>638519.29399999999</v>
      </c>
    </row>
    <row r="41" spans="1:8" x14ac:dyDescent="0.2">
      <c r="A41">
        <v>39</v>
      </c>
      <c r="B41">
        <f>'Data with Vol Ests (EWMA)'!B$1002*('Data with Vol Ests (EWMA)'!B40+('Data with Vol Ests (EWMA)'!B41-'Data with Vol Ests (EWMA)'!B40)*('Data with Vol Ests (EWMA)'!E$1003/'Data with Vol Ests (EWMA)'!E41))/'Data with Vol Ests (EWMA)'!B40</f>
        <v>25.890924256012557</v>
      </c>
      <c r="C41">
        <f>'Data with Vol Ests (EWMA)'!G$1002*('Data with Vol Ests (EWMA)'!G40+('Data with Vol Ests (EWMA)'!G41-'Data with Vol Ests (EWMA)'!G40)*('Data with Vol Ests (EWMA)'!J$1003/'Data with Vol Ests (EWMA)'!J41))/'Data with Vol Ests (EWMA)'!G40</f>
        <v>31.188922400073178</v>
      </c>
      <c r="D41">
        <f>'Data with Vol Ests (EWMA)'!L$1002*('Data with Vol Ests (EWMA)'!L40+('Data with Vol Ests (EWMA)'!L41-'Data with Vol Ests (EWMA)'!L40)*('Data with Vol Ests (EWMA)'!O$1003/'Data with Vol Ests (EWMA)'!O41))/'Data with Vol Ests (EWMA)'!L40</f>
        <v>51.292262601563685</v>
      </c>
      <c r="F41">
        <f>$J$3*B41/'Data with Vol Ests (EWMA)'!$B$1002 + $K$3*C41/'Data with Vol Ests (EWMA)'!$G$1002 + $L$3*D41/'Data with Vol Ests (EWMA)'!$L$1002</f>
        <v>100463490.29202437</v>
      </c>
      <c r="G41">
        <f t="shared" si="0"/>
        <v>-463490.29202437401</v>
      </c>
      <c r="H41" s="15">
        <v>627807.29599999997</v>
      </c>
    </row>
    <row r="42" spans="1:8" x14ac:dyDescent="0.2">
      <c r="A42">
        <v>40</v>
      </c>
      <c r="B42">
        <f>'Data with Vol Ests (EWMA)'!B$1002*('Data with Vol Ests (EWMA)'!B41+('Data with Vol Ests (EWMA)'!B42-'Data with Vol Ests (EWMA)'!B41)*('Data with Vol Ests (EWMA)'!E$1003/'Data with Vol Ests (EWMA)'!E42))/'Data with Vol Ests (EWMA)'!B41</f>
        <v>25.891903114484904</v>
      </c>
      <c r="C42">
        <f>'Data with Vol Ests (EWMA)'!G$1002*('Data with Vol Ests (EWMA)'!G41+('Data with Vol Ests (EWMA)'!G42-'Data with Vol Ests (EWMA)'!G41)*('Data with Vol Ests (EWMA)'!J$1003/'Data with Vol Ests (EWMA)'!J42))/'Data with Vol Ests (EWMA)'!G41</f>
        <v>31.241307248133374</v>
      </c>
      <c r="D42">
        <f>'Data with Vol Ests (EWMA)'!L$1002*('Data with Vol Ests (EWMA)'!L41+('Data with Vol Ests (EWMA)'!L42-'Data with Vol Ests (EWMA)'!L41)*('Data with Vol Ests (EWMA)'!O$1003/'Data with Vol Ests (EWMA)'!O42))/'Data with Vol Ests (EWMA)'!L41</f>
        <v>50.86248311593819</v>
      </c>
      <c r="F42">
        <f>$J$3*B42/'Data with Vol Ests (EWMA)'!$B$1002 + $K$3*C42/'Data with Vol Ests (EWMA)'!$G$1002 + $L$3*D42/'Data with Vol Ests (EWMA)'!$L$1002</f>
        <v>100269482.30033214</v>
      </c>
      <c r="G42">
        <f t="shared" si="0"/>
        <v>-269482.3003321439</v>
      </c>
      <c r="H42" s="15">
        <v>623521.005</v>
      </c>
    </row>
    <row r="43" spans="1:8" x14ac:dyDescent="0.2">
      <c r="A43">
        <v>41</v>
      </c>
      <c r="B43">
        <f>'Data with Vol Ests (EWMA)'!B$1002*('Data with Vol Ests (EWMA)'!B42+('Data with Vol Ests (EWMA)'!B43-'Data with Vol Ests (EWMA)'!B42)*('Data with Vol Ests (EWMA)'!E$1003/'Data with Vol Ests (EWMA)'!E43))/'Data with Vol Ests (EWMA)'!B42</f>
        <v>25.809999000000005</v>
      </c>
      <c r="C43">
        <f>'Data with Vol Ests (EWMA)'!G$1002*('Data with Vol Ests (EWMA)'!G42+('Data with Vol Ests (EWMA)'!G43-'Data with Vol Ests (EWMA)'!G42)*('Data with Vol Ests (EWMA)'!J$1003/'Data with Vol Ests (EWMA)'!J43))/'Data with Vol Ests (EWMA)'!G42</f>
        <v>31.17</v>
      </c>
      <c r="D43">
        <f>'Data with Vol Ests (EWMA)'!L$1002*('Data with Vol Ests (EWMA)'!L42+('Data with Vol Ests (EWMA)'!L43-'Data with Vol Ests (EWMA)'!L42)*('Data with Vol Ests (EWMA)'!O$1003/'Data with Vol Ests (EWMA)'!O43))/'Data with Vol Ests (EWMA)'!L42</f>
        <v>50.73</v>
      </c>
      <c r="F43">
        <f>$J$3*B43/'Data with Vol Ests (EWMA)'!$B$1002 + $K$3*C43/'Data with Vol Ests (EWMA)'!$G$1002 + $L$3*D43/'Data with Vol Ests (EWMA)'!$L$1002</f>
        <v>100000000</v>
      </c>
      <c r="G43">
        <f t="shared" si="0"/>
        <v>0</v>
      </c>
      <c r="H43" s="15">
        <v>619523.39399999997</v>
      </c>
    </row>
    <row r="44" spans="1:8" x14ac:dyDescent="0.2">
      <c r="A44">
        <v>42</v>
      </c>
      <c r="B44">
        <f>'Data with Vol Ests (EWMA)'!B$1002*('Data with Vol Ests (EWMA)'!B43+('Data with Vol Ests (EWMA)'!B44-'Data with Vol Ests (EWMA)'!B43)*('Data with Vol Ests (EWMA)'!E$1003/'Data with Vol Ests (EWMA)'!E44))/'Data with Vol Ests (EWMA)'!B43</f>
        <v>25.835642401517031</v>
      </c>
      <c r="C44">
        <f>'Data with Vol Ests (EWMA)'!G$1002*('Data with Vol Ests (EWMA)'!G43+('Data with Vol Ests (EWMA)'!G44-'Data with Vol Ests (EWMA)'!G43)*('Data with Vol Ests (EWMA)'!J$1003/'Data with Vol Ests (EWMA)'!J44))/'Data with Vol Ests (EWMA)'!G43</f>
        <v>31.057218935660266</v>
      </c>
      <c r="D44">
        <f>'Data with Vol Ests (EWMA)'!L$1002*('Data with Vol Ests (EWMA)'!L43+('Data with Vol Ests (EWMA)'!L44-'Data with Vol Ests (EWMA)'!L43)*('Data with Vol Ests (EWMA)'!O$1003/'Data with Vol Ests (EWMA)'!O44))/'Data with Vol Ests (EWMA)'!L43</f>
        <v>51.42917271082068</v>
      </c>
      <c r="F44">
        <f>$J$3*B44/'Data with Vol Ests (EWMA)'!$B$1002 + $K$3*C44/'Data with Vol Ests (EWMA)'!$G$1002 + $L$3*D44/'Data with Vol Ests (EWMA)'!$L$1002</f>
        <v>100321602.10352215</v>
      </c>
      <c r="G44">
        <f t="shared" si="0"/>
        <v>-321602.10352215171</v>
      </c>
      <c r="H44" s="15">
        <v>596598.35900000005</v>
      </c>
    </row>
    <row r="45" spans="1:8" x14ac:dyDescent="0.2">
      <c r="A45">
        <v>43</v>
      </c>
      <c r="B45">
        <f>'Data with Vol Ests (EWMA)'!B$1002*('Data with Vol Ests (EWMA)'!B44+('Data with Vol Ests (EWMA)'!B45-'Data with Vol Ests (EWMA)'!B44)*('Data with Vol Ests (EWMA)'!E$1003/'Data with Vol Ests (EWMA)'!E45))/'Data with Vol Ests (EWMA)'!B44</f>
        <v>25.7308717101056</v>
      </c>
      <c r="C45">
        <f>'Data with Vol Ests (EWMA)'!G$1002*('Data with Vol Ests (EWMA)'!G44+('Data with Vol Ests (EWMA)'!G45-'Data with Vol Ests (EWMA)'!G44)*('Data with Vol Ests (EWMA)'!J$1003/'Data with Vol Ests (EWMA)'!J45))/'Data with Vol Ests (EWMA)'!G44</f>
        <v>31.201626964389739</v>
      </c>
      <c r="D45">
        <f>'Data with Vol Ests (EWMA)'!L$1002*('Data with Vol Ests (EWMA)'!L44+('Data with Vol Ests (EWMA)'!L45-'Data with Vol Ests (EWMA)'!L44)*('Data with Vol Ests (EWMA)'!O$1003/'Data with Vol Ests (EWMA)'!O45))/'Data with Vol Ests (EWMA)'!L44</f>
        <v>50.603446158945083</v>
      </c>
      <c r="F45">
        <f>$J$3*B45/'Data with Vol Ests (EWMA)'!$B$1002 + $K$3*C45/'Data with Vol Ests (EWMA)'!$G$1002 + $L$3*D45/'Data with Vol Ests (EWMA)'!$L$1002</f>
        <v>99853371.830781206</v>
      </c>
      <c r="G45">
        <f t="shared" si="0"/>
        <v>146628.16921879351</v>
      </c>
      <c r="H45" s="15">
        <v>593858.84600000002</v>
      </c>
    </row>
    <row r="46" spans="1:8" x14ac:dyDescent="0.2">
      <c r="A46">
        <v>44</v>
      </c>
      <c r="B46">
        <f>'Data with Vol Ests (EWMA)'!B$1002*('Data with Vol Ests (EWMA)'!B45+('Data with Vol Ests (EWMA)'!B46-'Data with Vol Ests (EWMA)'!B45)*('Data with Vol Ests (EWMA)'!E$1003/'Data with Vol Ests (EWMA)'!E46))/'Data with Vol Ests (EWMA)'!B45</f>
        <v>26.00745504862947</v>
      </c>
      <c r="C46">
        <f>'Data with Vol Ests (EWMA)'!G$1002*('Data with Vol Ests (EWMA)'!G45+('Data with Vol Ests (EWMA)'!G46-'Data with Vol Ests (EWMA)'!G45)*('Data with Vol Ests (EWMA)'!J$1003/'Data with Vol Ests (EWMA)'!J46))/'Data with Vol Ests (EWMA)'!G45</f>
        <v>31.234674052781827</v>
      </c>
      <c r="D46">
        <f>'Data with Vol Ests (EWMA)'!L$1002*('Data with Vol Ests (EWMA)'!L45+('Data with Vol Ests (EWMA)'!L46-'Data with Vol Ests (EWMA)'!L45)*('Data with Vol Ests (EWMA)'!O$1003/'Data with Vol Ests (EWMA)'!O46))/'Data with Vol Ests (EWMA)'!L45</f>
        <v>50.960712747532206</v>
      </c>
      <c r="F46">
        <f>$J$3*B46/'Data with Vol Ests (EWMA)'!$B$1002 + $K$3*C46/'Data with Vol Ests (EWMA)'!$G$1002 + $L$3*D46/'Data with Vol Ests (EWMA)'!$L$1002</f>
        <v>100476819.49489254</v>
      </c>
      <c r="G46">
        <f t="shared" si="0"/>
        <v>-476819.49489253759</v>
      </c>
      <c r="H46" s="15">
        <v>592101.21</v>
      </c>
    </row>
    <row r="47" spans="1:8" x14ac:dyDescent="0.2">
      <c r="A47">
        <v>45</v>
      </c>
      <c r="B47">
        <f>'Data with Vol Ests (EWMA)'!B$1002*('Data with Vol Ests (EWMA)'!B46+('Data with Vol Ests (EWMA)'!B47-'Data with Vol Ests (EWMA)'!B46)*('Data with Vol Ests (EWMA)'!E$1003/'Data with Vol Ests (EWMA)'!E47))/'Data with Vol Ests (EWMA)'!B46</f>
        <v>25.809999000000001</v>
      </c>
      <c r="C47">
        <f>'Data with Vol Ests (EWMA)'!G$1002*('Data with Vol Ests (EWMA)'!G46+('Data with Vol Ests (EWMA)'!G47-'Data with Vol Ests (EWMA)'!G46)*('Data with Vol Ests (EWMA)'!J$1003/'Data with Vol Ests (EWMA)'!J47))/'Data with Vol Ests (EWMA)'!G46</f>
        <v>31.131250057267348</v>
      </c>
      <c r="D47">
        <f>'Data with Vol Ests (EWMA)'!L$1002*('Data with Vol Ests (EWMA)'!L46+('Data with Vol Ests (EWMA)'!L47-'Data with Vol Ests (EWMA)'!L46)*('Data with Vol Ests (EWMA)'!O$1003/'Data with Vol Ests (EWMA)'!O47))/'Data with Vol Ests (EWMA)'!L46</f>
        <v>50.851756965196429</v>
      </c>
      <c r="F47">
        <f>$J$3*B47/'Data with Vol Ests (EWMA)'!$B$1002 + $K$3*C47/'Data with Vol Ests (EWMA)'!$G$1002 + $L$3*D47/'Data with Vol Ests (EWMA)'!$L$1002</f>
        <v>100028491.61139643</v>
      </c>
      <c r="G47">
        <f t="shared" si="0"/>
        <v>-28491.611396431923</v>
      </c>
      <c r="H47" s="15">
        <v>591094.99399999995</v>
      </c>
    </row>
    <row r="48" spans="1:8" x14ac:dyDescent="0.2">
      <c r="A48">
        <v>46</v>
      </c>
      <c r="B48">
        <f>'Data with Vol Ests (EWMA)'!B$1002*('Data with Vol Ests (EWMA)'!B47+('Data with Vol Ests (EWMA)'!B48-'Data with Vol Ests (EWMA)'!B47)*('Data with Vol Ests (EWMA)'!E$1003/'Data with Vol Ests (EWMA)'!E48))/'Data with Vol Ests (EWMA)'!B47</f>
        <v>25.80128166545488</v>
      </c>
      <c r="C48">
        <f>'Data with Vol Ests (EWMA)'!G$1002*('Data with Vol Ests (EWMA)'!G47+('Data with Vol Ests (EWMA)'!G48-'Data with Vol Ests (EWMA)'!G47)*('Data with Vol Ests (EWMA)'!J$1003/'Data with Vol Ests (EWMA)'!J48))/'Data with Vol Ests (EWMA)'!G47</f>
        <v>31.163397247875203</v>
      </c>
      <c r="D48">
        <f>'Data with Vol Ests (EWMA)'!L$1002*('Data with Vol Ests (EWMA)'!L47+('Data with Vol Ests (EWMA)'!L48-'Data with Vol Ests (EWMA)'!L47)*('Data with Vol Ests (EWMA)'!O$1003/'Data with Vol Ests (EWMA)'!O48))/'Data with Vol Ests (EWMA)'!L47</f>
        <v>50.81315034635751</v>
      </c>
      <c r="F48">
        <f>$J$3*B48/'Data with Vol Ests (EWMA)'!$B$1002 + $K$3*C48/'Data with Vol Ests (EWMA)'!$G$1002 + $L$3*D48/'Data with Vol Ests (EWMA)'!$L$1002</f>
        <v>100029936.96995513</v>
      </c>
      <c r="G48">
        <f t="shared" si="0"/>
        <v>-29936.969955131412</v>
      </c>
      <c r="H48" s="15">
        <v>587453.99899999995</v>
      </c>
    </row>
    <row r="49" spans="1:8" x14ac:dyDescent="0.2">
      <c r="A49">
        <v>47</v>
      </c>
      <c r="B49">
        <f>'Data with Vol Ests (EWMA)'!B$1002*('Data with Vol Ests (EWMA)'!B48+('Data with Vol Ests (EWMA)'!B49-'Data with Vol Ests (EWMA)'!B48)*('Data with Vol Ests (EWMA)'!E$1003/'Data with Vol Ests (EWMA)'!E49))/'Data with Vol Ests (EWMA)'!B48</f>
        <v>25.594112044433935</v>
      </c>
      <c r="C49">
        <f>'Data with Vol Ests (EWMA)'!G$1002*('Data with Vol Ests (EWMA)'!G48+('Data with Vol Ests (EWMA)'!G49-'Data with Vol Ests (EWMA)'!G48)*('Data with Vol Ests (EWMA)'!J$1003/'Data with Vol Ests (EWMA)'!J49))/'Data with Vol Ests (EWMA)'!G48</f>
        <v>31.265344003769229</v>
      </c>
      <c r="D49">
        <f>'Data with Vol Ests (EWMA)'!L$1002*('Data with Vol Ests (EWMA)'!L48+('Data with Vol Ests (EWMA)'!L49-'Data with Vol Ests (EWMA)'!L48)*('Data with Vol Ests (EWMA)'!O$1003/'Data with Vol Ests (EWMA)'!O49))/'Data with Vol Ests (EWMA)'!L48</f>
        <v>50.495037601292346</v>
      </c>
      <c r="F49">
        <f>$J$3*B49/'Data with Vol Ests (EWMA)'!$B$1002 + $K$3*C49/'Data with Vol Ests (EWMA)'!$G$1002 + $L$3*D49/'Data with Vol Ests (EWMA)'!$L$1002</f>
        <v>99675354.12841782</v>
      </c>
      <c r="G49">
        <f t="shared" si="0"/>
        <v>324645.87158218026</v>
      </c>
      <c r="H49" s="15">
        <v>586839.272</v>
      </c>
    </row>
    <row r="50" spans="1:8" x14ac:dyDescent="0.2">
      <c r="A50">
        <v>48</v>
      </c>
      <c r="B50">
        <f>'Data with Vol Ests (EWMA)'!B$1002*('Data with Vol Ests (EWMA)'!B49+('Data with Vol Ests (EWMA)'!B50-'Data with Vol Ests (EWMA)'!B49)*('Data with Vol Ests (EWMA)'!E$1003/'Data with Vol Ests (EWMA)'!E50))/'Data with Vol Ests (EWMA)'!B49</f>
        <v>25.920651505416028</v>
      </c>
      <c r="C50">
        <f>'Data with Vol Ests (EWMA)'!G$1002*('Data with Vol Ests (EWMA)'!G49+('Data with Vol Ests (EWMA)'!G50-'Data with Vol Ests (EWMA)'!G49)*('Data with Vol Ests (EWMA)'!J$1003/'Data with Vol Ests (EWMA)'!J50))/'Data with Vol Ests (EWMA)'!G49</f>
        <v>31.229189906990239</v>
      </c>
      <c r="D50">
        <f>'Data with Vol Ests (EWMA)'!L$1002*('Data with Vol Ests (EWMA)'!L49+('Data with Vol Ests (EWMA)'!L50-'Data with Vol Ests (EWMA)'!L49)*('Data with Vol Ests (EWMA)'!O$1003/'Data with Vol Ests (EWMA)'!O50))/'Data with Vol Ests (EWMA)'!L49</f>
        <v>51.275887583345927</v>
      </c>
      <c r="F50">
        <f>$J$3*B50/'Data with Vol Ests (EWMA)'!$B$1002 + $K$3*C50/'Data with Vol Ests (EWMA)'!$G$1002 + $L$3*D50/'Data with Vol Ests (EWMA)'!$L$1002</f>
        <v>100539334.06181705</v>
      </c>
      <c r="G50">
        <f t="shared" si="0"/>
        <v>-539334.06181704998</v>
      </c>
      <c r="H50" s="15">
        <v>579885.06400000001</v>
      </c>
    </row>
    <row r="51" spans="1:8" x14ac:dyDescent="0.2">
      <c r="A51">
        <v>49</v>
      </c>
      <c r="B51">
        <f>'Data with Vol Ests (EWMA)'!B$1002*('Data with Vol Ests (EWMA)'!B50+('Data with Vol Ests (EWMA)'!B51-'Data with Vol Ests (EWMA)'!B50)*('Data with Vol Ests (EWMA)'!E$1003/'Data with Vol Ests (EWMA)'!E51))/'Data with Vol Ests (EWMA)'!B50</f>
        <v>25.801501007257524</v>
      </c>
      <c r="C51">
        <f>'Data with Vol Ests (EWMA)'!G$1002*('Data with Vol Ests (EWMA)'!G50+('Data with Vol Ests (EWMA)'!G51-'Data with Vol Ests (EWMA)'!G50)*('Data with Vol Ests (EWMA)'!J$1003/'Data with Vol Ests (EWMA)'!J51))/'Data with Vol Ests (EWMA)'!G50</f>
        <v>31.189798217012349</v>
      </c>
      <c r="D51">
        <f>'Data with Vol Ests (EWMA)'!L$1002*('Data with Vol Ests (EWMA)'!L50+('Data with Vol Ests (EWMA)'!L51-'Data with Vol Ests (EWMA)'!L50)*('Data with Vol Ests (EWMA)'!O$1003/'Data with Vol Ests (EWMA)'!O51))/'Data with Vol Ests (EWMA)'!L50</f>
        <v>50.554185333095489</v>
      </c>
      <c r="F51">
        <f>$J$3*B51/'Data with Vol Ests (EWMA)'!$B$1002 + $K$3*C51/'Data with Vol Ests (EWMA)'!$G$1002 + $L$3*D51/'Data with Vol Ests (EWMA)'!$L$1002</f>
        <v>99906736.269533783</v>
      </c>
      <c r="G51">
        <f t="shared" si="0"/>
        <v>93263.730466216803</v>
      </c>
      <c r="H51" s="15">
        <v>563514.32900000003</v>
      </c>
    </row>
    <row r="52" spans="1:8" x14ac:dyDescent="0.2">
      <c r="A52">
        <v>50</v>
      </c>
      <c r="B52">
        <f>'Data with Vol Ests (EWMA)'!B$1002*('Data with Vol Ests (EWMA)'!B51+('Data with Vol Ests (EWMA)'!B52-'Data with Vol Ests (EWMA)'!B51)*('Data with Vol Ests (EWMA)'!E$1003/'Data with Vol Ests (EWMA)'!E52))/'Data with Vol Ests (EWMA)'!B51</f>
        <v>25.678490676282468</v>
      </c>
      <c r="C52">
        <f>'Data with Vol Ests (EWMA)'!G$1002*('Data with Vol Ests (EWMA)'!G51+('Data with Vol Ests (EWMA)'!G52-'Data with Vol Ests (EWMA)'!G51)*('Data with Vol Ests (EWMA)'!J$1003/'Data with Vol Ests (EWMA)'!J52))/'Data with Vol Ests (EWMA)'!G51</f>
        <v>31.21747211123439</v>
      </c>
      <c r="D52">
        <f>'Data with Vol Ests (EWMA)'!L$1002*('Data with Vol Ests (EWMA)'!L51+('Data with Vol Ests (EWMA)'!L52-'Data with Vol Ests (EWMA)'!L51)*('Data with Vol Ests (EWMA)'!O$1003/'Data with Vol Ests (EWMA)'!O52))/'Data with Vol Ests (EWMA)'!L51</f>
        <v>50.432503670218637</v>
      </c>
      <c r="F52">
        <f>$J$3*B52/'Data with Vol Ests (EWMA)'!$B$1002 + $K$3*C52/'Data with Vol Ests (EWMA)'!$G$1002 + $L$3*D52/'Data with Vol Ests (EWMA)'!$L$1002</f>
        <v>99699042.344790697</v>
      </c>
      <c r="G52">
        <f t="shared" si="0"/>
        <v>300957.6552093029</v>
      </c>
      <c r="H52" s="15">
        <v>561560.49399999995</v>
      </c>
    </row>
    <row r="53" spans="1:8" x14ac:dyDescent="0.2">
      <c r="A53">
        <v>51</v>
      </c>
      <c r="B53">
        <f>'Data with Vol Ests (EWMA)'!B$1002*('Data with Vol Ests (EWMA)'!B52+('Data with Vol Ests (EWMA)'!B53-'Data with Vol Ests (EWMA)'!B52)*('Data with Vol Ests (EWMA)'!E$1003/'Data with Vol Ests (EWMA)'!E53))/'Data with Vol Ests (EWMA)'!B52</f>
        <v>25.897612564052974</v>
      </c>
      <c r="C53">
        <f>'Data with Vol Ests (EWMA)'!G$1002*('Data with Vol Ests (EWMA)'!G52+('Data with Vol Ests (EWMA)'!G53-'Data with Vol Ests (EWMA)'!G52)*('Data with Vol Ests (EWMA)'!J$1003/'Data with Vol Ests (EWMA)'!J53))/'Data with Vol Ests (EWMA)'!G52</f>
        <v>31.156263222452576</v>
      </c>
      <c r="D53">
        <f>'Data with Vol Ests (EWMA)'!L$1002*('Data with Vol Ests (EWMA)'!L52+('Data with Vol Ests (EWMA)'!L53-'Data with Vol Ests (EWMA)'!L52)*('Data with Vol Ests (EWMA)'!O$1003/'Data with Vol Ests (EWMA)'!O53))/'Data with Vol Ests (EWMA)'!L52</f>
        <v>51.031992117248109</v>
      </c>
      <c r="F53">
        <f>$J$3*B53/'Data with Vol Ests (EWMA)'!$B$1002 + $K$3*C53/'Data with Vol Ests (EWMA)'!$G$1002 + $L$3*D53/'Data with Vol Ests (EWMA)'!$L$1002</f>
        <v>100281972.77370253</v>
      </c>
      <c r="G53">
        <f t="shared" si="0"/>
        <v>-281972.77370253205</v>
      </c>
      <c r="H53" s="15">
        <v>558444.49800000002</v>
      </c>
    </row>
    <row r="54" spans="1:8" x14ac:dyDescent="0.2">
      <c r="A54">
        <v>52</v>
      </c>
      <c r="B54">
        <f>'Data with Vol Ests (EWMA)'!B$1002*('Data with Vol Ests (EWMA)'!B53+('Data with Vol Ests (EWMA)'!B54-'Data with Vol Ests (EWMA)'!B53)*('Data with Vol Ests (EWMA)'!E$1003/'Data with Vol Ests (EWMA)'!E54))/'Data with Vol Ests (EWMA)'!B53</f>
        <v>25.827688483022236</v>
      </c>
      <c r="C54">
        <f>'Data with Vol Ests (EWMA)'!G$1002*('Data with Vol Ests (EWMA)'!G53+('Data with Vol Ests (EWMA)'!G54-'Data with Vol Ests (EWMA)'!G53)*('Data with Vol Ests (EWMA)'!J$1003/'Data with Vol Ests (EWMA)'!J54))/'Data with Vol Ests (EWMA)'!G53</f>
        <v>31.070882129068526</v>
      </c>
      <c r="D54">
        <f>'Data with Vol Ests (EWMA)'!L$1002*('Data with Vol Ests (EWMA)'!L53+('Data with Vol Ests (EWMA)'!L54-'Data with Vol Ests (EWMA)'!L53)*('Data with Vol Ests (EWMA)'!O$1003/'Data with Vol Ests (EWMA)'!O54))/'Data with Vol Ests (EWMA)'!L53</f>
        <v>50.363064392536138</v>
      </c>
      <c r="F54">
        <f>$J$3*B54/'Data with Vol Ests (EWMA)'!$B$1002 + $K$3*C54/'Data with Vol Ests (EWMA)'!$G$1002 + $L$3*D54/'Data with Vol Ests (EWMA)'!$L$1002</f>
        <v>99695697.865480423</v>
      </c>
      <c r="G54">
        <f t="shared" si="0"/>
        <v>304302.13451957703</v>
      </c>
      <c r="H54" s="15">
        <v>554259.30099999998</v>
      </c>
    </row>
    <row r="55" spans="1:8" x14ac:dyDescent="0.2">
      <c r="A55">
        <v>53</v>
      </c>
      <c r="B55">
        <f>'Data with Vol Ests (EWMA)'!B$1002*('Data with Vol Ests (EWMA)'!B54+('Data with Vol Ests (EWMA)'!B55-'Data with Vol Ests (EWMA)'!B54)*('Data with Vol Ests (EWMA)'!E$1003/'Data with Vol Ests (EWMA)'!E55))/'Data with Vol Ests (EWMA)'!B54</f>
        <v>25.901094611116857</v>
      </c>
      <c r="C55">
        <f>'Data with Vol Ests (EWMA)'!G$1002*('Data with Vol Ests (EWMA)'!G54+('Data with Vol Ests (EWMA)'!G55-'Data with Vol Ests (EWMA)'!G54)*('Data with Vol Ests (EWMA)'!J$1003/'Data with Vol Ests (EWMA)'!J55))/'Data with Vol Ests (EWMA)'!G54</f>
        <v>31.032693191696655</v>
      </c>
      <c r="D55">
        <f>'Data with Vol Ests (EWMA)'!L$1002*('Data with Vol Ests (EWMA)'!L54+('Data with Vol Ests (EWMA)'!L55-'Data with Vol Ests (EWMA)'!L54)*('Data with Vol Ests (EWMA)'!O$1003/'Data with Vol Ests (EWMA)'!O55))/'Data with Vol Ests (EWMA)'!L54</f>
        <v>51.066234746649521</v>
      </c>
      <c r="F55">
        <f>$J$3*B55/'Data with Vol Ests (EWMA)'!$B$1002 + $K$3*C55/'Data with Vol Ests (EWMA)'!$G$1002 + $L$3*D55/'Data with Vol Ests (EWMA)'!$L$1002</f>
        <v>100168190.93586518</v>
      </c>
      <c r="G55">
        <f t="shared" si="0"/>
        <v>-168190.9358651787</v>
      </c>
      <c r="H55" s="15">
        <v>549396.30599999998</v>
      </c>
    </row>
    <row r="56" spans="1:8" x14ac:dyDescent="0.2">
      <c r="A56">
        <v>54</v>
      </c>
      <c r="B56">
        <f>'Data with Vol Ests (EWMA)'!B$1002*('Data with Vol Ests (EWMA)'!B55+('Data with Vol Ests (EWMA)'!B56-'Data with Vol Ests (EWMA)'!B55)*('Data with Vol Ests (EWMA)'!E$1003/'Data with Vol Ests (EWMA)'!E56))/'Data with Vol Ests (EWMA)'!B55</f>
        <v>25.617118854595152</v>
      </c>
      <c r="C56">
        <f>'Data with Vol Ests (EWMA)'!G$1002*('Data with Vol Ests (EWMA)'!G55+('Data with Vol Ests (EWMA)'!G56-'Data with Vol Ests (EWMA)'!G55)*('Data with Vol Ests (EWMA)'!J$1003/'Data with Vol Ests (EWMA)'!J56))/'Data with Vol Ests (EWMA)'!G55</f>
        <v>31.271126491516153</v>
      </c>
      <c r="D56">
        <f>'Data with Vol Ests (EWMA)'!L$1002*('Data with Vol Ests (EWMA)'!L55+('Data with Vol Ests (EWMA)'!L56-'Data with Vol Ests (EWMA)'!L55)*('Data with Vol Ests (EWMA)'!O$1003/'Data with Vol Ests (EWMA)'!O56))/'Data with Vol Ests (EWMA)'!L55</f>
        <v>50.460352446344984</v>
      </c>
      <c r="F56">
        <f>$J$3*B56/'Data with Vol Ests (EWMA)'!$B$1002 + $K$3*C56/'Data with Vol Ests (EWMA)'!$G$1002 + $L$3*D56/'Data with Vol Ests (EWMA)'!$L$1002</f>
        <v>99692534.211196303</v>
      </c>
      <c r="G56">
        <f t="shared" si="0"/>
        <v>307465.78880369663</v>
      </c>
      <c r="H56" s="15">
        <v>549137.06200000003</v>
      </c>
    </row>
    <row r="57" spans="1:8" x14ac:dyDescent="0.2">
      <c r="A57">
        <v>55</v>
      </c>
      <c r="B57">
        <f>'Data with Vol Ests (EWMA)'!B$1002*('Data with Vol Ests (EWMA)'!B56+('Data with Vol Ests (EWMA)'!B57-'Data with Vol Ests (EWMA)'!B56)*('Data with Vol Ests (EWMA)'!E$1003/'Data with Vol Ests (EWMA)'!E57))/'Data with Vol Ests (EWMA)'!B56</f>
        <v>25.756970583459484</v>
      </c>
      <c r="C57">
        <f>'Data with Vol Ests (EWMA)'!G$1002*('Data with Vol Ests (EWMA)'!G56+('Data with Vol Ests (EWMA)'!G57-'Data with Vol Ests (EWMA)'!G56)*('Data with Vol Ests (EWMA)'!J$1003/'Data with Vol Ests (EWMA)'!J57))/'Data with Vol Ests (EWMA)'!G56</f>
        <v>31.048877553681251</v>
      </c>
      <c r="D57">
        <f>'Data with Vol Ests (EWMA)'!L$1002*('Data with Vol Ests (EWMA)'!L56+('Data with Vol Ests (EWMA)'!L57-'Data with Vol Ests (EWMA)'!L56)*('Data with Vol Ests (EWMA)'!O$1003/'Data with Vol Ests (EWMA)'!O57))/'Data with Vol Ests (EWMA)'!L56</f>
        <v>50.279629478952238</v>
      </c>
      <c r="F57">
        <f>$J$3*B57/'Data with Vol Ests (EWMA)'!$B$1002 + $K$3*C57/'Data with Vol Ests (EWMA)'!$G$1002 + $L$3*D57/'Data with Vol Ests (EWMA)'!$L$1002</f>
        <v>99525750.942827553</v>
      </c>
      <c r="G57">
        <f t="shared" si="0"/>
        <v>474249.05717244744</v>
      </c>
      <c r="H57" s="15">
        <v>548802.62100000004</v>
      </c>
    </row>
    <row r="58" spans="1:8" x14ac:dyDescent="0.2">
      <c r="A58">
        <v>56</v>
      </c>
      <c r="B58">
        <f>'Data with Vol Ests (EWMA)'!B$1002*('Data with Vol Ests (EWMA)'!B57+('Data with Vol Ests (EWMA)'!B58-'Data with Vol Ests (EWMA)'!B57)*('Data with Vol Ests (EWMA)'!E$1003/'Data with Vol Ests (EWMA)'!E58))/'Data with Vol Ests (EWMA)'!B57</f>
        <v>25.474020570305175</v>
      </c>
      <c r="C58">
        <f>'Data with Vol Ests (EWMA)'!G$1002*('Data with Vol Ests (EWMA)'!G57+('Data with Vol Ests (EWMA)'!G58-'Data with Vol Ests (EWMA)'!G57)*('Data with Vol Ests (EWMA)'!J$1003/'Data with Vol Ests (EWMA)'!J58))/'Data with Vol Ests (EWMA)'!G57</f>
        <v>31.187137159799981</v>
      </c>
      <c r="D58">
        <f>'Data with Vol Ests (EWMA)'!L$1002*('Data with Vol Ests (EWMA)'!L57+('Data with Vol Ests (EWMA)'!L58-'Data with Vol Ests (EWMA)'!L57)*('Data with Vol Ests (EWMA)'!O$1003/'Data with Vol Ests (EWMA)'!O58))/'Data with Vol Ests (EWMA)'!L57</f>
        <v>50.381889148155167</v>
      </c>
      <c r="F58">
        <f>$J$3*B58/'Data with Vol Ests (EWMA)'!$B$1002 + $K$3*C58/'Data with Vol Ests (EWMA)'!$G$1002 + $L$3*D58/'Data with Vol Ests (EWMA)'!$L$1002</f>
        <v>99357773.822575331</v>
      </c>
      <c r="G58">
        <f t="shared" si="0"/>
        <v>642226.17742466927</v>
      </c>
      <c r="H58" s="15">
        <v>540884.96400000004</v>
      </c>
    </row>
    <row r="59" spans="1:8" x14ac:dyDescent="0.2">
      <c r="A59">
        <v>57</v>
      </c>
      <c r="B59">
        <f>'Data with Vol Ests (EWMA)'!B$1002*('Data with Vol Ests (EWMA)'!B58+('Data with Vol Ests (EWMA)'!B59-'Data with Vol Ests (EWMA)'!B58)*('Data with Vol Ests (EWMA)'!E$1003/'Data with Vol Ests (EWMA)'!E59))/'Data with Vol Ests (EWMA)'!B58</f>
        <v>25.918253568909197</v>
      </c>
      <c r="C59">
        <f>'Data with Vol Ests (EWMA)'!G$1002*('Data with Vol Ests (EWMA)'!G58+('Data with Vol Ests (EWMA)'!G59-'Data with Vol Ests (EWMA)'!G58)*('Data with Vol Ests (EWMA)'!J$1003/'Data with Vol Ests (EWMA)'!J59))/'Data with Vol Ests (EWMA)'!G58</f>
        <v>31.087768865509215</v>
      </c>
      <c r="D59">
        <f>'Data with Vol Ests (EWMA)'!L$1002*('Data with Vol Ests (EWMA)'!L58+('Data with Vol Ests (EWMA)'!L59-'Data with Vol Ests (EWMA)'!L58)*('Data with Vol Ests (EWMA)'!O$1003/'Data with Vol Ests (EWMA)'!O59))/'Data with Vol Ests (EWMA)'!L58</f>
        <v>50.455865423740796</v>
      </c>
      <c r="F59">
        <f>$J$3*B59/'Data with Vol Ests (EWMA)'!$B$1002 + $K$3*C59/'Data with Vol Ests (EWMA)'!$G$1002 + $L$3*D59/'Data with Vol Ests (EWMA)'!$L$1002</f>
        <v>99892350.947831064</v>
      </c>
      <c r="G59">
        <f t="shared" si="0"/>
        <v>107649.05216893554</v>
      </c>
      <c r="H59" s="15">
        <v>536717.63699999999</v>
      </c>
    </row>
    <row r="60" spans="1:8" x14ac:dyDescent="0.2">
      <c r="A60">
        <v>58</v>
      </c>
      <c r="B60">
        <f>'Data with Vol Ests (EWMA)'!B$1002*('Data with Vol Ests (EWMA)'!B59+('Data with Vol Ests (EWMA)'!B60-'Data with Vol Ests (EWMA)'!B59)*('Data with Vol Ests (EWMA)'!E$1003/'Data with Vol Ests (EWMA)'!E60))/'Data with Vol Ests (EWMA)'!B59</f>
        <v>25.864071242950697</v>
      </c>
      <c r="C60">
        <f>'Data with Vol Ests (EWMA)'!G$1002*('Data with Vol Ests (EWMA)'!G59+('Data with Vol Ests (EWMA)'!G60-'Data with Vol Ests (EWMA)'!G59)*('Data with Vol Ests (EWMA)'!J$1003/'Data with Vol Ests (EWMA)'!J60))/'Data with Vol Ests (EWMA)'!G59</f>
        <v>31.117716220106537</v>
      </c>
      <c r="D60">
        <f>'Data with Vol Ests (EWMA)'!L$1002*('Data with Vol Ests (EWMA)'!L59+('Data with Vol Ests (EWMA)'!L60-'Data with Vol Ests (EWMA)'!L59)*('Data with Vol Ests (EWMA)'!O$1003/'Data with Vol Ests (EWMA)'!O60))/'Data with Vol Ests (EWMA)'!L59</f>
        <v>51.143000484933673</v>
      </c>
      <c r="F60">
        <f>$J$3*B60/'Data with Vol Ests (EWMA)'!$B$1002 + $K$3*C60/'Data with Vol Ests (EWMA)'!$G$1002 + $L$3*D60/'Data with Vol Ests (EWMA)'!$L$1002</f>
        <v>100258851.74154809</v>
      </c>
      <c r="G60">
        <f t="shared" si="0"/>
        <v>-258851.74154809117</v>
      </c>
      <c r="H60" s="15">
        <v>531454.19799999997</v>
      </c>
    </row>
    <row r="61" spans="1:8" x14ac:dyDescent="0.2">
      <c r="A61">
        <v>59</v>
      </c>
      <c r="B61">
        <f>'Data with Vol Ests (EWMA)'!B$1002*('Data with Vol Ests (EWMA)'!B60+('Data with Vol Ests (EWMA)'!B61-'Data with Vol Ests (EWMA)'!B60)*('Data with Vol Ests (EWMA)'!E$1003/'Data with Vol Ests (EWMA)'!E61))/'Data with Vol Ests (EWMA)'!B60</f>
        <v>25.794217562290612</v>
      </c>
      <c r="C61">
        <f>'Data with Vol Ests (EWMA)'!G$1002*('Data with Vol Ests (EWMA)'!G60+('Data with Vol Ests (EWMA)'!G61-'Data with Vol Ests (EWMA)'!G60)*('Data with Vol Ests (EWMA)'!J$1003/'Data with Vol Ests (EWMA)'!J61))/'Data with Vol Ests (EWMA)'!G60</f>
        <v>31.270203057580122</v>
      </c>
      <c r="D61">
        <f>'Data with Vol Ests (EWMA)'!L$1002*('Data with Vol Ests (EWMA)'!L60+('Data with Vol Ests (EWMA)'!L61-'Data with Vol Ests (EWMA)'!L60)*('Data with Vol Ests (EWMA)'!O$1003/'Data with Vol Ests (EWMA)'!O61))/'Data with Vol Ests (EWMA)'!L60</f>
        <v>50.839267652303768</v>
      </c>
      <c r="F61">
        <f>$J$3*B61/'Data with Vol Ests (EWMA)'!$B$1002 + $K$3*C61/'Data with Vol Ests (EWMA)'!$G$1002 + $L$3*D61/'Data with Vol Ests (EWMA)'!$L$1002</f>
        <v>100155732.01148848</v>
      </c>
      <c r="G61">
        <f t="shared" si="0"/>
        <v>-155732.01148848236</v>
      </c>
      <c r="H61" s="15">
        <v>530568.47400000005</v>
      </c>
    </row>
    <row r="62" spans="1:8" x14ac:dyDescent="0.2">
      <c r="A62">
        <v>60</v>
      </c>
      <c r="B62">
        <f>'Data with Vol Ests (EWMA)'!B$1002*('Data with Vol Ests (EWMA)'!B61+('Data with Vol Ests (EWMA)'!B62-'Data with Vol Ests (EWMA)'!B61)*('Data with Vol Ests (EWMA)'!E$1003/'Data with Vol Ests (EWMA)'!E62))/'Data with Vol Ests (EWMA)'!B61</f>
        <v>25.671589302394505</v>
      </c>
      <c r="C62">
        <f>'Data with Vol Ests (EWMA)'!G$1002*('Data with Vol Ests (EWMA)'!G61+('Data with Vol Ests (EWMA)'!G62-'Data with Vol Ests (EWMA)'!G61)*('Data with Vol Ests (EWMA)'!J$1003/'Data with Vol Ests (EWMA)'!J62))/'Data with Vol Ests (EWMA)'!G61</f>
        <v>31.192608977683481</v>
      </c>
      <c r="D62">
        <f>'Data with Vol Ests (EWMA)'!L$1002*('Data with Vol Ests (EWMA)'!L61+('Data with Vol Ests (EWMA)'!L62-'Data with Vol Ests (EWMA)'!L61)*('Data with Vol Ests (EWMA)'!O$1003/'Data with Vol Ests (EWMA)'!O62))/'Data with Vol Ests (EWMA)'!L61</f>
        <v>50.539486195191579</v>
      </c>
      <c r="F62">
        <f>$J$3*B62/'Data with Vol Ests (EWMA)'!$B$1002 + $K$3*C62/'Data with Vol Ests (EWMA)'!$G$1002 + $L$3*D62/'Data with Vol Ests (EWMA)'!$L$1002</f>
        <v>99725031.296606034</v>
      </c>
      <c r="G62">
        <f t="shared" si="0"/>
        <v>274968.70339396596</v>
      </c>
      <c r="H62" s="15">
        <v>530312.13300000003</v>
      </c>
    </row>
    <row r="63" spans="1:8" x14ac:dyDescent="0.2">
      <c r="A63">
        <v>61</v>
      </c>
      <c r="B63">
        <f>'Data with Vol Ests (EWMA)'!B$1002*('Data with Vol Ests (EWMA)'!B62+('Data with Vol Ests (EWMA)'!B63-'Data with Vol Ests (EWMA)'!B62)*('Data with Vol Ests (EWMA)'!E$1003/'Data with Vol Ests (EWMA)'!E63))/'Data with Vol Ests (EWMA)'!B62</f>
        <v>25.826221704397128</v>
      </c>
      <c r="C63">
        <f>'Data with Vol Ests (EWMA)'!G$1002*('Data with Vol Ests (EWMA)'!G62+('Data with Vol Ests (EWMA)'!G63-'Data with Vol Ests (EWMA)'!G62)*('Data with Vol Ests (EWMA)'!J$1003/'Data with Vol Ests (EWMA)'!J63))/'Data with Vol Ests (EWMA)'!G62</f>
        <v>31.216410558756639</v>
      </c>
      <c r="D63">
        <f>'Data with Vol Ests (EWMA)'!L$1002*('Data with Vol Ests (EWMA)'!L62+('Data with Vol Ests (EWMA)'!L63-'Data with Vol Ests (EWMA)'!L62)*('Data with Vol Ests (EWMA)'!O$1003/'Data with Vol Ests (EWMA)'!O63))/'Data with Vol Ests (EWMA)'!L62</f>
        <v>50.523029223288127</v>
      </c>
      <c r="F63">
        <f>$J$3*B63/'Data with Vol Ests (EWMA)'!$B$1002 + $K$3*C63/'Data with Vol Ests (EWMA)'!$G$1002 + $L$3*D63/'Data with Vol Ests (EWMA)'!$L$1002</f>
        <v>99951716.762670606</v>
      </c>
      <c r="G63">
        <f t="shared" si="0"/>
        <v>48283.237329393625</v>
      </c>
      <c r="H63" s="15">
        <v>527268.29</v>
      </c>
    </row>
    <row r="64" spans="1:8" x14ac:dyDescent="0.2">
      <c r="A64">
        <v>62</v>
      </c>
      <c r="B64">
        <f>'Data with Vol Ests (EWMA)'!B$1002*('Data with Vol Ests (EWMA)'!B63+('Data with Vol Ests (EWMA)'!B64-'Data with Vol Ests (EWMA)'!B63)*('Data with Vol Ests (EWMA)'!E$1003/'Data with Vol Ests (EWMA)'!E64))/'Data with Vol Ests (EWMA)'!B63</f>
        <v>25.80164407418404</v>
      </c>
      <c r="C64">
        <f>'Data with Vol Ests (EWMA)'!G$1002*('Data with Vol Ests (EWMA)'!G63+('Data with Vol Ests (EWMA)'!G64-'Data with Vol Ests (EWMA)'!G63)*('Data with Vol Ests (EWMA)'!J$1003/'Data with Vol Ests (EWMA)'!J64))/'Data with Vol Ests (EWMA)'!G63</f>
        <v>31.181756265530876</v>
      </c>
      <c r="D64">
        <f>'Data with Vol Ests (EWMA)'!L$1002*('Data with Vol Ests (EWMA)'!L63+('Data with Vol Ests (EWMA)'!L64-'Data with Vol Ests (EWMA)'!L63)*('Data with Vol Ests (EWMA)'!O$1003/'Data with Vol Ests (EWMA)'!O64))/'Data with Vol Ests (EWMA)'!L63</f>
        <v>50.859591358407513</v>
      </c>
      <c r="F64">
        <f>$J$3*B64/'Data with Vol Ests (EWMA)'!$B$1002 + $K$3*C64/'Data with Vol Ests (EWMA)'!$G$1002 + $L$3*D64/'Data with Vol Ests (EWMA)'!$L$1002</f>
        <v>100078506.93120378</v>
      </c>
      <c r="G64">
        <f t="shared" si="0"/>
        <v>-78506.931203782558</v>
      </c>
      <c r="H64" s="15">
        <v>514951.71600000001</v>
      </c>
    </row>
    <row r="65" spans="1:8" x14ac:dyDescent="0.2">
      <c r="A65">
        <v>63</v>
      </c>
      <c r="B65">
        <f>'Data with Vol Ests (EWMA)'!B$1002*('Data with Vol Ests (EWMA)'!B64+('Data with Vol Ests (EWMA)'!B65-'Data with Vol Ests (EWMA)'!B64)*('Data with Vol Ests (EWMA)'!E$1003/'Data with Vol Ests (EWMA)'!E65))/'Data with Vol Ests (EWMA)'!B64</f>
        <v>25.646224573922524</v>
      </c>
      <c r="C65">
        <f>'Data with Vol Ests (EWMA)'!G$1002*('Data with Vol Ests (EWMA)'!G64+('Data with Vol Ests (EWMA)'!G65-'Data with Vol Ests (EWMA)'!G64)*('Data with Vol Ests (EWMA)'!J$1003/'Data with Vol Ests (EWMA)'!J65))/'Data with Vol Ests (EWMA)'!G64</f>
        <v>31.103416508030051</v>
      </c>
      <c r="D65">
        <f>'Data with Vol Ests (EWMA)'!L$1002*('Data with Vol Ests (EWMA)'!L64+('Data with Vol Ests (EWMA)'!L65-'Data with Vol Ests (EWMA)'!L64)*('Data with Vol Ests (EWMA)'!O$1003/'Data with Vol Ests (EWMA)'!O65))/'Data with Vol Ests (EWMA)'!L64</f>
        <v>49.982006682295989</v>
      </c>
      <c r="F65">
        <f>$J$3*B65/'Data with Vol Ests (EWMA)'!$B$1002 + $K$3*C65/'Data with Vol Ests (EWMA)'!$G$1002 + $L$3*D65/'Data with Vol Ests (EWMA)'!$L$1002</f>
        <v>99260808.696129382</v>
      </c>
      <c r="G65">
        <f t="shared" si="0"/>
        <v>739191.30387061834</v>
      </c>
      <c r="H65" s="15">
        <v>512651.777</v>
      </c>
    </row>
    <row r="66" spans="1:8" x14ac:dyDescent="0.2">
      <c r="A66">
        <v>64</v>
      </c>
      <c r="B66">
        <f>'Data with Vol Ests (EWMA)'!B$1002*('Data with Vol Ests (EWMA)'!B65+('Data with Vol Ests (EWMA)'!B66-'Data with Vol Ests (EWMA)'!B65)*('Data with Vol Ests (EWMA)'!E$1003/'Data with Vol Ests (EWMA)'!E66))/'Data with Vol Ests (EWMA)'!B65</f>
        <v>25.877691378991244</v>
      </c>
      <c r="C66">
        <f>'Data with Vol Ests (EWMA)'!G$1002*('Data with Vol Ests (EWMA)'!G65+('Data with Vol Ests (EWMA)'!G66-'Data with Vol Ests (EWMA)'!G65)*('Data with Vol Ests (EWMA)'!J$1003/'Data with Vol Ests (EWMA)'!J66))/'Data with Vol Ests (EWMA)'!G65</f>
        <v>31.133554844040013</v>
      </c>
      <c r="D66">
        <f>'Data with Vol Ests (EWMA)'!L$1002*('Data with Vol Ests (EWMA)'!L65+('Data with Vol Ests (EWMA)'!L66-'Data with Vol Ests (EWMA)'!L65)*('Data with Vol Ests (EWMA)'!O$1003/'Data with Vol Ests (EWMA)'!O66))/'Data with Vol Ests (EWMA)'!L65</f>
        <v>51.129885804371689</v>
      </c>
      <c r="F66">
        <f>$J$3*B66/'Data with Vol Ests (EWMA)'!$B$1002 + $K$3*C66/'Data with Vol Ests (EWMA)'!$G$1002 + $L$3*D66/'Data with Vol Ests (EWMA)'!$L$1002</f>
        <v>100287350.72312351</v>
      </c>
      <c r="G66">
        <f t="shared" si="0"/>
        <v>-287350.72312350571</v>
      </c>
      <c r="H66" s="15">
        <v>510396.25199999998</v>
      </c>
    </row>
    <row r="67" spans="1:8" x14ac:dyDescent="0.2">
      <c r="A67">
        <v>65</v>
      </c>
      <c r="B67">
        <f>'Data with Vol Ests (EWMA)'!B$1002*('Data with Vol Ests (EWMA)'!B66+('Data with Vol Ests (EWMA)'!B67-'Data with Vol Ests (EWMA)'!B66)*('Data with Vol Ests (EWMA)'!E$1003/'Data with Vol Ests (EWMA)'!E67))/'Data with Vol Ests (EWMA)'!B66</f>
        <v>25.663659390867775</v>
      </c>
      <c r="C67">
        <f>'Data with Vol Ests (EWMA)'!G$1002*('Data with Vol Ests (EWMA)'!G66+('Data with Vol Ests (EWMA)'!G67-'Data with Vol Ests (EWMA)'!G66)*('Data with Vol Ests (EWMA)'!J$1003/'Data with Vol Ests (EWMA)'!J67))/'Data with Vol Ests (EWMA)'!G66</f>
        <v>31.238398428916405</v>
      </c>
      <c r="D67">
        <f>'Data with Vol Ests (EWMA)'!L$1002*('Data with Vol Ests (EWMA)'!L66+('Data with Vol Ests (EWMA)'!L67-'Data with Vol Ests (EWMA)'!L66)*('Data with Vol Ests (EWMA)'!O$1003/'Data with Vol Ests (EWMA)'!O67))/'Data with Vol Ests (EWMA)'!L66</f>
        <v>50.697287248835423</v>
      </c>
      <c r="F67">
        <f>$J$3*B67/'Data with Vol Ests (EWMA)'!$B$1002 + $K$3*C67/'Data with Vol Ests (EWMA)'!$G$1002 + $L$3*D67/'Data with Vol Ests (EWMA)'!$L$1002</f>
        <v>99859011.828797713</v>
      </c>
      <c r="G67">
        <f t="shared" si="0"/>
        <v>140988.17120228708</v>
      </c>
      <c r="H67" s="15">
        <v>509449.47700000001</v>
      </c>
    </row>
    <row r="68" spans="1:8" x14ac:dyDescent="0.2">
      <c r="A68">
        <v>66</v>
      </c>
      <c r="B68">
        <f>'Data with Vol Ests (EWMA)'!B$1002*('Data with Vol Ests (EWMA)'!B67+('Data with Vol Ests (EWMA)'!B68-'Data with Vol Ests (EWMA)'!B67)*('Data with Vol Ests (EWMA)'!E$1003/'Data with Vol Ests (EWMA)'!E68))/'Data with Vol Ests (EWMA)'!B67</f>
        <v>26.006359062796196</v>
      </c>
      <c r="C68">
        <f>'Data with Vol Ests (EWMA)'!G$1002*('Data with Vol Ests (EWMA)'!G67+('Data with Vol Ests (EWMA)'!G68-'Data with Vol Ests (EWMA)'!G67)*('Data with Vol Ests (EWMA)'!J$1003/'Data with Vol Ests (EWMA)'!J68))/'Data with Vol Ests (EWMA)'!G67</f>
        <v>31.095763552622461</v>
      </c>
      <c r="D68">
        <f>'Data with Vol Ests (EWMA)'!L$1002*('Data with Vol Ests (EWMA)'!L67+('Data with Vol Ests (EWMA)'!L68-'Data with Vol Ests (EWMA)'!L67)*('Data with Vol Ests (EWMA)'!O$1003/'Data with Vol Ests (EWMA)'!O68))/'Data with Vol Ests (EWMA)'!L67</f>
        <v>51.405066846026003</v>
      </c>
      <c r="F68">
        <f>$J$3*B68/'Data with Vol Ests (EWMA)'!$B$1002 + $K$3*C68/'Data with Vol Ests (EWMA)'!$G$1002 + $L$3*D68/'Data with Vol Ests (EWMA)'!$L$1002</f>
        <v>100582130.13232657</v>
      </c>
      <c r="G68">
        <f t="shared" si="0"/>
        <v>-582130.13232657313</v>
      </c>
      <c r="H68" s="15">
        <v>501345.90299999999</v>
      </c>
    </row>
    <row r="69" spans="1:8" x14ac:dyDescent="0.2">
      <c r="A69">
        <v>67</v>
      </c>
      <c r="B69">
        <f>'Data with Vol Ests (EWMA)'!B$1002*('Data with Vol Ests (EWMA)'!B68+('Data with Vol Ests (EWMA)'!B69-'Data with Vol Ests (EWMA)'!B68)*('Data with Vol Ests (EWMA)'!E$1003/'Data with Vol Ests (EWMA)'!E69))/'Data with Vol Ests (EWMA)'!B68</f>
        <v>25.914545414482674</v>
      </c>
      <c r="C69">
        <f>'Data with Vol Ests (EWMA)'!G$1002*('Data with Vol Ests (EWMA)'!G68+('Data with Vol Ests (EWMA)'!G69-'Data with Vol Ests (EWMA)'!G68)*('Data with Vol Ests (EWMA)'!J$1003/'Data with Vol Ests (EWMA)'!J69))/'Data with Vol Ests (EWMA)'!G68</f>
        <v>31.126842521509225</v>
      </c>
      <c r="D69">
        <f>'Data with Vol Ests (EWMA)'!L$1002*('Data with Vol Ests (EWMA)'!L68+('Data with Vol Ests (EWMA)'!L69-'Data with Vol Ests (EWMA)'!L68)*('Data with Vol Ests (EWMA)'!O$1003/'Data with Vol Ests (EWMA)'!O69))/'Data with Vol Ests (EWMA)'!L68</f>
        <v>50.842920305772545</v>
      </c>
      <c r="F69">
        <f>$J$3*B69/'Data with Vol Ests (EWMA)'!$B$1002 + $K$3*C69/'Data with Vol Ests (EWMA)'!$G$1002 + $L$3*D69/'Data with Vol Ests (EWMA)'!$L$1002</f>
        <v>100160088.38774087</v>
      </c>
      <c r="G69">
        <f t="shared" ref="G69:G132" si="1">100000000-F69</f>
        <v>-160088.38774086535</v>
      </c>
      <c r="H69" s="15">
        <v>496148.15</v>
      </c>
    </row>
    <row r="70" spans="1:8" x14ac:dyDescent="0.2">
      <c r="A70">
        <v>68</v>
      </c>
      <c r="B70">
        <f>'Data with Vol Ests (EWMA)'!B$1002*('Data with Vol Ests (EWMA)'!B69+('Data with Vol Ests (EWMA)'!B70-'Data with Vol Ests (EWMA)'!B69)*('Data with Vol Ests (EWMA)'!E$1003/'Data with Vol Ests (EWMA)'!E70))/'Data with Vol Ests (EWMA)'!B69</f>
        <v>25.874407133057144</v>
      </c>
      <c r="C70">
        <f>'Data with Vol Ests (EWMA)'!G$1002*('Data with Vol Ests (EWMA)'!G69+('Data with Vol Ests (EWMA)'!G70-'Data with Vol Ests (EWMA)'!G69)*('Data with Vol Ests (EWMA)'!J$1003/'Data with Vol Ests (EWMA)'!J70))/'Data with Vol Ests (EWMA)'!G69</f>
        <v>31.24547540508155</v>
      </c>
      <c r="D70">
        <f>'Data with Vol Ests (EWMA)'!L$1002*('Data with Vol Ests (EWMA)'!L69+('Data with Vol Ests (EWMA)'!L70-'Data with Vol Ests (EWMA)'!L69)*('Data with Vol Ests (EWMA)'!O$1003/'Data with Vol Ests (EWMA)'!O70))/'Data with Vol Ests (EWMA)'!L69</f>
        <v>50.645808337884127</v>
      </c>
      <c r="F70">
        <f>$J$3*B70/'Data with Vol Ests (EWMA)'!$B$1002 + $K$3*C70/'Data with Vol Ests (EWMA)'!$G$1002 + $L$3*D70/'Data with Vol Ests (EWMA)'!$L$1002</f>
        <v>100122302.84543127</v>
      </c>
      <c r="G70">
        <f t="shared" si="1"/>
        <v>-122302.84543126822</v>
      </c>
      <c r="H70" s="15">
        <v>493002.64500000002</v>
      </c>
    </row>
    <row r="71" spans="1:8" x14ac:dyDescent="0.2">
      <c r="A71">
        <v>69</v>
      </c>
      <c r="B71">
        <f>'Data with Vol Ests (EWMA)'!B$1002*('Data with Vol Ests (EWMA)'!B70+('Data with Vol Ests (EWMA)'!B71-'Data with Vol Ests (EWMA)'!B70)*('Data with Vol Ests (EWMA)'!E$1003/'Data with Vol Ests (EWMA)'!E71))/'Data with Vol Ests (EWMA)'!B70</f>
        <v>25.760804432337927</v>
      </c>
      <c r="C71">
        <f>'Data with Vol Ests (EWMA)'!G$1002*('Data with Vol Ests (EWMA)'!G70+('Data with Vol Ests (EWMA)'!G71-'Data with Vol Ests (EWMA)'!G70)*('Data with Vol Ests (EWMA)'!J$1003/'Data with Vol Ests (EWMA)'!J71))/'Data with Vol Ests (EWMA)'!G70</f>
        <v>31.095443117329388</v>
      </c>
      <c r="D71">
        <f>'Data with Vol Ests (EWMA)'!L$1002*('Data with Vol Ests (EWMA)'!L70+('Data with Vol Ests (EWMA)'!L71-'Data with Vol Ests (EWMA)'!L70)*('Data with Vol Ests (EWMA)'!O$1003/'Data with Vol Ests (EWMA)'!O71))/'Data with Vol Ests (EWMA)'!L70</f>
        <v>50.35003587431499</v>
      </c>
      <c r="F71">
        <f>$J$3*B71/'Data with Vol Ests (EWMA)'!$B$1002 + $K$3*C71/'Data with Vol Ests (EWMA)'!$G$1002 + $L$3*D71/'Data with Vol Ests (EWMA)'!$L$1002</f>
        <v>99624873.124769568</v>
      </c>
      <c r="G71">
        <f t="shared" si="1"/>
        <v>375126.87523043156</v>
      </c>
      <c r="H71" s="15">
        <v>492176.36</v>
      </c>
    </row>
    <row r="72" spans="1:8" x14ac:dyDescent="0.2">
      <c r="A72">
        <v>70</v>
      </c>
      <c r="B72">
        <f>'Data with Vol Ests (EWMA)'!B$1002*('Data with Vol Ests (EWMA)'!B71+('Data with Vol Ests (EWMA)'!B72-'Data with Vol Ests (EWMA)'!B71)*('Data with Vol Ests (EWMA)'!E$1003/'Data with Vol Ests (EWMA)'!E72))/'Data with Vol Ests (EWMA)'!B71</f>
        <v>25.700388221046101</v>
      </c>
      <c r="C72">
        <f>'Data with Vol Ests (EWMA)'!G$1002*('Data with Vol Ests (EWMA)'!G71+('Data with Vol Ests (EWMA)'!G72-'Data with Vol Ests (EWMA)'!G71)*('Data with Vol Ests (EWMA)'!J$1003/'Data with Vol Ests (EWMA)'!J72))/'Data with Vol Ests (EWMA)'!G71</f>
        <v>31.108099473734161</v>
      </c>
      <c r="D72">
        <f>'Data with Vol Ests (EWMA)'!L$1002*('Data with Vol Ests (EWMA)'!L71+('Data with Vol Ests (EWMA)'!L72-'Data with Vol Ests (EWMA)'!L71)*('Data with Vol Ests (EWMA)'!O$1003/'Data with Vol Ests (EWMA)'!O72))/'Data with Vol Ests (EWMA)'!L71</f>
        <v>50.642887584583129</v>
      </c>
      <c r="F72">
        <f>$J$3*B72/'Data with Vol Ests (EWMA)'!$B$1002 + $K$3*C72/'Data with Vol Ests (EWMA)'!$G$1002 + $L$3*D72/'Data with Vol Ests (EWMA)'!$L$1002</f>
        <v>99730338.961549714</v>
      </c>
      <c r="G72">
        <f t="shared" si="1"/>
        <v>269661.03845028579</v>
      </c>
      <c r="H72" s="15">
        <v>486596.98800000001</v>
      </c>
    </row>
    <row r="73" spans="1:8" x14ac:dyDescent="0.2">
      <c r="A73">
        <v>71</v>
      </c>
      <c r="B73">
        <f>'Data with Vol Ests (EWMA)'!B$1002*('Data with Vol Ests (EWMA)'!B72+('Data with Vol Ests (EWMA)'!B73-'Data with Vol Ests (EWMA)'!B72)*('Data with Vol Ests (EWMA)'!E$1003/'Data with Vol Ests (EWMA)'!E73))/'Data with Vol Ests (EWMA)'!B72</f>
        <v>25.375727847428752</v>
      </c>
      <c r="C73">
        <f>'Data with Vol Ests (EWMA)'!G$1002*('Data with Vol Ests (EWMA)'!G72+('Data with Vol Ests (EWMA)'!G73-'Data with Vol Ests (EWMA)'!G72)*('Data with Vol Ests (EWMA)'!J$1003/'Data with Vol Ests (EWMA)'!J73))/'Data with Vol Ests (EWMA)'!G72</f>
        <v>31.300944872659777</v>
      </c>
      <c r="D73">
        <f>'Data with Vol Ests (EWMA)'!L$1002*('Data with Vol Ests (EWMA)'!L72+('Data with Vol Ests (EWMA)'!L73-'Data with Vol Ests (EWMA)'!L72)*('Data with Vol Ests (EWMA)'!O$1003/'Data with Vol Ests (EWMA)'!O73))/'Data with Vol Ests (EWMA)'!L72</f>
        <v>49.831520816562254</v>
      </c>
      <c r="F73">
        <f>$J$3*B73/'Data with Vol Ests (EWMA)'!$B$1002 + $K$3*C73/'Data with Vol Ests (EWMA)'!$G$1002 + $L$3*D73/'Data with Vol Ests (EWMA)'!$L$1002</f>
        <v>99026805.275545478</v>
      </c>
      <c r="G73">
        <f t="shared" si="1"/>
        <v>973194.72445452213</v>
      </c>
      <c r="H73" s="15">
        <v>486075.755</v>
      </c>
    </row>
    <row r="74" spans="1:8" x14ac:dyDescent="0.2">
      <c r="A74">
        <v>72</v>
      </c>
      <c r="B74">
        <f>'Data with Vol Ests (EWMA)'!B$1002*('Data with Vol Ests (EWMA)'!B73+('Data with Vol Ests (EWMA)'!B74-'Data with Vol Ests (EWMA)'!B73)*('Data with Vol Ests (EWMA)'!E$1003/'Data with Vol Ests (EWMA)'!E74))/'Data with Vol Ests (EWMA)'!B73</f>
        <v>25.862686224151354</v>
      </c>
      <c r="C74">
        <f>'Data with Vol Ests (EWMA)'!G$1002*('Data with Vol Ests (EWMA)'!G73+('Data with Vol Ests (EWMA)'!G74-'Data with Vol Ests (EWMA)'!G73)*('Data with Vol Ests (EWMA)'!J$1003/'Data with Vol Ests (EWMA)'!J74))/'Data with Vol Ests (EWMA)'!G73</f>
        <v>31.238662072603255</v>
      </c>
      <c r="D74">
        <f>'Data with Vol Ests (EWMA)'!L$1002*('Data with Vol Ests (EWMA)'!L73+('Data with Vol Ests (EWMA)'!L74-'Data with Vol Ests (EWMA)'!L73)*('Data with Vol Ests (EWMA)'!O$1003/'Data with Vol Ests (EWMA)'!O74))/'Data with Vol Ests (EWMA)'!L73</f>
        <v>51.066647235357514</v>
      </c>
      <c r="F74">
        <f>$J$3*B74/'Data with Vol Ests (EWMA)'!$B$1002 + $K$3*C74/'Data with Vol Ests (EWMA)'!$G$1002 + $L$3*D74/'Data with Vol Ests (EWMA)'!$L$1002</f>
        <v>100347627.86871384</v>
      </c>
      <c r="G74">
        <f t="shared" si="1"/>
        <v>-347627.86871384084</v>
      </c>
      <c r="H74" s="15">
        <v>484607.83199999999</v>
      </c>
    </row>
    <row r="75" spans="1:8" x14ac:dyDescent="0.2">
      <c r="A75">
        <v>73</v>
      </c>
      <c r="B75">
        <f>'Data with Vol Ests (EWMA)'!B$1002*('Data with Vol Ests (EWMA)'!B74+('Data with Vol Ests (EWMA)'!B75-'Data with Vol Ests (EWMA)'!B74)*('Data with Vol Ests (EWMA)'!E$1003/'Data with Vol Ests (EWMA)'!E75))/'Data with Vol Ests (EWMA)'!B74</f>
        <v>25.931082289319352</v>
      </c>
      <c r="C75">
        <f>'Data with Vol Ests (EWMA)'!G$1002*('Data with Vol Ests (EWMA)'!G74+('Data with Vol Ests (EWMA)'!G75-'Data with Vol Ests (EWMA)'!G74)*('Data with Vol Ests (EWMA)'!J$1003/'Data with Vol Ests (EWMA)'!J75))/'Data with Vol Ests (EWMA)'!G74</f>
        <v>31.158620260134583</v>
      </c>
      <c r="D75">
        <f>'Data with Vol Ests (EWMA)'!L$1002*('Data with Vol Ests (EWMA)'!L74+('Data with Vol Ests (EWMA)'!L75-'Data with Vol Ests (EWMA)'!L74)*('Data with Vol Ests (EWMA)'!O$1003/'Data with Vol Ests (EWMA)'!O75))/'Data with Vol Ests (EWMA)'!L74</f>
        <v>51.202085288984854</v>
      </c>
      <c r="F75">
        <f>$J$3*B75/'Data with Vol Ests (EWMA)'!$B$1002 + $K$3*C75/'Data with Vol Ests (EWMA)'!$G$1002 + $L$3*D75/'Data with Vol Ests (EWMA)'!$L$1002</f>
        <v>100430593.83533075</v>
      </c>
      <c r="G75">
        <f t="shared" si="1"/>
        <v>-430593.83533075452</v>
      </c>
      <c r="H75" s="15">
        <v>483356.14399999997</v>
      </c>
    </row>
    <row r="76" spans="1:8" x14ac:dyDescent="0.2">
      <c r="A76">
        <v>74</v>
      </c>
      <c r="B76">
        <f>'Data with Vol Ests (EWMA)'!B$1002*('Data with Vol Ests (EWMA)'!B75+('Data with Vol Ests (EWMA)'!B76-'Data with Vol Ests (EWMA)'!B75)*('Data with Vol Ests (EWMA)'!E$1003/'Data with Vol Ests (EWMA)'!E76))/'Data with Vol Ests (EWMA)'!B75</f>
        <v>25.81666519381038</v>
      </c>
      <c r="C76">
        <f>'Data with Vol Ests (EWMA)'!G$1002*('Data with Vol Ests (EWMA)'!G75+('Data with Vol Ests (EWMA)'!G76-'Data with Vol Ests (EWMA)'!G75)*('Data with Vol Ests (EWMA)'!J$1003/'Data with Vol Ests (EWMA)'!J76))/'Data with Vol Ests (EWMA)'!G75</f>
        <v>31.19346702596852</v>
      </c>
      <c r="D76">
        <f>'Data with Vol Ests (EWMA)'!L$1002*('Data with Vol Ests (EWMA)'!L75+('Data with Vol Ests (EWMA)'!L76-'Data with Vol Ests (EWMA)'!L75)*('Data with Vol Ests (EWMA)'!O$1003/'Data with Vol Ests (EWMA)'!O76))/'Data with Vol Ests (EWMA)'!L75</f>
        <v>50.767925205823019</v>
      </c>
      <c r="F76">
        <f>$J$3*B76/'Data with Vol Ests (EWMA)'!$B$1002 + $K$3*C76/'Data with Vol Ests (EWMA)'!$G$1002 + $L$3*D76/'Data with Vol Ests (EWMA)'!$L$1002</f>
        <v>100057817.98854282</v>
      </c>
      <c r="G76">
        <f t="shared" si="1"/>
        <v>-57817.988542824984</v>
      </c>
      <c r="H76" s="15">
        <v>479899.19</v>
      </c>
    </row>
    <row r="77" spans="1:8" x14ac:dyDescent="0.2">
      <c r="A77">
        <v>75</v>
      </c>
      <c r="B77">
        <f>'Data with Vol Ests (EWMA)'!B$1002*('Data with Vol Ests (EWMA)'!B76+('Data with Vol Ests (EWMA)'!B77-'Data with Vol Ests (EWMA)'!B76)*('Data with Vol Ests (EWMA)'!E$1003/'Data with Vol Ests (EWMA)'!E77))/'Data with Vol Ests (EWMA)'!B76</f>
        <v>25.748156553199475</v>
      </c>
      <c r="C77">
        <f>'Data with Vol Ests (EWMA)'!G$1002*('Data with Vol Ests (EWMA)'!G76+('Data with Vol Ests (EWMA)'!G77-'Data with Vol Ests (EWMA)'!G76)*('Data with Vol Ests (EWMA)'!J$1003/'Data with Vol Ests (EWMA)'!J77))/'Data with Vol Ests (EWMA)'!G76</f>
        <v>31.242234766570636</v>
      </c>
      <c r="D77">
        <f>'Data with Vol Ests (EWMA)'!L$1002*('Data with Vol Ests (EWMA)'!L76+('Data with Vol Ests (EWMA)'!L77-'Data with Vol Ests (EWMA)'!L76)*('Data with Vol Ests (EWMA)'!O$1003/'Data with Vol Ests (EWMA)'!O77))/'Data with Vol Ests (EWMA)'!L76</f>
        <v>50.554221261023343</v>
      </c>
      <c r="F77">
        <f>$J$3*B77/'Data with Vol Ests (EWMA)'!$B$1002 + $K$3*C77/'Data with Vol Ests (EWMA)'!$G$1002 + $L$3*D77/'Data with Vol Ests (EWMA)'!$L$1002</f>
        <v>99893298.711465269</v>
      </c>
      <c r="G77">
        <f t="shared" si="1"/>
        <v>106701.28853473067</v>
      </c>
      <c r="H77" s="15">
        <v>478760.73100000003</v>
      </c>
    </row>
    <row r="78" spans="1:8" x14ac:dyDescent="0.2">
      <c r="A78">
        <v>76</v>
      </c>
      <c r="B78">
        <f>'Data with Vol Ests (EWMA)'!B$1002*('Data with Vol Ests (EWMA)'!B77+('Data with Vol Ests (EWMA)'!B78-'Data with Vol Ests (EWMA)'!B77)*('Data with Vol Ests (EWMA)'!E$1003/'Data with Vol Ests (EWMA)'!E78))/'Data with Vol Ests (EWMA)'!B77</f>
        <v>25.83115938058187</v>
      </c>
      <c r="C78">
        <f>'Data with Vol Ests (EWMA)'!G$1002*('Data with Vol Ests (EWMA)'!G77+('Data with Vol Ests (EWMA)'!G78-'Data with Vol Ests (EWMA)'!G77)*('Data with Vol Ests (EWMA)'!J$1003/'Data with Vol Ests (EWMA)'!J78))/'Data with Vol Ests (EWMA)'!G77</f>
        <v>31.223687806075272</v>
      </c>
      <c r="D78">
        <f>'Data with Vol Ests (EWMA)'!L$1002*('Data with Vol Ests (EWMA)'!L77+('Data with Vol Ests (EWMA)'!L78-'Data with Vol Ests (EWMA)'!L77)*('Data with Vol Ests (EWMA)'!O$1003/'Data with Vol Ests (EWMA)'!O78))/'Data with Vol Ests (EWMA)'!L77</f>
        <v>51.071242195702084</v>
      </c>
      <c r="F78">
        <f>$J$3*B78/'Data with Vol Ests (EWMA)'!$B$1002 + $K$3*C78/'Data with Vol Ests (EWMA)'!$G$1002 + $L$3*D78/'Data with Vol Ests (EWMA)'!$L$1002</f>
        <v>100290778.54457428</v>
      </c>
      <c r="G78">
        <f t="shared" si="1"/>
        <v>-290778.54457427561</v>
      </c>
      <c r="H78" s="15">
        <v>478524.03899999999</v>
      </c>
    </row>
    <row r="79" spans="1:8" x14ac:dyDescent="0.2">
      <c r="A79">
        <v>77</v>
      </c>
      <c r="B79">
        <f>'Data with Vol Ests (EWMA)'!B$1002*('Data with Vol Ests (EWMA)'!B78+('Data with Vol Ests (EWMA)'!B79-'Data with Vol Ests (EWMA)'!B78)*('Data with Vol Ests (EWMA)'!E$1003/'Data with Vol Ests (EWMA)'!E79))/'Data with Vol Ests (EWMA)'!B78</f>
        <v>25.584986148320088</v>
      </c>
      <c r="C79">
        <f>'Data with Vol Ests (EWMA)'!G$1002*('Data with Vol Ests (EWMA)'!G78+('Data with Vol Ests (EWMA)'!G79-'Data with Vol Ests (EWMA)'!G78)*('Data with Vol Ests (EWMA)'!J$1003/'Data with Vol Ests (EWMA)'!J79))/'Data with Vol Ests (EWMA)'!G78</f>
        <v>31.260182585861902</v>
      </c>
      <c r="D79">
        <f>'Data with Vol Ests (EWMA)'!L$1002*('Data with Vol Ests (EWMA)'!L78+('Data with Vol Ests (EWMA)'!L79-'Data with Vol Ests (EWMA)'!L78)*('Data with Vol Ests (EWMA)'!O$1003/'Data with Vol Ests (EWMA)'!O79))/'Data with Vol Ests (EWMA)'!L78</f>
        <v>50.082395587061043</v>
      </c>
      <c r="F79">
        <f>$J$3*B79/'Data with Vol Ests (EWMA)'!$B$1002 + $K$3*C79/'Data with Vol Ests (EWMA)'!$G$1002 + $L$3*D79/'Data with Vol Ests (EWMA)'!$L$1002</f>
        <v>99413160.727755144</v>
      </c>
      <c r="G79">
        <f t="shared" si="1"/>
        <v>586839.27224485576</v>
      </c>
      <c r="H79" s="15">
        <v>474249.05699999997</v>
      </c>
    </row>
    <row r="80" spans="1:8" x14ac:dyDescent="0.2">
      <c r="A80">
        <v>78</v>
      </c>
      <c r="B80">
        <f>'Data with Vol Ests (EWMA)'!B$1002*('Data with Vol Ests (EWMA)'!B79+('Data with Vol Ests (EWMA)'!B80-'Data with Vol Ests (EWMA)'!B79)*('Data with Vol Ests (EWMA)'!E$1003/'Data with Vol Ests (EWMA)'!E80))/'Data with Vol Ests (EWMA)'!B79</f>
        <v>25.680021972792474</v>
      </c>
      <c r="C80">
        <f>'Data with Vol Ests (EWMA)'!G$1002*('Data with Vol Ests (EWMA)'!G79+('Data with Vol Ests (EWMA)'!G80-'Data with Vol Ests (EWMA)'!G79)*('Data with Vol Ests (EWMA)'!J$1003/'Data with Vol Ests (EWMA)'!J80))/'Data with Vol Ests (EWMA)'!G79</f>
        <v>31.076561826041981</v>
      </c>
      <c r="D80">
        <f>'Data with Vol Ests (EWMA)'!L$1002*('Data with Vol Ests (EWMA)'!L79+('Data with Vol Ests (EWMA)'!L80-'Data with Vol Ests (EWMA)'!L79)*('Data with Vol Ests (EWMA)'!O$1003/'Data with Vol Ests (EWMA)'!O80))/'Data with Vol Ests (EWMA)'!L79</f>
        <v>50.947420694031543</v>
      </c>
      <c r="F80">
        <f>$J$3*B80/'Data with Vol Ests (EWMA)'!$B$1002 + $K$3*C80/'Data with Vol Ests (EWMA)'!$G$1002 + $L$3*D80/'Data with Vol Ests (EWMA)'!$L$1002</f>
        <v>99847398.755241036</v>
      </c>
      <c r="G80">
        <f t="shared" si="1"/>
        <v>152601.24475896358</v>
      </c>
      <c r="H80" s="15">
        <v>473087.13799999998</v>
      </c>
    </row>
    <row r="81" spans="1:8" x14ac:dyDescent="0.2">
      <c r="A81">
        <v>79</v>
      </c>
      <c r="B81">
        <f>'Data with Vol Ests (EWMA)'!B$1002*('Data with Vol Ests (EWMA)'!B80+('Data with Vol Ests (EWMA)'!B81-'Data with Vol Ests (EWMA)'!B80)*('Data with Vol Ests (EWMA)'!E$1003/'Data with Vol Ests (EWMA)'!E81))/'Data with Vol Ests (EWMA)'!B80</f>
        <v>25.947126113699813</v>
      </c>
      <c r="C81">
        <f>'Data with Vol Ests (EWMA)'!G$1002*('Data with Vol Ests (EWMA)'!G80+('Data with Vol Ests (EWMA)'!G81-'Data with Vol Ests (EWMA)'!G80)*('Data with Vol Ests (EWMA)'!J$1003/'Data with Vol Ests (EWMA)'!J81))/'Data with Vol Ests (EWMA)'!G80</f>
        <v>31.067290836685928</v>
      </c>
      <c r="D81">
        <f>'Data with Vol Ests (EWMA)'!L$1002*('Data with Vol Ests (EWMA)'!L80+('Data with Vol Ests (EWMA)'!L81-'Data with Vol Ests (EWMA)'!L80)*('Data with Vol Ests (EWMA)'!O$1003/'Data with Vol Ests (EWMA)'!O81))/'Data with Vol Ests (EWMA)'!L80</f>
        <v>51.409836264820058</v>
      </c>
      <c r="F81">
        <f>$J$3*B81/'Data with Vol Ests (EWMA)'!$B$1002 + $K$3*C81/'Data with Vol Ests (EWMA)'!$G$1002 + $L$3*D81/'Data with Vol Ests (EWMA)'!$L$1002</f>
        <v>100472655.67053597</v>
      </c>
      <c r="G81">
        <f t="shared" si="1"/>
        <v>-472655.67053596675</v>
      </c>
      <c r="H81" s="15">
        <v>472753.09700000001</v>
      </c>
    </row>
    <row r="82" spans="1:8" x14ac:dyDescent="0.2">
      <c r="A82">
        <v>80</v>
      </c>
      <c r="B82">
        <f>'Data with Vol Ests (EWMA)'!B$1002*('Data with Vol Ests (EWMA)'!B81+('Data with Vol Ests (EWMA)'!B82-'Data with Vol Ests (EWMA)'!B81)*('Data with Vol Ests (EWMA)'!E$1003/'Data with Vol Ests (EWMA)'!E82))/'Data with Vol Ests (EWMA)'!B81</f>
        <v>25.94455575898504</v>
      </c>
      <c r="C82">
        <f>'Data with Vol Ests (EWMA)'!G$1002*('Data with Vol Ests (EWMA)'!G81+('Data with Vol Ests (EWMA)'!G82-'Data with Vol Ests (EWMA)'!G81)*('Data with Vol Ests (EWMA)'!J$1003/'Data with Vol Ests (EWMA)'!J82))/'Data with Vol Ests (EWMA)'!G81</f>
        <v>31.153453861523285</v>
      </c>
      <c r="D82">
        <f>'Data with Vol Ests (EWMA)'!L$1002*('Data with Vol Ests (EWMA)'!L81+('Data with Vol Ests (EWMA)'!L82-'Data with Vol Ests (EWMA)'!L81)*('Data with Vol Ests (EWMA)'!O$1003/'Data with Vol Ests (EWMA)'!O82))/'Data with Vol Ests (EWMA)'!L81</f>
        <v>51.14764738418468</v>
      </c>
      <c r="F82">
        <f>$J$3*B82/'Data with Vol Ests (EWMA)'!$B$1002 + $K$3*C82/'Data with Vol Ests (EWMA)'!$G$1002 + $L$3*D82/'Data with Vol Ests (EWMA)'!$L$1002</f>
        <v>100410870.77042884</v>
      </c>
      <c r="G82">
        <f t="shared" si="1"/>
        <v>-410870.77042883635</v>
      </c>
      <c r="H82" s="15">
        <v>468637.31</v>
      </c>
    </row>
    <row r="83" spans="1:8" x14ac:dyDescent="0.2">
      <c r="A83">
        <v>81</v>
      </c>
      <c r="B83">
        <f>'Data with Vol Ests (EWMA)'!B$1002*('Data with Vol Ests (EWMA)'!B82+('Data with Vol Ests (EWMA)'!B83-'Data with Vol Ests (EWMA)'!B82)*('Data with Vol Ests (EWMA)'!E$1003/'Data with Vol Ests (EWMA)'!E83))/'Data with Vol Ests (EWMA)'!B82</f>
        <v>25.88272846192827</v>
      </c>
      <c r="C83">
        <f>'Data with Vol Ests (EWMA)'!G$1002*('Data with Vol Ests (EWMA)'!G82+('Data with Vol Ests (EWMA)'!G83-'Data with Vol Ests (EWMA)'!G82)*('Data with Vol Ests (EWMA)'!J$1003/'Data with Vol Ests (EWMA)'!J83))/'Data with Vol Ests (EWMA)'!G82</f>
        <v>31.232509747554559</v>
      </c>
      <c r="D83">
        <f>'Data with Vol Ests (EWMA)'!L$1002*('Data with Vol Ests (EWMA)'!L82+('Data with Vol Ests (EWMA)'!L83-'Data with Vol Ests (EWMA)'!L82)*('Data with Vol Ests (EWMA)'!O$1003/'Data with Vol Ests (EWMA)'!O83))/'Data with Vol Ests (EWMA)'!L82</f>
        <v>50.959161018352042</v>
      </c>
      <c r="F83">
        <f>$J$3*B83/'Data with Vol Ests (EWMA)'!$B$1002 + $K$3*C83/'Data with Vol Ests (EWMA)'!$G$1002 + $L$3*D83/'Data with Vol Ests (EWMA)'!$L$1002</f>
        <v>100304334.42824575</v>
      </c>
      <c r="G83">
        <f t="shared" si="1"/>
        <v>-304334.42824575305</v>
      </c>
      <c r="H83" s="15">
        <v>463376.73</v>
      </c>
    </row>
    <row r="84" spans="1:8" x14ac:dyDescent="0.2">
      <c r="A84">
        <v>82</v>
      </c>
      <c r="B84">
        <f>'Data with Vol Ests (EWMA)'!B$1002*('Data with Vol Ests (EWMA)'!B83+('Data with Vol Ests (EWMA)'!B84-'Data with Vol Ests (EWMA)'!B83)*('Data with Vol Ests (EWMA)'!E$1003/'Data with Vol Ests (EWMA)'!E84))/'Data with Vol Ests (EWMA)'!B83</f>
        <v>25.850242142142992</v>
      </c>
      <c r="C84">
        <f>'Data with Vol Ests (EWMA)'!G$1002*('Data with Vol Ests (EWMA)'!G83+('Data with Vol Ests (EWMA)'!G84-'Data with Vol Ests (EWMA)'!G83)*('Data with Vol Ests (EWMA)'!J$1003/'Data with Vol Ests (EWMA)'!J84))/'Data with Vol Ests (EWMA)'!G83</f>
        <v>31.255251919577422</v>
      </c>
      <c r="D84">
        <f>'Data with Vol Ests (EWMA)'!L$1002*('Data with Vol Ests (EWMA)'!L83+('Data with Vol Ests (EWMA)'!L84-'Data with Vol Ests (EWMA)'!L83)*('Data with Vol Ests (EWMA)'!O$1003/'Data with Vol Ests (EWMA)'!O84))/'Data with Vol Ests (EWMA)'!L83</f>
        <v>51.116055128164255</v>
      </c>
      <c r="F84">
        <f>$J$3*B84/'Data with Vol Ests (EWMA)'!$B$1002 + $K$3*C84/'Data with Vol Ests (EWMA)'!$G$1002 + $L$3*D84/'Data with Vol Ests (EWMA)'!$L$1002</f>
        <v>100378599.36993091</v>
      </c>
      <c r="G84">
        <f t="shared" si="1"/>
        <v>-378599.36993090808</v>
      </c>
      <c r="H84" s="15">
        <v>461481.32199999999</v>
      </c>
    </row>
    <row r="85" spans="1:8" x14ac:dyDescent="0.2">
      <c r="A85">
        <v>83</v>
      </c>
      <c r="B85">
        <f>'Data with Vol Ests (EWMA)'!B$1002*('Data with Vol Ests (EWMA)'!B84+('Data with Vol Ests (EWMA)'!B85-'Data with Vol Ests (EWMA)'!B84)*('Data with Vol Ests (EWMA)'!E$1003/'Data with Vol Ests (EWMA)'!E85))/'Data with Vol Ests (EWMA)'!B84</f>
        <v>25.899367149430393</v>
      </c>
      <c r="C85">
        <f>'Data with Vol Ests (EWMA)'!G$1002*('Data with Vol Ests (EWMA)'!G84+('Data with Vol Ests (EWMA)'!G85-'Data with Vol Ests (EWMA)'!G84)*('Data with Vol Ests (EWMA)'!J$1003/'Data with Vol Ests (EWMA)'!J85))/'Data with Vol Ests (EWMA)'!G84</f>
        <v>31.175551575240487</v>
      </c>
      <c r="D85">
        <f>'Data with Vol Ests (EWMA)'!L$1002*('Data with Vol Ests (EWMA)'!L84+('Data with Vol Ests (EWMA)'!L85-'Data with Vol Ests (EWMA)'!L84)*('Data with Vol Ests (EWMA)'!O$1003/'Data with Vol Ests (EWMA)'!O85))/'Data with Vol Ests (EWMA)'!L84</f>
        <v>51.134554645873031</v>
      </c>
      <c r="F85">
        <f>$J$3*B85/'Data with Vol Ests (EWMA)'!$B$1002 + $K$3*C85/'Data with Vol Ests (EWMA)'!$G$1002 + $L$3*D85/'Data with Vol Ests (EWMA)'!$L$1002</f>
        <v>100366662.50168723</v>
      </c>
      <c r="G85">
        <f t="shared" si="1"/>
        <v>-366662.50168722868</v>
      </c>
      <c r="H85" s="15">
        <v>451234.74400000001</v>
      </c>
    </row>
    <row r="86" spans="1:8" x14ac:dyDescent="0.2">
      <c r="A86">
        <v>84</v>
      </c>
      <c r="B86">
        <f>'Data with Vol Ests (EWMA)'!B$1002*('Data with Vol Ests (EWMA)'!B85+('Data with Vol Ests (EWMA)'!B86-'Data with Vol Ests (EWMA)'!B85)*('Data with Vol Ests (EWMA)'!E$1003/'Data with Vol Ests (EWMA)'!E86))/'Data with Vol Ests (EWMA)'!B85</f>
        <v>25.726883264359152</v>
      </c>
      <c r="C86">
        <f>'Data with Vol Ests (EWMA)'!G$1002*('Data with Vol Ests (EWMA)'!G85+('Data with Vol Ests (EWMA)'!G86-'Data with Vol Ests (EWMA)'!G85)*('Data with Vol Ests (EWMA)'!J$1003/'Data with Vol Ests (EWMA)'!J86))/'Data with Vol Ests (EWMA)'!G85</f>
        <v>31.181446474692308</v>
      </c>
      <c r="D86">
        <f>'Data with Vol Ests (EWMA)'!L$1002*('Data with Vol Ests (EWMA)'!L85+('Data with Vol Ests (EWMA)'!L86-'Data with Vol Ests (EWMA)'!L85)*('Data with Vol Ests (EWMA)'!O$1003/'Data with Vol Ests (EWMA)'!O86))/'Data with Vol Ests (EWMA)'!L85</f>
        <v>50.787720653529348</v>
      </c>
      <c r="F86">
        <f>$J$3*B86/'Data with Vol Ests (EWMA)'!$B$1002 + $K$3*C86/'Data with Vol Ests (EWMA)'!$G$1002 + $L$3*D86/'Data with Vol Ests (EWMA)'!$L$1002</f>
        <v>99934276.767249644</v>
      </c>
      <c r="G86">
        <f t="shared" si="1"/>
        <v>65723.232750356197</v>
      </c>
      <c r="H86" s="15">
        <v>446972.609</v>
      </c>
    </row>
    <row r="87" spans="1:8" x14ac:dyDescent="0.2">
      <c r="A87">
        <v>85</v>
      </c>
      <c r="B87">
        <f>'Data with Vol Ests (EWMA)'!B$1002*('Data with Vol Ests (EWMA)'!B86+('Data with Vol Ests (EWMA)'!B87-'Data with Vol Ests (EWMA)'!B86)*('Data with Vol Ests (EWMA)'!E$1003/'Data with Vol Ests (EWMA)'!E87))/'Data with Vol Ests (EWMA)'!B86</f>
        <v>25.562532228428655</v>
      </c>
      <c r="C87">
        <f>'Data with Vol Ests (EWMA)'!G$1002*('Data with Vol Ests (EWMA)'!G86+('Data with Vol Ests (EWMA)'!G87-'Data with Vol Ests (EWMA)'!G86)*('Data with Vol Ests (EWMA)'!J$1003/'Data with Vol Ests (EWMA)'!J87))/'Data with Vol Ests (EWMA)'!G86</f>
        <v>31.140531768593689</v>
      </c>
      <c r="D87">
        <f>'Data with Vol Ests (EWMA)'!L$1002*('Data with Vol Ests (EWMA)'!L86+('Data with Vol Ests (EWMA)'!L87-'Data with Vol Ests (EWMA)'!L86)*('Data with Vol Ests (EWMA)'!O$1003/'Data with Vol Ests (EWMA)'!O87))/'Data with Vol Ests (EWMA)'!L86</f>
        <v>50.780901746347695</v>
      </c>
      <c r="F87">
        <f>$J$3*B87/'Data with Vol Ests (EWMA)'!$B$1002 + $K$3*C87/'Data with Vol Ests (EWMA)'!$G$1002 + $L$3*D87/'Data with Vol Ests (EWMA)'!$L$1002</f>
        <v>99661431.758015171</v>
      </c>
      <c r="G87">
        <f t="shared" si="1"/>
        <v>338568.24198482931</v>
      </c>
      <c r="H87" s="15">
        <v>442963.80800000002</v>
      </c>
    </row>
    <row r="88" spans="1:8" x14ac:dyDescent="0.2">
      <c r="A88">
        <v>86</v>
      </c>
      <c r="B88">
        <f>'Data with Vol Ests (EWMA)'!B$1002*('Data with Vol Ests (EWMA)'!B87+('Data with Vol Ests (EWMA)'!B88-'Data with Vol Ests (EWMA)'!B87)*('Data with Vol Ests (EWMA)'!E$1003/'Data with Vol Ests (EWMA)'!E88))/'Data with Vol Ests (EWMA)'!B87</f>
        <v>25.757616638271639</v>
      </c>
      <c r="C88">
        <f>'Data with Vol Ests (EWMA)'!G$1002*('Data with Vol Ests (EWMA)'!G87+('Data with Vol Ests (EWMA)'!G88-'Data with Vol Ests (EWMA)'!G87)*('Data with Vol Ests (EWMA)'!J$1003/'Data with Vol Ests (EWMA)'!J88))/'Data with Vol Ests (EWMA)'!G87</f>
        <v>31.176050574719806</v>
      </c>
      <c r="D88">
        <f>'Data with Vol Ests (EWMA)'!L$1002*('Data with Vol Ests (EWMA)'!L87+('Data with Vol Ests (EWMA)'!L88-'Data with Vol Ests (EWMA)'!L87)*('Data with Vol Ests (EWMA)'!O$1003/'Data with Vol Ests (EWMA)'!O88))/'Data with Vol Ests (EWMA)'!L87</f>
        <v>50.459321466424463</v>
      </c>
      <c r="F88">
        <f>$J$3*B88/'Data with Vol Ests (EWMA)'!$B$1002 + $K$3*C88/'Data with Vol Ests (EWMA)'!$G$1002 + $L$3*D88/'Data with Vol Ests (EWMA)'!$L$1002</f>
        <v>99775690.125989124</v>
      </c>
      <c r="G88">
        <f t="shared" si="1"/>
        <v>224309.87401087582</v>
      </c>
      <c r="H88" s="15">
        <v>441395.31400000001</v>
      </c>
    </row>
    <row r="89" spans="1:8" x14ac:dyDescent="0.2">
      <c r="A89">
        <v>87</v>
      </c>
      <c r="B89">
        <f>'Data with Vol Ests (EWMA)'!B$1002*('Data with Vol Ests (EWMA)'!B88+('Data with Vol Ests (EWMA)'!B89-'Data with Vol Ests (EWMA)'!B88)*('Data with Vol Ests (EWMA)'!E$1003/'Data with Vol Ests (EWMA)'!E89))/'Data with Vol Ests (EWMA)'!B88</f>
        <v>25.73590976831089</v>
      </c>
      <c r="C89">
        <f>'Data with Vol Ests (EWMA)'!G$1002*('Data with Vol Ests (EWMA)'!G88+('Data with Vol Ests (EWMA)'!G89-'Data with Vol Ests (EWMA)'!G88)*('Data with Vol Ests (EWMA)'!J$1003/'Data with Vol Ests (EWMA)'!J89))/'Data with Vol Ests (EWMA)'!G88</f>
        <v>31.182474187865147</v>
      </c>
      <c r="D89">
        <f>'Data with Vol Ests (EWMA)'!L$1002*('Data with Vol Ests (EWMA)'!L88+('Data with Vol Ests (EWMA)'!L89-'Data with Vol Ests (EWMA)'!L88)*('Data with Vol Ests (EWMA)'!O$1003/'Data with Vol Ests (EWMA)'!O89))/'Data with Vol Ests (EWMA)'!L88</f>
        <v>50.774514061308295</v>
      </c>
      <c r="F89">
        <f>$J$3*B89/'Data with Vol Ests (EWMA)'!$B$1002 + $K$3*C89/'Data with Vol Ests (EWMA)'!$G$1002 + $L$3*D89/'Data with Vol Ests (EWMA)'!$L$1002</f>
        <v>99939861.343263984</v>
      </c>
      <c r="G89">
        <f t="shared" si="1"/>
        <v>60138.656736016273</v>
      </c>
      <c r="H89" s="15">
        <v>440347.30200000003</v>
      </c>
    </row>
    <row r="90" spans="1:8" x14ac:dyDescent="0.2">
      <c r="A90">
        <v>88</v>
      </c>
      <c r="B90">
        <f>'Data with Vol Ests (EWMA)'!B$1002*('Data with Vol Ests (EWMA)'!B89+('Data with Vol Ests (EWMA)'!B90-'Data with Vol Ests (EWMA)'!B89)*('Data with Vol Ests (EWMA)'!E$1003/'Data with Vol Ests (EWMA)'!E90))/'Data with Vol Ests (EWMA)'!B89</f>
        <v>25.754838522243269</v>
      </c>
      <c r="C90">
        <f>'Data with Vol Ests (EWMA)'!G$1002*('Data with Vol Ests (EWMA)'!G89+('Data with Vol Ests (EWMA)'!G90-'Data with Vol Ests (EWMA)'!G89)*('Data with Vol Ests (EWMA)'!J$1003/'Data with Vol Ests (EWMA)'!J90))/'Data with Vol Ests (EWMA)'!G89</f>
        <v>31.266329188881084</v>
      </c>
      <c r="D90">
        <f>'Data with Vol Ests (EWMA)'!L$1002*('Data with Vol Ests (EWMA)'!L89+('Data with Vol Ests (EWMA)'!L90-'Data with Vol Ests (EWMA)'!L89)*('Data with Vol Ests (EWMA)'!O$1003/'Data with Vol Ests (EWMA)'!O90))/'Data with Vol Ests (EWMA)'!L89</f>
        <v>50.555838919367801</v>
      </c>
      <c r="F90">
        <f>$J$3*B90/'Data with Vol Ests (EWMA)'!$B$1002 + $K$3*C90/'Data with Vol Ests (EWMA)'!$G$1002 + $L$3*D90/'Data with Vol Ests (EWMA)'!$L$1002</f>
        <v>99930371.528478041</v>
      </c>
      <c r="G90">
        <f t="shared" si="1"/>
        <v>69628.471521958709</v>
      </c>
      <c r="H90" s="15">
        <v>438298.03100000002</v>
      </c>
    </row>
    <row r="91" spans="1:8" x14ac:dyDescent="0.2">
      <c r="A91">
        <v>89</v>
      </c>
      <c r="B91">
        <f>'Data with Vol Ests (EWMA)'!B$1002*('Data with Vol Ests (EWMA)'!B90+('Data with Vol Ests (EWMA)'!B91-'Data with Vol Ests (EWMA)'!B90)*('Data with Vol Ests (EWMA)'!E$1003/'Data with Vol Ests (EWMA)'!E91))/'Data with Vol Ests (EWMA)'!B90</f>
        <v>25.732031175677083</v>
      </c>
      <c r="C91">
        <f>'Data with Vol Ests (EWMA)'!G$1002*('Data with Vol Ests (EWMA)'!G90+('Data with Vol Ests (EWMA)'!G91-'Data with Vol Ests (EWMA)'!G90)*('Data with Vol Ests (EWMA)'!J$1003/'Data with Vol Ests (EWMA)'!J91))/'Data with Vol Ests (EWMA)'!G90</f>
        <v>31.108074533247041</v>
      </c>
      <c r="D91">
        <f>'Data with Vol Ests (EWMA)'!L$1002*('Data with Vol Ests (EWMA)'!L90+('Data with Vol Ests (EWMA)'!L91-'Data with Vol Ests (EWMA)'!L90)*('Data with Vol Ests (EWMA)'!O$1003/'Data with Vol Ests (EWMA)'!O91))/'Data with Vol Ests (EWMA)'!L90</f>
        <v>50.400220397146292</v>
      </c>
      <c r="F91">
        <f>$J$3*B91/'Data with Vol Ests (EWMA)'!$B$1002 + $K$3*C91/'Data with Vol Ests (EWMA)'!$G$1002 + $L$3*D91/'Data with Vol Ests (EWMA)'!$L$1002</f>
        <v>99629715.677831426</v>
      </c>
      <c r="G91">
        <f t="shared" si="1"/>
        <v>370284.32216857374</v>
      </c>
      <c r="H91" s="15">
        <v>434640.277</v>
      </c>
    </row>
    <row r="92" spans="1:8" x14ac:dyDescent="0.2">
      <c r="A92">
        <v>90</v>
      </c>
      <c r="B92">
        <f>'Data with Vol Ests (EWMA)'!B$1002*('Data with Vol Ests (EWMA)'!B91+('Data with Vol Ests (EWMA)'!B92-'Data with Vol Ests (EWMA)'!B91)*('Data with Vol Ests (EWMA)'!E$1003/'Data with Vol Ests (EWMA)'!E92))/'Data with Vol Ests (EWMA)'!B91</f>
        <v>25.578098315312026</v>
      </c>
      <c r="C92">
        <f>'Data with Vol Ests (EWMA)'!G$1002*('Data with Vol Ests (EWMA)'!G91+('Data with Vol Ests (EWMA)'!G92-'Data with Vol Ests (EWMA)'!G91)*('Data with Vol Ests (EWMA)'!J$1003/'Data with Vol Ests (EWMA)'!J92))/'Data with Vol Ests (EWMA)'!G91</f>
        <v>31.213660388091473</v>
      </c>
      <c r="D92">
        <f>'Data with Vol Ests (EWMA)'!L$1002*('Data with Vol Ests (EWMA)'!L91+('Data with Vol Ests (EWMA)'!L92-'Data with Vol Ests (EWMA)'!L91)*('Data with Vol Ests (EWMA)'!O$1003/'Data with Vol Ests (EWMA)'!O92))/'Data with Vol Ests (EWMA)'!L91</f>
        <v>50.444064468391623</v>
      </c>
      <c r="F92">
        <f>$J$3*B92/'Data with Vol Ests (EWMA)'!$B$1002 + $K$3*C92/'Data with Vol Ests (EWMA)'!$G$1002 + $L$3*D92/'Data with Vol Ests (EWMA)'!$L$1002</f>
        <v>99565460.49565509</v>
      </c>
      <c r="G92">
        <f t="shared" si="1"/>
        <v>434539.50434491038</v>
      </c>
      <c r="H92" s="15">
        <v>434539.50400000002</v>
      </c>
    </row>
    <row r="93" spans="1:8" x14ac:dyDescent="0.2">
      <c r="A93">
        <v>91</v>
      </c>
      <c r="B93">
        <f>'Data with Vol Ests (EWMA)'!B$1002*('Data with Vol Ests (EWMA)'!B92+('Data with Vol Ests (EWMA)'!B93-'Data with Vol Ests (EWMA)'!B92)*('Data with Vol Ests (EWMA)'!E$1003/'Data with Vol Ests (EWMA)'!E93))/'Data with Vol Ests (EWMA)'!B92</f>
        <v>25.918738898597688</v>
      </c>
      <c r="C93">
        <f>'Data with Vol Ests (EWMA)'!G$1002*('Data with Vol Ests (EWMA)'!G92+('Data with Vol Ests (EWMA)'!G93-'Data with Vol Ests (EWMA)'!G92)*('Data with Vol Ests (EWMA)'!J$1003/'Data with Vol Ests (EWMA)'!J93))/'Data with Vol Ests (EWMA)'!G92</f>
        <v>31.113002994639768</v>
      </c>
      <c r="D93">
        <f>'Data with Vol Ests (EWMA)'!L$1002*('Data with Vol Ests (EWMA)'!L92+('Data with Vol Ests (EWMA)'!L93-'Data with Vol Ests (EWMA)'!L92)*('Data with Vol Ests (EWMA)'!O$1003/'Data with Vol Ests (EWMA)'!O93))/'Data with Vol Ests (EWMA)'!L92</f>
        <v>50.894826467105879</v>
      </c>
      <c r="F93">
        <f>$J$3*B93/'Data with Vol Ests (EWMA)'!$B$1002 + $K$3*C93/'Data with Vol Ests (EWMA)'!$G$1002 + $L$3*D93/'Data with Vol Ests (EWMA)'!$L$1002</f>
        <v>100180930.50814033</v>
      </c>
      <c r="G93">
        <f t="shared" si="1"/>
        <v>-180930.50814032555</v>
      </c>
      <c r="H93" s="15">
        <v>432045.47100000002</v>
      </c>
    </row>
    <row r="94" spans="1:8" x14ac:dyDescent="0.2">
      <c r="A94">
        <v>92</v>
      </c>
      <c r="B94">
        <f>'Data with Vol Ests (EWMA)'!B$1002*('Data with Vol Ests (EWMA)'!B93+('Data with Vol Ests (EWMA)'!B94-'Data with Vol Ests (EWMA)'!B93)*('Data with Vol Ests (EWMA)'!E$1003/'Data with Vol Ests (EWMA)'!E94))/'Data with Vol Ests (EWMA)'!B93</f>
        <v>26.047281330449195</v>
      </c>
      <c r="C94">
        <f>'Data with Vol Ests (EWMA)'!G$1002*('Data with Vol Ests (EWMA)'!G93+('Data with Vol Ests (EWMA)'!G94-'Data with Vol Ests (EWMA)'!G93)*('Data with Vol Ests (EWMA)'!J$1003/'Data with Vol Ests (EWMA)'!J94))/'Data with Vol Ests (EWMA)'!G93</f>
        <v>31.11237850830933</v>
      </c>
      <c r="D94">
        <f>'Data with Vol Ests (EWMA)'!L$1002*('Data with Vol Ests (EWMA)'!L93+('Data with Vol Ests (EWMA)'!L94-'Data with Vol Ests (EWMA)'!L93)*('Data with Vol Ests (EWMA)'!O$1003/'Data with Vol Ests (EWMA)'!O94))/'Data with Vol Ests (EWMA)'!L93</f>
        <v>51.016775077695748</v>
      </c>
      <c r="F94">
        <f>$J$3*B94/'Data with Vol Ests (EWMA)'!$B$1002 + $K$3*C94/'Data with Vol Ests (EWMA)'!$G$1002 + $L$3*D94/'Data with Vol Ests (EWMA)'!$L$1002</f>
        <v>100426657.26924932</v>
      </c>
      <c r="G94">
        <f t="shared" si="1"/>
        <v>-426657.26924932003</v>
      </c>
      <c r="H94" s="15">
        <v>430054.973</v>
      </c>
    </row>
    <row r="95" spans="1:8" x14ac:dyDescent="0.2">
      <c r="A95">
        <v>93</v>
      </c>
      <c r="B95">
        <f>'Data with Vol Ests (EWMA)'!B$1002*('Data with Vol Ests (EWMA)'!B94+('Data with Vol Ests (EWMA)'!B95-'Data with Vol Ests (EWMA)'!B94)*('Data with Vol Ests (EWMA)'!E$1003/'Data with Vol Ests (EWMA)'!E95))/'Data with Vol Ests (EWMA)'!B94</f>
        <v>25.895991311703291</v>
      </c>
      <c r="C95">
        <f>'Data with Vol Ests (EWMA)'!G$1002*('Data with Vol Ests (EWMA)'!G94+('Data with Vol Ests (EWMA)'!G95-'Data with Vol Ests (EWMA)'!G94)*('Data with Vol Ests (EWMA)'!J$1003/'Data with Vol Ests (EWMA)'!J95))/'Data with Vol Ests (EWMA)'!G94</f>
        <v>31.22822594942814</v>
      </c>
      <c r="D95">
        <f>'Data with Vol Ests (EWMA)'!L$1002*('Data with Vol Ests (EWMA)'!L94+('Data with Vol Ests (EWMA)'!L95-'Data with Vol Ests (EWMA)'!L94)*('Data with Vol Ests (EWMA)'!O$1003/'Data with Vol Ests (EWMA)'!O95))/'Data with Vol Ests (EWMA)'!L94</f>
        <v>50.928317517062787</v>
      </c>
      <c r="F95">
        <f>$J$3*B95/'Data with Vol Ests (EWMA)'!$B$1002 + $K$3*C95/'Data with Vol Ests (EWMA)'!$G$1002 + $L$3*D95/'Data with Vol Ests (EWMA)'!$L$1002</f>
        <v>100299269.72834629</v>
      </c>
      <c r="G95">
        <f t="shared" si="1"/>
        <v>-299269.7283462882</v>
      </c>
      <c r="H95" s="15">
        <v>428860.08100000001</v>
      </c>
    </row>
    <row r="96" spans="1:8" x14ac:dyDescent="0.2">
      <c r="A96">
        <v>94</v>
      </c>
      <c r="B96">
        <f>'Data with Vol Ests (EWMA)'!B$1002*('Data with Vol Ests (EWMA)'!B95+('Data with Vol Ests (EWMA)'!B96-'Data with Vol Ests (EWMA)'!B95)*('Data with Vol Ests (EWMA)'!E$1003/'Data with Vol Ests (EWMA)'!E96))/'Data with Vol Ests (EWMA)'!B95</f>
        <v>25.896703745980009</v>
      </c>
      <c r="C96">
        <f>'Data with Vol Ests (EWMA)'!G$1002*('Data with Vol Ests (EWMA)'!G95+('Data with Vol Ests (EWMA)'!G96-'Data with Vol Ests (EWMA)'!G95)*('Data with Vol Ests (EWMA)'!J$1003/'Data with Vol Ests (EWMA)'!J96))/'Data with Vol Ests (EWMA)'!G95</f>
        <v>31.27396276314019</v>
      </c>
      <c r="D96">
        <f>'Data with Vol Ests (EWMA)'!L$1002*('Data with Vol Ests (EWMA)'!L95+('Data with Vol Ests (EWMA)'!L96-'Data with Vol Ests (EWMA)'!L95)*('Data with Vol Ests (EWMA)'!O$1003/'Data with Vol Ests (EWMA)'!O96))/'Data with Vol Ests (EWMA)'!L95</f>
        <v>50.961714967244127</v>
      </c>
      <c r="F96">
        <f>$J$3*B96/'Data with Vol Ests (EWMA)'!$B$1002 + $K$3*C96/'Data with Vol Ests (EWMA)'!$G$1002 + $L$3*D96/'Data with Vol Ests (EWMA)'!$L$1002</f>
        <v>100371342.65743342</v>
      </c>
      <c r="G96">
        <f t="shared" si="1"/>
        <v>-371342.65743342042</v>
      </c>
      <c r="H96" s="15">
        <v>427942.33799999999</v>
      </c>
    </row>
    <row r="97" spans="1:8" x14ac:dyDescent="0.2">
      <c r="A97">
        <v>95</v>
      </c>
      <c r="B97">
        <f>'Data with Vol Ests (EWMA)'!B$1002*('Data with Vol Ests (EWMA)'!B96+('Data with Vol Ests (EWMA)'!B97-'Data with Vol Ests (EWMA)'!B96)*('Data with Vol Ests (EWMA)'!E$1003/'Data with Vol Ests (EWMA)'!E97))/'Data with Vol Ests (EWMA)'!B96</f>
        <v>25.828726855019262</v>
      </c>
      <c r="C97">
        <f>'Data with Vol Ests (EWMA)'!G$1002*('Data with Vol Ests (EWMA)'!G96+('Data with Vol Ests (EWMA)'!G97-'Data with Vol Ests (EWMA)'!G96)*('Data with Vol Ests (EWMA)'!J$1003/'Data with Vol Ests (EWMA)'!J97))/'Data with Vol Ests (EWMA)'!G96</f>
        <v>31.17</v>
      </c>
      <c r="D97">
        <f>'Data with Vol Ests (EWMA)'!L$1002*('Data with Vol Ests (EWMA)'!L96+('Data with Vol Ests (EWMA)'!L97-'Data with Vol Ests (EWMA)'!L96)*('Data with Vol Ests (EWMA)'!O$1003/'Data with Vol Ests (EWMA)'!O97))/'Data with Vol Ests (EWMA)'!L96</f>
        <v>50.903248625873225</v>
      </c>
      <c r="F97">
        <f>$J$3*B97/'Data with Vol Ests (EWMA)'!$B$1002 + $K$3*C97/'Data with Vol Ests (EWMA)'!$G$1002 + $L$3*D97/'Data with Vol Ests (EWMA)'!$L$1002</f>
        <v>100127849.51890041</v>
      </c>
      <c r="G97">
        <f t="shared" si="1"/>
        <v>-127849.51890040934</v>
      </c>
      <c r="H97" s="15">
        <v>425163.29599999997</v>
      </c>
    </row>
    <row r="98" spans="1:8" x14ac:dyDescent="0.2">
      <c r="A98">
        <v>96</v>
      </c>
      <c r="B98">
        <f>'Data with Vol Ests (EWMA)'!B$1002*('Data with Vol Ests (EWMA)'!B97+('Data with Vol Ests (EWMA)'!B98-'Data with Vol Ests (EWMA)'!B97)*('Data with Vol Ests (EWMA)'!E$1003/'Data with Vol Ests (EWMA)'!E98))/'Data with Vol Ests (EWMA)'!B97</f>
        <v>25.816424451361165</v>
      </c>
      <c r="C98">
        <f>'Data with Vol Ests (EWMA)'!G$1002*('Data with Vol Ests (EWMA)'!G97+('Data with Vol Ests (EWMA)'!G98-'Data with Vol Ests (EWMA)'!G97)*('Data with Vol Ests (EWMA)'!J$1003/'Data with Vol Ests (EWMA)'!J98))/'Data with Vol Ests (EWMA)'!G97</f>
        <v>31.086818223127416</v>
      </c>
      <c r="D98">
        <f>'Data with Vol Ests (EWMA)'!L$1002*('Data with Vol Ests (EWMA)'!L97+('Data with Vol Ests (EWMA)'!L98-'Data with Vol Ests (EWMA)'!L97)*('Data with Vol Ests (EWMA)'!O$1003/'Data with Vol Ests (EWMA)'!O98))/'Data with Vol Ests (EWMA)'!L97</f>
        <v>50.989680396294759</v>
      </c>
      <c r="F98">
        <f>$J$3*B98/'Data with Vol Ests (EWMA)'!$B$1002 + $K$3*C98/'Data with Vol Ests (EWMA)'!$G$1002 + $L$3*D98/'Data with Vol Ests (EWMA)'!$L$1002</f>
        <v>100068876.79132321</v>
      </c>
      <c r="G98">
        <f t="shared" si="1"/>
        <v>-68876.791323214769</v>
      </c>
      <c r="H98" s="15">
        <v>421310.31699999998</v>
      </c>
    </row>
    <row r="99" spans="1:8" x14ac:dyDescent="0.2">
      <c r="A99">
        <v>97</v>
      </c>
      <c r="B99">
        <f>'Data with Vol Ests (EWMA)'!B$1002*('Data with Vol Ests (EWMA)'!B98+('Data with Vol Ests (EWMA)'!B99-'Data with Vol Ests (EWMA)'!B98)*('Data with Vol Ests (EWMA)'!E$1003/'Data with Vol Ests (EWMA)'!E99))/'Data with Vol Ests (EWMA)'!B98</f>
        <v>25.717265212075716</v>
      </c>
      <c r="C99">
        <f>'Data with Vol Ests (EWMA)'!G$1002*('Data with Vol Ests (EWMA)'!G98+('Data with Vol Ests (EWMA)'!G99-'Data with Vol Ests (EWMA)'!G98)*('Data with Vol Ests (EWMA)'!J$1003/'Data with Vol Ests (EWMA)'!J99))/'Data with Vol Ests (EWMA)'!G98</f>
        <v>31.226877264452508</v>
      </c>
      <c r="D99">
        <f>'Data with Vol Ests (EWMA)'!L$1002*('Data with Vol Ests (EWMA)'!L98+('Data with Vol Ests (EWMA)'!L99-'Data with Vol Ests (EWMA)'!L98)*('Data with Vol Ests (EWMA)'!O$1003/'Data with Vol Ests (EWMA)'!O99))/'Data with Vol Ests (EWMA)'!L98</f>
        <v>50.206690318806828</v>
      </c>
      <c r="F99">
        <f>$J$3*B99/'Data with Vol Ests (EWMA)'!$B$1002 + $K$3*C99/'Data with Vol Ests (EWMA)'!$G$1002 + $L$3*D99/'Data with Vol Ests (EWMA)'!$L$1002</f>
        <v>99628645.53749384</v>
      </c>
      <c r="G99">
        <f t="shared" si="1"/>
        <v>371354.46250616014</v>
      </c>
      <c r="H99" s="15">
        <v>419577.283</v>
      </c>
    </row>
    <row r="100" spans="1:8" x14ac:dyDescent="0.2">
      <c r="A100">
        <v>98</v>
      </c>
      <c r="B100">
        <f>'Data with Vol Ests (EWMA)'!B$1002*('Data with Vol Ests (EWMA)'!B99+('Data with Vol Ests (EWMA)'!B100-'Data with Vol Ests (EWMA)'!B99)*('Data with Vol Ests (EWMA)'!E$1003/'Data with Vol Ests (EWMA)'!E100))/'Data with Vol Ests (EWMA)'!B99</f>
        <v>25.695365832386901</v>
      </c>
      <c r="C100">
        <f>'Data with Vol Ests (EWMA)'!G$1002*('Data with Vol Ests (EWMA)'!G99+('Data with Vol Ests (EWMA)'!G100-'Data with Vol Ests (EWMA)'!G99)*('Data with Vol Ests (EWMA)'!J$1003/'Data with Vol Ests (EWMA)'!J100))/'Data with Vol Ests (EWMA)'!G99</f>
        <v>31.201767953847515</v>
      </c>
      <c r="D100">
        <f>'Data with Vol Ests (EWMA)'!L$1002*('Data with Vol Ests (EWMA)'!L99+('Data with Vol Ests (EWMA)'!L100-'Data with Vol Ests (EWMA)'!L99)*('Data with Vol Ests (EWMA)'!O$1003/'Data with Vol Ests (EWMA)'!O100))/'Data with Vol Ests (EWMA)'!L99</f>
        <v>50.587033409415938</v>
      </c>
      <c r="F100">
        <f>$J$3*B100/'Data with Vol Ests (EWMA)'!$B$1002 + $K$3*C100/'Data with Vol Ests (EWMA)'!$G$1002 + $L$3*D100/'Data with Vol Ests (EWMA)'!$L$1002</f>
        <v>99795675.973165661</v>
      </c>
      <c r="G100">
        <f t="shared" si="1"/>
        <v>204324.0268343389</v>
      </c>
      <c r="H100" s="15">
        <v>419546.712</v>
      </c>
    </row>
    <row r="101" spans="1:8" x14ac:dyDescent="0.2">
      <c r="A101">
        <v>99</v>
      </c>
      <c r="B101">
        <f>'Data with Vol Ests (EWMA)'!B$1002*('Data with Vol Ests (EWMA)'!B100+('Data with Vol Ests (EWMA)'!B101-'Data with Vol Ests (EWMA)'!B100)*('Data with Vol Ests (EWMA)'!E$1003/'Data with Vol Ests (EWMA)'!E101))/'Data with Vol Ests (EWMA)'!B100</f>
        <v>25.993776187688187</v>
      </c>
      <c r="C101">
        <f>'Data with Vol Ests (EWMA)'!G$1002*('Data with Vol Ests (EWMA)'!G100+('Data with Vol Ests (EWMA)'!G101-'Data with Vol Ests (EWMA)'!G100)*('Data with Vol Ests (EWMA)'!J$1003/'Data with Vol Ests (EWMA)'!J101))/'Data with Vol Ests (EWMA)'!G100</f>
        <v>31.092043773586962</v>
      </c>
      <c r="D101">
        <f>'Data with Vol Ests (EWMA)'!L$1002*('Data with Vol Ests (EWMA)'!L100+('Data with Vol Ests (EWMA)'!L101-'Data with Vol Ests (EWMA)'!L100)*('Data with Vol Ests (EWMA)'!O$1003/'Data with Vol Ests (EWMA)'!O101))/'Data with Vol Ests (EWMA)'!L100</f>
        <v>50.908699355220442</v>
      </c>
      <c r="F101">
        <f>$J$3*B101/'Data with Vol Ests (EWMA)'!$B$1002 + $K$3*C101/'Data with Vol Ests (EWMA)'!$G$1002 + $L$3*D101/'Data with Vol Ests (EWMA)'!$L$1002</f>
        <v>100267355.22308365</v>
      </c>
      <c r="G101">
        <f t="shared" si="1"/>
        <v>-267355.22308364511</v>
      </c>
      <c r="H101" s="15">
        <v>417171.94400000002</v>
      </c>
    </row>
    <row r="102" spans="1:8" x14ac:dyDescent="0.2">
      <c r="A102">
        <v>100</v>
      </c>
      <c r="B102">
        <f>'Data with Vol Ests (EWMA)'!B$1002*('Data with Vol Ests (EWMA)'!B101+('Data with Vol Ests (EWMA)'!B102-'Data with Vol Ests (EWMA)'!B101)*('Data with Vol Ests (EWMA)'!E$1003/'Data with Vol Ests (EWMA)'!E102))/'Data with Vol Ests (EWMA)'!B101</f>
        <v>25.751867212155879</v>
      </c>
      <c r="C102">
        <f>'Data with Vol Ests (EWMA)'!G$1002*('Data with Vol Ests (EWMA)'!G101+('Data with Vol Ests (EWMA)'!G102-'Data with Vol Ests (EWMA)'!G101)*('Data with Vol Ests (EWMA)'!J$1003/'Data with Vol Ests (EWMA)'!J102))/'Data with Vol Ests (EWMA)'!G101</f>
        <v>31.260295510248646</v>
      </c>
      <c r="D102">
        <f>'Data with Vol Ests (EWMA)'!L$1002*('Data with Vol Ests (EWMA)'!L101+('Data with Vol Ests (EWMA)'!L102-'Data with Vol Ests (EWMA)'!L101)*('Data with Vol Ests (EWMA)'!O$1003/'Data with Vol Ests (EWMA)'!O102))/'Data with Vol Ests (EWMA)'!L101</f>
        <v>50.580085226727164</v>
      </c>
      <c r="F102">
        <f>$J$3*B102/'Data with Vol Ests (EWMA)'!$B$1002 + $K$3*C102/'Data with Vol Ests (EWMA)'!$G$1002 + $L$3*D102/'Data with Vol Ests (EWMA)'!$L$1002</f>
        <v>99933905.621955544</v>
      </c>
      <c r="G102">
        <f t="shared" si="1"/>
        <v>66094.378044456244</v>
      </c>
      <c r="H102" s="15">
        <v>400154.39299999998</v>
      </c>
    </row>
    <row r="103" spans="1:8" x14ac:dyDescent="0.2">
      <c r="A103">
        <v>101</v>
      </c>
      <c r="B103">
        <f>'Data with Vol Ests (EWMA)'!B$1002*('Data with Vol Ests (EWMA)'!B102+('Data with Vol Ests (EWMA)'!B103-'Data with Vol Ests (EWMA)'!B102)*('Data with Vol Ests (EWMA)'!E$1003/'Data with Vol Ests (EWMA)'!E103))/'Data with Vol Ests (EWMA)'!B102</f>
        <v>25.750261580461164</v>
      </c>
      <c r="C103">
        <f>'Data with Vol Ests (EWMA)'!G$1002*('Data with Vol Ests (EWMA)'!G102+('Data with Vol Ests (EWMA)'!G103-'Data with Vol Ests (EWMA)'!G102)*('Data with Vol Ests (EWMA)'!J$1003/'Data with Vol Ests (EWMA)'!J103))/'Data with Vol Ests (EWMA)'!G102</f>
        <v>31.13866749493349</v>
      </c>
      <c r="D103">
        <f>'Data with Vol Ests (EWMA)'!L$1002*('Data with Vol Ests (EWMA)'!L102+('Data with Vol Ests (EWMA)'!L103-'Data with Vol Ests (EWMA)'!L102)*('Data with Vol Ests (EWMA)'!O$1003/'Data with Vol Ests (EWMA)'!O103))/'Data with Vol Ests (EWMA)'!L102</f>
        <v>50.146112733722617</v>
      </c>
      <c r="F103">
        <f>$J$3*B103/'Data with Vol Ests (EWMA)'!$B$1002 + $K$3*C103/'Data with Vol Ests (EWMA)'!$G$1002 + $L$3*D103/'Data with Vol Ests (EWMA)'!$L$1002</f>
        <v>99538518.677803993</v>
      </c>
      <c r="G103">
        <f t="shared" si="1"/>
        <v>461481.32219600677</v>
      </c>
      <c r="H103" s="15">
        <v>393294.217</v>
      </c>
    </row>
    <row r="104" spans="1:8" x14ac:dyDescent="0.2">
      <c r="A104">
        <v>102</v>
      </c>
      <c r="B104">
        <f>'Data with Vol Ests (EWMA)'!B$1002*('Data with Vol Ests (EWMA)'!B103+('Data with Vol Ests (EWMA)'!B104-'Data with Vol Ests (EWMA)'!B103)*('Data with Vol Ests (EWMA)'!E$1003/'Data with Vol Ests (EWMA)'!E104))/'Data with Vol Ests (EWMA)'!B103</f>
        <v>25.687277066098435</v>
      </c>
      <c r="C104">
        <f>'Data with Vol Ests (EWMA)'!G$1002*('Data with Vol Ests (EWMA)'!G103+('Data with Vol Ests (EWMA)'!G104-'Data with Vol Ests (EWMA)'!G103)*('Data with Vol Ests (EWMA)'!J$1003/'Data with Vol Ests (EWMA)'!J104))/'Data with Vol Ests (EWMA)'!G103</f>
        <v>31.17</v>
      </c>
      <c r="D104">
        <f>'Data with Vol Ests (EWMA)'!L$1002*('Data with Vol Ests (EWMA)'!L103+('Data with Vol Ests (EWMA)'!L104-'Data with Vol Ests (EWMA)'!L103)*('Data with Vol Ests (EWMA)'!O$1003/'Data with Vol Ests (EWMA)'!O104))/'Data with Vol Ests (EWMA)'!L103</f>
        <v>50.99490809557949</v>
      </c>
      <c r="F104">
        <f>$J$3*B104/'Data with Vol Ests (EWMA)'!$B$1002 + $K$3*C104/'Data with Vol Ests (EWMA)'!$G$1002 + $L$3*D104/'Data with Vol Ests (EWMA)'!$L$1002</f>
        <v>99990238.908851236</v>
      </c>
      <c r="G104">
        <f t="shared" si="1"/>
        <v>9761.091148763895</v>
      </c>
      <c r="H104" s="15">
        <v>385309.1</v>
      </c>
    </row>
    <row r="105" spans="1:8" x14ac:dyDescent="0.2">
      <c r="A105">
        <v>103</v>
      </c>
      <c r="B105">
        <f>'Data with Vol Ests (EWMA)'!B$1002*('Data with Vol Ests (EWMA)'!B104+('Data with Vol Ests (EWMA)'!B105-'Data with Vol Ests (EWMA)'!B104)*('Data with Vol Ests (EWMA)'!E$1003/'Data with Vol Ests (EWMA)'!E105))/'Data with Vol Ests (EWMA)'!B104</f>
        <v>25.864855112026842</v>
      </c>
      <c r="C105">
        <f>'Data with Vol Ests (EWMA)'!G$1002*('Data with Vol Ests (EWMA)'!G104+('Data with Vol Ests (EWMA)'!G105-'Data with Vol Ests (EWMA)'!G104)*('Data with Vol Ests (EWMA)'!J$1003/'Data with Vol Ests (EWMA)'!J105))/'Data with Vol Ests (EWMA)'!G104</f>
        <v>31.18989110245867</v>
      </c>
      <c r="D105">
        <f>'Data with Vol Ests (EWMA)'!L$1002*('Data with Vol Ests (EWMA)'!L104+('Data with Vol Ests (EWMA)'!L105-'Data with Vol Ests (EWMA)'!L104)*('Data with Vol Ests (EWMA)'!O$1003/'Data with Vol Ests (EWMA)'!O105))/'Data with Vol Ests (EWMA)'!L104</f>
        <v>50.954028965407765</v>
      </c>
      <c r="F105">
        <f>$J$3*B105/'Data with Vol Ests (EWMA)'!$B$1002 + $K$3*C105/'Data with Vol Ests (EWMA)'!$G$1002 + $L$3*D105/'Data with Vol Ests (EWMA)'!$L$1002</f>
        <v>100229206.71492666</v>
      </c>
      <c r="G105">
        <f t="shared" si="1"/>
        <v>-229206.71492666006</v>
      </c>
      <c r="H105" s="15">
        <v>383743.81800000003</v>
      </c>
    </row>
    <row r="106" spans="1:8" x14ac:dyDescent="0.2">
      <c r="A106">
        <v>104</v>
      </c>
      <c r="B106">
        <f>'Data with Vol Ests (EWMA)'!B$1002*('Data with Vol Ests (EWMA)'!B105+('Data with Vol Ests (EWMA)'!B106-'Data with Vol Ests (EWMA)'!B105)*('Data with Vol Ests (EWMA)'!E$1003/'Data with Vol Ests (EWMA)'!E106))/'Data with Vol Ests (EWMA)'!B105</f>
        <v>25.768001270248579</v>
      </c>
      <c r="C106">
        <f>'Data with Vol Ests (EWMA)'!G$1002*('Data with Vol Ests (EWMA)'!G105+('Data with Vol Ests (EWMA)'!G106-'Data with Vol Ests (EWMA)'!G105)*('Data with Vol Ests (EWMA)'!J$1003/'Data with Vol Ests (EWMA)'!J106))/'Data with Vol Ests (EWMA)'!G105</f>
        <v>31.156375441618927</v>
      </c>
      <c r="D106">
        <f>'Data with Vol Ests (EWMA)'!L$1002*('Data with Vol Ests (EWMA)'!L105+('Data with Vol Ests (EWMA)'!L106-'Data with Vol Ests (EWMA)'!L105)*('Data with Vol Ests (EWMA)'!O$1003/'Data with Vol Ests (EWMA)'!O106))/'Data with Vol Ests (EWMA)'!L105</f>
        <v>50.816450468945696</v>
      </c>
      <c r="F106">
        <f>$J$3*B106/'Data with Vol Ests (EWMA)'!$B$1002 + $K$3*C106/'Data with Vol Ests (EWMA)'!$G$1002 + $L$3*D106/'Data with Vol Ests (EWMA)'!$L$1002</f>
        <v>99978873.610503942</v>
      </c>
      <c r="G106">
        <f t="shared" si="1"/>
        <v>21126.389496058226</v>
      </c>
      <c r="H106" s="15">
        <v>382445.00799999997</v>
      </c>
    </row>
    <row r="107" spans="1:8" x14ac:dyDescent="0.2">
      <c r="A107">
        <v>105</v>
      </c>
      <c r="B107">
        <f>'Data with Vol Ests (EWMA)'!B$1002*('Data with Vol Ests (EWMA)'!B106+('Data with Vol Ests (EWMA)'!B107-'Data with Vol Ests (EWMA)'!B106)*('Data with Vol Ests (EWMA)'!E$1003/'Data with Vol Ests (EWMA)'!E107))/'Data with Vol Ests (EWMA)'!B106</f>
        <v>25.745108695811826</v>
      </c>
      <c r="C107">
        <f>'Data with Vol Ests (EWMA)'!G$1002*('Data with Vol Ests (EWMA)'!G106+('Data with Vol Ests (EWMA)'!G107-'Data with Vol Ests (EWMA)'!G106)*('Data with Vol Ests (EWMA)'!J$1003/'Data with Vol Ests (EWMA)'!J107))/'Data with Vol Ests (EWMA)'!G106</f>
        <v>31.127870554802534</v>
      </c>
      <c r="D107">
        <f>'Data with Vol Ests (EWMA)'!L$1002*('Data with Vol Ests (EWMA)'!L106+('Data with Vol Ests (EWMA)'!L107-'Data with Vol Ests (EWMA)'!L106)*('Data with Vol Ests (EWMA)'!O$1003/'Data with Vol Ests (EWMA)'!O107))/'Data with Vol Ests (EWMA)'!L106</f>
        <v>50.430234378900089</v>
      </c>
      <c r="F107">
        <f>$J$3*B107/'Data with Vol Ests (EWMA)'!$B$1002 + $K$3*C107/'Data with Vol Ests (EWMA)'!$G$1002 + $L$3*D107/'Data with Vol Ests (EWMA)'!$L$1002</f>
        <v>99687427.325757176</v>
      </c>
      <c r="G107">
        <f t="shared" si="1"/>
        <v>312572.67424282432</v>
      </c>
      <c r="H107" s="15">
        <v>376002.76199999999</v>
      </c>
    </row>
    <row r="108" spans="1:8" x14ac:dyDescent="0.2">
      <c r="A108">
        <v>106</v>
      </c>
      <c r="B108">
        <f>'Data with Vol Ests (EWMA)'!B$1002*('Data with Vol Ests (EWMA)'!B107+('Data with Vol Ests (EWMA)'!B108-'Data with Vol Ests (EWMA)'!B107)*('Data with Vol Ests (EWMA)'!E$1003/'Data with Vol Ests (EWMA)'!E108))/'Data with Vol Ests (EWMA)'!B107</f>
        <v>25.654688900816286</v>
      </c>
      <c r="C108">
        <f>'Data with Vol Ests (EWMA)'!G$1002*('Data with Vol Ests (EWMA)'!G107+('Data with Vol Ests (EWMA)'!G108-'Data with Vol Ests (EWMA)'!G107)*('Data with Vol Ests (EWMA)'!J$1003/'Data with Vol Ests (EWMA)'!J108))/'Data with Vol Ests (EWMA)'!G107</f>
        <v>31.277471243114306</v>
      </c>
      <c r="D108">
        <f>'Data with Vol Ests (EWMA)'!L$1002*('Data with Vol Ests (EWMA)'!L107+('Data with Vol Ests (EWMA)'!L108-'Data with Vol Ests (EWMA)'!L107)*('Data with Vol Ests (EWMA)'!O$1003/'Data with Vol Ests (EWMA)'!O108))/'Data with Vol Ests (EWMA)'!L107</f>
        <v>50.538545522143956</v>
      </c>
      <c r="F108">
        <f>$J$3*B108/'Data with Vol Ests (EWMA)'!$B$1002 + $K$3*C108/'Data with Vol Ests (EWMA)'!$G$1002 + $L$3*D108/'Data with Vol Ests (EWMA)'!$L$1002</f>
        <v>99796846.67405577</v>
      </c>
      <c r="G108">
        <f t="shared" si="1"/>
        <v>203153.32594422996</v>
      </c>
      <c r="H108" s="15">
        <v>375126.875</v>
      </c>
    </row>
    <row r="109" spans="1:8" x14ac:dyDescent="0.2">
      <c r="A109">
        <v>107</v>
      </c>
      <c r="B109">
        <f>'Data with Vol Ests (EWMA)'!B$1002*('Data with Vol Ests (EWMA)'!B108+('Data with Vol Ests (EWMA)'!B109-'Data with Vol Ests (EWMA)'!B108)*('Data with Vol Ests (EWMA)'!E$1003/'Data with Vol Ests (EWMA)'!E109))/'Data with Vol Ests (EWMA)'!B108</f>
        <v>25.459163899879925</v>
      </c>
      <c r="C109">
        <f>'Data with Vol Ests (EWMA)'!G$1002*('Data with Vol Ests (EWMA)'!G108+('Data with Vol Ests (EWMA)'!G109-'Data with Vol Ests (EWMA)'!G108)*('Data with Vol Ests (EWMA)'!J$1003/'Data with Vol Ests (EWMA)'!J109))/'Data with Vol Ests (EWMA)'!G108</f>
        <v>31.17</v>
      </c>
      <c r="D109">
        <f>'Data with Vol Ests (EWMA)'!L$1002*('Data with Vol Ests (EWMA)'!L108+('Data with Vol Ests (EWMA)'!L109-'Data with Vol Ests (EWMA)'!L108)*('Data with Vol Ests (EWMA)'!O$1003/'Data with Vol Ests (EWMA)'!O109))/'Data with Vol Ests (EWMA)'!L108</f>
        <v>49.551621834165694</v>
      </c>
      <c r="F109">
        <f>$J$3*B109/'Data with Vol Ests (EWMA)'!$B$1002 + $K$3*C109/'Data with Vol Ests (EWMA)'!$G$1002 + $L$3*D109/'Data with Vol Ests (EWMA)'!$L$1002</f>
        <v>98827392.445377886</v>
      </c>
      <c r="G109">
        <f t="shared" si="1"/>
        <v>1172607.5546221137</v>
      </c>
      <c r="H109" s="15">
        <v>373310.24300000002</v>
      </c>
    </row>
    <row r="110" spans="1:8" x14ac:dyDescent="0.2">
      <c r="A110">
        <v>108</v>
      </c>
      <c r="B110">
        <f>'Data with Vol Ests (EWMA)'!B$1002*('Data with Vol Ests (EWMA)'!B109+('Data with Vol Ests (EWMA)'!B110-'Data with Vol Ests (EWMA)'!B109)*('Data with Vol Ests (EWMA)'!E$1003/'Data with Vol Ests (EWMA)'!E110))/'Data with Vol Ests (EWMA)'!B109</f>
        <v>25.538603340830598</v>
      </c>
      <c r="C110">
        <f>'Data with Vol Ests (EWMA)'!G$1002*('Data with Vol Ests (EWMA)'!G109+('Data with Vol Ests (EWMA)'!G110-'Data with Vol Ests (EWMA)'!G109)*('Data with Vol Ests (EWMA)'!J$1003/'Data with Vol Ests (EWMA)'!J110))/'Data with Vol Ests (EWMA)'!G109</f>
        <v>31.205126272137136</v>
      </c>
      <c r="D110">
        <f>'Data with Vol Ests (EWMA)'!L$1002*('Data with Vol Ests (EWMA)'!L109+('Data with Vol Ests (EWMA)'!L110-'Data with Vol Ests (EWMA)'!L109)*('Data with Vol Ests (EWMA)'!O$1003/'Data with Vol Ests (EWMA)'!O110))/'Data with Vol Ests (EWMA)'!L109</f>
        <v>49.913004085918281</v>
      </c>
      <c r="F110">
        <f>$J$3*B110/'Data with Vol Ests (EWMA)'!$B$1002 + $K$3*C110/'Data with Vol Ests (EWMA)'!$G$1002 + $L$3*D110/'Data with Vol Ests (EWMA)'!$L$1002</f>
        <v>99188268.973272532</v>
      </c>
      <c r="G110">
        <f t="shared" si="1"/>
        <v>811731.02672746778</v>
      </c>
      <c r="H110" s="15">
        <v>371354.46299999999</v>
      </c>
    </row>
    <row r="111" spans="1:8" x14ac:dyDescent="0.2">
      <c r="A111">
        <v>109</v>
      </c>
      <c r="B111">
        <f>'Data with Vol Ests (EWMA)'!B$1002*('Data with Vol Ests (EWMA)'!B110+('Data with Vol Ests (EWMA)'!B111-'Data with Vol Ests (EWMA)'!B110)*('Data with Vol Ests (EWMA)'!E$1003/'Data with Vol Ests (EWMA)'!E111))/'Data with Vol Ests (EWMA)'!B110</f>
        <v>25.450393862403274</v>
      </c>
      <c r="C111">
        <f>'Data with Vol Ests (EWMA)'!G$1002*('Data with Vol Ests (EWMA)'!G110+('Data with Vol Ests (EWMA)'!G111-'Data with Vol Ests (EWMA)'!G110)*('Data with Vol Ests (EWMA)'!J$1003/'Data with Vol Ests (EWMA)'!J111))/'Data with Vol Ests (EWMA)'!G110</f>
        <v>31.076769005925453</v>
      </c>
      <c r="D111">
        <f>'Data with Vol Ests (EWMA)'!L$1002*('Data with Vol Ests (EWMA)'!L110+('Data with Vol Ests (EWMA)'!L111-'Data with Vol Ests (EWMA)'!L110)*('Data with Vol Ests (EWMA)'!O$1003/'Data with Vol Ests (EWMA)'!O111))/'Data with Vol Ests (EWMA)'!L110</f>
        <v>49.55120554531991</v>
      </c>
      <c r="F111">
        <f>$J$3*B111/'Data with Vol Ests (EWMA)'!$B$1002 + $K$3*C111/'Data with Vol Ests (EWMA)'!$G$1002 + $L$3*D111/'Data with Vol Ests (EWMA)'!$L$1002</f>
        <v>98710566.826402247</v>
      </c>
      <c r="G111">
        <f t="shared" si="1"/>
        <v>1289433.173597753</v>
      </c>
      <c r="H111" s="15">
        <v>370284.32199999999</v>
      </c>
    </row>
    <row r="112" spans="1:8" x14ac:dyDescent="0.2">
      <c r="A112">
        <v>110</v>
      </c>
      <c r="B112">
        <f>'Data with Vol Ests (EWMA)'!B$1002*('Data with Vol Ests (EWMA)'!B111+('Data with Vol Ests (EWMA)'!B112-'Data with Vol Ests (EWMA)'!B111)*('Data with Vol Ests (EWMA)'!E$1003/'Data with Vol Ests (EWMA)'!E112))/'Data with Vol Ests (EWMA)'!B111</f>
        <v>25.871617127865708</v>
      </c>
      <c r="C112">
        <f>'Data with Vol Ests (EWMA)'!G$1002*('Data with Vol Ests (EWMA)'!G111+('Data with Vol Ests (EWMA)'!G112-'Data with Vol Ests (EWMA)'!G111)*('Data with Vol Ests (EWMA)'!J$1003/'Data with Vol Ests (EWMA)'!J112))/'Data with Vol Ests (EWMA)'!G111</f>
        <v>31.071971551628017</v>
      </c>
      <c r="D112">
        <f>'Data with Vol Ests (EWMA)'!L$1002*('Data with Vol Ests (EWMA)'!L111+('Data with Vol Ests (EWMA)'!L112-'Data with Vol Ests (EWMA)'!L111)*('Data with Vol Ests (EWMA)'!O$1003/'Data with Vol Ests (EWMA)'!O112))/'Data with Vol Ests (EWMA)'!L111</f>
        <v>51.106271383901785</v>
      </c>
      <c r="F112">
        <f>$J$3*B112/'Data with Vol Ests (EWMA)'!$B$1002 + $K$3*C112/'Data with Vol Ests (EWMA)'!$G$1002 + $L$3*D112/'Data with Vol Ests (EWMA)'!$L$1002</f>
        <v>100195998.57332331</v>
      </c>
      <c r="G112">
        <f t="shared" si="1"/>
        <v>-195998.57332330942</v>
      </c>
      <c r="H112" s="15">
        <v>369093.32500000001</v>
      </c>
    </row>
    <row r="113" spans="1:8" x14ac:dyDescent="0.2">
      <c r="A113">
        <v>111</v>
      </c>
      <c r="B113">
        <f>'Data with Vol Ests (EWMA)'!B$1002*('Data with Vol Ests (EWMA)'!B112+('Data with Vol Ests (EWMA)'!B113-'Data with Vol Ests (EWMA)'!B112)*('Data with Vol Ests (EWMA)'!E$1003/'Data with Vol Ests (EWMA)'!E113))/'Data with Vol Ests (EWMA)'!B112</f>
        <v>25.997860299097525</v>
      </c>
      <c r="C113">
        <f>'Data with Vol Ests (EWMA)'!G$1002*('Data with Vol Ests (EWMA)'!G112+('Data with Vol Ests (EWMA)'!G113-'Data with Vol Ests (EWMA)'!G112)*('Data with Vol Ests (EWMA)'!J$1003/'Data with Vol Ests (EWMA)'!J113))/'Data with Vol Ests (EWMA)'!G112</f>
        <v>30.972826774585151</v>
      </c>
      <c r="D113">
        <f>'Data with Vol Ests (EWMA)'!L$1002*('Data with Vol Ests (EWMA)'!L112+('Data with Vol Ests (EWMA)'!L113-'Data with Vol Ests (EWMA)'!L112)*('Data with Vol Ests (EWMA)'!O$1003/'Data with Vol Ests (EWMA)'!O113))/'Data with Vol Ests (EWMA)'!L112</f>
        <v>51.219832781644328</v>
      </c>
      <c r="F113">
        <f>$J$3*B113/'Data with Vol Ests (EWMA)'!$B$1002 + $K$3*C113/'Data with Vol Ests (EWMA)'!$G$1002 + $L$3*D113/'Data with Vol Ests (EWMA)'!$L$1002</f>
        <v>100323021.54986084</v>
      </c>
      <c r="G113">
        <f t="shared" si="1"/>
        <v>-323021.54986083508</v>
      </c>
      <c r="H113" s="15">
        <v>368694.48800000001</v>
      </c>
    </row>
    <row r="114" spans="1:8" x14ac:dyDescent="0.2">
      <c r="A114">
        <v>112</v>
      </c>
      <c r="B114">
        <f>'Data with Vol Ests (EWMA)'!B$1002*('Data with Vol Ests (EWMA)'!B113+('Data with Vol Ests (EWMA)'!B114-'Data with Vol Ests (EWMA)'!B113)*('Data with Vol Ests (EWMA)'!E$1003/'Data with Vol Ests (EWMA)'!E114))/'Data with Vol Ests (EWMA)'!B113</f>
        <v>26.086153362713343</v>
      </c>
      <c r="C114">
        <f>'Data with Vol Ests (EWMA)'!G$1002*('Data with Vol Ests (EWMA)'!G113+('Data with Vol Ests (EWMA)'!G114-'Data with Vol Ests (EWMA)'!G113)*('Data with Vol Ests (EWMA)'!J$1003/'Data with Vol Ests (EWMA)'!J114))/'Data with Vol Ests (EWMA)'!G113</f>
        <v>31.181334246491772</v>
      </c>
      <c r="D114">
        <f>'Data with Vol Ests (EWMA)'!L$1002*('Data with Vol Ests (EWMA)'!L113+('Data with Vol Ests (EWMA)'!L114-'Data with Vol Ests (EWMA)'!L113)*('Data with Vol Ests (EWMA)'!O$1003/'Data with Vol Ests (EWMA)'!O114))/'Data with Vol Ests (EWMA)'!L113</f>
        <v>51.133205379643691</v>
      </c>
      <c r="F114">
        <f>$J$3*B114/'Data with Vol Ests (EWMA)'!$B$1002 + $K$3*C114/'Data with Vol Ests (EWMA)'!$G$1002 + $L$3*D114/'Data with Vol Ests (EWMA)'!$L$1002</f>
        <v>100625651.78952703</v>
      </c>
      <c r="G114">
        <f t="shared" si="1"/>
        <v>-625651.7895270288</v>
      </c>
      <c r="H114" s="15">
        <v>366286.891</v>
      </c>
    </row>
    <row r="115" spans="1:8" x14ac:dyDescent="0.2">
      <c r="A115">
        <v>113</v>
      </c>
      <c r="B115">
        <f>'Data with Vol Ests (EWMA)'!B$1002*('Data with Vol Ests (EWMA)'!B114+('Data with Vol Ests (EWMA)'!B115-'Data with Vol Ests (EWMA)'!B114)*('Data with Vol Ests (EWMA)'!E$1003/'Data with Vol Ests (EWMA)'!E115))/'Data with Vol Ests (EWMA)'!B114</f>
        <v>25.864752047492409</v>
      </c>
      <c r="C115">
        <f>'Data with Vol Ests (EWMA)'!G$1002*('Data with Vol Ests (EWMA)'!G114+('Data with Vol Ests (EWMA)'!G115-'Data with Vol Ests (EWMA)'!G114)*('Data with Vol Ests (EWMA)'!J$1003/'Data with Vol Ests (EWMA)'!J115))/'Data with Vol Ests (EWMA)'!G114</f>
        <v>31.181673983877548</v>
      </c>
      <c r="D115">
        <f>'Data with Vol Ests (EWMA)'!L$1002*('Data with Vol Ests (EWMA)'!L114+('Data with Vol Ests (EWMA)'!L115-'Data with Vol Ests (EWMA)'!L114)*('Data with Vol Ests (EWMA)'!O$1003/'Data with Vol Ests (EWMA)'!O115))/'Data with Vol Ests (EWMA)'!L114</f>
        <v>50.617759640454835</v>
      </c>
      <c r="F115">
        <f>$J$3*B115/'Data with Vol Ests (EWMA)'!$B$1002 + $K$3*C115/'Data with Vol Ests (EWMA)'!$G$1002 + $L$3*D115/'Data with Vol Ests (EWMA)'!$L$1002</f>
        <v>100020981.89514895</v>
      </c>
      <c r="G115">
        <f t="shared" si="1"/>
        <v>-20981.895148947835</v>
      </c>
      <c r="H115" s="15">
        <v>362058.10100000002</v>
      </c>
    </row>
    <row r="116" spans="1:8" x14ac:dyDescent="0.2">
      <c r="A116">
        <v>114</v>
      </c>
      <c r="B116">
        <f>'Data with Vol Ests (EWMA)'!B$1002*('Data with Vol Ests (EWMA)'!B115+('Data with Vol Ests (EWMA)'!B116-'Data with Vol Ests (EWMA)'!B115)*('Data with Vol Ests (EWMA)'!E$1003/'Data with Vol Ests (EWMA)'!E116))/'Data with Vol Ests (EWMA)'!B115</f>
        <v>25.786112159990711</v>
      </c>
      <c r="C116">
        <f>'Data with Vol Ests (EWMA)'!G$1002*('Data with Vol Ests (EWMA)'!G115+('Data with Vol Ests (EWMA)'!G116-'Data with Vol Ests (EWMA)'!G115)*('Data with Vol Ests (EWMA)'!J$1003/'Data with Vol Ests (EWMA)'!J116))/'Data with Vol Ests (EWMA)'!G115</f>
        <v>31.12792709720139</v>
      </c>
      <c r="D116">
        <f>'Data with Vol Ests (EWMA)'!L$1002*('Data with Vol Ests (EWMA)'!L115+('Data with Vol Ests (EWMA)'!L116-'Data with Vol Ests (EWMA)'!L115)*('Data with Vol Ests (EWMA)'!O$1003/'Data with Vol Ests (EWMA)'!O116))/'Data with Vol Ests (EWMA)'!L115</f>
        <v>50.536816682251313</v>
      </c>
      <c r="F116">
        <f>$J$3*B116/'Data with Vol Ests (EWMA)'!$B$1002 + $K$3*C116/'Data with Vol Ests (EWMA)'!$G$1002 + $L$3*D116/'Data with Vol Ests (EWMA)'!$L$1002</f>
        <v>99806123.277099475</v>
      </c>
      <c r="G116">
        <f t="shared" si="1"/>
        <v>193876.72290052474</v>
      </c>
      <c r="H116" s="15">
        <v>361877.55</v>
      </c>
    </row>
    <row r="117" spans="1:8" x14ac:dyDescent="0.2">
      <c r="A117">
        <v>115</v>
      </c>
      <c r="B117">
        <f>'Data with Vol Ests (EWMA)'!B$1002*('Data with Vol Ests (EWMA)'!B116+('Data with Vol Ests (EWMA)'!B117-'Data with Vol Ests (EWMA)'!B116)*('Data with Vol Ests (EWMA)'!E$1003/'Data with Vol Ests (EWMA)'!E117))/'Data with Vol Ests (EWMA)'!B116</f>
        <v>25.596173379053518</v>
      </c>
      <c r="C117">
        <f>'Data with Vol Ests (EWMA)'!G$1002*('Data with Vol Ests (EWMA)'!G116+('Data with Vol Ests (EWMA)'!G117-'Data with Vol Ests (EWMA)'!G116)*('Data with Vol Ests (EWMA)'!J$1003/'Data with Vol Ests (EWMA)'!J117))/'Data with Vol Ests (EWMA)'!G116</f>
        <v>31.219082988150941</v>
      </c>
      <c r="D117">
        <f>'Data with Vol Ests (EWMA)'!L$1002*('Data with Vol Ests (EWMA)'!L116+('Data with Vol Ests (EWMA)'!L117-'Data with Vol Ests (EWMA)'!L116)*('Data with Vol Ests (EWMA)'!O$1003/'Data with Vol Ests (EWMA)'!O117))/'Data with Vol Ests (EWMA)'!L116</f>
        <v>50.047390321908544</v>
      </c>
      <c r="F117">
        <f>$J$3*B117/'Data with Vol Ests (EWMA)'!$B$1002 + $K$3*C117/'Data with Vol Ests (EWMA)'!$G$1002 + $L$3*D117/'Data with Vol Ests (EWMA)'!$L$1002</f>
        <v>99361480.705840707</v>
      </c>
      <c r="G117">
        <f t="shared" si="1"/>
        <v>638519.29415929317</v>
      </c>
      <c r="H117" s="15">
        <v>361709.49800000002</v>
      </c>
    </row>
    <row r="118" spans="1:8" x14ac:dyDescent="0.2">
      <c r="A118">
        <v>116</v>
      </c>
      <c r="B118">
        <f>'Data with Vol Ests (EWMA)'!B$1002*('Data with Vol Ests (EWMA)'!B117+('Data with Vol Ests (EWMA)'!B118-'Data with Vol Ests (EWMA)'!B117)*('Data with Vol Ests (EWMA)'!E$1003/'Data with Vol Ests (EWMA)'!E118))/'Data with Vol Ests (EWMA)'!B117</f>
        <v>25.845569630164515</v>
      </c>
      <c r="C118">
        <f>'Data with Vol Ests (EWMA)'!G$1002*('Data with Vol Ests (EWMA)'!G117+('Data with Vol Ests (EWMA)'!G118-'Data with Vol Ests (EWMA)'!G117)*('Data with Vol Ests (EWMA)'!J$1003/'Data with Vol Ests (EWMA)'!J118))/'Data with Vol Ests (EWMA)'!G117</f>
        <v>31.126560670293568</v>
      </c>
      <c r="D118">
        <f>'Data with Vol Ests (EWMA)'!L$1002*('Data with Vol Ests (EWMA)'!L117+('Data with Vol Ests (EWMA)'!L118-'Data with Vol Ests (EWMA)'!L117)*('Data with Vol Ests (EWMA)'!O$1003/'Data with Vol Ests (EWMA)'!O118))/'Data with Vol Ests (EWMA)'!L117</f>
        <v>51.113618581528655</v>
      </c>
      <c r="F118">
        <f>$J$3*B118/'Data with Vol Ests (EWMA)'!$B$1002 + $K$3*C118/'Data with Vol Ests (EWMA)'!$G$1002 + $L$3*D118/'Data with Vol Ests (EWMA)'!$L$1002</f>
        <v>100226318.12580201</v>
      </c>
      <c r="G118">
        <f t="shared" si="1"/>
        <v>-226318.1258020103</v>
      </c>
      <c r="H118" s="15">
        <v>358213.98499999999</v>
      </c>
    </row>
    <row r="119" spans="1:8" x14ac:dyDescent="0.2">
      <c r="A119">
        <v>117</v>
      </c>
      <c r="B119">
        <f>'Data with Vol Ests (EWMA)'!B$1002*('Data with Vol Ests (EWMA)'!B118+('Data with Vol Ests (EWMA)'!B119-'Data with Vol Ests (EWMA)'!B118)*('Data with Vol Ests (EWMA)'!E$1003/'Data with Vol Ests (EWMA)'!E119))/'Data with Vol Ests (EWMA)'!B118</f>
        <v>25.842381389426176</v>
      </c>
      <c r="C119">
        <f>'Data with Vol Ests (EWMA)'!G$1002*('Data with Vol Ests (EWMA)'!G118+('Data with Vol Ests (EWMA)'!G119-'Data with Vol Ests (EWMA)'!G118)*('Data with Vol Ests (EWMA)'!J$1003/'Data with Vol Ests (EWMA)'!J119))/'Data with Vol Ests (EWMA)'!G118</f>
        <v>31.17</v>
      </c>
      <c r="D119">
        <f>'Data with Vol Ests (EWMA)'!L$1002*('Data with Vol Ests (EWMA)'!L118+('Data with Vol Ests (EWMA)'!L119-'Data with Vol Ests (EWMA)'!L118)*('Data with Vol Ests (EWMA)'!O$1003/'Data with Vol Ests (EWMA)'!O119))/'Data with Vol Ests (EWMA)'!L118</f>
        <v>50.71154687113372</v>
      </c>
      <c r="F119">
        <f>$J$3*B119/'Data with Vol Ests (EWMA)'!$B$1002 + $K$3*C119/'Data with Vol Ests (EWMA)'!$G$1002 + $L$3*D119/'Data with Vol Ests (EWMA)'!$L$1002</f>
        <v>100033000.02535027</v>
      </c>
      <c r="G119">
        <f t="shared" si="1"/>
        <v>-33000.025350272655</v>
      </c>
      <c r="H119" s="15">
        <v>354136.603</v>
      </c>
    </row>
    <row r="120" spans="1:8" x14ac:dyDescent="0.2">
      <c r="A120">
        <v>118</v>
      </c>
      <c r="B120">
        <f>'Data with Vol Ests (EWMA)'!B$1002*('Data with Vol Ests (EWMA)'!B119+('Data with Vol Ests (EWMA)'!B120-'Data with Vol Ests (EWMA)'!B119)*('Data with Vol Ests (EWMA)'!E$1003/'Data with Vol Ests (EWMA)'!E120))/'Data with Vol Ests (EWMA)'!B119</f>
        <v>25.735305089308671</v>
      </c>
      <c r="C120">
        <f>'Data with Vol Ests (EWMA)'!G$1002*('Data with Vol Ests (EWMA)'!G119+('Data with Vol Ests (EWMA)'!G120-'Data with Vol Ests (EWMA)'!G119)*('Data with Vol Ests (EWMA)'!J$1003/'Data with Vol Ests (EWMA)'!J120))/'Data with Vol Ests (EWMA)'!G119</f>
        <v>31.228754939304284</v>
      </c>
      <c r="D120">
        <f>'Data with Vol Ests (EWMA)'!L$1002*('Data with Vol Ests (EWMA)'!L119+('Data with Vol Ests (EWMA)'!L120-'Data with Vol Ests (EWMA)'!L119)*('Data with Vol Ests (EWMA)'!O$1003/'Data with Vol Ests (EWMA)'!O120))/'Data with Vol Ests (EWMA)'!L119</f>
        <v>50.488743875503872</v>
      </c>
      <c r="F120">
        <f>$J$3*B120/'Data with Vol Ests (EWMA)'!$B$1002 + $K$3*C120/'Data with Vol Ests (EWMA)'!$G$1002 + $L$3*D120/'Data with Vol Ests (EWMA)'!$L$1002</f>
        <v>99822014.050855637</v>
      </c>
      <c r="G120">
        <f t="shared" si="1"/>
        <v>177985.9491443634</v>
      </c>
      <c r="H120" s="15">
        <v>351699.94799999997</v>
      </c>
    </row>
    <row r="121" spans="1:8" x14ac:dyDescent="0.2">
      <c r="A121">
        <v>119</v>
      </c>
      <c r="B121">
        <f>'Data with Vol Ests (EWMA)'!B$1002*('Data with Vol Ests (EWMA)'!B120+('Data with Vol Ests (EWMA)'!B121-'Data with Vol Ests (EWMA)'!B120)*('Data with Vol Ests (EWMA)'!E$1003/'Data with Vol Ests (EWMA)'!E121))/'Data with Vol Ests (EWMA)'!B120</f>
        <v>25.920816547578383</v>
      </c>
      <c r="C121">
        <f>'Data with Vol Ests (EWMA)'!G$1002*('Data with Vol Ests (EWMA)'!G120+('Data with Vol Ests (EWMA)'!G121-'Data with Vol Ests (EWMA)'!G120)*('Data with Vol Ests (EWMA)'!J$1003/'Data with Vol Ests (EWMA)'!J121))/'Data with Vol Ests (EWMA)'!G120</f>
        <v>31.09135539916295</v>
      </c>
      <c r="D121">
        <f>'Data with Vol Ests (EWMA)'!L$1002*('Data with Vol Ests (EWMA)'!L120+('Data with Vol Ests (EWMA)'!L121-'Data with Vol Ests (EWMA)'!L120)*('Data with Vol Ests (EWMA)'!O$1003/'Data with Vol Ests (EWMA)'!O121))/'Data with Vol Ests (EWMA)'!L120</f>
        <v>51.218512810429729</v>
      </c>
      <c r="F121">
        <f>$J$3*B121/'Data with Vol Ests (EWMA)'!$B$1002 + $K$3*C121/'Data with Vol Ests (EWMA)'!$G$1002 + $L$3*D121/'Data with Vol Ests (EWMA)'!$L$1002</f>
        <v>100350857.51416139</v>
      </c>
      <c r="G121">
        <f t="shared" si="1"/>
        <v>-350857.51416139305</v>
      </c>
      <c r="H121" s="15">
        <v>344804.652</v>
      </c>
    </row>
    <row r="122" spans="1:8" x14ac:dyDescent="0.2">
      <c r="A122">
        <v>120</v>
      </c>
      <c r="B122">
        <f>'Data with Vol Ests (EWMA)'!B$1002*('Data with Vol Ests (EWMA)'!B121+('Data with Vol Ests (EWMA)'!B122-'Data with Vol Ests (EWMA)'!B121)*('Data with Vol Ests (EWMA)'!E$1003/'Data with Vol Ests (EWMA)'!E122))/'Data with Vol Ests (EWMA)'!B121</f>
        <v>25.742368665725508</v>
      </c>
      <c r="C122">
        <f>'Data with Vol Ests (EWMA)'!G$1002*('Data with Vol Ests (EWMA)'!G121+('Data with Vol Ests (EWMA)'!G122-'Data with Vol Ests (EWMA)'!G121)*('Data with Vol Ests (EWMA)'!J$1003/'Data with Vol Ests (EWMA)'!J122))/'Data with Vol Ests (EWMA)'!G121</f>
        <v>31.17</v>
      </c>
      <c r="D122">
        <f>'Data with Vol Ests (EWMA)'!L$1002*('Data with Vol Ests (EWMA)'!L121+('Data with Vol Ests (EWMA)'!L122-'Data with Vol Ests (EWMA)'!L121)*('Data with Vol Ests (EWMA)'!O$1003/'Data with Vol Ests (EWMA)'!O122))/'Data with Vol Ests (EWMA)'!L121</f>
        <v>50.580922134628246</v>
      </c>
      <c r="F122">
        <f>$J$3*B122/'Data with Vol Ests (EWMA)'!$B$1002 + $K$3*C122/'Data with Vol Ests (EWMA)'!$G$1002 + $L$3*D122/'Data with Vol Ests (EWMA)'!$L$1002</f>
        <v>99820129.376633167</v>
      </c>
      <c r="G122">
        <f t="shared" si="1"/>
        <v>179870.62336683273</v>
      </c>
      <c r="H122" s="15">
        <v>344441.03</v>
      </c>
    </row>
    <row r="123" spans="1:8" x14ac:dyDescent="0.2">
      <c r="A123">
        <v>121</v>
      </c>
      <c r="B123">
        <f>'Data with Vol Ests (EWMA)'!B$1002*('Data with Vol Ests (EWMA)'!B122+('Data with Vol Ests (EWMA)'!B123-'Data with Vol Ests (EWMA)'!B122)*('Data with Vol Ests (EWMA)'!E$1003/'Data with Vol Ests (EWMA)'!E123))/'Data with Vol Ests (EWMA)'!B122</f>
        <v>25.836081120388936</v>
      </c>
      <c r="C123">
        <f>'Data with Vol Ests (EWMA)'!G$1002*('Data with Vol Ests (EWMA)'!G122+('Data with Vol Ests (EWMA)'!G123-'Data with Vol Ests (EWMA)'!G122)*('Data with Vol Ests (EWMA)'!J$1003/'Data with Vol Ests (EWMA)'!J123))/'Data with Vol Ests (EWMA)'!G122</f>
        <v>31.163293488051092</v>
      </c>
      <c r="D123">
        <f>'Data with Vol Ests (EWMA)'!L$1002*('Data with Vol Ests (EWMA)'!L122+('Data with Vol Ests (EWMA)'!L123-'Data with Vol Ests (EWMA)'!L122)*('Data with Vol Ests (EWMA)'!O$1003/'Data with Vol Ests (EWMA)'!O123))/'Data with Vol Ests (EWMA)'!L122</f>
        <v>50.749227443796059</v>
      </c>
      <c r="F123">
        <f>$J$3*B123/'Data with Vol Ests (EWMA)'!$B$1002 + $K$3*C123/'Data with Vol Ests (EWMA)'!$G$1002 + $L$3*D123/'Data with Vol Ests (EWMA)'!$L$1002</f>
        <v>100039208.89985916</v>
      </c>
      <c r="G123">
        <f t="shared" si="1"/>
        <v>-39208.899859160185</v>
      </c>
      <c r="H123" s="15">
        <v>344095.49800000002</v>
      </c>
    </row>
    <row r="124" spans="1:8" x14ac:dyDescent="0.2">
      <c r="A124">
        <v>122</v>
      </c>
      <c r="B124">
        <f>'Data with Vol Ests (EWMA)'!B$1002*('Data with Vol Ests (EWMA)'!B123+('Data with Vol Ests (EWMA)'!B124-'Data with Vol Ests (EWMA)'!B123)*('Data with Vol Ests (EWMA)'!E$1003/'Data with Vol Ests (EWMA)'!E124))/'Data with Vol Ests (EWMA)'!B123</f>
        <v>25.738569926219416</v>
      </c>
      <c r="C124">
        <f>'Data with Vol Ests (EWMA)'!G$1002*('Data with Vol Ests (EWMA)'!G123+('Data with Vol Ests (EWMA)'!G124-'Data with Vol Ests (EWMA)'!G123)*('Data with Vol Ests (EWMA)'!J$1003/'Data with Vol Ests (EWMA)'!J124))/'Data with Vol Ests (EWMA)'!G123</f>
        <v>31.211504517872793</v>
      </c>
      <c r="D124">
        <f>'Data with Vol Ests (EWMA)'!L$1002*('Data with Vol Ests (EWMA)'!L123+('Data with Vol Ests (EWMA)'!L124-'Data with Vol Ests (EWMA)'!L123)*('Data with Vol Ests (EWMA)'!O$1003/'Data with Vol Ests (EWMA)'!O124))/'Data with Vol Ests (EWMA)'!L123</f>
        <v>50.901707185699479</v>
      </c>
      <c r="F124">
        <f>$J$3*B124/'Data with Vol Ests (EWMA)'!$B$1002 + $K$3*C124/'Data with Vol Ests (EWMA)'!$G$1002 + $L$3*D124/'Data with Vol Ests (EWMA)'!$L$1002</f>
        <v>100051283.80182791</v>
      </c>
      <c r="G124">
        <f t="shared" si="1"/>
        <v>-51283.801827907562</v>
      </c>
      <c r="H124" s="15">
        <v>344058.09499999997</v>
      </c>
    </row>
    <row r="125" spans="1:8" x14ac:dyDescent="0.2">
      <c r="A125">
        <v>123</v>
      </c>
      <c r="B125">
        <f>'Data with Vol Ests (EWMA)'!B$1002*('Data with Vol Ests (EWMA)'!B124+('Data with Vol Ests (EWMA)'!B125-'Data with Vol Ests (EWMA)'!B124)*('Data with Vol Ests (EWMA)'!E$1003/'Data with Vol Ests (EWMA)'!E125))/'Data with Vol Ests (EWMA)'!B124</f>
        <v>25.736622593178417</v>
      </c>
      <c r="C125">
        <f>'Data with Vol Ests (EWMA)'!G$1002*('Data with Vol Ests (EWMA)'!G124+('Data with Vol Ests (EWMA)'!G125-'Data with Vol Ests (EWMA)'!G124)*('Data with Vol Ests (EWMA)'!J$1003/'Data with Vol Ests (EWMA)'!J125))/'Data with Vol Ests (EWMA)'!G124</f>
        <v>31.191101872553379</v>
      </c>
      <c r="D125">
        <f>'Data with Vol Ests (EWMA)'!L$1002*('Data with Vol Ests (EWMA)'!L124+('Data with Vol Ests (EWMA)'!L125-'Data with Vol Ests (EWMA)'!L124)*('Data with Vol Ests (EWMA)'!O$1003/'Data with Vol Ests (EWMA)'!O125))/'Data with Vol Ests (EWMA)'!L124</f>
        <v>50.588987796881476</v>
      </c>
      <c r="F125">
        <f>$J$3*B125/'Data with Vol Ests (EWMA)'!$B$1002 + $K$3*C125/'Data with Vol Ests (EWMA)'!$G$1002 + $L$3*D125/'Data with Vol Ests (EWMA)'!$L$1002</f>
        <v>99840801.851551831</v>
      </c>
      <c r="G125">
        <f t="shared" si="1"/>
        <v>159198.14844816923</v>
      </c>
      <c r="H125" s="15">
        <v>343972.473</v>
      </c>
    </row>
    <row r="126" spans="1:8" x14ac:dyDescent="0.2">
      <c r="A126">
        <v>124</v>
      </c>
      <c r="B126">
        <f>'Data with Vol Ests (EWMA)'!B$1002*('Data with Vol Ests (EWMA)'!B125+('Data with Vol Ests (EWMA)'!B126-'Data with Vol Ests (EWMA)'!B125)*('Data with Vol Ests (EWMA)'!E$1003/'Data with Vol Ests (EWMA)'!E126))/'Data with Vol Ests (EWMA)'!B125</f>
        <v>25.885332798062983</v>
      </c>
      <c r="C126">
        <f>'Data with Vol Ests (EWMA)'!G$1002*('Data with Vol Ests (EWMA)'!G125+('Data with Vol Ests (EWMA)'!G126-'Data with Vol Ests (EWMA)'!G125)*('Data with Vol Ests (EWMA)'!J$1003/'Data with Vol Ests (EWMA)'!J126))/'Data with Vol Ests (EWMA)'!G125</f>
        <v>31.003814294418717</v>
      </c>
      <c r="D126">
        <f>'Data with Vol Ests (EWMA)'!L$1002*('Data with Vol Ests (EWMA)'!L125+('Data with Vol Ests (EWMA)'!L126-'Data with Vol Ests (EWMA)'!L125)*('Data with Vol Ests (EWMA)'!O$1003/'Data with Vol Ests (EWMA)'!O126))/'Data with Vol Ests (EWMA)'!L125</f>
        <v>51.041703096864069</v>
      </c>
      <c r="F126">
        <f>$J$3*B126/'Data with Vol Ests (EWMA)'!$B$1002 + $K$3*C126/'Data with Vol Ests (EWMA)'!$G$1002 + $L$3*D126/'Data with Vol Ests (EWMA)'!$L$1002</f>
        <v>100099882.35099813</v>
      </c>
      <c r="G126">
        <f t="shared" si="1"/>
        <v>-99882.350998133421</v>
      </c>
      <c r="H126" s="15">
        <v>341599.766</v>
      </c>
    </row>
    <row r="127" spans="1:8" x14ac:dyDescent="0.2">
      <c r="A127">
        <v>125</v>
      </c>
      <c r="B127">
        <f>'Data with Vol Ests (EWMA)'!B$1002*('Data with Vol Ests (EWMA)'!B126+('Data with Vol Ests (EWMA)'!B127-'Data with Vol Ests (EWMA)'!B126)*('Data with Vol Ests (EWMA)'!E$1003/'Data with Vol Ests (EWMA)'!E127))/'Data with Vol Ests (EWMA)'!B126</f>
        <v>25.96704513227473</v>
      </c>
      <c r="C127">
        <f>'Data with Vol Ests (EWMA)'!G$1002*('Data with Vol Ests (EWMA)'!G126+('Data with Vol Ests (EWMA)'!G127-'Data with Vol Ests (EWMA)'!G126)*('Data with Vol Ests (EWMA)'!J$1003/'Data with Vol Ests (EWMA)'!J127))/'Data with Vol Ests (EWMA)'!G126</f>
        <v>31.093789266017705</v>
      </c>
      <c r="D127">
        <f>'Data with Vol Ests (EWMA)'!L$1002*('Data with Vol Ests (EWMA)'!L126+('Data with Vol Ests (EWMA)'!L127-'Data with Vol Ests (EWMA)'!L126)*('Data with Vol Ests (EWMA)'!O$1003/'Data with Vol Ests (EWMA)'!O127))/'Data with Vol Ests (EWMA)'!L126</f>
        <v>50.833338111770914</v>
      </c>
      <c r="F127">
        <f>$J$3*B127/'Data with Vol Ests (EWMA)'!$B$1002 + $K$3*C127/'Data with Vol Ests (EWMA)'!$G$1002 + $L$3*D127/'Data with Vol Ests (EWMA)'!$L$1002</f>
        <v>100188500.09977372</v>
      </c>
      <c r="G127">
        <f t="shared" si="1"/>
        <v>-188500.09977371991</v>
      </c>
      <c r="H127" s="15">
        <v>339569.18800000002</v>
      </c>
    </row>
    <row r="128" spans="1:8" x14ac:dyDescent="0.2">
      <c r="A128">
        <v>126</v>
      </c>
      <c r="B128">
        <f>'Data with Vol Ests (EWMA)'!B$1002*('Data with Vol Ests (EWMA)'!B127+('Data with Vol Ests (EWMA)'!B128-'Data with Vol Ests (EWMA)'!B127)*('Data with Vol Ests (EWMA)'!E$1003/'Data with Vol Ests (EWMA)'!E128))/'Data with Vol Ests (EWMA)'!B127</f>
        <v>25.82375035371917</v>
      </c>
      <c r="C128">
        <f>'Data with Vol Ests (EWMA)'!G$1002*('Data with Vol Ests (EWMA)'!G127+('Data with Vol Ests (EWMA)'!G128-'Data with Vol Ests (EWMA)'!G127)*('Data with Vol Ests (EWMA)'!J$1003/'Data with Vol Ests (EWMA)'!J128))/'Data with Vol Ests (EWMA)'!G127</f>
        <v>31.226851981673207</v>
      </c>
      <c r="D128">
        <f>'Data with Vol Ests (EWMA)'!L$1002*('Data with Vol Ests (EWMA)'!L127+('Data with Vol Ests (EWMA)'!L128-'Data with Vol Ests (EWMA)'!L127)*('Data with Vol Ests (EWMA)'!O$1003/'Data with Vol Ests (EWMA)'!O128))/'Data with Vol Ests (EWMA)'!L127</f>
        <v>50.807652649690993</v>
      </c>
      <c r="F128">
        <f>$J$3*B128/'Data with Vol Ests (EWMA)'!$B$1002 + $K$3*C128/'Data with Vol Ests (EWMA)'!$G$1002 + $L$3*D128/'Data with Vol Ests (EWMA)'!$L$1002</f>
        <v>100128406.49514005</v>
      </c>
      <c r="G128">
        <f t="shared" si="1"/>
        <v>-128406.49514004588</v>
      </c>
      <c r="H128" s="15">
        <v>338568.24200000003</v>
      </c>
    </row>
    <row r="129" spans="1:8" x14ac:dyDescent="0.2">
      <c r="A129">
        <v>127</v>
      </c>
      <c r="B129">
        <f>'Data with Vol Ests (EWMA)'!B$1002*('Data with Vol Ests (EWMA)'!B128+('Data with Vol Ests (EWMA)'!B129-'Data with Vol Ests (EWMA)'!B128)*('Data with Vol Ests (EWMA)'!E$1003/'Data with Vol Ests (EWMA)'!E129))/'Data with Vol Ests (EWMA)'!B128</f>
        <v>25.71561621609921</v>
      </c>
      <c r="C129">
        <f>'Data with Vol Ests (EWMA)'!G$1002*('Data with Vol Ests (EWMA)'!G128+('Data with Vol Ests (EWMA)'!G129-'Data with Vol Ests (EWMA)'!G128)*('Data with Vol Ests (EWMA)'!J$1003/'Data with Vol Ests (EWMA)'!J129))/'Data with Vol Ests (EWMA)'!G128</f>
        <v>31.290668683701846</v>
      </c>
      <c r="D129">
        <f>'Data with Vol Ests (EWMA)'!L$1002*('Data with Vol Ests (EWMA)'!L128+('Data with Vol Ests (EWMA)'!L129-'Data with Vol Ests (EWMA)'!L128)*('Data with Vol Ests (EWMA)'!O$1003/'Data with Vol Ests (EWMA)'!O129))/'Data with Vol Ests (EWMA)'!L128</f>
        <v>50.19353188894636</v>
      </c>
      <c r="F129">
        <f>$J$3*B129/'Data with Vol Ests (EWMA)'!$B$1002 + $K$3*C129/'Data with Vol Ests (EWMA)'!$G$1002 + $L$3*D129/'Data with Vol Ests (EWMA)'!$L$1002</f>
        <v>99690257.707068786</v>
      </c>
      <c r="G129">
        <f t="shared" si="1"/>
        <v>309742.29293121397</v>
      </c>
      <c r="H129" s="15">
        <v>335280.65899999999</v>
      </c>
    </row>
    <row r="130" spans="1:8" x14ac:dyDescent="0.2">
      <c r="A130">
        <v>128</v>
      </c>
      <c r="B130">
        <f>'Data with Vol Ests (EWMA)'!B$1002*('Data with Vol Ests (EWMA)'!B129+('Data with Vol Ests (EWMA)'!B130-'Data with Vol Ests (EWMA)'!B129)*('Data with Vol Ests (EWMA)'!E$1003/'Data with Vol Ests (EWMA)'!E130))/'Data with Vol Ests (EWMA)'!B129</f>
        <v>25.891868003615631</v>
      </c>
      <c r="C130">
        <f>'Data with Vol Ests (EWMA)'!G$1002*('Data with Vol Ests (EWMA)'!G129+('Data with Vol Ests (EWMA)'!G130-'Data with Vol Ests (EWMA)'!G129)*('Data with Vol Ests (EWMA)'!J$1003/'Data with Vol Ests (EWMA)'!J130))/'Data with Vol Ests (EWMA)'!G129</f>
        <v>31.051586353361554</v>
      </c>
      <c r="D130">
        <f>'Data with Vol Ests (EWMA)'!L$1002*('Data with Vol Ests (EWMA)'!L129+('Data with Vol Ests (EWMA)'!L130-'Data with Vol Ests (EWMA)'!L129)*('Data with Vol Ests (EWMA)'!O$1003/'Data with Vol Ests (EWMA)'!O130))/'Data with Vol Ests (EWMA)'!L129</f>
        <v>50.836487560621926</v>
      </c>
      <c r="F130">
        <f>$J$3*B130/'Data with Vol Ests (EWMA)'!$B$1002 + $K$3*C130/'Data with Vol Ests (EWMA)'!$G$1002 + $L$3*D130/'Data with Vol Ests (EWMA)'!$L$1002</f>
        <v>100041029.0327249</v>
      </c>
      <c r="G130">
        <f t="shared" si="1"/>
        <v>-41029.032724902034</v>
      </c>
      <c r="H130" s="15">
        <v>331296.62800000003</v>
      </c>
    </row>
    <row r="131" spans="1:8" x14ac:dyDescent="0.2">
      <c r="A131">
        <v>129</v>
      </c>
      <c r="B131">
        <f>'Data with Vol Ests (EWMA)'!B$1002*('Data with Vol Ests (EWMA)'!B130+('Data with Vol Ests (EWMA)'!B131-'Data with Vol Ests (EWMA)'!B130)*('Data with Vol Ests (EWMA)'!E$1003/'Data with Vol Ests (EWMA)'!E131))/'Data with Vol Ests (EWMA)'!B130</f>
        <v>25.591530749687848</v>
      </c>
      <c r="C131">
        <f>'Data with Vol Ests (EWMA)'!G$1002*('Data with Vol Ests (EWMA)'!G130+('Data with Vol Ests (EWMA)'!G131-'Data with Vol Ests (EWMA)'!G130)*('Data with Vol Ests (EWMA)'!J$1003/'Data with Vol Ests (EWMA)'!J131))/'Data with Vol Ests (EWMA)'!G130</f>
        <v>31.23727465476361</v>
      </c>
      <c r="D131">
        <f>'Data with Vol Ests (EWMA)'!L$1002*('Data with Vol Ests (EWMA)'!L130+('Data with Vol Ests (EWMA)'!L131-'Data with Vol Ests (EWMA)'!L130)*('Data with Vol Ests (EWMA)'!O$1003/'Data with Vol Ests (EWMA)'!O131))/'Data with Vol Ests (EWMA)'!L130</f>
        <v>50.293646093887652</v>
      </c>
      <c r="F131">
        <f>$J$3*B131/'Data with Vol Ests (EWMA)'!$B$1002 + $K$3*C131/'Data with Vol Ests (EWMA)'!$G$1002 + $L$3*D131/'Data with Vol Ests (EWMA)'!$L$1002</f>
        <v>99521239.269342393</v>
      </c>
      <c r="G131">
        <f t="shared" si="1"/>
        <v>478760.73065760732</v>
      </c>
      <c r="H131" s="15">
        <v>329272.73499999999</v>
      </c>
    </row>
    <row r="132" spans="1:8" x14ac:dyDescent="0.2">
      <c r="A132">
        <v>130</v>
      </c>
      <c r="B132">
        <f>'Data with Vol Ests (EWMA)'!B$1002*('Data with Vol Ests (EWMA)'!B131+('Data with Vol Ests (EWMA)'!B132-'Data with Vol Ests (EWMA)'!B131)*('Data with Vol Ests (EWMA)'!E$1003/'Data with Vol Ests (EWMA)'!E132))/'Data with Vol Ests (EWMA)'!B131</f>
        <v>25.740482743639738</v>
      </c>
      <c r="C132">
        <f>'Data with Vol Ests (EWMA)'!G$1002*('Data with Vol Ests (EWMA)'!G131+('Data with Vol Ests (EWMA)'!G132-'Data with Vol Ests (EWMA)'!G131)*('Data with Vol Ests (EWMA)'!J$1003/'Data with Vol Ests (EWMA)'!J132))/'Data with Vol Ests (EWMA)'!G131</f>
        <v>31.17</v>
      </c>
      <c r="D132">
        <f>'Data with Vol Ests (EWMA)'!L$1002*('Data with Vol Ests (EWMA)'!L131+('Data with Vol Ests (EWMA)'!L132-'Data with Vol Ests (EWMA)'!L131)*('Data with Vol Ests (EWMA)'!O$1003/'Data with Vol Ests (EWMA)'!O132))/'Data with Vol Ests (EWMA)'!L131</f>
        <v>50.831661693059964</v>
      </c>
      <c r="F132">
        <f>$J$3*B132/'Data with Vol Ests (EWMA)'!$B$1002 + $K$3*C132/'Data with Vol Ests (EWMA)'!$G$1002 + $L$3*D132/'Data with Vol Ests (EWMA)'!$L$1002</f>
        <v>99965850.810001656</v>
      </c>
      <c r="G132">
        <f t="shared" si="1"/>
        <v>34149.189998343587</v>
      </c>
      <c r="H132" s="15">
        <v>326940.745</v>
      </c>
    </row>
    <row r="133" spans="1:8" x14ac:dyDescent="0.2">
      <c r="A133">
        <v>131</v>
      </c>
      <c r="B133">
        <f>'Data with Vol Ests (EWMA)'!B$1002*('Data with Vol Ests (EWMA)'!B132+('Data with Vol Ests (EWMA)'!B133-'Data with Vol Ests (EWMA)'!B132)*('Data with Vol Ests (EWMA)'!E$1003/'Data with Vol Ests (EWMA)'!E133))/'Data with Vol Ests (EWMA)'!B132</f>
        <v>25.771904060111439</v>
      </c>
      <c r="C133">
        <f>'Data with Vol Ests (EWMA)'!G$1002*('Data with Vol Ests (EWMA)'!G132+('Data with Vol Ests (EWMA)'!G133-'Data with Vol Ests (EWMA)'!G132)*('Data with Vol Ests (EWMA)'!J$1003/'Data with Vol Ests (EWMA)'!J133))/'Data with Vol Ests (EWMA)'!G132</f>
        <v>31.146972409900659</v>
      </c>
      <c r="D133">
        <f>'Data with Vol Ests (EWMA)'!L$1002*('Data with Vol Ests (EWMA)'!L132+('Data with Vol Ests (EWMA)'!L133-'Data with Vol Ests (EWMA)'!L132)*('Data with Vol Ests (EWMA)'!O$1003/'Data with Vol Ests (EWMA)'!O133))/'Data with Vol Ests (EWMA)'!L132</f>
        <v>50.596033152235087</v>
      </c>
      <c r="F133">
        <f>$J$3*B133/'Data with Vol Ests (EWMA)'!$B$1002 + $K$3*C133/'Data with Vol Ests (EWMA)'!$G$1002 + $L$3*D133/'Data with Vol Ests (EWMA)'!$L$1002</f>
        <v>99843260.297491997</v>
      </c>
      <c r="G133">
        <f t="shared" ref="G133:G196" si="2">100000000-F133</f>
        <v>156739.70250800252</v>
      </c>
      <c r="H133" s="15">
        <v>324645.87199999997</v>
      </c>
    </row>
    <row r="134" spans="1:8" x14ac:dyDescent="0.2">
      <c r="A134">
        <v>132</v>
      </c>
      <c r="B134">
        <f>'Data with Vol Ests (EWMA)'!B$1002*('Data with Vol Ests (EWMA)'!B133+('Data with Vol Ests (EWMA)'!B134-'Data with Vol Ests (EWMA)'!B133)*('Data with Vol Ests (EWMA)'!E$1003/'Data with Vol Ests (EWMA)'!E134))/'Data with Vol Ests (EWMA)'!B133</f>
        <v>25.839482077538459</v>
      </c>
      <c r="C134">
        <f>'Data with Vol Ests (EWMA)'!G$1002*('Data with Vol Ests (EWMA)'!G133+('Data with Vol Ests (EWMA)'!G134-'Data with Vol Ests (EWMA)'!G133)*('Data with Vol Ests (EWMA)'!J$1003/'Data with Vol Ests (EWMA)'!J134))/'Data with Vol Ests (EWMA)'!G133</f>
        <v>31.116693660158493</v>
      </c>
      <c r="D134">
        <f>'Data with Vol Ests (EWMA)'!L$1002*('Data with Vol Ests (EWMA)'!L133+('Data with Vol Ests (EWMA)'!L134-'Data with Vol Ests (EWMA)'!L133)*('Data with Vol Ests (EWMA)'!O$1003/'Data with Vol Ests (EWMA)'!O134))/'Data with Vol Ests (EWMA)'!L133</f>
        <v>50.776056653139861</v>
      </c>
      <c r="F134">
        <f>$J$3*B134/'Data with Vol Ests (EWMA)'!$B$1002 + $K$3*C134/'Data with Vol Ests (EWMA)'!$G$1002 + $L$3*D134/'Data with Vol Ests (EWMA)'!$L$1002</f>
        <v>100007360.93654956</v>
      </c>
      <c r="G134">
        <f t="shared" si="2"/>
        <v>-7360.9365495592356</v>
      </c>
      <c r="H134" s="15">
        <v>323483.97499999998</v>
      </c>
    </row>
    <row r="135" spans="1:8" x14ac:dyDescent="0.2">
      <c r="A135">
        <v>133</v>
      </c>
      <c r="B135">
        <f>'Data with Vol Ests (EWMA)'!B$1002*('Data with Vol Ests (EWMA)'!B134+('Data with Vol Ests (EWMA)'!B135-'Data with Vol Ests (EWMA)'!B134)*('Data with Vol Ests (EWMA)'!E$1003/'Data with Vol Ests (EWMA)'!E135))/'Data with Vol Ests (EWMA)'!B134</f>
        <v>25.537624763204207</v>
      </c>
      <c r="C135">
        <f>'Data with Vol Ests (EWMA)'!G$1002*('Data with Vol Ests (EWMA)'!G134+('Data with Vol Ests (EWMA)'!G135-'Data with Vol Ests (EWMA)'!G134)*('Data with Vol Ests (EWMA)'!J$1003/'Data with Vol Ests (EWMA)'!J135))/'Data with Vol Ests (EWMA)'!G134</f>
        <v>31.242059392843423</v>
      </c>
      <c r="D135">
        <f>'Data with Vol Ests (EWMA)'!L$1002*('Data with Vol Ests (EWMA)'!L134+('Data with Vol Ests (EWMA)'!L135-'Data with Vol Ests (EWMA)'!L134)*('Data with Vol Ests (EWMA)'!O$1003/'Data with Vol Ests (EWMA)'!O135))/'Data with Vol Ests (EWMA)'!L134</f>
        <v>50.224372615981622</v>
      </c>
      <c r="F135">
        <f>$J$3*B135/'Data with Vol Ests (EWMA)'!$B$1002 + $K$3*C135/'Data with Vol Ests (EWMA)'!$G$1002 + $L$3*D135/'Data with Vol Ests (EWMA)'!$L$1002</f>
        <v>99412546.000858381</v>
      </c>
      <c r="G135">
        <f t="shared" si="2"/>
        <v>587453.99914161861</v>
      </c>
      <c r="H135" s="15">
        <v>323048.587</v>
      </c>
    </row>
    <row r="136" spans="1:8" x14ac:dyDescent="0.2">
      <c r="A136">
        <v>134</v>
      </c>
      <c r="B136">
        <f>'Data with Vol Ests (EWMA)'!B$1002*('Data with Vol Ests (EWMA)'!B135+('Data with Vol Ests (EWMA)'!B136-'Data with Vol Ests (EWMA)'!B135)*('Data with Vol Ests (EWMA)'!E$1003/'Data with Vol Ests (EWMA)'!E136))/'Data with Vol Ests (EWMA)'!B135</f>
        <v>25.8238467256825</v>
      </c>
      <c r="C136">
        <f>'Data with Vol Ests (EWMA)'!G$1002*('Data with Vol Ests (EWMA)'!G135+('Data with Vol Ests (EWMA)'!G136-'Data with Vol Ests (EWMA)'!G135)*('Data with Vol Ests (EWMA)'!J$1003/'Data with Vol Ests (EWMA)'!J136))/'Data with Vol Ests (EWMA)'!G135</f>
        <v>31.17</v>
      </c>
      <c r="D136">
        <f>'Data with Vol Ests (EWMA)'!L$1002*('Data with Vol Ests (EWMA)'!L135+('Data with Vol Ests (EWMA)'!L136-'Data with Vol Ests (EWMA)'!L135)*('Data with Vol Ests (EWMA)'!O$1003/'Data with Vol Ests (EWMA)'!O136))/'Data with Vol Ests (EWMA)'!L135</f>
        <v>50.621109041344049</v>
      </c>
      <c r="F136">
        <f>$J$3*B136/'Data with Vol Ests (EWMA)'!$B$1002 + $K$3*C136/'Data with Vol Ests (EWMA)'!$G$1002 + $L$3*D136/'Data with Vol Ests (EWMA)'!$L$1002</f>
        <v>99954383.979945421</v>
      </c>
      <c r="G136">
        <f t="shared" si="2"/>
        <v>45616.020054578781</v>
      </c>
      <c r="H136" s="15">
        <v>323018.44300000003</v>
      </c>
    </row>
    <row r="137" spans="1:8" x14ac:dyDescent="0.2">
      <c r="A137">
        <v>135</v>
      </c>
      <c r="B137">
        <f>'Data with Vol Ests (EWMA)'!B$1002*('Data with Vol Ests (EWMA)'!B136+('Data with Vol Ests (EWMA)'!B137-'Data with Vol Ests (EWMA)'!B136)*('Data with Vol Ests (EWMA)'!E$1003/'Data with Vol Ests (EWMA)'!E137))/'Data with Vol Ests (EWMA)'!B136</f>
        <v>26.014339649252836</v>
      </c>
      <c r="C137">
        <f>'Data with Vol Ests (EWMA)'!G$1002*('Data with Vol Ests (EWMA)'!G136+('Data with Vol Ests (EWMA)'!G137-'Data with Vol Ests (EWMA)'!G136)*('Data with Vol Ests (EWMA)'!J$1003/'Data with Vol Ests (EWMA)'!J137))/'Data with Vol Ests (EWMA)'!G136</f>
        <v>31.139305755898008</v>
      </c>
      <c r="D137">
        <f>'Data with Vol Ests (EWMA)'!L$1002*('Data with Vol Ests (EWMA)'!L136+('Data with Vol Ests (EWMA)'!L137-'Data with Vol Ests (EWMA)'!L136)*('Data with Vol Ests (EWMA)'!O$1003/'Data with Vol Ests (EWMA)'!O137))/'Data with Vol Ests (EWMA)'!L136</f>
        <v>51.235689384805703</v>
      </c>
      <c r="F137">
        <f>$J$3*B137/'Data with Vol Ests (EWMA)'!$B$1002 + $K$3*C137/'Data with Vol Ests (EWMA)'!$G$1002 + $L$3*D137/'Data with Vol Ests (EWMA)'!$L$1002</f>
        <v>100541680.66622549</v>
      </c>
      <c r="G137">
        <f t="shared" si="2"/>
        <v>-541680.66622549295</v>
      </c>
      <c r="H137" s="15">
        <v>320331.60200000001</v>
      </c>
    </row>
    <row r="138" spans="1:8" x14ac:dyDescent="0.2">
      <c r="A138">
        <v>136</v>
      </c>
      <c r="B138">
        <f>'Data with Vol Ests (EWMA)'!B$1002*('Data with Vol Ests (EWMA)'!B137+('Data with Vol Ests (EWMA)'!B138-'Data with Vol Ests (EWMA)'!B137)*('Data with Vol Ests (EWMA)'!E$1003/'Data with Vol Ests (EWMA)'!E138))/'Data with Vol Ests (EWMA)'!B137</f>
        <v>25.761585686202551</v>
      </c>
      <c r="C138">
        <f>'Data with Vol Ests (EWMA)'!G$1002*('Data with Vol Ests (EWMA)'!G137+('Data with Vol Ests (EWMA)'!G138-'Data with Vol Ests (EWMA)'!G137)*('Data with Vol Ests (EWMA)'!J$1003/'Data with Vol Ests (EWMA)'!J138))/'Data with Vol Ests (EWMA)'!G137</f>
        <v>31.182599391890498</v>
      </c>
      <c r="D138">
        <f>'Data with Vol Ests (EWMA)'!L$1002*('Data with Vol Ests (EWMA)'!L137+('Data with Vol Ests (EWMA)'!L138-'Data with Vol Ests (EWMA)'!L137)*('Data with Vol Ests (EWMA)'!O$1003/'Data with Vol Ests (EWMA)'!O138))/'Data with Vol Ests (EWMA)'!L137</f>
        <v>50.584738363275612</v>
      </c>
      <c r="F138">
        <f>$J$3*B138/'Data with Vol Ests (EWMA)'!$B$1002 + $K$3*C138/'Data with Vol Ests (EWMA)'!$G$1002 + $L$3*D138/'Data with Vol Ests (EWMA)'!$L$1002</f>
        <v>99862593.203176975</v>
      </c>
      <c r="G138">
        <f t="shared" si="2"/>
        <v>137406.79682302475</v>
      </c>
      <c r="H138" s="15">
        <v>316930.60600000003</v>
      </c>
    </row>
    <row r="139" spans="1:8" x14ac:dyDescent="0.2">
      <c r="A139">
        <v>137</v>
      </c>
      <c r="B139">
        <f>'Data with Vol Ests (EWMA)'!B$1002*('Data with Vol Ests (EWMA)'!B138+('Data with Vol Ests (EWMA)'!B139-'Data with Vol Ests (EWMA)'!B138)*('Data with Vol Ests (EWMA)'!E$1003/'Data with Vol Ests (EWMA)'!E139))/'Data with Vol Ests (EWMA)'!B138</f>
        <v>25.891704961985894</v>
      </c>
      <c r="C139">
        <f>'Data with Vol Ests (EWMA)'!G$1002*('Data with Vol Ests (EWMA)'!G138+('Data with Vol Ests (EWMA)'!G139-'Data with Vol Ests (EWMA)'!G138)*('Data with Vol Ests (EWMA)'!J$1003/'Data with Vol Ests (EWMA)'!J139))/'Data with Vol Ests (EWMA)'!G138</f>
        <v>31.18297029217139</v>
      </c>
      <c r="D139">
        <f>'Data with Vol Ests (EWMA)'!L$1002*('Data with Vol Ests (EWMA)'!L138+('Data with Vol Ests (EWMA)'!L139-'Data with Vol Ests (EWMA)'!L138)*('Data with Vol Ests (EWMA)'!O$1003/'Data with Vol Ests (EWMA)'!O139))/'Data with Vol Ests (EWMA)'!L138</f>
        <v>50.958543760891864</v>
      </c>
      <c r="F139">
        <f>$J$3*B139/'Data with Vol Ests (EWMA)'!$B$1002 + $K$3*C139/'Data with Vol Ests (EWMA)'!$G$1002 + $L$3*D139/'Data with Vol Ests (EWMA)'!$L$1002</f>
        <v>100260515.51395409</v>
      </c>
      <c r="G139">
        <f t="shared" si="2"/>
        <v>-260515.51395408809</v>
      </c>
      <c r="H139" s="15">
        <v>315487.15899999999</v>
      </c>
    </row>
    <row r="140" spans="1:8" x14ac:dyDescent="0.2">
      <c r="A140">
        <v>138</v>
      </c>
      <c r="B140">
        <f>'Data with Vol Ests (EWMA)'!B$1002*('Data with Vol Ests (EWMA)'!B139+('Data with Vol Ests (EWMA)'!B140-'Data with Vol Ests (EWMA)'!B139)*('Data with Vol Ests (EWMA)'!E$1003/'Data with Vol Ests (EWMA)'!E140))/'Data with Vol Ests (EWMA)'!B139</f>
        <v>25.97005649740991</v>
      </c>
      <c r="C140">
        <f>'Data with Vol Ests (EWMA)'!G$1002*('Data with Vol Ests (EWMA)'!G139+('Data with Vol Ests (EWMA)'!G140-'Data with Vol Ests (EWMA)'!G139)*('Data with Vol Ests (EWMA)'!J$1003/'Data with Vol Ests (EWMA)'!J140))/'Data with Vol Ests (EWMA)'!G139</f>
        <v>31.109904535798293</v>
      </c>
      <c r="D140">
        <f>'Data with Vol Ests (EWMA)'!L$1002*('Data with Vol Ests (EWMA)'!L139+('Data with Vol Ests (EWMA)'!L140-'Data with Vol Ests (EWMA)'!L139)*('Data with Vol Ests (EWMA)'!O$1003/'Data with Vol Ests (EWMA)'!O140))/'Data with Vol Ests (EWMA)'!L139</f>
        <v>51.239373917514335</v>
      </c>
      <c r="F140">
        <f>$J$3*B140/'Data with Vol Ests (EWMA)'!$B$1002 + $K$3*C140/'Data with Vol Ests (EWMA)'!$G$1002 + $L$3*D140/'Data with Vol Ests (EWMA)'!$L$1002</f>
        <v>100450794.92171729</v>
      </c>
      <c r="G140">
        <f t="shared" si="2"/>
        <v>-450794.92171728611</v>
      </c>
      <c r="H140" s="15">
        <v>312855.25099999999</v>
      </c>
    </row>
    <row r="141" spans="1:8" x14ac:dyDescent="0.2">
      <c r="A141">
        <v>139</v>
      </c>
      <c r="B141">
        <f>'Data with Vol Ests (EWMA)'!B$1002*('Data with Vol Ests (EWMA)'!B140+('Data with Vol Ests (EWMA)'!B141-'Data with Vol Ests (EWMA)'!B140)*('Data with Vol Ests (EWMA)'!E$1003/'Data with Vol Ests (EWMA)'!E141))/'Data with Vol Ests (EWMA)'!B140</f>
        <v>25.875862762685905</v>
      </c>
      <c r="C141">
        <f>'Data with Vol Ests (EWMA)'!G$1002*('Data with Vol Ests (EWMA)'!G140+('Data with Vol Ests (EWMA)'!G141-'Data with Vol Ests (EWMA)'!G140)*('Data with Vol Ests (EWMA)'!J$1003/'Data with Vol Ests (EWMA)'!J141))/'Data with Vol Ests (EWMA)'!G140</f>
        <v>31.19020303780561</v>
      </c>
      <c r="D141">
        <f>'Data with Vol Ests (EWMA)'!L$1002*('Data with Vol Ests (EWMA)'!L140+('Data with Vol Ests (EWMA)'!L141-'Data with Vol Ests (EWMA)'!L140)*('Data with Vol Ests (EWMA)'!O$1003/'Data with Vol Ests (EWMA)'!O141))/'Data with Vol Ests (EWMA)'!L140</f>
        <v>50.608805483412851</v>
      </c>
      <c r="F141">
        <f>$J$3*B141/'Data with Vol Ests (EWMA)'!$B$1002 + $K$3*C141/'Data with Vol Ests (EWMA)'!$G$1002 + $L$3*D141/'Data with Vol Ests (EWMA)'!$L$1002</f>
        <v>100040330.60465999</v>
      </c>
      <c r="G141">
        <f t="shared" si="2"/>
        <v>-40330.604659989476</v>
      </c>
      <c r="H141" s="15">
        <v>312572.674</v>
      </c>
    </row>
    <row r="142" spans="1:8" x14ac:dyDescent="0.2">
      <c r="A142">
        <v>140</v>
      </c>
      <c r="B142">
        <f>'Data with Vol Ests (EWMA)'!B$1002*('Data with Vol Ests (EWMA)'!B141+('Data with Vol Ests (EWMA)'!B142-'Data with Vol Ests (EWMA)'!B141)*('Data with Vol Ests (EWMA)'!E$1003/'Data with Vol Ests (EWMA)'!E142))/'Data with Vol Ests (EWMA)'!B141</f>
        <v>25.961426631508651</v>
      </c>
      <c r="C142">
        <f>'Data with Vol Ests (EWMA)'!G$1002*('Data with Vol Ests (EWMA)'!G141+('Data with Vol Ests (EWMA)'!G142-'Data with Vol Ests (EWMA)'!G141)*('Data with Vol Ests (EWMA)'!J$1003/'Data with Vol Ests (EWMA)'!J142))/'Data with Vol Ests (EWMA)'!G141</f>
        <v>31.107730602121446</v>
      </c>
      <c r="D142">
        <f>'Data with Vol Ests (EWMA)'!L$1002*('Data with Vol Ests (EWMA)'!L141+('Data with Vol Ests (EWMA)'!L142-'Data with Vol Ests (EWMA)'!L141)*('Data with Vol Ests (EWMA)'!O$1003/'Data with Vol Ests (EWMA)'!O142))/'Data with Vol Ests (EWMA)'!L141</f>
        <v>51.011316516317322</v>
      </c>
      <c r="F142">
        <f>$J$3*B142/'Data with Vol Ests (EWMA)'!$B$1002 + $K$3*C142/'Data with Vol Ests (EWMA)'!$G$1002 + $L$3*D142/'Data with Vol Ests (EWMA)'!$L$1002</f>
        <v>100301785.81413716</v>
      </c>
      <c r="G142">
        <f t="shared" si="2"/>
        <v>-301785.81413716078</v>
      </c>
      <c r="H142" s="15">
        <v>309742.29300000001</v>
      </c>
    </row>
    <row r="143" spans="1:8" x14ac:dyDescent="0.2">
      <c r="A143">
        <v>141</v>
      </c>
      <c r="B143">
        <f>'Data with Vol Ests (EWMA)'!B$1002*('Data with Vol Ests (EWMA)'!B142+('Data with Vol Ests (EWMA)'!B143-'Data with Vol Ests (EWMA)'!B142)*('Data with Vol Ests (EWMA)'!E$1003/'Data with Vol Ests (EWMA)'!E143))/'Data with Vol Ests (EWMA)'!B142</f>
        <v>25.887464144023735</v>
      </c>
      <c r="C143">
        <f>'Data with Vol Ests (EWMA)'!G$1002*('Data with Vol Ests (EWMA)'!G142+('Data with Vol Ests (EWMA)'!G143-'Data with Vol Ests (EWMA)'!G142)*('Data with Vol Ests (EWMA)'!J$1003/'Data with Vol Ests (EWMA)'!J143))/'Data with Vol Ests (EWMA)'!G142</f>
        <v>31.121244226269248</v>
      </c>
      <c r="D143">
        <f>'Data with Vol Ests (EWMA)'!L$1002*('Data with Vol Ests (EWMA)'!L142+('Data with Vol Ests (EWMA)'!L143-'Data with Vol Ests (EWMA)'!L142)*('Data with Vol Ests (EWMA)'!O$1003/'Data with Vol Ests (EWMA)'!O143))/'Data with Vol Ests (EWMA)'!L142</f>
        <v>50.902154411497712</v>
      </c>
      <c r="F143">
        <f>$J$3*B143/'Data with Vol Ests (EWMA)'!$B$1002 + $K$3*C143/'Data with Vol Ests (EWMA)'!$G$1002 + $L$3*D143/'Data with Vol Ests (EWMA)'!$L$1002</f>
        <v>100152107.31895855</v>
      </c>
      <c r="G143">
        <f t="shared" si="2"/>
        <v>-152107.31895855069</v>
      </c>
      <c r="H143" s="15">
        <v>309568.467</v>
      </c>
    </row>
    <row r="144" spans="1:8" x14ac:dyDescent="0.2">
      <c r="A144">
        <v>142</v>
      </c>
      <c r="B144">
        <f>'Data with Vol Ests (EWMA)'!B$1002*('Data with Vol Ests (EWMA)'!B143+('Data with Vol Ests (EWMA)'!B144-'Data with Vol Ests (EWMA)'!B143)*('Data with Vol Ests (EWMA)'!E$1003/'Data with Vol Ests (EWMA)'!E144))/'Data with Vol Ests (EWMA)'!B143</f>
        <v>25.801310916467614</v>
      </c>
      <c r="C144">
        <f>'Data with Vol Ests (EWMA)'!G$1002*('Data with Vol Ests (EWMA)'!G143+('Data with Vol Ests (EWMA)'!G144-'Data with Vol Ests (EWMA)'!G143)*('Data with Vol Ests (EWMA)'!J$1003/'Data with Vol Ests (EWMA)'!J144))/'Data with Vol Ests (EWMA)'!G143</f>
        <v>31.21247936412917</v>
      </c>
      <c r="D144">
        <f>'Data with Vol Ests (EWMA)'!L$1002*('Data with Vol Ests (EWMA)'!L143+('Data with Vol Ests (EWMA)'!L144-'Data with Vol Ests (EWMA)'!L143)*('Data with Vol Ests (EWMA)'!O$1003/'Data with Vol Ests (EWMA)'!O144))/'Data with Vol Ests (EWMA)'!L143</f>
        <v>50.618497315057688</v>
      </c>
      <c r="F144">
        <f>$J$3*B144/'Data with Vol Ests (EWMA)'!$B$1002 + $K$3*C144/'Data with Vol Ests (EWMA)'!$G$1002 + $L$3*D144/'Data with Vol Ests (EWMA)'!$L$1002</f>
        <v>99969978.500497609</v>
      </c>
      <c r="G144">
        <f t="shared" si="2"/>
        <v>30021.499502390623</v>
      </c>
      <c r="H144" s="15">
        <v>308738.56699999998</v>
      </c>
    </row>
    <row r="145" spans="1:8" x14ac:dyDescent="0.2">
      <c r="A145">
        <v>143</v>
      </c>
      <c r="B145">
        <f>'Data with Vol Ests (EWMA)'!B$1002*('Data with Vol Ests (EWMA)'!B144+('Data with Vol Ests (EWMA)'!B145-'Data with Vol Ests (EWMA)'!B144)*('Data with Vol Ests (EWMA)'!E$1003/'Data with Vol Ests (EWMA)'!E145))/'Data with Vol Ests (EWMA)'!B144</f>
        <v>25.720327606380412</v>
      </c>
      <c r="C145">
        <f>'Data with Vol Ests (EWMA)'!G$1002*('Data with Vol Ests (EWMA)'!G144+('Data with Vol Ests (EWMA)'!G145-'Data with Vol Ests (EWMA)'!G144)*('Data with Vol Ests (EWMA)'!J$1003/'Data with Vol Ests (EWMA)'!J145))/'Data with Vol Ests (EWMA)'!G144</f>
        <v>31.220370226393804</v>
      </c>
      <c r="D145">
        <f>'Data with Vol Ests (EWMA)'!L$1002*('Data with Vol Ests (EWMA)'!L144+('Data with Vol Ests (EWMA)'!L145-'Data with Vol Ests (EWMA)'!L144)*('Data with Vol Ests (EWMA)'!O$1003/'Data with Vol Ests (EWMA)'!O145))/'Data with Vol Ests (EWMA)'!L144</f>
        <v>50.606744974051097</v>
      </c>
      <c r="F145">
        <f>$J$3*B145/'Data with Vol Ests (EWMA)'!$B$1002 + $K$3*C145/'Data with Vol Ests (EWMA)'!$G$1002 + $L$3*D145/'Data with Vol Ests (EWMA)'!$L$1002</f>
        <v>99862070.494922176</v>
      </c>
      <c r="G145">
        <f t="shared" si="2"/>
        <v>137929.505077824</v>
      </c>
      <c r="H145" s="15">
        <v>307465.78899999999</v>
      </c>
    </row>
    <row r="146" spans="1:8" x14ac:dyDescent="0.2">
      <c r="A146">
        <v>144</v>
      </c>
      <c r="B146">
        <f>'Data with Vol Ests (EWMA)'!B$1002*('Data with Vol Ests (EWMA)'!B145+('Data with Vol Ests (EWMA)'!B146-'Data with Vol Ests (EWMA)'!B145)*('Data with Vol Ests (EWMA)'!E$1003/'Data with Vol Ests (EWMA)'!E146))/'Data with Vol Ests (EWMA)'!B145</f>
        <v>25.828332635319732</v>
      </c>
      <c r="C146">
        <f>'Data with Vol Ests (EWMA)'!G$1002*('Data with Vol Ests (EWMA)'!G145+('Data with Vol Ests (EWMA)'!G146-'Data with Vol Ests (EWMA)'!G145)*('Data with Vol Ests (EWMA)'!J$1003/'Data with Vol Ests (EWMA)'!J146))/'Data with Vol Ests (EWMA)'!G145</f>
        <v>31.199096002914995</v>
      </c>
      <c r="D146">
        <f>'Data with Vol Ests (EWMA)'!L$1002*('Data with Vol Ests (EWMA)'!L145+('Data with Vol Ests (EWMA)'!L146-'Data with Vol Ests (EWMA)'!L145)*('Data with Vol Ests (EWMA)'!O$1003/'Data with Vol Ests (EWMA)'!O146))/'Data with Vol Ests (EWMA)'!L145</f>
        <v>50.46732777200976</v>
      </c>
      <c r="F146">
        <f>$J$3*B146/'Data with Vol Ests (EWMA)'!$B$1002 + $K$3*C146/'Data with Vol Ests (EWMA)'!$G$1002 + $L$3*D146/'Data with Vol Ests (EWMA)'!$L$1002</f>
        <v>99902197.297458023</v>
      </c>
      <c r="G146">
        <f t="shared" si="2"/>
        <v>97802.702541977167</v>
      </c>
      <c r="H146" s="15">
        <v>305108.21500000003</v>
      </c>
    </row>
    <row r="147" spans="1:8" x14ac:dyDescent="0.2">
      <c r="A147">
        <v>145</v>
      </c>
      <c r="B147">
        <f>'Data with Vol Ests (EWMA)'!B$1002*('Data with Vol Ests (EWMA)'!B146+('Data with Vol Ests (EWMA)'!B147-'Data with Vol Ests (EWMA)'!B146)*('Data with Vol Ests (EWMA)'!E$1003/'Data with Vol Ests (EWMA)'!E147))/'Data with Vol Ests (EWMA)'!B146</f>
        <v>25.786422817711433</v>
      </c>
      <c r="C147">
        <f>'Data with Vol Ests (EWMA)'!G$1002*('Data with Vol Ests (EWMA)'!G146+('Data with Vol Ests (EWMA)'!G147-'Data with Vol Ests (EWMA)'!G146)*('Data with Vol Ests (EWMA)'!J$1003/'Data with Vol Ests (EWMA)'!J147))/'Data with Vol Ests (EWMA)'!G146</f>
        <v>31.147656321931791</v>
      </c>
      <c r="D147">
        <f>'Data with Vol Ests (EWMA)'!L$1002*('Data with Vol Ests (EWMA)'!L146+('Data with Vol Ests (EWMA)'!L147-'Data with Vol Ests (EWMA)'!L146)*('Data with Vol Ests (EWMA)'!O$1003/'Data with Vol Ests (EWMA)'!O147))/'Data with Vol Ests (EWMA)'!L146</f>
        <v>50.842483890490129</v>
      </c>
      <c r="F147">
        <f>$J$3*B147/'Data with Vol Ests (EWMA)'!$B$1002 + $K$3*C147/'Data with Vol Ests (EWMA)'!$G$1002 + $L$3*D147/'Data with Vol Ests (EWMA)'!$L$1002</f>
        <v>100009459.2044996</v>
      </c>
      <c r="G147">
        <f t="shared" si="2"/>
        <v>-9459.2044996023178</v>
      </c>
      <c r="H147" s="15">
        <v>304635.58100000001</v>
      </c>
    </row>
    <row r="148" spans="1:8" x14ac:dyDescent="0.2">
      <c r="A148">
        <v>146</v>
      </c>
      <c r="B148">
        <f>'Data with Vol Ests (EWMA)'!B$1002*('Data with Vol Ests (EWMA)'!B147+('Data with Vol Ests (EWMA)'!B148-'Data with Vol Ests (EWMA)'!B147)*('Data with Vol Ests (EWMA)'!E$1003/'Data with Vol Ests (EWMA)'!E148))/'Data with Vol Ests (EWMA)'!B147</f>
        <v>25.819736349391718</v>
      </c>
      <c r="C148">
        <f>'Data with Vol Ests (EWMA)'!G$1002*('Data with Vol Ests (EWMA)'!G147+('Data with Vol Ests (EWMA)'!G148-'Data with Vol Ests (EWMA)'!G147)*('Data with Vol Ests (EWMA)'!J$1003/'Data with Vol Ests (EWMA)'!J148))/'Data with Vol Ests (EWMA)'!G147</f>
        <v>31.116370075541194</v>
      </c>
      <c r="D148">
        <f>'Data with Vol Ests (EWMA)'!L$1002*('Data with Vol Ests (EWMA)'!L147+('Data with Vol Ests (EWMA)'!L148-'Data with Vol Ests (EWMA)'!L147)*('Data with Vol Ests (EWMA)'!O$1003/'Data with Vol Ests (EWMA)'!O148))/'Data with Vol Ests (EWMA)'!L147</f>
        <v>51.155553684661072</v>
      </c>
      <c r="F148">
        <f>$J$3*B148/'Data with Vol Ests (EWMA)'!$B$1002 + $K$3*C148/'Data with Vol Ests (EWMA)'!$G$1002 + $L$3*D148/'Data with Vol Ests (EWMA)'!$L$1002</f>
        <v>100204642.79118043</v>
      </c>
      <c r="G148">
        <f t="shared" si="2"/>
        <v>-204642.79118043184</v>
      </c>
      <c r="H148" s="15">
        <v>304302.13500000001</v>
      </c>
    </row>
    <row r="149" spans="1:8" x14ac:dyDescent="0.2">
      <c r="A149">
        <v>147</v>
      </c>
      <c r="B149">
        <f>'Data with Vol Ests (EWMA)'!B$1002*('Data with Vol Ests (EWMA)'!B148+('Data with Vol Ests (EWMA)'!B149-'Data with Vol Ests (EWMA)'!B148)*('Data with Vol Ests (EWMA)'!E$1003/'Data with Vol Ests (EWMA)'!E149))/'Data with Vol Ests (EWMA)'!B148</f>
        <v>25.739777586015936</v>
      </c>
      <c r="C149">
        <f>'Data with Vol Ests (EWMA)'!G$1002*('Data with Vol Ests (EWMA)'!G148+('Data with Vol Ests (EWMA)'!G149-'Data with Vol Ests (EWMA)'!G148)*('Data with Vol Ests (EWMA)'!J$1003/'Data with Vol Ests (EWMA)'!J149))/'Data with Vol Ests (EWMA)'!G148</f>
        <v>31.208805754452161</v>
      </c>
      <c r="D149">
        <f>'Data with Vol Ests (EWMA)'!L$1002*('Data with Vol Ests (EWMA)'!L148+('Data with Vol Ests (EWMA)'!L149-'Data with Vol Ests (EWMA)'!L148)*('Data with Vol Ests (EWMA)'!O$1003/'Data with Vol Ests (EWMA)'!O149))/'Data with Vol Ests (EWMA)'!L148</f>
        <v>50.95442832650302</v>
      </c>
      <c r="F149">
        <f>$J$3*B149/'Data with Vol Ests (EWMA)'!$B$1002 + $K$3*C149/'Data with Vol Ests (EWMA)'!$G$1002 + $L$3*D149/'Data with Vol Ests (EWMA)'!$L$1002</f>
        <v>100081068.58560935</v>
      </c>
      <c r="G149">
        <f t="shared" si="2"/>
        <v>-81068.585609346628</v>
      </c>
      <c r="H149" s="15">
        <v>303398.34499999997</v>
      </c>
    </row>
    <row r="150" spans="1:8" x14ac:dyDescent="0.2">
      <c r="A150">
        <v>148</v>
      </c>
      <c r="B150">
        <f>'Data with Vol Ests (EWMA)'!B$1002*('Data with Vol Ests (EWMA)'!B149+('Data with Vol Ests (EWMA)'!B150-'Data with Vol Ests (EWMA)'!B149)*('Data with Vol Ests (EWMA)'!E$1003/'Data with Vol Ests (EWMA)'!E150))/'Data with Vol Ests (EWMA)'!B149</f>
        <v>25.882087500599109</v>
      </c>
      <c r="C150">
        <f>'Data with Vol Ests (EWMA)'!G$1002*('Data with Vol Ests (EWMA)'!G149+('Data with Vol Ests (EWMA)'!G150-'Data with Vol Ests (EWMA)'!G149)*('Data with Vol Ests (EWMA)'!J$1003/'Data with Vol Ests (EWMA)'!J150))/'Data with Vol Ests (EWMA)'!G149</f>
        <v>31.090929519523989</v>
      </c>
      <c r="D150">
        <f>'Data with Vol Ests (EWMA)'!L$1002*('Data with Vol Ests (EWMA)'!L149+('Data with Vol Ests (EWMA)'!L150-'Data with Vol Ests (EWMA)'!L149)*('Data with Vol Ests (EWMA)'!O$1003/'Data with Vol Ests (EWMA)'!O150))/'Data with Vol Ests (EWMA)'!L149</f>
        <v>50.599045313006073</v>
      </c>
      <c r="F150">
        <f>$J$3*B150/'Data with Vol Ests (EWMA)'!$B$1002 + $K$3*C150/'Data with Vol Ests (EWMA)'!$G$1002 + $L$3*D150/'Data with Vol Ests (EWMA)'!$L$1002</f>
        <v>99931528.203601688</v>
      </c>
      <c r="G150">
        <f t="shared" si="2"/>
        <v>68471.796398311853</v>
      </c>
      <c r="H150" s="15">
        <v>300957.65500000003</v>
      </c>
    </row>
    <row r="151" spans="1:8" x14ac:dyDescent="0.2">
      <c r="A151">
        <v>149</v>
      </c>
      <c r="B151">
        <f>'Data with Vol Ests (EWMA)'!B$1002*('Data with Vol Ests (EWMA)'!B150+('Data with Vol Ests (EWMA)'!B151-'Data with Vol Ests (EWMA)'!B150)*('Data with Vol Ests (EWMA)'!E$1003/'Data with Vol Ests (EWMA)'!E151))/'Data with Vol Ests (EWMA)'!B150</f>
        <v>25.695252944145693</v>
      </c>
      <c r="C151">
        <f>'Data with Vol Ests (EWMA)'!G$1002*('Data with Vol Ests (EWMA)'!G150+('Data with Vol Ests (EWMA)'!G151-'Data with Vol Ests (EWMA)'!G150)*('Data with Vol Ests (EWMA)'!J$1003/'Data with Vol Ests (EWMA)'!J151))/'Data with Vol Ests (EWMA)'!G150</f>
        <v>31.256202905433764</v>
      </c>
      <c r="D151">
        <f>'Data with Vol Ests (EWMA)'!L$1002*('Data with Vol Ests (EWMA)'!L150+('Data with Vol Ests (EWMA)'!L151-'Data with Vol Ests (EWMA)'!L150)*('Data with Vol Ests (EWMA)'!O$1003/'Data with Vol Ests (EWMA)'!O151))/'Data with Vol Ests (EWMA)'!L150</f>
        <v>50.981939866929288</v>
      </c>
      <c r="F151">
        <f>$J$3*B151/'Data with Vol Ests (EWMA)'!$B$1002 + $K$3*C151/'Data with Vol Ests (EWMA)'!$G$1002 + $L$3*D151/'Data with Vol Ests (EWMA)'!$L$1002</f>
        <v>100090180.7858872</v>
      </c>
      <c r="G151">
        <f t="shared" si="2"/>
        <v>-90180.78588719666</v>
      </c>
      <c r="H151" s="15">
        <v>300232.98800000001</v>
      </c>
    </row>
    <row r="152" spans="1:8" x14ac:dyDescent="0.2">
      <c r="A152">
        <v>150</v>
      </c>
      <c r="B152">
        <f>'Data with Vol Ests (EWMA)'!B$1002*('Data with Vol Ests (EWMA)'!B151+('Data with Vol Ests (EWMA)'!B152-'Data with Vol Ests (EWMA)'!B151)*('Data with Vol Ests (EWMA)'!E$1003/'Data with Vol Ests (EWMA)'!E152))/'Data with Vol Ests (EWMA)'!B151</f>
        <v>25.963067219456615</v>
      </c>
      <c r="C152">
        <f>'Data with Vol Ests (EWMA)'!G$1002*('Data with Vol Ests (EWMA)'!G151+('Data with Vol Ests (EWMA)'!G152-'Data with Vol Ests (EWMA)'!G151)*('Data with Vol Ests (EWMA)'!J$1003/'Data with Vol Ests (EWMA)'!J152))/'Data with Vol Ests (EWMA)'!G151</f>
        <v>31.19296868952922</v>
      </c>
      <c r="D152">
        <f>'Data with Vol Ests (EWMA)'!L$1002*('Data with Vol Ests (EWMA)'!L151+('Data with Vol Ests (EWMA)'!L152-'Data with Vol Ests (EWMA)'!L151)*('Data with Vol Ests (EWMA)'!O$1003/'Data with Vol Ests (EWMA)'!O152))/'Data with Vol Ests (EWMA)'!L151</f>
        <v>51.192342233525771</v>
      </c>
      <c r="F152">
        <f>$J$3*B152/'Data with Vol Ests (EWMA)'!$B$1002 + $K$3*C152/'Data with Vol Ests (EWMA)'!$G$1002 + $L$3*D152/'Data with Vol Ests (EWMA)'!$L$1002</f>
        <v>100506774.69986844</v>
      </c>
      <c r="G152">
        <f t="shared" si="2"/>
        <v>-506774.69986844063</v>
      </c>
      <c r="H152" s="15">
        <v>298650.64899999998</v>
      </c>
    </row>
    <row r="153" spans="1:8" x14ac:dyDescent="0.2">
      <c r="A153">
        <v>151</v>
      </c>
      <c r="B153">
        <f>'Data with Vol Ests (EWMA)'!B$1002*('Data with Vol Ests (EWMA)'!B152+('Data with Vol Ests (EWMA)'!B153-'Data with Vol Ests (EWMA)'!B152)*('Data with Vol Ests (EWMA)'!E$1003/'Data with Vol Ests (EWMA)'!E153))/'Data with Vol Ests (EWMA)'!B152</f>
        <v>25.866175418144628</v>
      </c>
      <c r="C153">
        <f>'Data with Vol Ests (EWMA)'!G$1002*('Data with Vol Ests (EWMA)'!G152+('Data with Vol Ests (EWMA)'!G153-'Data with Vol Ests (EWMA)'!G152)*('Data with Vol Ests (EWMA)'!J$1003/'Data with Vol Ests (EWMA)'!J153))/'Data with Vol Ests (EWMA)'!G152</f>
        <v>31.059970443351013</v>
      </c>
      <c r="D153">
        <f>'Data with Vol Ests (EWMA)'!L$1002*('Data with Vol Ests (EWMA)'!L152+('Data with Vol Ests (EWMA)'!L153-'Data with Vol Ests (EWMA)'!L152)*('Data with Vol Ests (EWMA)'!O$1003/'Data with Vol Ests (EWMA)'!O153))/'Data with Vol Ests (EWMA)'!L152</f>
        <v>51.2902322642637</v>
      </c>
      <c r="F153">
        <f>$J$3*B153/'Data with Vol Ests (EWMA)'!$B$1002 + $K$3*C153/'Data with Vol Ests (EWMA)'!$G$1002 + $L$3*D153/'Data with Vol Ests (EWMA)'!$L$1002</f>
        <v>100283931.74992222</v>
      </c>
      <c r="G153">
        <f t="shared" si="2"/>
        <v>-283931.74992221594</v>
      </c>
      <c r="H153" s="15">
        <v>296920.087</v>
      </c>
    </row>
    <row r="154" spans="1:8" x14ac:dyDescent="0.2">
      <c r="A154">
        <v>152</v>
      </c>
      <c r="B154">
        <f>'Data with Vol Ests (EWMA)'!B$1002*('Data with Vol Ests (EWMA)'!B153+('Data with Vol Ests (EWMA)'!B154-'Data with Vol Ests (EWMA)'!B153)*('Data with Vol Ests (EWMA)'!E$1003/'Data with Vol Ests (EWMA)'!E154))/'Data with Vol Ests (EWMA)'!B153</f>
        <v>25.679900739958239</v>
      </c>
      <c r="C154">
        <f>'Data with Vol Ests (EWMA)'!G$1002*('Data with Vol Ests (EWMA)'!G153+('Data with Vol Ests (EWMA)'!G154-'Data with Vol Ests (EWMA)'!G153)*('Data with Vol Ests (EWMA)'!J$1003/'Data with Vol Ests (EWMA)'!J154))/'Data with Vol Ests (EWMA)'!G153</f>
        <v>31.275202663434264</v>
      </c>
      <c r="D154">
        <f>'Data with Vol Ests (EWMA)'!L$1002*('Data with Vol Ests (EWMA)'!L153+('Data with Vol Ests (EWMA)'!L154-'Data with Vol Ests (EWMA)'!L153)*('Data with Vol Ests (EWMA)'!O$1003/'Data with Vol Ests (EWMA)'!O154))/'Data with Vol Ests (EWMA)'!L153</f>
        <v>50.590017981206643</v>
      </c>
      <c r="F154">
        <f>$J$3*B154/'Data with Vol Ests (EWMA)'!$B$1002 + $K$3*C154/'Data with Vol Ests (EWMA)'!$G$1002 + $L$3*D154/'Data with Vol Ests (EWMA)'!$L$1002</f>
        <v>99858927.26592885</v>
      </c>
      <c r="G154">
        <f t="shared" si="2"/>
        <v>141072.73407115042</v>
      </c>
      <c r="H154" s="15">
        <v>293616.484</v>
      </c>
    </row>
    <row r="155" spans="1:8" x14ac:dyDescent="0.2">
      <c r="A155">
        <v>153</v>
      </c>
      <c r="B155">
        <f>'Data with Vol Ests (EWMA)'!B$1002*('Data with Vol Ests (EWMA)'!B154+('Data with Vol Ests (EWMA)'!B155-'Data with Vol Ests (EWMA)'!B154)*('Data with Vol Ests (EWMA)'!E$1003/'Data with Vol Ests (EWMA)'!E155))/'Data with Vol Ests (EWMA)'!B154</f>
        <v>25.726301276872377</v>
      </c>
      <c r="C155">
        <f>'Data with Vol Ests (EWMA)'!G$1002*('Data with Vol Ests (EWMA)'!G154+('Data with Vol Ests (EWMA)'!G155-'Data with Vol Ests (EWMA)'!G154)*('Data with Vol Ests (EWMA)'!J$1003/'Data with Vol Ests (EWMA)'!J155))/'Data with Vol Ests (EWMA)'!G154</f>
        <v>31.162833174766156</v>
      </c>
      <c r="D155">
        <f>'Data with Vol Ests (EWMA)'!L$1002*('Data with Vol Ests (EWMA)'!L154+('Data with Vol Ests (EWMA)'!L155-'Data with Vol Ests (EWMA)'!L154)*('Data with Vol Ests (EWMA)'!O$1003/'Data with Vol Ests (EWMA)'!O155))/'Data with Vol Ests (EWMA)'!L154</f>
        <v>50.763935102332532</v>
      </c>
      <c r="F155">
        <f>$J$3*B155/'Data with Vol Ests (EWMA)'!$B$1002 + $K$3*C155/'Data with Vol Ests (EWMA)'!$G$1002 + $L$3*D155/'Data with Vol Ests (EWMA)'!$L$1002</f>
        <v>99898521.186671823</v>
      </c>
      <c r="G155">
        <f t="shared" si="2"/>
        <v>101478.81332817674</v>
      </c>
      <c r="H155" s="15">
        <v>293582.67200000002</v>
      </c>
    </row>
    <row r="156" spans="1:8" x14ac:dyDescent="0.2">
      <c r="A156">
        <v>154</v>
      </c>
      <c r="B156">
        <f>'Data with Vol Ests (EWMA)'!B$1002*('Data with Vol Ests (EWMA)'!B155+('Data with Vol Ests (EWMA)'!B156-'Data with Vol Ests (EWMA)'!B155)*('Data with Vol Ests (EWMA)'!E$1003/'Data with Vol Ests (EWMA)'!E156))/'Data with Vol Ests (EWMA)'!B155</f>
        <v>25.954464092570706</v>
      </c>
      <c r="C156">
        <f>'Data with Vol Ests (EWMA)'!G$1002*('Data with Vol Ests (EWMA)'!G155+('Data with Vol Ests (EWMA)'!G156-'Data with Vol Ests (EWMA)'!G155)*('Data with Vol Ests (EWMA)'!J$1003/'Data with Vol Ests (EWMA)'!J156))/'Data with Vol Ests (EWMA)'!G155</f>
        <v>31.155215991858029</v>
      </c>
      <c r="D156">
        <f>'Data with Vol Ests (EWMA)'!L$1002*('Data with Vol Ests (EWMA)'!L155+('Data with Vol Ests (EWMA)'!L156-'Data with Vol Ests (EWMA)'!L155)*('Data with Vol Ests (EWMA)'!O$1003/'Data with Vol Ests (EWMA)'!O156))/'Data with Vol Ests (EWMA)'!L155</f>
        <v>50.834881046985309</v>
      </c>
      <c r="F156">
        <f>$J$3*B156/'Data with Vol Ests (EWMA)'!$B$1002 + $K$3*C156/'Data with Vol Ests (EWMA)'!$G$1002 + $L$3*D156/'Data with Vol Ests (EWMA)'!$L$1002</f>
        <v>100241326.35705148</v>
      </c>
      <c r="G156">
        <f t="shared" si="2"/>
        <v>-241326.35705147684</v>
      </c>
      <c r="H156" s="15">
        <v>293345.87400000001</v>
      </c>
    </row>
    <row r="157" spans="1:8" x14ac:dyDescent="0.2">
      <c r="A157">
        <v>155</v>
      </c>
      <c r="B157">
        <f>'Data with Vol Ests (EWMA)'!B$1002*('Data with Vol Ests (EWMA)'!B156+('Data with Vol Ests (EWMA)'!B157-'Data with Vol Ests (EWMA)'!B156)*('Data with Vol Ests (EWMA)'!E$1003/'Data with Vol Ests (EWMA)'!E157))/'Data with Vol Ests (EWMA)'!B156</f>
        <v>25.757907796402652</v>
      </c>
      <c r="C157">
        <f>'Data with Vol Ests (EWMA)'!G$1002*('Data with Vol Ests (EWMA)'!G156+('Data with Vol Ests (EWMA)'!G157-'Data with Vol Ests (EWMA)'!G156)*('Data with Vol Ests (EWMA)'!J$1003/'Data with Vol Ests (EWMA)'!J157))/'Data with Vol Ests (EWMA)'!G156</f>
        <v>31.070982694170901</v>
      </c>
      <c r="D157">
        <f>'Data with Vol Ests (EWMA)'!L$1002*('Data with Vol Ests (EWMA)'!L156+('Data with Vol Ests (EWMA)'!L157-'Data with Vol Ests (EWMA)'!L156)*('Data with Vol Ests (EWMA)'!O$1003/'Data with Vol Ests (EWMA)'!O157))/'Data with Vol Ests (EWMA)'!L156</f>
        <v>50.622448365838416</v>
      </c>
      <c r="F157">
        <f>$J$3*B157/'Data with Vol Ests (EWMA)'!$B$1002 + $K$3*C157/'Data with Vol Ests (EWMA)'!$G$1002 + $L$3*D157/'Data with Vol Ests (EWMA)'!$L$1002</f>
        <v>99754574.615974605</v>
      </c>
      <c r="G157">
        <f t="shared" si="2"/>
        <v>245425.38402539492</v>
      </c>
      <c r="H157" s="15">
        <v>293051.23800000001</v>
      </c>
    </row>
    <row r="158" spans="1:8" x14ac:dyDescent="0.2">
      <c r="A158">
        <v>156</v>
      </c>
      <c r="B158">
        <f>'Data with Vol Ests (EWMA)'!B$1002*('Data with Vol Ests (EWMA)'!B157+('Data with Vol Ests (EWMA)'!B158-'Data with Vol Ests (EWMA)'!B157)*('Data with Vol Ests (EWMA)'!E$1003/'Data with Vol Ests (EWMA)'!E158))/'Data with Vol Ests (EWMA)'!B157</f>
        <v>25.584699468276455</v>
      </c>
      <c r="C158">
        <f>'Data with Vol Ests (EWMA)'!G$1002*('Data with Vol Ests (EWMA)'!G157+('Data with Vol Ests (EWMA)'!G158-'Data with Vol Ests (EWMA)'!G157)*('Data with Vol Ests (EWMA)'!J$1003/'Data with Vol Ests (EWMA)'!J158))/'Data with Vol Ests (EWMA)'!G157</f>
        <v>31.177385206366946</v>
      </c>
      <c r="D158">
        <f>'Data with Vol Ests (EWMA)'!L$1002*('Data with Vol Ests (EWMA)'!L157+('Data with Vol Ests (EWMA)'!L158-'Data with Vol Ests (EWMA)'!L157)*('Data with Vol Ests (EWMA)'!O$1003/'Data with Vol Ests (EWMA)'!O158))/'Data with Vol Ests (EWMA)'!L157</f>
        <v>50.369532202176622</v>
      </c>
      <c r="F158">
        <f>$J$3*B158/'Data with Vol Ests (EWMA)'!$B$1002 + $K$3*C158/'Data with Vol Ests (EWMA)'!$G$1002 + $L$3*D158/'Data with Vol Ests (EWMA)'!$L$1002</f>
        <v>99489603.747904778</v>
      </c>
      <c r="G158">
        <f t="shared" si="2"/>
        <v>510396.25209522247</v>
      </c>
      <c r="H158" s="15">
        <v>291650.16499999998</v>
      </c>
    </row>
    <row r="159" spans="1:8" x14ac:dyDescent="0.2">
      <c r="A159">
        <v>157</v>
      </c>
      <c r="B159">
        <f>'Data with Vol Ests (EWMA)'!B$1002*('Data with Vol Ests (EWMA)'!B158+('Data with Vol Ests (EWMA)'!B159-'Data with Vol Ests (EWMA)'!B158)*('Data with Vol Ests (EWMA)'!E$1003/'Data with Vol Ests (EWMA)'!E159))/'Data with Vol Ests (EWMA)'!B158</f>
        <v>25.886264071984769</v>
      </c>
      <c r="C159">
        <f>'Data with Vol Ests (EWMA)'!G$1002*('Data with Vol Ests (EWMA)'!G158+('Data with Vol Ests (EWMA)'!G159-'Data with Vol Ests (EWMA)'!G158)*('Data with Vol Ests (EWMA)'!J$1003/'Data with Vol Ests (EWMA)'!J159))/'Data with Vol Ests (EWMA)'!G158</f>
        <v>31.124329699848811</v>
      </c>
      <c r="D159">
        <f>'Data with Vol Ests (EWMA)'!L$1002*('Data with Vol Ests (EWMA)'!L158+('Data with Vol Ests (EWMA)'!L159-'Data with Vol Ests (EWMA)'!L158)*('Data with Vol Ests (EWMA)'!O$1003/'Data with Vol Ests (EWMA)'!O159))/'Data with Vol Ests (EWMA)'!L158</f>
        <v>51.186229424703875</v>
      </c>
      <c r="F159">
        <f>$J$3*B159/'Data with Vol Ests (EWMA)'!$B$1002 + $K$3*C159/'Data with Vol Ests (EWMA)'!$G$1002 + $L$3*D159/'Data with Vol Ests (EWMA)'!$L$1002</f>
        <v>100321936.86479208</v>
      </c>
      <c r="G159">
        <f t="shared" si="2"/>
        <v>-321936.86479207873</v>
      </c>
      <c r="H159" s="15">
        <v>291325.72899999999</v>
      </c>
    </row>
    <row r="160" spans="1:8" x14ac:dyDescent="0.2">
      <c r="A160">
        <v>158</v>
      </c>
      <c r="B160">
        <f>'Data with Vol Ests (EWMA)'!B$1002*('Data with Vol Ests (EWMA)'!B159+('Data with Vol Ests (EWMA)'!B160-'Data with Vol Ests (EWMA)'!B159)*('Data with Vol Ests (EWMA)'!E$1003/'Data with Vol Ests (EWMA)'!E160))/'Data with Vol Ests (EWMA)'!B159</f>
        <v>25.881958908450944</v>
      </c>
      <c r="C160">
        <f>'Data with Vol Ests (EWMA)'!G$1002*('Data with Vol Ests (EWMA)'!G159+('Data with Vol Ests (EWMA)'!G160-'Data with Vol Ests (EWMA)'!G159)*('Data with Vol Ests (EWMA)'!J$1003/'Data with Vol Ests (EWMA)'!J160))/'Data with Vol Ests (EWMA)'!G159</f>
        <v>31.146747154848995</v>
      </c>
      <c r="D160">
        <f>'Data with Vol Ests (EWMA)'!L$1002*('Data with Vol Ests (EWMA)'!L159+('Data with Vol Ests (EWMA)'!L160-'Data with Vol Ests (EWMA)'!L159)*('Data with Vol Ests (EWMA)'!O$1003/'Data with Vol Ests (EWMA)'!O160))/'Data with Vol Ests (EWMA)'!L159</f>
        <v>50.630905940046915</v>
      </c>
      <c r="F160">
        <f>$J$3*B160/'Data with Vol Ests (EWMA)'!$B$1002 + $K$3*C160/'Data with Vol Ests (EWMA)'!$G$1002 + $L$3*D160/'Data with Vol Ests (EWMA)'!$L$1002</f>
        <v>100012871.32045563</v>
      </c>
      <c r="G160">
        <f t="shared" si="2"/>
        <v>-12871.320455625653</v>
      </c>
      <c r="H160" s="15">
        <v>291097.07299999997</v>
      </c>
    </row>
    <row r="161" spans="1:8" x14ac:dyDescent="0.2">
      <c r="A161">
        <v>159</v>
      </c>
      <c r="B161">
        <f>'Data with Vol Ests (EWMA)'!B$1002*('Data with Vol Ests (EWMA)'!B160+('Data with Vol Ests (EWMA)'!B161-'Data with Vol Ests (EWMA)'!B160)*('Data with Vol Ests (EWMA)'!E$1003/'Data with Vol Ests (EWMA)'!E161))/'Data with Vol Ests (EWMA)'!B160</f>
        <v>25.773554107432595</v>
      </c>
      <c r="C161">
        <f>'Data with Vol Ests (EWMA)'!G$1002*('Data with Vol Ests (EWMA)'!G160+('Data with Vol Ests (EWMA)'!G161-'Data with Vol Ests (EWMA)'!G160)*('Data with Vol Ests (EWMA)'!J$1003/'Data with Vol Ests (EWMA)'!J161))/'Data with Vol Ests (EWMA)'!G160</f>
        <v>31.130145944859457</v>
      </c>
      <c r="D161">
        <f>'Data with Vol Ests (EWMA)'!L$1002*('Data with Vol Ests (EWMA)'!L160+('Data with Vol Ests (EWMA)'!L161-'Data with Vol Ests (EWMA)'!L160)*('Data with Vol Ests (EWMA)'!O$1003/'Data with Vol Ests (EWMA)'!O161))/'Data with Vol Ests (EWMA)'!L160</f>
        <v>50.869386342410024</v>
      </c>
      <c r="F161">
        <f>$J$3*B161/'Data with Vol Ests (EWMA)'!$B$1002 + $K$3*C161/'Data with Vol Ests (EWMA)'!$G$1002 + $L$3*D161/'Data with Vol Ests (EWMA)'!$L$1002</f>
        <v>99988255.654938042</v>
      </c>
      <c r="G161">
        <f t="shared" si="2"/>
        <v>11744.345061957836</v>
      </c>
      <c r="H161" s="15">
        <v>291077.674</v>
      </c>
    </row>
    <row r="162" spans="1:8" x14ac:dyDescent="0.2">
      <c r="A162">
        <v>160</v>
      </c>
      <c r="B162">
        <f>'Data with Vol Ests (EWMA)'!B$1002*('Data with Vol Ests (EWMA)'!B161+('Data with Vol Ests (EWMA)'!B162-'Data with Vol Ests (EWMA)'!B161)*('Data with Vol Ests (EWMA)'!E$1003/'Data with Vol Ests (EWMA)'!E162))/'Data with Vol Ests (EWMA)'!B161</f>
        <v>25.729432551151206</v>
      </c>
      <c r="C162">
        <f>'Data with Vol Ests (EWMA)'!G$1002*('Data with Vol Ests (EWMA)'!G161+('Data with Vol Ests (EWMA)'!G162-'Data with Vol Ests (EWMA)'!G161)*('Data with Vol Ests (EWMA)'!J$1003/'Data with Vol Ests (EWMA)'!J162))/'Data with Vol Ests (EWMA)'!G161</f>
        <v>31.104862916995724</v>
      </c>
      <c r="D162">
        <f>'Data with Vol Ests (EWMA)'!L$1002*('Data with Vol Ests (EWMA)'!L161+('Data with Vol Ests (EWMA)'!L162-'Data with Vol Ests (EWMA)'!L161)*('Data with Vol Ests (EWMA)'!O$1003/'Data with Vol Ests (EWMA)'!O162))/'Data with Vol Ests (EWMA)'!L161</f>
        <v>50.768001340093974</v>
      </c>
      <c r="F162">
        <f>$J$3*B162/'Data with Vol Ests (EWMA)'!$B$1002 + $K$3*C162/'Data with Vol Ests (EWMA)'!$G$1002 + $L$3*D162/'Data with Vol Ests (EWMA)'!$L$1002</f>
        <v>99840078.701088011</v>
      </c>
      <c r="G162">
        <f t="shared" si="2"/>
        <v>159921.29891198874</v>
      </c>
      <c r="H162" s="15">
        <v>289813.375</v>
      </c>
    </row>
    <row r="163" spans="1:8" x14ac:dyDescent="0.2">
      <c r="A163">
        <v>161</v>
      </c>
      <c r="B163">
        <f>'Data with Vol Ests (EWMA)'!B$1002*('Data with Vol Ests (EWMA)'!B162+('Data with Vol Ests (EWMA)'!B163-'Data with Vol Ests (EWMA)'!B162)*('Data with Vol Ests (EWMA)'!E$1003/'Data with Vol Ests (EWMA)'!E163))/'Data with Vol Ests (EWMA)'!B162</f>
        <v>25.793504834106002</v>
      </c>
      <c r="C163">
        <f>'Data with Vol Ests (EWMA)'!G$1002*('Data with Vol Ests (EWMA)'!G162+('Data with Vol Ests (EWMA)'!G163-'Data with Vol Ests (EWMA)'!G162)*('Data with Vol Ests (EWMA)'!J$1003/'Data with Vol Ests (EWMA)'!J163))/'Data with Vol Ests (EWMA)'!G162</f>
        <v>31.096435099715375</v>
      </c>
      <c r="D163">
        <f>'Data with Vol Ests (EWMA)'!L$1002*('Data with Vol Ests (EWMA)'!L162+('Data with Vol Ests (EWMA)'!L163-'Data with Vol Ests (EWMA)'!L162)*('Data with Vol Ests (EWMA)'!O$1003/'Data with Vol Ests (EWMA)'!O163))/'Data with Vol Ests (EWMA)'!L162</f>
        <v>50.935517377008892</v>
      </c>
      <c r="F163">
        <f>$J$3*B163/'Data with Vol Ests (EWMA)'!$B$1002 + $K$3*C163/'Data with Vol Ests (EWMA)'!$G$1002 + $L$3*D163/'Data with Vol Ests (EWMA)'!$L$1002</f>
        <v>100016564.70776215</v>
      </c>
      <c r="G163">
        <f t="shared" si="2"/>
        <v>-16564.707762151957</v>
      </c>
      <c r="H163" s="15">
        <v>289110.90700000001</v>
      </c>
    </row>
    <row r="164" spans="1:8" x14ac:dyDescent="0.2">
      <c r="A164">
        <v>162</v>
      </c>
      <c r="B164">
        <f>'Data with Vol Ests (EWMA)'!B$1002*('Data with Vol Ests (EWMA)'!B163+('Data with Vol Ests (EWMA)'!B164-'Data with Vol Ests (EWMA)'!B163)*('Data with Vol Ests (EWMA)'!E$1003/'Data with Vol Ests (EWMA)'!E164))/'Data with Vol Ests (EWMA)'!B163</f>
        <v>25.753248778243538</v>
      </c>
      <c r="C164">
        <f>'Data with Vol Ests (EWMA)'!G$1002*('Data with Vol Ests (EWMA)'!G163+('Data with Vol Ests (EWMA)'!G164-'Data with Vol Ests (EWMA)'!G163)*('Data with Vol Ests (EWMA)'!J$1003/'Data with Vol Ests (EWMA)'!J164))/'Data with Vol Ests (EWMA)'!G163</f>
        <v>31.161855008634522</v>
      </c>
      <c r="D164">
        <f>'Data with Vol Ests (EWMA)'!L$1002*('Data with Vol Ests (EWMA)'!L163+('Data with Vol Ests (EWMA)'!L164-'Data with Vol Ests (EWMA)'!L163)*('Data with Vol Ests (EWMA)'!O$1003/'Data with Vol Ests (EWMA)'!O164))/'Data with Vol Ests (EWMA)'!L163</f>
        <v>50.322742887820525</v>
      </c>
      <c r="F164">
        <f>$J$3*B164/'Data with Vol Ests (EWMA)'!$B$1002 + $K$3*C164/'Data with Vol Ests (EWMA)'!$G$1002 + $L$3*D164/'Data with Vol Ests (EWMA)'!$L$1002</f>
        <v>99673059.254709363</v>
      </c>
      <c r="G164">
        <f t="shared" si="2"/>
        <v>326940.74529063702</v>
      </c>
      <c r="H164" s="15">
        <v>287813.14</v>
      </c>
    </row>
    <row r="165" spans="1:8" x14ac:dyDescent="0.2">
      <c r="A165">
        <v>163</v>
      </c>
      <c r="B165">
        <f>'Data with Vol Ests (EWMA)'!B$1002*('Data with Vol Ests (EWMA)'!B164+('Data with Vol Ests (EWMA)'!B165-'Data with Vol Ests (EWMA)'!B164)*('Data with Vol Ests (EWMA)'!E$1003/'Data with Vol Ests (EWMA)'!E165))/'Data with Vol Ests (EWMA)'!B164</f>
        <v>25.734104266303959</v>
      </c>
      <c r="C165">
        <f>'Data with Vol Ests (EWMA)'!G$1002*('Data with Vol Ests (EWMA)'!G164+('Data with Vol Ests (EWMA)'!G165-'Data with Vol Ests (EWMA)'!G164)*('Data with Vol Ests (EWMA)'!J$1003/'Data with Vol Ests (EWMA)'!J165))/'Data with Vol Ests (EWMA)'!G164</f>
        <v>31.270784517996326</v>
      </c>
      <c r="D165">
        <f>'Data with Vol Ests (EWMA)'!L$1002*('Data with Vol Ests (EWMA)'!L164+('Data with Vol Ests (EWMA)'!L165-'Data with Vol Ests (EWMA)'!L164)*('Data with Vol Ests (EWMA)'!O$1003/'Data with Vol Ests (EWMA)'!O165))/'Data with Vol Ests (EWMA)'!L164</f>
        <v>50.670462265094329</v>
      </c>
      <c r="F165">
        <f>$J$3*B165/'Data with Vol Ests (EWMA)'!$B$1002 + $K$3*C165/'Data with Vol Ests (EWMA)'!$G$1002 + $L$3*D165/'Data with Vol Ests (EWMA)'!$L$1002</f>
        <v>99975041.690409675</v>
      </c>
      <c r="G165">
        <f t="shared" si="2"/>
        <v>24958.309590324759</v>
      </c>
      <c r="H165" s="15">
        <v>286283.86300000001</v>
      </c>
    </row>
    <row r="166" spans="1:8" x14ac:dyDescent="0.2">
      <c r="A166">
        <v>164</v>
      </c>
      <c r="B166">
        <f>'Data with Vol Ests (EWMA)'!B$1002*('Data with Vol Ests (EWMA)'!B165+('Data with Vol Ests (EWMA)'!B166-'Data with Vol Ests (EWMA)'!B165)*('Data with Vol Ests (EWMA)'!E$1003/'Data with Vol Ests (EWMA)'!E166))/'Data with Vol Ests (EWMA)'!B165</f>
        <v>25.744214489617971</v>
      </c>
      <c r="C166">
        <f>'Data with Vol Ests (EWMA)'!G$1002*('Data with Vol Ests (EWMA)'!G165+('Data with Vol Ests (EWMA)'!G166-'Data with Vol Ests (EWMA)'!G165)*('Data with Vol Ests (EWMA)'!J$1003/'Data with Vol Ests (EWMA)'!J166))/'Data with Vol Ests (EWMA)'!G165</f>
        <v>31.153880374713911</v>
      </c>
      <c r="D166">
        <f>'Data with Vol Ests (EWMA)'!L$1002*('Data with Vol Ests (EWMA)'!L165+('Data with Vol Ests (EWMA)'!L166-'Data with Vol Ests (EWMA)'!L165)*('Data with Vol Ests (EWMA)'!O$1003/'Data with Vol Ests (EWMA)'!O166))/'Data with Vol Ests (EWMA)'!L165</f>
        <v>50.781198808180783</v>
      </c>
      <c r="F166">
        <f>$J$3*B166/'Data with Vol Ests (EWMA)'!$B$1002 + $K$3*C166/'Data with Vol Ests (EWMA)'!$G$1002 + $L$3*D166/'Data with Vol Ests (EWMA)'!$L$1002</f>
        <v>99922968.940547168</v>
      </c>
      <c r="G166">
        <f t="shared" si="2"/>
        <v>77031.059452831745</v>
      </c>
      <c r="H166" s="15">
        <v>285674.70699999999</v>
      </c>
    </row>
    <row r="167" spans="1:8" x14ac:dyDescent="0.2">
      <c r="A167">
        <v>165</v>
      </c>
      <c r="B167">
        <f>'Data with Vol Ests (EWMA)'!B$1002*('Data with Vol Ests (EWMA)'!B166+('Data with Vol Ests (EWMA)'!B167-'Data with Vol Ests (EWMA)'!B166)*('Data with Vol Ests (EWMA)'!E$1003/'Data with Vol Ests (EWMA)'!E167))/'Data with Vol Ests (EWMA)'!B166</f>
        <v>25.607372099323609</v>
      </c>
      <c r="C167">
        <f>'Data with Vol Ests (EWMA)'!G$1002*('Data with Vol Ests (EWMA)'!G166+('Data with Vol Ests (EWMA)'!G167-'Data with Vol Ests (EWMA)'!G166)*('Data with Vol Ests (EWMA)'!J$1003/'Data with Vol Ests (EWMA)'!J167))/'Data with Vol Ests (EWMA)'!G166</f>
        <v>31.178302074737118</v>
      </c>
      <c r="D167">
        <f>'Data with Vol Ests (EWMA)'!L$1002*('Data with Vol Ests (EWMA)'!L166+('Data with Vol Ests (EWMA)'!L167-'Data with Vol Ests (EWMA)'!L166)*('Data with Vol Ests (EWMA)'!O$1003/'Data with Vol Ests (EWMA)'!O167))/'Data with Vol Ests (EWMA)'!L166</f>
        <v>50.234550995626861</v>
      </c>
      <c r="F167">
        <f>$J$3*B167/'Data with Vol Ests (EWMA)'!$B$1002 + $K$3*C167/'Data with Vol Ests (EWMA)'!$G$1002 + $L$3*D167/'Data with Vol Ests (EWMA)'!$L$1002</f>
        <v>99441555.501914352</v>
      </c>
      <c r="G167">
        <f t="shared" si="2"/>
        <v>558444.49808564782</v>
      </c>
      <c r="H167" s="15">
        <v>285468.08299999998</v>
      </c>
    </row>
    <row r="168" spans="1:8" x14ac:dyDescent="0.2">
      <c r="A168">
        <v>166</v>
      </c>
      <c r="B168">
        <f>'Data with Vol Ests (EWMA)'!B$1002*('Data with Vol Ests (EWMA)'!B167+('Data with Vol Ests (EWMA)'!B168-'Data with Vol Ests (EWMA)'!B167)*('Data with Vol Ests (EWMA)'!E$1003/'Data with Vol Ests (EWMA)'!E168))/'Data with Vol Ests (EWMA)'!B167</f>
        <v>25.768661856771732</v>
      </c>
      <c r="C168">
        <f>'Data with Vol Ests (EWMA)'!G$1002*('Data with Vol Ests (EWMA)'!G167+('Data with Vol Ests (EWMA)'!G168-'Data with Vol Ests (EWMA)'!G167)*('Data with Vol Ests (EWMA)'!J$1003/'Data with Vol Ests (EWMA)'!J168))/'Data with Vol Ests (EWMA)'!G167</f>
        <v>31.204231488904224</v>
      </c>
      <c r="D168">
        <f>'Data with Vol Ests (EWMA)'!L$1002*('Data with Vol Ests (EWMA)'!L167+('Data with Vol Ests (EWMA)'!L168-'Data with Vol Ests (EWMA)'!L167)*('Data with Vol Ests (EWMA)'!O$1003/'Data with Vol Ests (EWMA)'!O168))/'Data with Vol Ests (EWMA)'!L167</f>
        <v>50.347081661525301</v>
      </c>
      <c r="F168">
        <f>$J$3*B168/'Data with Vol Ests (EWMA)'!$B$1002 + $K$3*C168/'Data with Vol Ests (EWMA)'!$G$1002 + $L$3*D168/'Data with Vol Ests (EWMA)'!$L$1002</f>
        <v>99755936.96556288</v>
      </c>
      <c r="G168">
        <f t="shared" si="2"/>
        <v>244063.03443711996</v>
      </c>
      <c r="H168" s="15">
        <v>284295.23300000001</v>
      </c>
    </row>
    <row r="169" spans="1:8" x14ac:dyDescent="0.2">
      <c r="A169">
        <v>167</v>
      </c>
      <c r="B169">
        <f>'Data with Vol Ests (EWMA)'!B$1002*('Data with Vol Ests (EWMA)'!B168+('Data with Vol Ests (EWMA)'!B169-'Data with Vol Ests (EWMA)'!B168)*('Data with Vol Ests (EWMA)'!E$1003/'Data with Vol Ests (EWMA)'!E169))/'Data with Vol Ests (EWMA)'!B168</f>
        <v>26.035245788601447</v>
      </c>
      <c r="C169">
        <f>'Data with Vol Ests (EWMA)'!G$1002*('Data with Vol Ests (EWMA)'!G168+('Data with Vol Ests (EWMA)'!G169-'Data with Vol Ests (EWMA)'!G168)*('Data with Vol Ests (EWMA)'!J$1003/'Data with Vol Ests (EWMA)'!J169))/'Data with Vol Ests (EWMA)'!G168</f>
        <v>31.204966615717581</v>
      </c>
      <c r="D169">
        <f>'Data with Vol Ests (EWMA)'!L$1002*('Data with Vol Ests (EWMA)'!L168+('Data with Vol Ests (EWMA)'!L169-'Data with Vol Ests (EWMA)'!L168)*('Data with Vol Ests (EWMA)'!O$1003/'Data with Vol Ests (EWMA)'!O169))/'Data with Vol Ests (EWMA)'!L168</f>
        <v>51.311210894479601</v>
      </c>
      <c r="F169">
        <f>$J$3*B169/'Data with Vol Ests (EWMA)'!$B$1002 + $K$3*C169/'Data with Vol Ests (EWMA)'!$G$1002 + $L$3*D169/'Data with Vol Ests (EWMA)'!$L$1002</f>
        <v>100688420.48697603</v>
      </c>
      <c r="G169">
        <f t="shared" si="2"/>
        <v>-688420.48697602749</v>
      </c>
      <c r="H169" s="15">
        <v>283920.09600000002</v>
      </c>
    </row>
    <row r="170" spans="1:8" x14ac:dyDescent="0.2">
      <c r="A170">
        <v>168</v>
      </c>
      <c r="B170">
        <f>'Data with Vol Ests (EWMA)'!B$1002*('Data with Vol Ests (EWMA)'!B169+('Data with Vol Ests (EWMA)'!B170-'Data with Vol Ests (EWMA)'!B169)*('Data with Vol Ests (EWMA)'!E$1003/'Data with Vol Ests (EWMA)'!E170))/'Data with Vol Ests (EWMA)'!B169</f>
        <v>25.782197619341723</v>
      </c>
      <c r="C170">
        <f>'Data with Vol Ests (EWMA)'!G$1002*('Data with Vol Ests (EWMA)'!G169+('Data with Vol Ests (EWMA)'!G170-'Data with Vol Ests (EWMA)'!G169)*('Data with Vol Ests (EWMA)'!J$1003/'Data with Vol Ests (EWMA)'!J170))/'Data with Vol Ests (EWMA)'!G169</f>
        <v>31.17</v>
      </c>
      <c r="D170">
        <f>'Data with Vol Ests (EWMA)'!L$1002*('Data with Vol Ests (EWMA)'!L169+('Data with Vol Ests (EWMA)'!L170-'Data with Vol Ests (EWMA)'!L169)*('Data with Vol Ests (EWMA)'!O$1003/'Data with Vol Ests (EWMA)'!O170))/'Data with Vol Ests (EWMA)'!L169</f>
        <v>50.73</v>
      </c>
      <c r="F170">
        <f>$J$3*B170/'Data with Vol Ests (EWMA)'!$B$1002 + $K$3*C170/'Data with Vol Ests (EWMA)'!$G$1002 + $L$3*D170/'Data with Vol Ests (EWMA)'!$L$1002</f>
        <v>99962299.559831843</v>
      </c>
      <c r="G170">
        <f t="shared" si="2"/>
        <v>37700.44016815722</v>
      </c>
      <c r="H170" s="15">
        <v>281962.505</v>
      </c>
    </row>
    <row r="171" spans="1:8" x14ac:dyDescent="0.2">
      <c r="A171">
        <v>169</v>
      </c>
      <c r="B171">
        <f>'Data with Vol Ests (EWMA)'!B$1002*('Data with Vol Ests (EWMA)'!B170+('Data with Vol Ests (EWMA)'!B171-'Data with Vol Ests (EWMA)'!B170)*('Data with Vol Ests (EWMA)'!E$1003/'Data with Vol Ests (EWMA)'!E171))/'Data with Vol Ests (EWMA)'!B170</f>
        <v>25.924771956079343</v>
      </c>
      <c r="C171">
        <f>'Data with Vol Ests (EWMA)'!G$1002*('Data with Vol Ests (EWMA)'!G170+('Data with Vol Ests (EWMA)'!G171-'Data with Vol Ests (EWMA)'!G170)*('Data with Vol Ests (EWMA)'!J$1003/'Data with Vol Ests (EWMA)'!J171))/'Data with Vol Ests (EWMA)'!G170</f>
        <v>31.18841562023319</v>
      </c>
      <c r="D171">
        <f>'Data with Vol Ests (EWMA)'!L$1002*('Data with Vol Ests (EWMA)'!L170+('Data with Vol Ests (EWMA)'!L171-'Data with Vol Ests (EWMA)'!L170)*('Data with Vol Ests (EWMA)'!O$1003/'Data with Vol Ests (EWMA)'!O171))/'Data with Vol Ests (EWMA)'!L170</f>
        <v>51.332031609188533</v>
      </c>
      <c r="F171">
        <f>$J$3*B171/'Data with Vol Ests (EWMA)'!$B$1002 + $K$3*C171/'Data with Vol Ests (EWMA)'!$G$1002 + $L$3*D171/'Data with Vol Ests (EWMA)'!$L$1002</f>
        <v>100532338.91680343</v>
      </c>
      <c r="G171">
        <f t="shared" si="2"/>
        <v>-532338.91680343449</v>
      </c>
      <c r="H171" s="15">
        <v>281449.799</v>
      </c>
    </row>
    <row r="172" spans="1:8" x14ac:dyDescent="0.2">
      <c r="A172">
        <v>170</v>
      </c>
      <c r="B172">
        <f>'Data with Vol Ests (EWMA)'!B$1002*('Data with Vol Ests (EWMA)'!B171+('Data with Vol Ests (EWMA)'!B172-'Data with Vol Ests (EWMA)'!B171)*('Data with Vol Ests (EWMA)'!E$1003/'Data with Vol Ests (EWMA)'!E172))/'Data with Vol Ests (EWMA)'!B171</f>
        <v>25.872643500339393</v>
      </c>
      <c r="C172">
        <f>'Data with Vol Ests (EWMA)'!G$1002*('Data with Vol Ests (EWMA)'!G171+('Data with Vol Ests (EWMA)'!G172-'Data with Vol Ests (EWMA)'!G171)*('Data with Vol Ests (EWMA)'!J$1003/'Data with Vol Ests (EWMA)'!J172))/'Data with Vol Ests (EWMA)'!G171</f>
        <v>31.207870058928265</v>
      </c>
      <c r="D172">
        <f>'Data with Vol Ests (EWMA)'!L$1002*('Data with Vol Ests (EWMA)'!L171+('Data with Vol Ests (EWMA)'!L172-'Data with Vol Ests (EWMA)'!L171)*('Data with Vol Ests (EWMA)'!O$1003/'Data with Vol Ests (EWMA)'!O172))/'Data with Vol Ests (EWMA)'!L171</f>
        <v>50.711307291861786</v>
      </c>
      <c r="F172">
        <f>$J$3*B172/'Data with Vol Ests (EWMA)'!$B$1002 + $K$3*C172/'Data with Vol Ests (EWMA)'!$G$1002 + $L$3*D172/'Data with Vol Ests (EWMA)'!$L$1002</f>
        <v>100116419.01889576</v>
      </c>
      <c r="G172">
        <f t="shared" si="2"/>
        <v>-116419.01889576018</v>
      </c>
      <c r="H172" s="15">
        <v>280659.27</v>
      </c>
    </row>
    <row r="173" spans="1:8" x14ac:dyDescent="0.2">
      <c r="A173">
        <v>171</v>
      </c>
      <c r="B173">
        <f>'Data with Vol Ests (EWMA)'!B$1002*('Data with Vol Ests (EWMA)'!B172+('Data with Vol Ests (EWMA)'!B173-'Data with Vol Ests (EWMA)'!B172)*('Data with Vol Ests (EWMA)'!E$1003/'Data with Vol Ests (EWMA)'!E173))/'Data with Vol Ests (EWMA)'!B172</f>
        <v>25.781038105964356</v>
      </c>
      <c r="C173">
        <f>'Data with Vol Ests (EWMA)'!G$1002*('Data with Vol Ests (EWMA)'!G172+('Data with Vol Ests (EWMA)'!G173-'Data with Vol Ests (EWMA)'!G172)*('Data with Vol Ests (EWMA)'!J$1003/'Data with Vol Ests (EWMA)'!J173))/'Data with Vol Ests (EWMA)'!G172</f>
        <v>31.208612884585833</v>
      </c>
      <c r="D173">
        <f>'Data with Vol Ests (EWMA)'!L$1002*('Data with Vol Ests (EWMA)'!L172+('Data with Vol Ests (EWMA)'!L173-'Data with Vol Ests (EWMA)'!L172)*('Data with Vol Ests (EWMA)'!O$1003/'Data with Vol Ests (EWMA)'!O173))/'Data with Vol Ests (EWMA)'!L172</f>
        <v>50.893946239836112</v>
      </c>
      <c r="F173">
        <f>$J$3*B173/'Data with Vol Ests (EWMA)'!$B$1002 + $K$3*C173/'Data with Vol Ests (EWMA)'!$G$1002 + $L$3*D173/'Data with Vol Ests (EWMA)'!$L$1002</f>
        <v>100101036.85288073</v>
      </c>
      <c r="G173">
        <f t="shared" si="2"/>
        <v>-101036.85288073123</v>
      </c>
      <c r="H173" s="15">
        <v>278058.07</v>
      </c>
    </row>
    <row r="174" spans="1:8" x14ac:dyDescent="0.2">
      <c r="A174">
        <v>172</v>
      </c>
      <c r="B174">
        <f>'Data with Vol Ests (EWMA)'!B$1002*('Data with Vol Ests (EWMA)'!B173+('Data with Vol Ests (EWMA)'!B174-'Data with Vol Ests (EWMA)'!B173)*('Data with Vol Ests (EWMA)'!E$1003/'Data with Vol Ests (EWMA)'!E174))/'Data with Vol Ests (EWMA)'!B173</f>
        <v>25.75620694004607</v>
      </c>
      <c r="C174">
        <f>'Data with Vol Ests (EWMA)'!G$1002*('Data with Vol Ests (EWMA)'!G173+('Data with Vol Ests (EWMA)'!G174-'Data with Vol Ests (EWMA)'!G173)*('Data with Vol Ests (EWMA)'!J$1003/'Data with Vol Ests (EWMA)'!J174))/'Data with Vol Ests (EWMA)'!G173</f>
        <v>31.081447728656041</v>
      </c>
      <c r="D174">
        <f>'Data with Vol Ests (EWMA)'!L$1002*('Data with Vol Ests (EWMA)'!L173+('Data with Vol Ests (EWMA)'!L174-'Data with Vol Ests (EWMA)'!L173)*('Data with Vol Ests (EWMA)'!O$1003/'Data with Vol Ests (EWMA)'!O174))/'Data with Vol Ests (EWMA)'!L173</f>
        <v>50.73</v>
      </c>
      <c r="F174">
        <f>$J$3*B174/'Data with Vol Ests (EWMA)'!$B$1002 + $K$3*C174/'Data with Vol Ests (EWMA)'!$G$1002 + $L$3*D174/'Data with Vol Ests (EWMA)'!$L$1002</f>
        <v>99827621.453238443</v>
      </c>
      <c r="G174">
        <f t="shared" si="2"/>
        <v>172378.54676155746</v>
      </c>
      <c r="H174" s="15">
        <v>274968.70299999998</v>
      </c>
    </row>
    <row r="175" spans="1:8" x14ac:dyDescent="0.2">
      <c r="A175">
        <v>173</v>
      </c>
      <c r="B175">
        <f>'Data with Vol Ests (EWMA)'!B$1002*('Data with Vol Ests (EWMA)'!B174+('Data with Vol Ests (EWMA)'!B175-'Data with Vol Ests (EWMA)'!B174)*('Data with Vol Ests (EWMA)'!E$1003/'Data with Vol Ests (EWMA)'!E175))/'Data with Vol Ests (EWMA)'!B174</f>
        <v>25.846901004962248</v>
      </c>
      <c r="C175">
        <f>'Data with Vol Ests (EWMA)'!G$1002*('Data with Vol Ests (EWMA)'!G174+('Data with Vol Ests (EWMA)'!G175-'Data with Vol Ests (EWMA)'!G174)*('Data with Vol Ests (EWMA)'!J$1003/'Data with Vol Ests (EWMA)'!J175))/'Data with Vol Ests (EWMA)'!G174</f>
        <v>31.18929711075268</v>
      </c>
      <c r="D175">
        <f>'Data with Vol Ests (EWMA)'!L$1002*('Data with Vol Ests (EWMA)'!L174+('Data with Vol Ests (EWMA)'!L175-'Data with Vol Ests (EWMA)'!L174)*('Data with Vol Ests (EWMA)'!O$1003/'Data with Vol Ests (EWMA)'!O175))/'Data with Vol Ests (EWMA)'!L174</f>
        <v>50.577808939358434</v>
      </c>
      <c r="F175">
        <f>$J$3*B175/'Data with Vol Ests (EWMA)'!$B$1002 + $K$3*C175/'Data with Vol Ests (EWMA)'!$G$1002 + $L$3*D175/'Data with Vol Ests (EWMA)'!$L$1002</f>
        <v>99981709.072964132</v>
      </c>
      <c r="G175">
        <f t="shared" si="2"/>
        <v>18290.927035868168</v>
      </c>
      <c r="H175" s="15">
        <v>273710.67</v>
      </c>
    </row>
    <row r="176" spans="1:8" x14ac:dyDescent="0.2">
      <c r="A176">
        <v>174</v>
      </c>
      <c r="B176">
        <f>'Data with Vol Ests (EWMA)'!B$1002*('Data with Vol Ests (EWMA)'!B175+('Data with Vol Ests (EWMA)'!B176-'Data with Vol Ests (EWMA)'!B175)*('Data with Vol Ests (EWMA)'!E$1003/'Data with Vol Ests (EWMA)'!E176))/'Data with Vol Ests (EWMA)'!B175</f>
        <v>25.803692683552235</v>
      </c>
      <c r="C176">
        <f>'Data with Vol Ests (EWMA)'!G$1002*('Data with Vol Ests (EWMA)'!G175+('Data with Vol Ests (EWMA)'!G176-'Data with Vol Ests (EWMA)'!G175)*('Data with Vol Ests (EWMA)'!J$1003/'Data with Vol Ests (EWMA)'!J176))/'Data with Vol Ests (EWMA)'!G175</f>
        <v>31.160081665936104</v>
      </c>
      <c r="D176">
        <f>'Data with Vol Ests (EWMA)'!L$1002*('Data with Vol Ests (EWMA)'!L175+('Data with Vol Ests (EWMA)'!L176-'Data with Vol Ests (EWMA)'!L175)*('Data with Vol Ests (EWMA)'!O$1003/'Data with Vol Ests (EWMA)'!O176))/'Data with Vol Ests (EWMA)'!L175</f>
        <v>50.719563073599041</v>
      </c>
      <c r="F176">
        <f>$J$3*B176/'Data with Vol Ests (EWMA)'!$B$1002 + $K$3*C176/'Data with Vol Ests (EWMA)'!$G$1002 + $L$3*D176/'Data with Vol Ests (EWMA)'!$L$1002</f>
        <v>99974139.144869253</v>
      </c>
      <c r="G176">
        <f t="shared" si="2"/>
        <v>25860.855130746961</v>
      </c>
      <c r="H176" s="15">
        <v>273402.516</v>
      </c>
    </row>
    <row r="177" spans="1:8" x14ac:dyDescent="0.2">
      <c r="A177">
        <v>175</v>
      </c>
      <c r="B177">
        <f>'Data with Vol Ests (EWMA)'!B$1002*('Data with Vol Ests (EWMA)'!B176+('Data with Vol Ests (EWMA)'!B177-'Data with Vol Ests (EWMA)'!B176)*('Data with Vol Ests (EWMA)'!E$1003/'Data with Vol Ests (EWMA)'!E177))/'Data with Vol Ests (EWMA)'!B176</f>
        <v>25.836027385122943</v>
      </c>
      <c r="C177">
        <f>'Data with Vol Ests (EWMA)'!G$1002*('Data with Vol Ests (EWMA)'!G176+('Data with Vol Ests (EWMA)'!G177-'Data with Vol Ests (EWMA)'!G176)*('Data with Vol Ests (EWMA)'!J$1003/'Data with Vol Ests (EWMA)'!J177))/'Data with Vol Ests (EWMA)'!G176</f>
        <v>31.262034226592878</v>
      </c>
      <c r="D177">
        <f>'Data with Vol Ests (EWMA)'!L$1002*('Data with Vol Ests (EWMA)'!L176+('Data with Vol Ests (EWMA)'!L177-'Data with Vol Ests (EWMA)'!L176)*('Data with Vol Ests (EWMA)'!O$1003/'Data with Vol Ests (EWMA)'!O177))/'Data with Vol Ests (EWMA)'!L176</f>
        <v>51.074617711263471</v>
      </c>
      <c r="F177">
        <f>$J$3*B177/'Data with Vol Ests (EWMA)'!$B$1002 + $K$3*C177/'Data with Vol Ests (EWMA)'!$G$1002 + $L$3*D177/'Data with Vol Ests (EWMA)'!$L$1002</f>
        <v>100342434.25365297</v>
      </c>
      <c r="G177">
        <f t="shared" si="2"/>
        <v>-342434.25365297496</v>
      </c>
      <c r="H177" s="15">
        <v>273076.39600000001</v>
      </c>
    </row>
    <row r="178" spans="1:8" x14ac:dyDescent="0.2">
      <c r="A178">
        <v>176</v>
      </c>
      <c r="B178">
        <f>'Data with Vol Ests (EWMA)'!B$1002*('Data with Vol Ests (EWMA)'!B177+('Data with Vol Ests (EWMA)'!B178-'Data with Vol Ests (EWMA)'!B177)*('Data with Vol Ests (EWMA)'!E$1003/'Data with Vol Ests (EWMA)'!E178))/'Data with Vol Ests (EWMA)'!B177</f>
        <v>25.74311395127302</v>
      </c>
      <c r="C178">
        <f>'Data with Vol Ests (EWMA)'!G$1002*('Data with Vol Ests (EWMA)'!G177+('Data with Vol Ests (EWMA)'!G178-'Data with Vol Ests (EWMA)'!G177)*('Data with Vol Ests (EWMA)'!J$1003/'Data with Vol Ests (EWMA)'!J178))/'Data with Vol Ests (EWMA)'!G177</f>
        <v>31.160069383066219</v>
      </c>
      <c r="D178">
        <f>'Data with Vol Ests (EWMA)'!L$1002*('Data with Vol Ests (EWMA)'!L177+('Data with Vol Ests (EWMA)'!L178-'Data with Vol Ests (EWMA)'!L177)*('Data with Vol Ests (EWMA)'!O$1003/'Data with Vol Ests (EWMA)'!O178))/'Data with Vol Ests (EWMA)'!L177</f>
        <v>50.879705446687261</v>
      </c>
      <c r="F178">
        <f>$J$3*B178/'Data with Vol Ests (EWMA)'!$B$1002 + $K$3*C178/'Data with Vol Ests (EWMA)'!$G$1002 + $L$3*D178/'Data with Vol Ests (EWMA)'!$L$1002</f>
        <v>99986679.502850294</v>
      </c>
      <c r="G178">
        <f t="shared" si="2"/>
        <v>13320.497149705887</v>
      </c>
      <c r="H178" s="15">
        <v>271904.47499999998</v>
      </c>
    </row>
    <row r="179" spans="1:8" x14ac:dyDescent="0.2">
      <c r="A179">
        <v>177</v>
      </c>
      <c r="B179">
        <f>'Data with Vol Ests (EWMA)'!B$1002*('Data with Vol Ests (EWMA)'!B178+('Data with Vol Ests (EWMA)'!B179-'Data with Vol Ests (EWMA)'!B178)*('Data with Vol Ests (EWMA)'!E$1003/'Data with Vol Ests (EWMA)'!E179))/'Data with Vol Ests (EWMA)'!B178</f>
        <v>25.926646858231866</v>
      </c>
      <c r="C179">
        <f>'Data with Vol Ests (EWMA)'!G$1002*('Data with Vol Ests (EWMA)'!G178+('Data with Vol Ests (EWMA)'!G179-'Data with Vol Ests (EWMA)'!G178)*('Data with Vol Ests (EWMA)'!J$1003/'Data with Vol Ests (EWMA)'!J179))/'Data with Vol Ests (EWMA)'!G178</f>
        <v>31.15976236064331</v>
      </c>
      <c r="D179">
        <f>'Data with Vol Ests (EWMA)'!L$1002*('Data with Vol Ests (EWMA)'!L178+('Data with Vol Ests (EWMA)'!L179-'Data with Vol Ests (EWMA)'!L178)*('Data with Vol Ests (EWMA)'!O$1003/'Data with Vol Ests (EWMA)'!O179))/'Data with Vol Ests (EWMA)'!L178</f>
        <v>50.325656620523269</v>
      </c>
      <c r="F179">
        <f>$J$3*B179/'Data with Vol Ests (EWMA)'!$B$1002 + $K$3*C179/'Data with Vol Ests (EWMA)'!$G$1002 + $L$3*D179/'Data with Vol Ests (EWMA)'!$L$1002</f>
        <v>99907571.379642397</v>
      </c>
      <c r="G179">
        <f t="shared" si="2"/>
        <v>92428.620357602835</v>
      </c>
      <c r="H179" s="15">
        <v>269661.038</v>
      </c>
    </row>
    <row r="180" spans="1:8" x14ac:dyDescent="0.2">
      <c r="A180">
        <v>178</v>
      </c>
      <c r="B180">
        <f>'Data with Vol Ests (EWMA)'!B$1002*('Data with Vol Ests (EWMA)'!B179+('Data with Vol Ests (EWMA)'!B180-'Data with Vol Ests (EWMA)'!B179)*('Data with Vol Ests (EWMA)'!E$1003/'Data with Vol Ests (EWMA)'!E180))/'Data with Vol Ests (EWMA)'!B179</f>
        <v>25.993956307141548</v>
      </c>
      <c r="C180">
        <f>'Data with Vol Ests (EWMA)'!G$1002*('Data with Vol Ests (EWMA)'!G179+('Data with Vol Ests (EWMA)'!G180-'Data with Vol Ests (EWMA)'!G179)*('Data with Vol Ests (EWMA)'!J$1003/'Data with Vol Ests (EWMA)'!J180))/'Data with Vol Ests (EWMA)'!G179</f>
        <v>31.307212685811006</v>
      </c>
      <c r="D180">
        <f>'Data with Vol Ests (EWMA)'!L$1002*('Data with Vol Ests (EWMA)'!L179+('Data with Vol Ests (EWMA)'!L180-'Data with Vol Ests (EWMA)'!L179)*('Data with Vol Ests (EWMA)'!O$1003/'Data with Vol Ests (EWMA)'!O180))/'Data with Vol Ests (EWMA)'!L179</f>
        <v>51.188283504901328</v>
      </c>
      <c r="F180">
        <f>$J$3*B180/'Data with Vol Ests (EWMA)'!$B$1002 + $K$3*C180/'Data with Vol Ests (EWMA)'!$G$1002 + $L$3*D180/'Data with Vol Ests (EWMA)'!$L$1002</f>
        <v>100674543.74971497</v>
      </c>
      <c r="G180">
        <f t="shared" si="2"/>
        <v>-674543.74971497059</v>
      </c>
      <c r="H180" s="15">
        <v>267581.12800000003</v>
      </c>
    </row>
    <row r="181" spans="1:8" x14ac:dyDescent="0.2">
      <c r="A181">
        <v>179</v>
      </c>
      <c r="B181">
        <f>'Data with Vol Ests (EWMA)'!B$1002*('Data with Vol Ests (EWMA)'!B180+('Data with Vol Ests (EWMA)'!B181-'Data with Vol Ests (EWMA)'!B180)*('Data with Vol Ests (EWMA)'!E$1003/'Data with Vol Ests (EWMA)'!E181))/'Data with Vol Ests (EWMA)'!B180</f>
        <v>25.63557658402701</v>
      </c>
      <c r="C181">
        <f>'Data with Vol Ests (EWMA)'!G$1002*('Data with Vol Ests (EWMA)'!G180+('Data with Vol Ests (EWMA)'!G181-'Data with Vol Ests (EWMA)'!G180)*('Data with Vol Ests (EWMA)'!J$1003/'Data with Vol Ests (EWMA)'!J181))/'Data with Vol Ests (EWMA)'!G180</f>
        <v>31.17</v>
      </c>
      <c r="D181">
        <f>'Data with Vol Ests (EWMA)'!L$1002*('Data with Vol Ests (EWMA)'!L180+('Data with Vol Ests (EWMA)'!L181-'Data with Vol Ests (EWMA)'!L180)*('Data with Vol Ests (EWMA)'!O$1003/'Data with Vol Ests (EWMA)'!O181))/'Data with Vol Ests (EWMA)'!L180</f>
        <v>50.201377887630095</v>
      </c>
      <c r="F181">
        <f>$J$3*B181/'Data with Vol Ests (EWMA)'!$B$1002 + $K$3*C181/'Data with Vol Ests (EWMA)'!$G$1002 + $L$3*D181/'Data with Vol Ests (EWMA)'!$L$1002</f>
        <v>99450862.938266814</v>
      </c>
      <c r="G181">
        <f t="shared" si="2"/>
        <v>549137.06173318624</v>
      </c>
      <c r="H181" s="15">
        <v>264669.91700000002</v>
      </c>
    </row>
    <row r="182" spans="1:8" x14ac:dyDescent="0.2">
      <c r="A182">
        <v>180</v>
      </c>
      <c r="B182">
        <f>'Data with Vol Ests (EWMA)'!B$1002*('Data with Vol Ests (EWMA)'!B181+('Data with Vol Ests (EWMA)'!B182-'Data with Vol Ests (EWMA)'!B181)*('Data with Vol Ests (EWMA)'!E$1003/'Data with Vol Ests (EWMA)'!E182))/'Data with Vol Ests (EWMA)'!B181</f>
        <v>25.670883277678168</v>
      </c>
      <c r="C182">
        <f>'Data with Vol Ests (EWMA)'!G$1002*('Data with Vol Ests (EWMA)'!G181+('Data with Vol Ests (EWMA)'!G182-'Data with Vol Ests (EWMA)'!G181)*('Data with Vol Ests (EWMA)'!J$1003/'Data with Vol Ests (EWMA)'!J182))/'Data with Vol Ests (EWMA)'!G181</f>
        <v>30.94185355305958</v>
      </c>
      <c r="D182">
        <f>'Data with Vol Ests (EWMA)'!L$1002*('Data with Vol Ests (EWMA)'!L181+('Data with Vol Ests (EWMA)'!L182-'Data with Vol Ests (EWMA)'!L181)*('Data with Vol Ests (EWMA)'!O$1003/'Data with Vol Ests (EWMA)'!O182))/'Data with Vol Ests (EWMA)'!L181</f>
        <v>50.194220040911219</v>
      </c>
      <c r="F182">
        <f>$J$3*B182/'Data with Vol Ests (EWMA)'!$B$1002 + $K$3*C182/'Data with Vol Ests (EWMA)'!$G$1002 + $L$3*D182/'Data with Vol Ests (EWMA)'!$L$1002</f>
        <v>99238328.311597914</v>
      </c>
      <c r="G182">
        <f t="shared" si="2"/>
        <v>761671.6884020865</v>
      </c>
      <c r="H182" s="15">
        <v>264580.00900000002</v>
      </c>
    </row>
    <row r="183" spans="1:8" x14ac:dyDescent="0.2">
      <c r="A183">
        <v>181</v>
      </c>
      <c r="B183">
        <f>'Data with Vol Ests (EWMA)'!B$1002*('Data with Vol Ests (EWMA)'!B182+('Data with Vol Ests (EWMA)'!B183-'Data with Vol Ests (EWMA)'!B182)*('Data with Vol Ests (EWMA)'!E$1003/'Data with Vol Ests (EWMA)'!E183))/'Data with Vol Ests (EWMA)'!B182</f>
        <v>25.841585863726838</v>
      </c>
      <c r="C183">
        <f>'Data with Vol Ests (EWMA)'!G$1002*('Data with Vol Ests (EWMA)'!G182+('Data with Vol Ests (EWMA)'!G183-'Data with Vol Ests (EWMA)'!G182)*('Data with Vol Ests (EWMA)'!J$1003/'Data with Vol Ests (EWMA)'!J183))/'Data with Vol Ests (EWMA)'!G182</f>
        <v>31.240148158319499</v>
      </c>
      <c r="D183">
        <f>'Data with Vol Ests (EWMA)'!L$1002*('Data with Vol Ests (EWMA)'!L182+('Data with Vol Ests (EWMA)'!L183-'Data with Vol Ests (EWMA)'!L182)*('Data with Vol Ests (EWMA)'!O$1003/'Data with Vol Ests (EWMA)'!O183))/'Data with Vol Ests (EWMA)'!L182</f>
        <v>51.572531840587729</v>
      </c>
      <c r="F183">
        <f>$J$3*B183/'Data with Vol Ests (EWMA)'!$B$1002 + $K$3*C183/'Data with Vol Ests (EWMA)'!$G$1002 + $L$3*D183/'Data with Vol Ests (EWMA)'!$L$1002</f>
        <v>100619846.10954699</v>
      </c>
      <c r="G183">
        <f t="shared" si="2"/>
        <v>-619846.1095469892</v>
      </c>
      <c r="H183" s="15">
        <v>263533.99400000001</v>
      </c>
    </row>
    <row r="184" spans="1:8" x14ac:dyDescent="0.2">
      <c r="A184">
        <v>182</v>
      </c>
      <c r="B184">
        <f>'Data with Vol Ests (EWMA)'!B$1002*('Data with Vol Ests (EWMA)'!B183+('Data with Vol Ests (EWMA)'!B184-'Data with Vol Ests (EWMA)'!B183)*('Data with Vol Ests (EWMA)'!E$1003/'Data with Vol Ests (EWMA)'!E184))/'Data with Vol Ests (EWMA)'!B183</f>
        <v>25.492187278728604</v>
      </c>
      <c r="C184">
        <f>'Data with Vol Ests (EWMA)'!G$1002*('Data with Vol Ests (EWMA)'!G183+('Data with Vol Ests (EWMA)'!G184-'Data with Vol Ests (EWMA)'!G183)*('Data with Vol Ests (EWMA)'!J$1003/'Data with Vol Ests (EWMA)'!J184))/'Data with Vol Ests (EWMA)'!G183</f>
        <v>31.262958485604944</v>
      </c>
      <c r="D184">
        <f>'Data with Vol Ests (EWMA)'!L$1002*('Data with Vol Ests (EWMA)'!L183+('Data with Vol Ests (EWMA)'!L184-'Data with Vol Ests (EWMA)'!L183)*('Data with Vol Ests (EWMA)'!O$1003/'Data with Vol Ests (EWMA)'!O184))/'Data with Vol Ests (EWMA)'!L183</f>
        <v>50.799191457212437</v>
      </c>
      <c r="F184">
        <f>$J$3*B184/'Data with Vol Ests (EWMA)'!$B$1002 + $K$3*C184/'Data with Vol Ests (EWMA)'!$G$1002 + $L$3*D184/'Data with Vol Ests (EWMA)'!$L$1002</f>
        <v>99714325.292748958</v>
      </c>
      <c r="G184">
        <f t="shared" si="2"/>
        <v>285674.70725104213</v>
      </c>
      <c r="H184" s="15">
        <v>262942.61900000001</v>
      </c>
    </row>
    <row r="185" spans="1:8" x14ac:dyDescent="0.2">
      <c r="A185">
        <v>183</v>
      </c>
      <c r="B185">
        <f>'Data with Vol Ests (EWMA)'!B$1002*('Data with Vol Ests (EWMA)'!B184+('Data with Vol Ests (EWMA)'!B185-'Data with Vol Ests (EWMA)'!B184)*('Data with Vol Ests (EWMA)'!E$1003/'Data with Vol Ests (EWMA)'!E185))/'Data with Vol Ests (EWMA)'!B184</f>
        <v>25.70231146212905</v>
      </c>
      <c r="C185">
        <f>'Data with Vol Ests (EWMA)'!G$1002*('Data with Vol Ests (EWMA)'!G184+('Data with Vol Ests (EWMA)'!G185-'Data with Vol Ests (EWMA)'!G184)*('Data with Vol Ests (EWMA)'!J$1003/'Data with Vol Ests (EWMA)'!J185))/'Data with Vol Ests (EWMA)'!G184</f>
        <v>31.177506704476674</v>
      </c>
      <c r="D185">
        <f>'Data with Vol Ests (EWMA)'!L$1002*('Data with Vol Ests (EWMA)'!L184+('Data with Vol Ests (EWMA)'!L185-'Data with Vol Ests (EWMA)'!L184)*('Data with Vol Ests (EWMA)'!O$1003/'Data with Vol Ests (EWMA)'!O185))/'Data with Vol Ests (EWMA)'!L184</f>
        <v>50.578829965299384</v>
      </c>
      <c r="F185">
        <f>$J$3*B185/'Data with Vol Ests (EWMA)'!$B$1002 + $K$3*C185/'Data with Vol Ests (EWMA)'!$G$1002 + $L$3*D185/'Data with Vol Ests (EWMA)'!$L$1002</f>
        <v>99773001.110720634</v>
      </c>
      <c r="G185">
        <f t="shared" si="2"/>
        <v>226998.88927936554</v>
      </c>
      <c r="H185" s="15">
        <v>262699.79499999998</v>
      </c>
    </row>
    <row r="186" spans="1:8" x14ac:dyDescent="0.2">
      <c r="A186">
        <v>184</v>
      </c>
      <c r="B186">
        <f>'Data with Vol Ests (EWMA)'!B$1002*('Data with Vol Ests (EWMA)'!B185+('Data with Vol Ests (EWMA)'!B186-'Data with Vol Ests (EWMA)'!B185)*('Data with Vol Ests (EWMA)'!E$1003/'Data with Vol Ests (EWMA)'!E186))/'Data with Vol Ests (EWMA)'!B185</f>
        <v>25.832999749540502</v>
      </c>
      <c r="C186">
        <f>'Data with Vol Ests (EWMA)'!G$1002*('Data with Vol Ests (EWMA)'!G185+('Data with Vol Ests (EWMA)'!G186-'Data with Vol Ests (EWMA)'!G185)*('Data with Vol Ests (EWMA)'!J$1003/'Data with Vol Ests (EWMA)'!J186))/'Data with Vol Ests (EWMA)'!G185</f>
        <v>31.146788298583594</v>
      </c>
      <c r="D186">
        <f>'Data with Vol Ests (EWMA)'!L$1002*('Data with Vol Ests (EWMA)'!L185+('Data with Vol Ests (EWMA)'!L186-'Data with Vol Ests (EWMA)'!L185)*('Data with Vol Ests (EWMA)'!O$1003/'Data with Vol Ests (EWMA)'!O186))/'Data with Vol Ests (EWMA)'!L185</f>
        <v>50.418762795308893</v>
      </c>
      <c r="F186">
        <f>$J$3*B186/'Data with Vol Ests (EWMA)'!$B$1002 + $K$3*C186/'Data with Vol Ests (EWMA)'!$G$1002 + $L$3*D186/'Data with Vol Ests (EWMA)'!$L$1002</f>
        <v>99821071.532002941</v>
      </c>
      <c r="G186">
        <f t="shared" si="2"/>
        <v>178928.46799705923</v>
      </c>
      <c r="H186" s="15">
        <v>260437.98199999999</v>
      </c>
    </row>
    <row r="187" spans="1:8" x14ac:dyDescent="0.2">
      <c r="A187">
        <v>185</v>
      </c>
      <c r="B187">
        <f>'Data with Vol Ests (EWMA)'!B$1002*('Data with Vol Ests (EWMA)'!B186+('Data with Vol Ests (EWMA)'!B187-'Data with Vol Ests (EWMA)'!B186)*('Data with Vol Ests (EWMA)'!E$1003/'Data with Vol Ests (EWMA)'!E187))/'Data with Vol Ests (EWMA)'!B186</f>
        <v>25.875031367540995</v>
      </c>
      <c r="C187">
        <f>'Data with Vol Ests (EWMA)'!G$1002*('Data with Vol Ests (EWMA)'!G186+('Data with Vol Ests (EWMA)'!G187-'Data with Vol Ests (EWMA)'!G186)*('Data with Vol Ests (EWMA)'!J$1003/'Data with Vol Ests (EWMA)'!J187))/'Data with Vol Ests (EWMA)'!G186</f>
        <v>31.17</v>
      </c>
      <c r="D187">
        <f>'Data with Vol Ests (EWMA)'!L$1002*('Data with Vol Ests (EWMA)'!L186+('Data with Vol Ests (EWMA)'!L187-'Data with Vol Ests (EWMA)'!L186)*('Data with Vol Ests (EWMA)'!O$1003/'Data with Vol Ests (EWMA)'!O187))/'Data with Vol Ests (EWMA)'!L186</f>
        <v>51.027123937447961</v>
      </c>
      <c r="F187">
        <f>$J$3*B187/'Data with Vol Ests (EWMA)'!$B$1002 + $K$3*C187/'Data with Vol Ests (EWMA)'!$G$1002 + $L$3*D187/'Data with Vol Ests (EWMA)'!$L$1002</f>
        <v>100263897.03695068</v>
      </c>
      <c r="G187">
        <f t="shared" si="2"/>
        <v>-263897.03695067763</v>
      </c>
      <c r="H187" s="15">
        <v>259543.38099999999</v>
      </c>
    </row>
    <row r="188" spans="1:8" x14ac:dyDescent="0.2">
      <c r="A188">
        <v>186</v>
      </c>
      <c r="B188">
        <f>'Data with Vol Ests (EWMA)'!B$1002*('Data with Vol Ests (EWMA)'!B187+('Data with Vol Ests (EWMA)'!B188-'Data with Vol Ests (EWMA)'!B187)*('Data with Vol Ests (EWMA)'!E$1003/'Data with Vol Ests (EWMA)'!E188))/'Data with Vol Ests (EWMA)'!B187</f>
        <v>25.593714682819687</v>
      </c>
      <c r="C188">
        <f>'Data with Vol Ests (EWMA)'!G$1002*('Data with Vol Ests (EWMA)'!G187+('Data with Vol Ests (EWMA)'!G188-'Data with Vol Ests (EWMA)'!G187)*('Data with Vol Ests (EWMA)'!J$1003/'Data with Vol Ests (EWMA)'!J188))/'Data with Vol Ests (EWMA)'!G187</f>
        <v>31.33413998201414</v>
      </c>
      <c r="D188">
        <f>'Data with Vol Ests (EWMA)'!L$1002*('Data with Vol Ests (EWMA)'!L187+('Data with Vol Ests (EWMA)'!L188-'Data with Vol Ests (EWMA)'!L187)*('Data with Vol Ests (EWMA)'!O$1003/'Data with Vol Ests (EWMA)'!O188))/'Data with Vol Ests (EWMA)'!L187</f>
        <v>50.237635395425372</v>
      </c>
      <c r="F188">
        <f>$J$3*B188/'Data with Vol Ests (EWMA)'!$B$1002 + $K$3*C188/'Data with Vol Ests (EWMA)'!$G$1002 + $L$3*D188/'Data with Vol Ests (EWMA)'!$L$1002</f>
        <v>99599845.607339695</v>
      </c>
      <c r="G188">
        <f t="shared" si="2"/>
        <v>400154.3926603049</v>
      </c>
      <c r="H188" s="15">
        <v>259397.08199999999</v>
      </c>
    </row>
    <row r="189" spans="1:8" x14ac:dyDescent="0.2">
      <c r="A189">
        <v>187</v>
      </c>
      <c r="B189">
        <f>'Data with Vol Ests (EWMA)'!B$1002*('Data with Vol Ests (EWMA)'!B188+('Data with Vol Ests (EWMA)'!B189-'Data with Vol Ests (EWMA)'!B188)*('Data with Vol Ests (EWMA)'!E$1003/'Data with Vol Ests (EWMA)'!E189))/'Data with Vol Ests (EWMA)'!B188</f>
        <v>25.729832936829016</v>
      </c>
      <c r="C189">
        <f>'Data with Vol Ests (EWMA)'!G$1002*('Data with Vol Ests (EWMA)'!G188+('Data with Vol Ests (EWMA)'!G189-'Data with Vol Ests (EWMA)'!G188)*('Data with Vol Ests (EWMA)'!J$1003/'Data with Vol Ests (EWMA)'!J189))/'Data with Vol Ests (EWMA)'!G188</f>
        <v>31.027182304549456</v>
      </c>
      <c r="D189">
        <f>'Data with Vol Ests (EWMA)'!L$1002*('Data with Vol Ests (EWMA)'!L188+('Data with Vol Ests (EWMA)'!L189-'Data with Vol Ests (EWMA)'!L188)*('Data with Vol Ests (EWMA)'!O$1003/'Data with Vol Ests (EWMA)'!O189))/'Data with Vol Ests (EWMA)'!L188</f>
        <v>50.775693780376244</v>
      </c>
      <c r="F189">
        <f>$J$3*B189/'Data with Vol Ests (EWMA)'!$B$1002 + $K$3*C189/'Data with Vol Ests (EWMA)'!$G$1002 + $L$3*D189/'Data with Vol Ests (EWMA)'!$L$1002</f>
        <v>99757945.114163339</v>
      </c>
      <c r="G189">
        <f t="shared" si="2"/>
        <v>242054.88583666086</v>
      </c>
      <c r="H189" s="15">
        <v>256910.435</v>
      </c>
    </row>
    <row r="190" spans="1:8" x14ac:dyDescent="0.2">
      <c r="A190">
        <v>188</v>
      </c>
      <c r="B190">
        <f>'Data with Vol Ests (EWMA)'!B$1002*('Data with Vol Ests (EWMA)'!B189+('Data with Vol Ests (EWMA)'!B190-'Data with Vol Ests (EWMA)'!B189)*('Data with Vol Ests (EWMA)'!E$1003/'Data with Vol Ests (EWMA)'!E190))/'Data with Vol Ests (EWMA)'!B189</f>
        <v>26.026887122869123</v>
      </c>
      <c r="C190">
        <f>'Data with Vol Ests (EWMA)'!G$1002*('Data with Vol Ests (EWMA)'!G189+('Data with Vol Ests (EWMA)'!G190-'Data with Vol Ests (EWMA)'!G189)*('Data with Vol Ests (EWMA)'!J$1003/'Data with Vol Ests (EWMA)'!J190))/'Data with Vol Ests (EWMA)'!G189</f>
        <v>31.196071131669232</v>
      </c>
      <c r="D190">
        <f>'Data with Vol Ests (EWMA)'!L$1002*('Data with Vol Ests (EWMA)'!L189+('Data with Vol Ests (EWMA)'!L190-'Data with Vol Ests (EWMA)'!L189)*('Data with Vol Ests (EWMA)'!O$1003/'Data with Vol Ests (EWMA)'!O190))/'Data with Vol Ests (EWMA)'!L189</f>
        <v>51.17224767154012</v>
      </c>
      <c r="F190">
        <f>$J$3*B190/'Data with Vol Ests (EWMA)'!$B$1002 + $K$3*C190/'Data with Vol Ests (EWMA)'!$G$1002 + $L$3*D190/'Data with Vol Ests (EWMA)'!$L$1002</f>
        <v>100584918.95893535</v>
      </c>
      <c r="G190">
        <f t="shared" si="2"/>
        <v>-584918.95893535018</v>
      </c>
      <c r="H190" s="15">
        <v>256361.37400000001</v>
      </c>
    </row>
    <row r="191" spans="1:8" x14ac:dyDescent="0.2">
      <c r="A191">
        <v>189</v>
      </c>
      <c r="B191">
        <f>'Data with Vol Ests (EWMA)'!B$1002*('Data with Vol Ests (EWMA)'!B190+('Data with Vol Ests (EWMA)'!B191-'Data with Vol Ests (EWMA)'!B190)*('Data with Vol Ests (EWMA)'!E$1003/'Data with Vol Ests (EWMA)'!E191))/'Data with Vol Ests (EWMA)'!B190</f>
        <v>26.020146525227876</v>
      </c>
      <c r="C191">
        <f>'Data with Vol Ests (EWMA)'!G$1002*('Data with Vol Ests (EWMA)'!G190+('Data with Vol Ests (EWMA)'!G191-'Data with Vol Ests (EWMA)'!G190)*('Data with Vol Ests (EWMA)'!J$1003/'Data with Vol Ests (EWMA)'!J191))/'Data with Vol Ests (EWMA)'!G190</f>
        <v>31.129912983720715</v>
      </c>
      <c r="D191">
        <f>'Data with Vol Ests (EWMA)'!L$1002*('Data with Vol Ests (EWMA)'!L190+('Data with Vol Ests (EWMA)'!L191-'Data with Vol Ests (EWMA)'!L190)*('Data with Vol Ests (EWMA)'!O$1003/'Data with Vol Ests (EWMA)'!O191))/'Data with Vol Ests (EWMA)'!L190</f>
        <v>51.534032478736627</v>
      </c>
      <c r="F191">
        <f>$J$3*B191/'Data with Vol Ests (EWMA)'!$B$1002 + $K$3*C191/'Data with Vol Ests (EWMA)'!$G$1002 + $L$3*D191/'Data with Vol Ests (EWMA)'!$L$1002</f>
        <v>100715438.23308378</v>
      </c>
      <c r="G191">
        <f t="shared" si="2"/>
        <v>-715438.23308378458</v>
      </c>
      <c r="H191" s="15">
        <v>256137.76500000001</v>
      </c>
    </row>
    <row r="192" spans="1:8" x14ac:dyDescent="0.2">
      <c r="A192">
        <v>190</v>
      </c>
      <c r="B192">
        <f>'Data with Vol Ests (EWMA)'!B$1002*('Data with Vol Ests (EWMA)'!B191+('Data with Vol Ests (EWMA)'!B192-'Data with Vol Ests (EWMA)'!B191)*('Data with Vol Ests (EWMA)'!E$1003/'Data with Vol Ests (EWMA)'!E192))/'Data with Vol Ests (EWMA)'!B191</f>
        <v>25.690550640219101</v>
      </c>
      <c r="C192">
        <f>'Data with Vol Ests (EWMA)'!G$1002*('Data with Vol Ests (EWMA)'!G191+('Data with Vol Ests (EWMA)'!G192-'Data with Vol Ests (EWMA)'!G191)*('Data with Vol Ests (EWMA)'!J$1003/'Data with Vol Ests (EWMA)'!J192))/'Data with Vol Ests (EWMA)'!G191</f>
        <v>31.279215532228957</v>
      </c>
      <c r="D192">
        <f>'Data with Vol Ests (EWMA)'!L$1002*('Data with Vol Ests (EWMA)'!L191+('Data with Vol Ests (EWMA)'!L192-'Data with Vol Ests (EWMA)'!L191)*('Data with Vol Ests (EWMA)'!O$1003/'Data with Vol Ests (EWMA)'!O192))/'Data with Vol Ests (EWMA)'!L191</f>
        <v>50.650286911450451</v>
      </c>
      <c r="F192">
        <f>$J$3*B192/'Data with Vol Ests (EWMA)'!$B$1002 + $K$3*C192/'Data with Vol Ests (EWMA)'!$G$1002 + $L$3*D192/'Data with Vol Ests (EWMA)'!$L$1002</f>
        <v>99913516.155780688</v>
      </c>
      <c r="G192">
        <f t="shared" si="2"/>
        <v>86483.844219312072</v>
      </c>
      <c r="H192" s="15">
        <v>255078.995</v>
      </c>
    </row>
    <row r="193" spans="1:8" x14ac:dyDescent="0.2">
      <c r="A193">
        <v>191</v>
      </c>
      <c r="B193">
        <f>'Data with Vol Ests (EWMA)'!B$1002*('Data with Vol Ests (EWMA)'!B192+('Data with Vol Ests (EWMA)'!B193-'Data with Vol Ests (EWMA)'!B192)*('Data with Vol Ests (EWMA)'!E$1003/'Data with Vol Ests (EWMA)'!E193))/'Data with Vol Ests (EWMA)'!B192</f>
        <v>25.815031026689809</v>
      </c>
      <c r="C193">
        <f>'Data with Vol Ests (EWMA)'!G$1002*('Data with Vol Ests (EWMA)'!G192+('Data with Vol Ests (EWMA)'!G193-'Data with Vol Ests (EWMA)'!G192)*('Data with Vol Ests (EWMA)'!J$1003/'Data with Vol Ests (EWMA)'!J193))/'Data with Vol Ests (EWMA)'!G192</f>
        <v>31.202357410428274</v>
      </c>
      <c r="D193">
        <f>'Data with Vol Ests (EWMA)'!L$1002*('Data with Vol Ests (EWMA)'!L192+('Data with Vol Ests (EWMA)'!L193-'Data with Vol Ests (EWMA)'!L192)*('Data with Vol Ests (EWMA)'!O$1003/'Data with Vol Ests (EWMA)'!O193))/'Data with Vol Ests (EWMA)'!L192</f>
        <v>50.335095099309065</v>
      </c>
      <c r="F193">
        <f>$J$3*B193/'Data with Vol Ests (EWMA)'!$B$1002 + $K$3*C193/'Data with Vol Ests (EWMA)'!$G$1002 + $L$3*D193/'Data with Vol Ests (EWMA)'!$L$1002</f>
        <v>99809623.707703814</v>
      </c>
      <c r="G193">
        <f t="shared" si="2"/>
        <v>190376.29229618609</v>
      </c>
      <c r="H193" s="15">
        <v>254997.927</v>
      </c>
    </row>
    <row r="194" spans="1:8" x14ac:dyDescent="0.2">
      <c r="A194">
        <v>192</v>
      </c>
      <c r="B194">
        <f>'Data with Vol Ests (EWMA)'!B$1002*('Data with Vol Ests (EWMA)'!B193+('Data with Vol Ests (EWMA)'!B194-'Data with Vol Ests (EWMA)'!B193)*('Data with Vol Ests (EWMA)'!E$1003/'Data with Vol Ests (EWMA)'!E194))/'Data with Vol Ests (EWMA)'!B193</f>
        <v>25.815186337842338</v>
      </c>
      <c r="C194">
        <f>'Data with Vol Ests (EWMA)'!G$1002*('Data with Vol Ests (EWMA)'!G193+('Data with Vol Ests (EWMA)'!G194-'Data with Vol Ests (EWMA)'!G193)*('Data with Vol Ests (EWMA)'!J$1003/'Data with Vol Ests (EWMA)'!J194))/'Data with Vol Ests (EWMA)'!G193</f>
        <v>31.222918204043097</v>
      </c>
      <c r="D194">
        <f>'Data with Vol Ests (EWMA)'!L$1002*('Data with Vol Ests (EWMA)'!L193+('Data with Vol Ests (EWMA)'!L194-'Data with Vol Ests (EWMA)'!L193)*('Data with Vol Ests (EWMA)'!O$1003/'Data with Vol Ests (EWMA)'!O194))/'Data with Vol Ests (EWMA)'!L193</f>
        <v>50.647498403571483</v>
      </c>
      <c r="F194">
        <f>$J$3*B194/'Data with Vol Ests (EWMA)'!$B$1002 + $K$3*C194/'Data with Vol Ests (EWMA)'!$G$1002 + $L$3*D194/'Data with Vol Ests (EWMA)'!$L$1002</f>
        <v>100017666.22135818</v>
      </c>
      <c r="G194">
        <f t="shared" si="2"/>
        <v>-17666.221358180046</v>
      </c>
      <c r="H194" s="15">
        <v>252052.53899999999</v>
      </c>
    </row>
    <row r="195" spans="1:8" x14ac:dyDescent="0.2">
      <c r="A195">
        <v>193</v>
      </c>
      <c r="B195">
        <f>'Data with Vol Ests (EWMA)'!B$1002*('Data with Vol Ests (EWMA)'!B194+('Data with Vol Ests (EWMA)'!B195-'Data with Vol Ests (EWMA)'!B194)*('Data with Vol Ests (EWMA)'!E$1003/'Data with Vol Ests (EWMA)'!E195))/'Data with Vol Ests (EWMA)'!B194</f>
        <v>25.852778396247007</v>
      </c>
      <c r="C195">
        <f>'Data with Vol Ests (EWMA)'!G$1002*('Data with Vol Ests (EWMA)'!G194+('Data with Vol Ests (EWMA)'!G195-'Data with Vol Ests (EWMA)'!G194)*('Data with Vol Ests (EWMA)'!J$1003/'Data with Vol Ests (EWMA)'!J195))/'Data with Vol Ests (EWMA)'!G194</f>
        <v>31.089932459370711</v>
      </c>
      <c r="D195">
        <f>'Data with Vol Ests (EWMA)'!L$1002*('Data with Vol Ests (EWMA)'!L194+('Data with Vol Ests (EWMA)'!L195-'Data with Vol Ests (EWMA)'!L194)*('Data with Vol Ests (EWMA)'!O$1003/'Data with Vol Ests (EWMA)'!O195))/'Data with Vol Ests (EWMA)'!L194</f>
        <v>51.053555352039645</v>
      </c>
      <c r="F195">
        <f>$J$3*B195/'Data with Vol Ests (EWMA)'!$B$1002 + $K$3*C195/'Data with Vol Ests (EWMA)'!$G$1002 + $L$3*D195/'Data with Vol Ests (EWMA)'!$L$1002</f>
        <v>100159445.42975168</v>
      </c>
      <c r="G195">
        <f t="shared" si="2"/>
        <v>-159445.4297516793</v>
      </c>
      <c r="H195" s="15">
        <v>251603.19399999999</v>
      </c>
    </row>
    <row r="196" spans="1:8" x14ac:dyDescent="0.2">
      <c r="A196">
        <v>194</v>
      </c>
      <c r="B196">
        <f>'Data with Vol Ests (EWMA)'!B$1002*('Data with Vol Ests (EWMA)'!B195+('Data with Vol Ests (EWMA)'!B196-'Data with Vol Ests (EWMA)'!B195)*('Data with Vol Ests (EWMA)'!E$1003/'Data with Vol Ests (EWMA)'!E196))/'Data with Vol Ests (EWMA)'!B195</f>
        <v>25.99055927331915</v>
      </c>
      <c r="C196">
        <f>'Data with Vol Ests (EWMA)'!G$1002*('Data with Vol Ests (EWMA)'!G195+('Data with Vol Ests (EWMA)'!G196-'Data with Vol Ests (EWMA)'!G195)*('Data with Vol Ests (EWMA)'!J$1003/'Data with Vol Ests (EWMA)'!J196))/'Data with Vol Ests (EWMA)'!G195</f>
        <v>31.17</v>
      </c>
      <c r="D196">
        <f>'Data with Vol Ests (EWMA)'!L$1002*('Data with Vol Ests (EWMA)'!L195+('Data with Vol Ests (EWMA)'!L196-'Data with Vol Ests (EWMA)'!L195)*('Data with Vol Ests (EWMA)'!O$1003/'Data with Vol Ests (EWMA)'!O196))/'Data with Vol Ests (EWMA)'!L195</f>
        <v>51.085854978671826</v>
      </c>
      <c r="F196">
        <f>$J$3*B196/'Data with Vol Ests (EWMA)'!$B$1002 + $K$3*C196/'Data with Vol Ests (EWMA)'!$G$1002 + $L$3*D196/'Data with Vol Ests (EWMA)'!$L$1002</f>
        <v>100455291.76823393</v>
      </c>
      <c r="G196">
        <f t="shared" si="2"/>
        <v>-455291.7682339251</v>
      </c>
      <c r="H196" s="15">
        <v>251274.6</v>
      </c>
    </row>
    <row r="197" spans="1:8" x14ac:dyDescent="0.2">
      <c r="A197">
        <v>195</v>
      </c>
      <c r="B197">
        <f>'Data with Vol Ests (EWMA)'!B$1002*('Data with Vol Ests (EWMA)'!B196+('Data with Vol Ests (EWMA)'!B197-'Data with Vol Ests (EWMA)'!B196)*('Data with Vol Ests (EWMA)'!E$1003/'Data with Vol Ests (EWMA)'!E197))/'Data with Vol Ests (EWMA)'!B196</f>
        <v>25.83591895123293</v>
      </c>
      <c r="C197">
        <f>'Data with Vol Ests (EWMA)'!G$1002*('Data with Vol Ests (EWMA)'!G196+('Data with Vol Ests (EWMA)'!G197-'Data with Vol Ests (EWMA)'!G196)*('Data with Vol Ests (EWMA)'!J$1003/'Data with Vol Ests (EWMA)'!J197))/'Data with Vol Ests (EWMA)'!G196</f>
        <v>31.238177538791412</v>
      </c>
      <c r="D197">
        <f>'Data with Vol Ests (EWMA)'!L$1002*('Data with Vol Ests (EWMA)'!L196+('Data with Vol Ests (EWMA)'!L197-'Data with Vol Ests (EWMA)'!L196)*('Data with Vol Ests (EWMA)'!O$1003/'Data with Vol Ests (EWMA)'!O197))/'Data with Vol Ests (EWMA)'!L196</f>
        <v>50.688109911658657</v>
      </c>
      <c r="F197">
        <f>$J$3*B197/'Data with Vol Ests (EWMA)'!$B$1002 + $K$3*C197/'Data with Vol Ests (EWMA)'!$G$1002 + $L$3*D197/'Data with Vol Ests (EWMA)'!$L$1002</f>
        <v>100086931.54970478</v>
      </c>
      <c r="G197">
        <f t="shared" ref="G197:G260" si="3">100000000-F197</f>
        <v>-86931.549704775214</v>
      </c>
      <c r="H197" s="15">
        <v>251014.929</v>
      </c>
    </row>
    <row r="198" spans="1:8" x14ac:dyDescent="0.2">
      <c r="A198">
        <v>196</v>
      </c>
      <c r="B198">
        <f>'Data with Vol Ests (EWMA)'!B$1002*('Data with Vol Ests (EWMA)'!B197+('Data with Vol Ests (EWMA)'!B198-'Data with Vol Ests (EWMA)'!B197)*('Data with Vol Ests (EWMA)'!E$1003/'Data with Vol Ests (EWMA)'!E198))/'Data with Vol Ests (EWMA)'!B197</f>
        <v>25.66619151902345</v>
      </c>
      <c r="C198">
        <f>'Data with Vol Ests (EWMA)'!G$1002*('Data with Vol Ests (EWMA)'!G197+('Data with Vol Ests (EWMA)'!G198-'Data with Vol Ests (EWMA)'!G197)*('Data with Vol Ests (EWMA)'!J$1003/'Data with Vol Ests (EWMA)'!J198))/'Data with Vol Ests (EWMA)'!G197</f>
        <v>31.095347371515867</v>
      </c>
      <c r="D198">
        <f>'Data with Vol Ests (EWMA)'!L$1002*('Data with Vol Ests (EWMA)'!L197+('Data with Vol Ests (EWMA)'!L198-'Data with Vol Ests (EWMA)'!L197)*('Data with Vol Ests (EWMA)'!O$1003/'Data with Vol Ests (EWMA)'!O198))/'Data with Vol Ests (EWMA)'!L197</f>
        <v>50.565693756030448</v>
      </c>
      <c r="F198">
        <f>$J$3*B198/'Data with Vol Ests (EWMA)'!$B$1002 + $K$3*C198/'Data with Vol Ests (EWMA)'!$G$1002 + $L$3*D198/'Data with Vol Ests (EWMA)'!$L$1002</f>
        <v>99623997.237848639</v>
      </c>
      <c r="G198">
        <f t="shared" si="3"/>
        <v>376002.76215136051</v>
      </c>
      <c r="H198" s="15">
        <v>250892.459</v>
      </c>
    </row>
    <row r="199" spans="1:8" x14ac:dyDescent="0.2">
      <c r="A199">
        <v>197</v>
      </c>
      <c r="B199">
        <f>'Data with Vol Ests (EWMA)'!B$1002*('Data with Vol Ests (EWMA)'!B198+('Data with Vol Ests (EWMA)'!B199-'Data with Vol Ests (EWMA)'!B198)*('Data with Vol Ests (EWMA)'!E$1003/'Data with Vol Ests (EWMA)'!E199))/'Data with Vol Ests (EWMA)'!B198</f>
        <v>25.724883935857079</v>
      </c>
      <c r="C199">
        <f>'Data with Vol Ests (EWMA)'!G$1002*('Data with Vol Ests (EWMA)'!G198+('Data with Vol Ests (EWMA)'!G199-'Data with Vol Ests (EWMA)'!G198)*('Data with Vol Ests (EWMA)'!J$1003/'Data with Vol Ests (EWMA)'!J199))/'Data with Vol Ests (EWMA)'!G198</f>
        <v>31.163240557864818</v>
      </c>
      <c r="D199">
        <f>'Data with Vol Ests (EWMA)'!L$1002*('Data with Vol Ests (EWMA)'!L198+('Data with Vol Ests (EWMA)'!L199-'Data with Vol Ests (EWMA)'!L198)*('Data with Vol Ests (EWMA)'!O$1003/'Data with Vol Ests (EWMA)'!O199))/'Data with Vol Ests (EWMA)'!L198</f>
        <v>50.73</v>
      </c>
      <c r="F199">
        <f>$J$3*B199/'Data with Vol Ests (EWMA)'!$B$1002 + $K$3*C199/'Data with Vol Ests (EWMA)'!$G$1002 + $L$3*D199/'Data with Vol Ests (EWMA)'!$L$1002</f>
        <v>99876988.554625779</v>
      </c>
      <c r="G199">
        <f t="shared" si="3"/>
        <v>123011.44537422061</v>
      </c>
      <c r="H199" s="15">
        <v>248490.94899999999</v>
      </c>
    </row>
    <row r="200" spans="1:8" x14ac:dyDescent="0.2">
      <c r="A200">
        <v>198</v>
      </c>
      <c r="B200">
        <f>'Data with Vol Ests (EWMA)'!B$1002*('Data with Vol Ests (EWMA)'!B199+('Data with Vol Ests (EWMA)'!B200-'Data with Vol Ests (EWMA)'!B199)*('Data with Vol Ests (EWMA)'!E$1003/'Data with Vol Ests (EWMA)'!E200))/'Data with Vol Ests (EWMA)'!B199</f>
        <v>25.712076214101693</v>
      </c>
      <c r="C200">
        <f>'Data with Vol Ests (EWMA)'!G$1002*('Data with Vol Ests (EWMA)'!G199+('Data with Vol Ests (EWMA)'!G200-'Data with Vol Ests (EWMA)'!G199)*('Data with Vol Ests (EWMA)'!J$1003/'Data with Vol Ests (EWMA)'!J200))/'Data with Vol Ests (EWMA)'!G199</f>
        <v>31.218797399663259</v>
      </c>
      <c r="D200">
        <f>'Data with Vol Ests (EWMA)'!L$1002*('Data with Vol Ests (EWMA)'!L199+('Data with Vol Ests (EWMA)'!L200-'Data with Vol Ests (EWMA)'!L199)*('Data with Vol Ests (EWMA)'!O$1003/'Data with Vol Ests (EWMA)'!O200))/'Data with Vol Ests (EWMA)'!L199</f>
        <v>50.106060834680441</v>
      </c>
      <c r="F200">
        <f>$J$3*B200/'Data with Vol Ests (EWMA)'!$B$1002 + $K$3*C200/'Data with Vol Ests (EWMA)'!$G$1002 + $L$3*D200/'Data with Vol Ests (EWMA)'!$L$1002</f>
        <v>99553027.390538275</v>
      </c>
      <c r="G200">
        <f t="shared" si="3"/>
        <v>446972.60946172476</v>
      </c>
      <c r="H200" s="15">
        <v>247241.40299999999</v>
      </c>
    </row>
    <row r="201" spans="1:8" x14ac:dyDescent="0.2">
      <c r="A201">
        <v>199</v>
      </c>
      <c r="B201">
        <f>'Data with Vol Ests (EWMA)'!B$1002*('Data with Vol Ests (EWMA)'!B200+('Data with Vol Ests (EWMA)'!B201-'Data with Vol Ests (EWMA)'!B200)*('Data with Vol Ests (EWMA)'!E$1003/'Data with Vol Ests (EWMA)'!E201))/'Data with Vol Ests (EWMA)'!B200</f>
        <v>25.737972290902626</v>
      </c>
      <c r="C201">
        <f>'Data with Vol Ests (EWMA)'!G$1002*('Data with Vol Ests (EWMA)'!G200+('Data with Vol Ests (EWMA)'!G201-'Data with Vol Ests (EWMA)'!G200)*('Data with Vol Ests (EWMA)'!J$1003/'Data with Vol Ests (EWMA)'!J201))/'Data with Vol Ests (EWMA)'!G200</f>
        <v>31.155891212713303</v>
      </c>
      <c r="D201">
        <f>'Data with Vol Ests (EWMA)'!L$1002*('Data with Vol Ests (EWMA)'!L200+('Data with Vol Ests (EWMA)'!L201-'Data with Vol Ests (EWMA)'!L200)*('Data with Vol Ests (EWMA)'!O$1003/'Data with Vol Ests (EWMA)'!O201))/'Data with Vol Ests (EWMA)'!L200</f>
        <v>50.256893675982852</v>
      </c>
      <c r="F201">
        <f>$J$3*B201/'Data with Vol Ests (EWMA)'!$B$1002 + $K$3*C201/'Data with Vol Ests (EWMA)'!$G$1002 + $L$3*D201/'Data with Vol Ests (EWMA)'!$L$1002</f>
        <v>99606705.783002883</v>
      </c>
      <c r="G201">
        <f t="shared" si="3"/>
        <v>393294.2169971168</v>
      </c>
      <c r="H201" s="15">
        <v>245425.38399999999</v>
      </c>
    </row>
    <row r="202" spans="1:8" x14ac:dyDescent="0.2">
      <c r="A202">
        <v>200</v>
      </c>
      <c r="B202">
        <f>'Data with Vol Ests (EWMA)'!B$1002*('Data with Vol Ests (EWMA)'!B201+('Data with Vol Ests (EWMA)'!B202-'Data with Vol Ests (EWMA)'!B201)*('Data with Vol Ests (EWMA)'!E$1003/'Data with Vol Ests (EWMA)'!E202))/'Data with Vol Ests (EWMA)'!B201</f>
        <v>25.804314864387539</v>
      </c>
      <c r="C202">
        <f>'Data with Vol Ests (EWMA)'!G$1002*('Data with Vol Ests (EWMA)'!G201+('Data with Vol Ests (EWMA)'!G202-'Data with Vol Ests (EWMA)'!G201)*('Data with Vol Ests (EWMA)'!J$1003/'Data with Vol Ests (EWMA)'!J202))/'Data with Vol Ests (EWMA)'!G201</f>
        <v>31.19181078625396</v>
      </c>
      <c r="D202">
        <f>'Data with Vol Ests (EWMA)'!L$1002*('Data with Vol Ests (EWMA)'!L201+('Data with Vol Ests (EWMA)'!L202-'Data with Vol Ests (EWMA)'!L201)*('Data with Vol Ests (EWMA)'!O$1003/'Data with Vol Ests (EWMA)'!O202))/'Data with Vol Ests (EWMA)'!L201</f>
        <v>51.041703272160412</v>
      </c>
      <c r="F202">
        <f>$J$3*B202/'Data with Vol Ests (EWMA)'!$B$1002 + $K$3*C202/'Data with Vol Ests (EWMA)'!$G$1002 + $L$3*D202/'Data with Vol Ests (EWMA)'!$L$1002</f>
        <v>100201113.46219875</v>
      </c>
      <c r="G202">
        <f t="shared" si="3"/>
        <v>-201113.46219874918</v>
      </c>
      <c r="H202" s="15">
        <v>245295.019</v>
      </c>
    </row>
    <row r="203" spans="1:8" x14ac:dyDescent="0.2">
      <c r="A203">
        <v>201</v>
      </c>
      <c r="B203">
        <f>'Data with Vol Ests (EWMA)'!B$1002*('Data with Vol Ests (EWMA)'!B202+('Data with Vol Ests (EWMA)'!B203-'Data with Vol Ests (EWMA)'!B202)*('Data with Vol Ests (EWMA)'!E$1003/'Data with Vol Ests (EWMA)'!E203))/'Data with Vol Ests (EWMA)'!B202</f>
        <v>25.628179240560431</v>
      </c>
      <c r="C203">
        <f>'Data with Vol Ests (EWMA)'!G$1002*('Data with Vol Ests (EWMA)'!G202+('Data with Vol Ests (EWMA)'!G203-'Data with Vol Ests (EWMA)'!G202)*('Data with Vol Ests (EWMA)'!J$1003/'Data with Vol Ests (EWMA)'!J203))/'Data with Vol Ests (EWMA)'!G202</f>
        <v>31.244661630038038</v>
      </c>
      <c r="D203">
        <f>'Data with Vol Ests (EWMA)'!L$1002*('Data with Vol Ests (EWMA)'!L202+('Data with Vol Ests (EWMA)'!L203-'Data with Vol Ests (EWMA)'!L202)*('Data with Vol Ests (EWMA)'!O$1003/'Data with Vol Ests (EWMA)'!O203))/'Data with Vol Ests (EWMA)'!L202</f>
        <v>50.393230520586812</v>
      </c>
      <c r="F203">
        <f>$J$3*B203/'Data with Vol Ests (EWMA)'!$B$1002 + $K$3*C203/'Data with Vol Ests (EWMA)'!$G$1002 + $L$3*D203/'Data with Vol Ests (EWMA)'!$L$1002</f>
        <v>99638122.449800313</v>
      </c>
      <c r="G203">
        <f t="shared" si="3"/>
        <v>361877.55019968748</v>
      </c>
      <c r="H203" s="15">
        <v>244063.03400000001</v>
      </c>
    </row>
    <row r="204" spans="1:8" x14ac:dyDescent="0.2">
      <c r="A204">
        <v>202</v>
      </c>
      <c r="B204">
        <f>'Data with Vol Ests (EWMA)'!B$1002*('Data with Vol Ests (EWMA)'!B203+('Data with Vol Ests (EWMA)'!B204-'Data with Vol Ests (EWMA)'!B203)*('Data with Vol Ests (EWMA)'!E$1003/'Data with Vol Ests (EWMA)'!E204))/'Data with Vol Ests (EWMA)'!B203</f>
        <v>25.563747241367192</v>
      </c>
      <c r="C204">
        <f>'Data with Vol Ests (EWMA)'!G$1002*('Data with Vol Ests (EWMA)'!G203+('Data with Vol Ests (EWMA)'!G204-'Data with Vol Ests (EWMA)'!G203)*('Data with Vol Ests (EWMA)'!J$1003/'Data with Vol Ests (EWMA)'!J204))/'Data with Vol Ests (EWMA)'!G203</f>
        <v>31.184770603673698</v>
      </c>
      <c r="D204">
        <f>'Data with Vol Ests (EWMA)'!L$1002*('Data with Vol Ests (EWMA)'!L203+('Data with Vol Ests (EWMA)'!L204-'Data with Vol Ests (EWMA)'!L203)*('Data with Vol Ests (EWMA)'!O$1003/'Data with Vol Ests (EWMA)'!O204))/'Data with Vol Ests (EWMA)'!L203</f>
        <v>50.083729491039385</v>
      </c>
      <c r="F204">
        <f>$J$3*B204/'Data with Vol Ests (EWMA)'!$B$1002 + $K$3*C204/'Data with Vol Ests (EWMA)'!$G$1002 + $L$3*D204/'Data with Vol Ests (EWMA)'!$L$1002</f>
        <v>99300470.048565224</v>
      </c>
      <c r="G204">
        <f t="shared" si="3"/>
        <v>699529.95143477619</v>
      </c>
      <c r="H204" s="15">
        <v>242054.886</v>
      </c>
    </row>
    <row r="205" spans="1:8" x14ac:dyDescent="0.2">
      <c r="A205">
        <v>203</v>
      </c>
      <c r="B205">
        <f>'Data with Vol Ests (EWMA)'!B$1002*('Data with Vol Ests (EWMA)'!B204+('Data with Vol Ests (EWMA)'!B205-'Data with Vol Ests (EWMA)'!B204)*('Data with Vol Ests (EWMA)'!E$1003/'Data with Vol Ests (EWMA)'!E205))/'Data with Vol Ests (EWMA)'!B204</f>
        <v>25.804655976637985</v>
      </c>
      <c r="C205">
        <f>'Data with Vol Ests (EWMA)'!G$1002*('Data with Vol Ests (EWMA)'!G204+('Data with Vol Ests (EWMA)'!G205-'Data with Vol Ests (EWMA)'!G204)*('Data with Vol Ests (EWMA)'!J$1003/'Data with Vol Ests (EWMA)'!J205))/'Data with Vol Ests (EWMA)'!G204</f>
        <v>31.154798719217283</v>
      </c>
      <c r="D205">
        <f>'Data with Vol Ests (EWMA)'!L$1002*('Data with Vol Ests (EWMA)'!L204+('Data with Vol Ests (EWMA)'!L205-'Data with Vol Ests (EWMA)'!L204)*('Data with Vol Ests (EWMA)'!O$1003/'Data with Vol Ests (EWMA)'!O205))/'Data with Vol Ests (EWMA)'!L204</f>
        <v>50.48087789300633</v>
      </c>
      <c r="F205">
        <f>$J$3*B205/'Data with Vol Ests (EWMA)'!$B$1002 + $K$3*C205/'Data with Vol Ests (EWMA)'!$G$1002 + $L$3*D205/'Data with Vol Ests (EWMA)'!$L$1002</f>
        <v>99828363.031312048</v>
      </c>
      <c r="G205">
        <f t="shared" si="3"/>
        <v>171636.96868795156</v>
      </c>
      <c r="H205" s="15">
        <v>241412.73800000001</v>
      </c>
    </row>
    <row r="206" spans="1:8" x14ac:dyDescent="0.2">
      <c r="A206">
        <v>204</v>
      </c>
      <c r="B206">
        <f>'Data with Vol Ests (EWMA)'!B$1002*('Data with Vol Ests (EWMA)'!B205+('Data with Vol Ests (EWMA)'!B206-'Data with Vol Ests (EWMA)'!B205)*('Data with Vol Ests (EWMA)'!E$1003/'Data with Vol Ests (EWMA)'!E206))/'Data with Vol Ests (EWMA)'!B205</f>
        <v>25.699732638883717</v>
      </c>
      <c r="C206">
        <f>'Data with Vol Ests (EWMA)'!G$1002*('Data with Vol Ests (EWMA)'!G205+('Data with Vol Ests (EWMA)'!G206-'Data with Vol Ests (EWMA)'!G205)*('Data with Vol Ests (EWMA)'!J$1003/'Data with Vol Ests (EWMA)'!J206))/'Data with Vol Ests (EWMA)'!G205</f>
        <v>31.123005300531233</v>
      </c>
      <c r="D206">
        <f>'Data with Vol Ests (EWMA)'!L$1002*('Data with Vol Ests (EWMA)'!L205+('Data with Vol Ests (EWMA)'!L206-'Data with Vol Ests (EWMA)'!L205)*('Data with Vol Ests (EWMA)'!O$1003/'Data with Vol Ests (EWMA)'!O206))/'Data with Vol Ests (EWMA)'!L205</f>
        <v>50.891332139289155</v>
      </c>
      <c r="F206">
        <f>$J$3*B206/'Data with Vol Ests (EWMA)'!$B$1002 + $K$3*C206/'Data with Vol Ests (EWMA)'!$G$1002 + $L$3*D206/'Data with Vol Ests (EWMA)'!$L$1002</f>
        <v>99893109.000484854</v>
      </c>
      <c r="G206">
        <f t="shared" si="3"/>
        <v>106890.99951514602</v>
      </c>
      <c r="H206" s="15">
        <v>233455.48</v>
      </c>
    </row>
    <row r="207" spans="1:8" x14ac:dyDescent="0.2">
      <c r="A207">
        <v>205</v>
      </c>
      <c r="B207">
        <f>'Data with Vol Ests (EWMA)'!B$1002*('Data with Vol Ests (EWMA)'!B206+('Data with Vol Ests (EWMA)'!B207-'Data with Vol Ests (EWMA)'!B206)*('Data with Vol Ests (EWMA)'!E$1003/'Data with Vol Ests (EWMA)'!E207))/'Data with Vol Ests (EWMA)'!B206</f>
        <v>25.860328960810399</v>
      </c>
      <c r="C207">
        <f>'Data with Vol Ests (EWMA)'!G$1002*('Data with Vol Ests (EWMA)'!G206+('Data with Vol Ests (EWMA)'!G207-'Data with Vol Ests (EWMA)'!G206)*('Data with Vol Ests (EWMA)'!J$1003/'Data with Vol Ests (EWMA)'!J207))/'Data with Vol Ests (EWMA)'!G206</f>
        <v>31.257649431825474</v>
      </c>
      <c r="D207">
        <f>'Data with Vol Ests (EWMA)'!L$1002*('Data with Vol Ests (EWMA)'!L206+('Data with Vol Ests (EWMA)'!L207-'Data with Vol Ests (EWMA)'!L206)*('Data with Vol Ests (EWMA)'!O$1003/'Data with Vol Ests (EWMA)'!O207))/'Data with Vol Ests (EWMA)'!L206</f>
        <v>51.041676443703416</v>
      </c>
      <c r="F207">
        <f>$J$3*B207/'Data with Vol Ests (EWMA)'!$B$1002 + $K$3*C207/'Data with Vol Ests (EWMA)'!$G$1002 + $L$3*D207/'Data with Vol Ests (EWMA)'!$L$1002</f>
        <v>100350984.81376153</v>
      </c>
      <c r="G207">
        <f t="shared" si="3"/>
        <v>-350984.81376153231</v>
      </c>
      <c r="H207" s="15">
        <v>230393.899</v>
      </c>
    </row>
    <row r="208" spans="1:8" x14ac:dyDescent="0.2">
      <c r="A208">
        <v>206</v>
      </c>
      <c r="B208">
        <f>'Data with Vol Ests (EWMA)'!B$1002*('Data with Vol Ests (EWMA)'!B207+('Data with Vol Ests (EWMA)'!B208-'Data with Vol Ests (EWMA)'!B207)*('Data with Vol Ests (EWMA)'!E$1003/'Data with Vol Ests (EWMA)'!E208))/'Data with Vol Ests (EWMA)'!B207</f>
        <v>25.633031987179926</v>
      </c>
      <c r="C208">
        <f>'Data with Vol Ests (EWMA)'!G$1002*('Data with Vol Ests (EWMA)'!G207+('Data with Vol Ests (EWMA)'!G208-'Data with Vol Ests (EWMA)'!G207)*('Data with Vol Ests (EWMA)'!J$1003/'Data with Vol Ests (EWMA)'!J208))/'Data with Vol Ests (EWMA)'!G207</f>
        <v>31.193316376112946</v>
      </c>
      <c r="D208">
        <f>'Data with Vol Ests (EWMA)'!L$1002*('Data with Vol Ests (EWMA)'!L207+('Data with Vol Ests (EWMA)'!L208-'Data with Vol Ests (EWMA)'!L207)*('Data with Vol Ests (EWMA)'!O$1003/'Data with Vol Ests (EWMA)'!O208))/'Data with Vol Ests (EWMA)'!L207</f>
        <v>50.194773177143418</v>
      </c>
      <c r="F208">
        <f>$J$3*B208/'Data with Vol Ests (EWMA)'!$B$1002 + $K$3*C208/'Data with Vol Ests (EWMA)'!$G$1002 + $L$3*D208/'Data with Vol Ests (EWMA)'!$L$1002</f>
        <v>99469687.867075056</v>
      </c>
      <c r="G208">
        <f t="shared" si="3"/>
        <v>530312.13292494416</v>
      </c>
      <c r="H208" s="15">
        <v>228885.11499999999</v>
      </c>
    </row>
    <row r="209" spans="1:8" x14ac:dyDescent="0.2">
      <c r="A209">
        <v>207</v>
      </c>
      <c r="B209">
        <f>'Data with Vol Ests (EWMA)'!B$1002*('Data with Vol Ests (EWMA)'!B208+('Data with Vol Ests (EWMA)'!B209-'Data with Vol Ests (EWMA)'!B208)*('Data with Vol Ests (EWMA)'!E$1003/'Data with Vol Ests (EWMA)'!E209))/'Data with Vol Ests (EWMA)'!B208</f>
        <v>25.949924011069342</v>
      </c>
      <c r="C209">
        <f>'Data with Vol Ests (EWMA)'!G$1002*('Data with Vol Ests (EWMA)'!G208+('Data with Vol Ests (EWMA)'!G209-'Data with Vol Ests (EWMA)'!G208)*('Data with Vol Ests (EWMA)'!J$1003/'Data with Vol Ests (EWMA)'!J209))/'Data with Vol Ests (EWMA)'!G208</f>
        <v>31.17</v>
      </c>
      <c r="D209">
        <f>'Data with Vol Ests (EWMA)'!L$1002*('Data with Vol Ests (EWMA)'!L208+('Data with Vol Ests (EWMA)'!L209-'Data with Vol Ests (EWMA)'!L208)*('Data with Vol Ests (EWMA)'!O$1003/'Data with Vol Ests (EWMA)'!O209))/'Data with Vol Ests (EWMA)'!L208</f>
        <v>51.269380570710588</v>
      </c>
      <c r="F209">
        <f>$J$3*B209/'Data with Vol Ests (EWMA)'!$B$1002 + $K$3*C209/'Data with Vol Ests (EWMA)'!$G$1002 + $L$3*D209/'Data with Vol Ests (EWMA)'!$L$1002</f>
        <v>100508718.57393581</v>
      </c>
      <c r="G209">
        <f t="shared" si="3"/>
        <v>-508718.57393580675</v>
      </c>
      <c r="H209" s="15">
        <v>228338.34400000001</v>
      </c>
    </row>
    <row r="210" spans="1:8" x14ac:dyDescent="0.2">
      <c r="A210">
        <v>208</v>
      </c>
      <c r="B210">
        <f>'Data with Vol Ests (EWMA)'!B$1002*('Data with Vol Ests (EWMA)'!B209+('Data with Vol Ests (EWMA)'!B210-'Data with Vol Ests (EWMA)'!B209)*('Data with Vol Ests (EWMA)'!E$1003/'Data with Vol Ests (EWMA)'!E210))/'Data with Vol Ests (EWMA)'!B209</f>
        <v>25.586102171040057</v>
      </c>
      <c r="C210">
        <f>'Data with Vol Ests (EWMA)'!G$1002*('Data with Vol Ests (EWMA)'!G209+('Data with Vol Ests (EWMA)'!G210-'Data with Vol Ests (EWMA)'!G209)*('Data with Vol Ests (EWMA)'!J$1003/'Data with Vol Ests (EWMA)'!J210))/'Data with Vol Ests (EWMA)'!G209</f>
        <v>31.211139353453376</v>
      </c>
      <c r="D210">
        <f>'Data with Vol Ests (EWMA)'!L$1002*('Data with Vol Ests (EWMA)'!L209+('Data with Vol Ests (EWMA)'!L210-'Data with Vol Ests (EWMA)'!L209)*('Data with Vol Ests (EWMA)'!O$1003/'Data with Vol Ests (EWMA)'!O210))/'Data with Vol Ests (EWMA)'!L209</f>
        <v>50.228051514822326</v>
      </c>
      <c r="F210">
        <f>$J$3*B210/'Data with Vol Ests (EWMA)'!$B$1002 + $K$3*C210/'Data with Vol Ests (EWMA)'!$G$1002 + $L$3*D210/'Data with Vol Ests (EWMA)'!$L$1002</f>
        <v>99445740.699052498</v>
      </c>
      <c r="G210">
        <f t="shared" si="3"/>
        <v>554259.30094750226</v>
      </c>
      <c r="H210" s="15">
        <v>226998.889</v>
      </c>
    </row>
    <row r="211" spans="1:8" x14ac:dyDescent="0.2">
      <c r="A211">
        <v>209</v>
      </c>
      <c r="B211">
        <f>'Data with Vol Ests (EWMA)'!B$1002*('Data with Vol Ests (EWMA)'!B210+('Data with Vol Ests (EWMA)'!B211-'Data with Vol Ests (EWMA)'!B210)*('Data with Vol Ests (EWMA)'!E$1003/'Data with Vol Ests (EWMA)'!E211))/'Data with Vol Ests (EWMA)'!B210</f>
        <v>25.695790397404359</v>
      </c>
      <c r="C211">
        <f>'Data with Vol Ests (EWMA)'!G$1002*('Data with Vol Ests (EWMA)'!G210+('Data with Vol Ests (EWMA)'!G211-'Data with Vol Ests (EWMA)'!G210)*('Data with Vol Ests (EWMA)'!J$1003/'Data with Vol Ests (EWMA)'!J211))/'Data with Vol Ests (EWMA)'!G210</f>
        <v>31.1867439344337</v>
      </c>
      <c r="D211">
        <f>'Data with Vol Ests (EWMA)'!L$1002*('Data with Vol Ests (EWMA)'!L210+('Data with Vol Ests (EWMA)'!L211-'Data with Vol Ests (EWMA)'!L210)*('Data with Vol Ests (EWMA)'!O$1003/'Data with Vol Ests (EWMA)'!O211))/'Data with Vol Ests (EWMA)'!L210</f>
        <v>50.73</v>
      </c>
      <c r="F211">
        <f>$J$3*B211/'Data with Vol Ests (EWMA)'!$B$1002 + $K$3*C211/'Data with Vol Ests (EWMA)'!$G$1002 + $L$3*D211/'Data with Vol Ests (EWMA)'!$L$1002</f>
        <v>99863927.209911898</v>
      </c>
      <c r="G211">
        <f t="shared" si="3"/>
        <v>136072.79008810222</v>
      </c>
      <c r="H211" s="15">
        <v>225104.764</v>
      </c>
    </row>
    <row r="212" spans="1:8" x14ac:dyDescent="0.2">
      <c r="A212">
        <v>210</v>
      </c>
      <c r="B212">
        <f>'Data with Vol Ests (EWMA)'!B$1002*('Data with Vol Ests (EWMA)'!B211+('Data with Vol Ests (EWMA)'!B212-'Data with Vol Ests (EWMA)'!B211)*('Data with Vol Ests (EWMA)'!E$1003/'Data with Vol Ests (EWMA)'!E212))/'Data with Vol Ests (EWMA)'!B211</f>
        <v>25.878415452714812</v>
      </c>
      <c r="C212">
        <f>'Data with Vol Ests (EWMA)'!G$1002*('Data with Vol Ests (EWMA)'!G211+('Data with Vol Ests (EWMA)'!G212-'Data with Vol Ests (EWMA)'!G211)*('Data with Vol Ests (EWMA)'!J$1003/'Data with Vol Ests (EWMA)'!J212))/'Data with Vol Ests (EWMA)'!G211</f>
        <v>31.14416322588843</v>
      </c>
      <c r="D212">
        <f>'Data with Vol Ests (EWMA)'!L$1002*('Data with Vol Ests (EWMA)'!L211+('Data with Vol Ests (EWMA)'!L212-'Data with Vol Ests (EWMA)'!L211)*('Data with Vol Ests (EWMA)'!O$1003/'Data with Vol Ests (EWMA)'!O212))/'Data with Vol Ests (EWMA)'!L211</f>
        <v>50.82706510003338</v>
      </c>
      <c r="F212">
        <f>$J$3*B212/'Data with Vol Ests (EWMA)'!$B$1002 + $K$3*C212/'Data with Vol Ests (EWMA)'!$G$1002 + $L$3*D212/'Data with Vol Ests (EWMA)'!$L$1002</f>
        <v>100121166.60975258</v>
      </c>
      <c r="G212">
        <f t="shared" si="3"/>
        <v>-121166.60975258052</v>
      </c>
      <c r="H212" s="15">
        <v>224309.87400000001</v>
      </c>
    </row>
    <row r="213" spans="1:8" x14ac:dyDescent="0.2">
      <c r="A213">
        <v>211</v>
      </c>
      <c r="B213">
        <f>'Data with Vol Ests (EWMA)'!B$1002*('Data with Vol Ests (EWMA)'!B212+('Data with Vol Ests (EWMA)'!B213-'Data with Vol Ests (EWMA)'!B212)*('Data with Vol Ests (EWMA)'!E$1003/'Data with Vol Ests (EWMA)'!E213))/'Data with Vol Ests (EWMA)'!B212</f>
        <v>25.649962365740897</v>
      </c>
      <c r="C213">
        <f>'Data with Vol Ests (EWMA)'!G$1002*('Data with Vol Ests (EWMA)'!G212+('Data with Vol Ests (EWMA)'!G213-'Data with Vol Ests (EWMA)'!G212)*('Data with Vol Ests (EWMA)'!J$1003/'Data with Vol Ests (EWMA)'!J213))/'Data with Vol Ests (EWMA)'!G212</f>
        <v>31.187697734707289</v>
      </c>
      <c r="D213">
        <f>'Data with Vol Ests (EWMA)'!L$1002*('Data with Vol Ests (EWMA)'!L212+('Data with Vol Ests (EWMA)'!L213-'Data with Vol Ests (EWMA)'!L212)*('Data with Vol Ests (EWMA)'!O$1003/'Data with Vol Ests (EWMA)'!O213))/'Data with Vol Ests (EWMA)'!L212</f>
        <v>50.082790808847626</v>
      </c>
      <c r="F213">
        <f>$J$3*B213/'Data with Vol Ests (EWMA)'!$B$1002 + $K$3*C213/'Data with Vol Ests (EWMA)'!$G$1002 + $L$3*D213/'Data with Vol Ests (EWMA)'!$L$1002</f>
        <v>99420114.936146528</v>
      </c>
      <c r="G213">
        <f t="shared" si="3"/>
        <v>579885.06385347247</v>
      </c>
      <c r="H213" s="15">
        <v>223956.24400000001</v>
      </c>
    </row>
    <row r="214" spans="1:8" x14ac:dyDescent="0.2">
      <c r="A214">
        <v>212</v>
      </c>
      <c r="B214">
        <f>'Data with Vol Ests (EWMA)'!B$1002*('Data with Vol Ests (EWMA)'!B213+('Data with Vol Ests (EWMA)'!B214-'Data with Vol Ests (EWMA)'!B213)*('Data with Vol Ests (EWMA)'!E$1003/'Data with Vol Ests (EWMA)'!E214))/'Data with Vol Ests (EWMA)'!B213</f>
        <v>25.989871658206056</v>
      </c>
      <c r="C214">
        <f>'Data with Vol Ests (EWMA)'!G$1002*('Data with Vol Ests (EWMA)'!G213+('Data with Vol Ests (EWMA)'!G214-'Data with Vol Ests (EWMA)'!G213)*('Data with Vol Ests (EWMA)'!J$1003/'Data with Vol Ests (EWMA)'!J214))/'Data with Vol Ests (EWMA)'!G213</f>
        <v>30.978884317655016</v>
      </c>
      <c r="D214">
        <f>'Data with Vol Ests (EWMA)'!L$1002*('Data with Vol Ests (EWMA)'!L213+('Data with Vol Ests (EWMA)'!L214-'Data with Vol Ests (EWMA)'!L213)*('Data with Vol Ests (EWMA)'!O$1003/'Data with Vol Ests (EWMA)'!O214))/'Data with Vol Ests (EWMA)'!L213</f>
        <v>50.50882575728906</v>
      </c>
      <c r="F214">
        <f>$J$3*B214/'Data with Vol Ests (EWMA)'!$B$1002 + $K$3*C214/'Data with Vol Ests (EWMA)'!$G$1002 + $L$3*D214/'Data with Vol Ests (EWMA)'!$L$1002</f>
        <v>99898524.886297733</v>
      </c>
      <c r="G214">
        <f t="shared" si="3"/>
        <v>101475.11370226741</v>
      </c>
      <c r="H214" s="15">
        <v>223706.01300000001</v>
      </c>
    </row>
    <row r="215" spans="1:8" x14ac:dyDescent="0.2">
      <c r="A215">
        <v>213</v>
      </c>
      <c r="B215">
        <f>'Data with Vol Ests (EWMA)'!B$1002*('Data with Vol Ests (EWMA)'!B214+('Data with Vol Ests (EWMA)'!B215-'Data with Vol Ests (EWMA)'!B214)*('Data with Vol Ests (EWMA)'!E$1003/'Data with Vol Ests (EWMA)'!E215))/'Data with Vol Ests (EWMA)'!B214</f>
        <v>26.095203719993581</v>
      </c>
      <c r="C215">
        <f>'Data with Vol Ests (EWMA)'!G$1002*('Data with Vol Ests (EWMA)'!G214+('Data with Vol Ests (EWMA)'!G215-'Data with Vol Ests (EWMA)'!G214)*('Data with Vol Ests (EWMA)'!J$1003/'Data with Vol Ests (EWMA)'!J215))/'Data with Vol Ests (EWMA)'!G214</f>
        <v>31.070539574352789</v>
      </c>
      <c r="D215">
        <f>'Data with Vol Ests (EWMA)'!L$1002*('Data with Vol Ests (EWMA)'!L214+('Data with Vol Ests (EWMA)'!L215-'Data with Vol Ests (EWMA)'!L214)*('Data with Vol Ests (EWMA)'!O$1003/'Data with Vol Ests (EWMA)'!O215))/'Data with Vol Ests (EWMA)'!L214</f>
        <v>51.191799150839714</v>
      </c>
      <c r="F215">
        <f>$J$3*B215/'Data with Vol Ests (EWMA)'!$B$1002 + $K$3*C215/'Data with Vol Ests (EWMA)'!$G$1002 + $L$3*D215/'Data with Vol Ests (EWMA)'!$L$1002</f>
        <v>100548166.49829662</v>
      </c>
      <c r="G215">
        <f t="shared" si="3"/>
        <v>-548166.49829661846</v>
      </c>
      <c r="H215" s="15">
        <v>223253.93299999999</v>
      </c>
    </row>
    <row r="216" spans="1:8" x14ac:dyDescent="0.2">
      <c r="A216">
        <v>214</v>
      </c>
      <c r="B216">
        <f>'Data with Vol Ests (EWMA)'!B$1002*('Data with Vol Ests (EWMA)'!B215+('Data with Vol Ests (EWMA)'!B216-'Data with Vol Ests (EWMA)'!B215)*('Data with Vol Ests (EWMA)'!E$1003/'Data with Vol Ests (EWMA)'!E216))/'Data with Vol Ests (EWMA)'!B215</f>
        <v>25.647324480992179</v>
      </c>
      <c r="C216">
        <f>'Data with Vol Ests (EWMA)'!G$1002*('Data with Vol Ests (EWMA)'!G215+('Data with Vol Ests (EWMA)'!G216-'Data with Vol Ests (EWMA)'!G215)*('Data with Vol Ests (EWMA)'!J$1003/'Data with Vol Ests (EWMA)'!J216))/'Data with Vol Ests (EWMA)'!G215</f>
        <v>31.20706917301942</v>
      </c>
      <c r="D216">
        <f>'Data with Vol Ests (EWMA)'!L$1002*('Data with Vol Ests (EWMA)'!L215+('Data with Vol Ests (EWMA)'!L216-'Data with Vol Ests (EWMA)'!L215)*('Data with Vol Ests (EWMA)'!O$1003/'Data with Vol Ests (EWMA)'!O216))/'Data with Vol Ests (EWMA)'!L215</f>
        <v>50.542568861558451</v>
      </c>
      <c r="F216">
        <f>$J$3*B216/'Data with Vol Ests (EWMA)'!$B$1002 + $K$3*C216/'Data with Vol Ests (EWMA)'!$G$1002 + $L$3*D216/'Data with Vol Ests (EWMA)'!$L$1002</f>
        <v>99710186.625401288</v>
      </c>
      <c r="G216">
        <f t="shared" si="3"/>
        <v>289813.37459871173</v>
      </c>
      <c r="H216" s="15">
        <v>222559.69500000001</v>
      </c>
    </row>
    <row r="217" spans="1:8" x14ac:dyDescent="0.2">
      <c r="A217">
        <v>215</v>
      </c>
      <c r="B217">
        <f>'Data with Vol Ests (EWMA)'!B$1002*('Data with Vol Ests (EWMA)'!B216+('Data with Vol Ests (EWMA)'!B217-'Data with Vol Ests (EWMA)'!B216)*('Data with Vol Ests (EWMA)'!E$1003/'Data with Vol Ests (EWMA)'!E217))/'Data with Vol Ests (EWMA)'!B216</f>
        <v>25.933352988099397</v>
      </c>
      <c r="C217">
        <f>'Data with Vol Ests (EWMA)'!G$1002*('Data with Vol Ests (EWMA)'!G216+('Data with Vol Ests (EWMA)'!G217-'Data with Vol Ests (EWMA)'!G216)*('Data with Vol Ests (EWMA)'!J$1003/'Data with Vol Ests (EWMA)'!J217))/'Data with Vol Ests (EWMA)'!G216</f>
        <v>31.124637860221018</v>
      </c>
      <c r="D217">
        <f>'Data with Vol Ests (EWMA)'!L$1002*('Data with Vol Ests (EWMA)'!L216+('Data with Vol Ests (EWMA)'!L217-'Data with Vol Ests (EWMA)'!L216)*('Data with Vol Ests (EWMA)'!O$1003/'Data with Vol Ests (EWMA)'!O217))/'Data with Vol Ests (EWMA)'!L216</f>
        <v>50.713940270868463</v>
      </c>
      <c r="F217">
        <f>$J$3*B217/'Data with Vol Ests (EWMA)'!$B$1002 + $K$3*C217/'Data with Vol Ests (EWMA)'!$G$1002 + $L$3*D217/'Data with Vol Ests (EWMA)'!$L$1002</f>
        <v>100106842.68104795</v>
      </c>
      <c r="G217">
        <f t="shared" si="3"/>
        <v>-106842.68104794621</v>
      </c>
      <c r="H217" s="15">
        <v>221321.03899999999</v>
      </c>
    </row>
    <row r="218" spans="1:8" x14ac:dyDescent="0.2">
      <c r="A218">
        <v>216</v>
      </c>
      <c r="B218">
        <f>'Data with Vol Ests (EWMA)'!B$1002*('Data with Vol Ests (EWMA)'!B217+('Data with Vol Ests (EWMA)'!B218-'Data with Vol Ests (EWMA)'!B217)*('Data with Vol Ests (EWMA)'!E$1003/'Data with Vol Ests (EWMA)'!E218))/'Data with Vol Ests (EWMA)'!B217</f>
        <v>25.843438078756705</v>
      </c>
      <c r="C218">
        <f>'Data with Vol Ests (EWMA)'!G$1002*('Data with Vol Ests (EWMA)'!G217+('Data with Vol Ests (EWMA)'!G218-'Data with Vol Ests (EWMA)'!G217)*('Data with Vol Ests (EWMA)'!J$1003/'Data with Vol Ests (EWMA)'!J218))/'Data with Vol Ests (EWMA)'!G217</f>
        <v>31.223897844335859</v>
      </c>
      <c r="D218">
        <f>'Data with Vol Ests (EWMA)'!L$1002*('Data with Vol Ests (EWMA)'!L217+('Data with Vol Ests (EWMA)'!L218-'Data with Vol Ests (EWMA)'!L217)*('Data with Vol Ests (EWMA)'!O$1003/'Data with Vol Ests (EWMA)'!O218))/'Data with Vol Ests (EWMA)'!L217</f>
        <v>50.572570622339768</v>
      </c>
      <c r="F218">
        <f>$J$3*B218/'Data with Vol Ests (EWMA)'!$B$1002 + $K$3*C218/'Data with Vol Ests (EWMA)'!$G$1002 + $L$3*D218/'Data with Vol Ests (EWMA)'!$L$1002</f>
        <v>100012767.64539431</v>
      </c>
      <c r="G218">
        <f t="shared" si="3"/>
        <v>-12767.645394310355</v>
      </c>
      <c r="H218" s="15">
        <v>219232.378</v>
      </c>
    </row>
    <row r="219" spans="1:8" x14ac:dyDescent="0.2">
      <c r="A219">
        <v>217</v>
      </c>
      <c r="B219">
        <f>'Data with Vol Ests (EWMA)'!B$1002*('Data with Vol Ests (EWMA)'!B218+('Data with Vol Ests (EWMA)'!B219-'Data with Vol Ests (EWMA)'!B218)*('Data with Vol Ests (EWMA)'!E$1003/'Data with Vol Ests (EWMA)'!E219))/'Data with Vol Ests (EWMA)'!B218</f>
        <v>25.955613822327525</v>
      </c>
      <c r="C219">
        <f>'Data with Vol Ests (EWMA)'!G$1002*('Data with Vol Ests (EWMA)'!G218+('Data with Vol Ests (EWMA)'!G219-'Data with Vol Ests (EWMA)'!G218)*('Data with Vol Ests (EWMA)'!J$1003/'Data with Vol Ests (EWMA)'!J219))/'Data with Vol Ests (EWMA)'!G218</f>
        <v>31.162236387056552</v>
      </c>
      <c r="D219">
        <f>'Data with Vol Ests (EWMA)'!L$1002*('Data with Vol Ests (EWMA)'!L218+('Data with Vol Ests (EWMA)'!L219-'Data with Vol Ests (EWMA)'!L218)*('Data with Vol Ests (EWMA)'!O$1003/'Data with Vol Ests (EWMA)'!O219))/'Data with Vol Ests (EWMA)'!L218</f>
        <v>50.823851811562548</v>
      </c>
      <c r="F219">
        <f>$J$3*B219/'Data with Vol Ests (EWMA)'!$B$1002 + $K$3*C219/'Data with Vol Ests (EWMA)'!$G$1002 + $L$3*D219/'Data with Vol Ests (EWMA)'!$L$1002</f>
        <v>100244246.17143095</v>
      </c>
      <c r="G219">
        <f t="shared" si="3"/>
        <v>-244246.1714309454</v>
      </c>
      <c r="H219" s="15">
        <v>218145.908</v>
      </c>
    </row>
    <row r="220" spans="1:8" x14ac:dyDescent="0.2">
      <c r="A220">
        <v>218</v>
      </c>
      <c r="B220">
        <f>'Data with Vol Ests (EWMA)'!B$1002*('Data with Vol Ests (EWMA)'!B219+('Data with Vol Ests (EWMA)'!B220-'Data with Vol Ests (EWMA)'!B219)*('Data with Vol Ests (EWMA)'!E$1003/'Data with Vol Ests (EWMA)'!E220))/'Data with Vol Ests (EWMA)'!B219</f>
        <v>25.926106147376828</v>
      </c>
      <c r="C220">
        <f>'Data with Vol Ests (EWMA)'!G$1002*('Data with Vol Ests (EWMA)'!G219+('Data with Vol Ests (EWMA)'!G220-'Data with Vol Ests (EWMA)'!G219)*('Data with Vol Ests (EWMA)'!J$1003/'Data with Vol Ests (EWMA)'!J220))/'Data with Vol Ests (EWMA)'!G219</f>
        <v>31.194020672729902</v>
      </c>
      <c r="D220">
        <f>'Data with Vol Ests (EWMA)'!L$1002*('Data with Vol Ests (EWMA)'!L219+('Data with Vol Ests (EWMA)'!L220-'Data with Vol Ests (EWMA)'!L219)*('Data with Vol Ests (EWMA)'!O$1003/'Data with Vol Ests (EWMA)'!O220))/'Data with Vol Ests (EWMA)'!L219</f>
        <v>51.132736503329127</v>
      </c>
      <c r="F220">
        <f>$J$3*B220/'Data with Vol Ests (EWMA)'!$B$1002 + $K$3*C220/'Data with Vol Ests (EWMA)'!$G$1002 + $L$3*D220/'Data with Vol Ests (EWMA)'!$L$1002</f>
        <v>100422585.57524864</v>
      </c>
      <c r="G220">
        <f t="shared" si="3"/>
        <v>-422585.57524864376</v>
      </c>
      <c r="H220" s="15">
        <v>217897.36300000001</v>
      </c>
    </row>
    <row r="221" spans="1:8" x14ac:dyDescent="0.2">
      <c r="A221">
        <v>219</v>
      </c>
      <c r="B221">
        <f>'Data with Vol Ests (EWMA)'!B$1002*('Data with Vol Ests (EWMA)'!B220+('Data with Vol Ests (EWMA)'!B221-'Data with Vol Ests (EWMA)'!B220)*('Data with Vol Ests (EWMA)'!E$1003/'Data with Vol Ests (EWMA)'!E221))/'Data with Vol Ests (EWMA)'!B220</f>
        <v>25.752681577359635</v>
      </c>
      <c r="C221">
        <f>'Data with Vol Ests (EWMA)'!G$1002*('Data with Vol Ests (EWMA)'!G220+('Data with Vol Ests (EWMA)'!G221-'Data with Vol Ests (EWMA)'!G220)*('Data with Vol Ests (EWMA)'!J$1003/'Data with Vol Ests (EWMA)'!J221))/'Data with Vol Ests (EWMA)'!G220</f>
        <v>31.137135469090033</v>
      </c>
      <c r="D221">
        <f>'Data with Vol Ests (EWMA)'!L$1002*('Data with Vol Ests (EWMA)'!L220+('Data with Vol Ests (EWMA)'!L221-'Data with Vol Ests (EWMA)'!L220)*('Data with Vol Ests (EWMA)'!O$1003/'Data with Vol Ests (EWMA)'!O221))/'Data with Vol Ests (EWMA)'!L220</f>
        <v>50.721434089747703</v>
      </c>
      <c r="F221">
        <f>$J$3*B221/'Data with Vol Ests (EWMA)'!$B$1002 + $K$3*C221/'Data with Vol Ests (EWMA)'!$G$1002 + $L$3*D221/'Data with Vol Ests (EWMA)'!$L$1002</f>
        <v>99880305.595660314</v>
      </c>
      <c r="G221">
        <f t="shared" si="3"/>
        <v>119694.40433968604</v>
      </c>
      <c r="H221" s="15">
        <v>216749.791</v>
      </c>
    </row>
    <row r="222" spans="1:8" x14ac:dyDescent="0.2">
      <c r="A222">
        <v>220</v>
      </c>
      <c r="B222">
        <f>'Data with Vol Ests (EWMA)'!B$1002*('Data with Vol Ests (EWMA)'!B221+('Data with Vol Ests (EWMA)'!B222-'Data with Vol Ests (EWMA)'!B221)*('Data with Vol Ests (EWMA)'!E$1003/'Data with Vol Ests (EWMA)'!E222))/'Data with Vol Ests (EWMA)'!B221</f>
        <v>25.64961134851595</v>
      </c>
      <c r="C222">
        <f>'Data with Vol Ests (EWMA)'!G$1002*('Data with Vol Ests (EWMA)'!G221+('Data with Vol Ests (EWMA)'!G222-'Data with Vol Ests (EWMA)'!G221)*('Data with Vol Ests (EWMA)'!J$1003/'Data with Vol Ests (EWMA)'!J222))/'Data with Vol Ests (EWMA)'!G221</f>
        <v>31.380502769190283</v>
      </c>
      <c r="D222">
        <f>'Data with Vol Ests (EWMA)'!L$1002*('Data with Vol Ests (EWMA)'!L221+('Data with Vol Ests (EWMA)'!L222-'Data with Vol Ests (EWMA)'!L221)*('Data with Vol Ests (EWMA)'!O$1003/'Data with Vol Ests (EWMA)'!O222))/'Data with Vol Ests (EWMA)'!L221</f>
        <v>50.2173436181303</v>
      </c>
      <c r="F222">
        <f>$J$3*B222/'Data with Vol Ests (EWMA)'!$B$1002 + $K$3*C222/'Data with Vol Ests (EWMA)'!$G$1002 + $L$3*D222/'Data with Vol Ests (EWMA)'!$L$1002</f>
        <v>99715704.766603962</v>
      </c>
      <c r="G222">
        <f t="shared" si="3"/>
        <v>284295.23339603841</v>
      </c>
      <c r="H222" s="15">
        <v>214406.54399999999</v>
      </c>
    </row>
    <row r="223" spans="1:8" x14ac:dyDescent="0.2">
      <c r="A223">
        <v>221</v>
      </c>
      <c r="B223">
        <f>'Data with Vol Ests (EWMA)'!B$1002*('Data with Vol Ests (EWMA)'!B222+('Data with Vol Ests (EWMA)'!B223-'Data with Vol Ests (EWMA)'!B222)*('Data with Vol Ests (EWMA)'!E$1003/'Data with Vol Ests (EWMA)'!E223))/'Data with Vol Ests (EWMA)'!B222</f>
        <v>25.914953160253621</v>
      </c>
      <c r="C223">
        <f>'Data with Vol Ests (EWMA)'!G$1002*('Data with Vol Ests (EWMA)'!G222+('Data with Vol Ests (EWMA)'!G223-'Data with Vol Ests (EWMA)'!G222)*('Data with Vol Ests (EWMA)'!J$1003/'Data with Vol Ests (EWMA)'!J223))/'Data with Vol Ests (EWMA)'!G222</f>
        <v>31.136329803770263</v>
      </c>
      <c r="D223">
        <f>'Data with Vol Ests (EWMA)'!L$1002*('Data with Vol Ests (EWMA)'!L222+('Data with Vol Ests (EWMA)'!L223-'Data with Vol Ests (EWMA)'!L222)*('Data with Vol Ests (EWMA)'!O$1003/'Data with Vol Ests (EWMA)'!O223))/'Data with Vol Ests (EWMA)'!L222</f>
        <v>50.348508395110919</v>
      </c>
      <c r="F223">
        <f>$J$3*B223/'Data with Vol Ests (EWMA)'!$B$1002 + $K$3*C223/'Data with Vol Ests (EWMA)'!$G$1002 + $L$3*D223/'Data with Vol Ests (EWMA)'!$L$1002</f>
        <v>99878915.923376232</v>
      </c>
      <c r="G223">
        <f t="shared" si="3"/>
        <v>121084.07662376761</v>
      </c>
      <c r="H223" s="15">
        <v>213729.50700000001</v>
      </c>
    </row>
    <row r="224" spans="1:8" x14ac:dyDescent="0.2">
      <c r="A224">
        <v>222</v>
      </c>
      <c r="B224">
        <f>'Data with Vol Ests (EWMA)'!B$1002*('Data with Vol Ests (EWMA)'!B223+('Data with Vol Ests (EWMA)'!B224-'Data with Vol Ests (EWMA)'!B223)*('Data with Vol Ests (EWMA)'!E$1003/'Data with Vol Ests (EWMA)'!E224))/'Data with Vol Ests (EWMA)'!B223</f>
        <v>25.935177467316453</v>
      </c>
      <c r="C224">
        <f>'Data with Vol Ests (EWMA)'!G$1002*('Data with Vol Ests (EWMA)'!G223+('Data with Vol Ests (EWMA)'!G224-'Data with Vol Ests (EWMA)'!G223)*('Data with Vol Ests (EWMA)'!J$1003/'Data with Vol Ests (EWMA)'!J224))/'Data with Vol Ests (EWMA)'!G223</f>
        <v>31.17</v>
      </c>
      <c r="D224">
        <f>'Data with Vol Ests (EWMA)'!L$1002*('Data with Vol Ests (EWMA)'!L223+('Data with Vol Ests (EWMA)'!L224-'Data with Vol Ests (EWMA)'!L223)*('Data with Vol Ests (EWMA)'!O$1003/'Data with Vol Ests (EWMA)'!O224))/'Data with Vol Ests (EWMA)'!L223</f>
        <v>50.738714204785587</v>
      </c>
      <c r="F224">
        <f>$J$3*B224/'Data with Vol Ests (EWMA)'!$B$1002 + $K$3*C224/'Data with Vol Ests (EWMA)'!$G$1002 + $L$3*D224/'Data with Vol Ests (EWMA)'!$L$1002</f>
        <v>100174903.24716759</v>
      </c>
      <c r="G224">
        <f t="shared" si="3"/>
        <v>-174903.24716758728</v>
      </c>
      <c r="H224" s="15">
        <v>209191.25099999999</v>
      </c>
    </row>
    <row r="225" spans="1:8" x14ac:dyDescent="0.2">
      <c r="A225">
        <v>223</v>
      </c>
      <c r="B225">
        <f>'Data with Vol Ests (EWMA)'!B$1002*('Data with Vol Ests (EWMA)'!B224+('Data with Vol Ests (EWMA)'!B225-'Data with Vol Ests (EWMA)'!B224)*('Data with Vol Ests (EWMA)'!E$1003/'Data with Vol Ests (EWMA)'!E225))/'Data with Vol Ests (EWMA)'!B224</f>
        <v>25.793612564191736</v>
      </c>
      <c r="C225">
        <f>'Data with Vol Ests (EWMA)'!G$1002*('Data with Vol Ests (EWMA)'!G224+('Data with Vol Ests (EWMA)'!G225-'Data with Vol Ests (EWMA)'!G224)*('Data with Vol Ests (EWMA)'!J$1003/'Data with Vol Ests (EWMA)'!J225))/'Data with Vol Ests (EWMA)'!G224</f>
        <v>31.212702663376941</v>
      </c>
      <c r="D225">
        <f>'Data with Vol Ests (EWMA)'!L$1002*('Data with Vol Ests (EWMA)'!L224+('Data with Vol Ests (EWMA)'!L225-'Data with Vol Ests (EWMA)'!L224)*('Data with Vol Ests (EWMA)'!O$1003/'Data with Vol Ests (EWMA)'!O225))/'Data with Vol Ests (EWMA)'!L224</f>
        <v>50.37050977575182</v>
      </c>
      <c r="F225">
        <f>$J$3*B225/'Data with Vol Ests (EWMA)'!$B$1002 + $K$3*C225/'Data with Vol Ests (EWMA)'!$G$1002 + $L$3*D225/'Data with Vol Ests (EWMA)'!$L$1002</f>
        <v>99813138.369333982</v>
      </c>
      <c r="G225">
        <f t="shared" si="3"/>
        <v>186861.63066601753</v>
      </c>
      <c r="H225" s="15">
        <v>209048.51199999999</v>
      </c>
    </row>
    <row r="226" spans="1:8" x14ac:dyDescent="0.2">
      <c r="A226">
        <v>224</v>
      </c>
      <c r="B226">
        <f>'Data with Vol Ests (EWMA)'!B$1002*('Data with Vol Ests (EWMA)'!B225+('Data with Vol Ests (EWMA)'!B226-'Data with Vol Ests (EWMA)'!B225)*('Data with Vol Ests (EWMA)'!E$1003/'Data with Vol Ests (EWMA)'!E226))/'Data with Vol Ests (EWMA)'!B225</f>
        <v>25.666145493443029</v>
      </c>
      <c r="C226">
        <f>'Data with Vol Ests (EWMA)'!G$1002*('Data with Vol Ests (EWMA)'!G225+('Data with Vol Ests (EWMA)'!G226-'Data with Vol Ests (EWMA)'!G225)*('Data with Vol Ests (EWMA)'!J$1003/'Data with Vol Ests (EWMA)'!J226))/'Data with Vol Ests (EWMA)'!G225</f>
        <v>31.198931869690767</v>
      </c>
      <c r="D226">
        <f>'Data with Vol Ests (EWMA)'!L$1002*('Data with Vol Ests (EWMA)'!L225+('Data with Vol Ests (EWMA)'!L226-'Data with Vol Ests (EWMA)'!L225)*('Data with Vol Ests (EWMA)'!O$1003/'Data with Vol Ests (EWMA)'!O226))/'Data with Vol Ests (EWMA)'!L225</f>
        <v>50.421871037938502</v>
      </c>
      <c r="F226">
        <f>$J$3*B226/'Data with Vol Ests (EWMA)'!$B$1002 + $K$3*C226/'Data with Vol Ests (EWMA)'!$G$1002 + $L$3*D226/'Data with Vol Ests (EWMA)'!$L$1002</f>
        <v>99655195.34842661</v>
      </c>
      <c r="G226">
        <f t="shared" si="3"/>
        <v>344804.65157338977</v>
      </c>
      <c r="H226" s="15">
        <v>208827.4</v>
      </c>
    </row>
    <row r="227" spans="1:8" x14ac:dyDescent="0.2">
      <c r="A227">
        <v>225</v>
      </c>
      <c r="B227">
        <f>'Data with Vol Ests (EWMA)'!B$1002*('Data with Vol Ests (EWMA)'!B226+('Data with Vol Ests (EWMA)'!B227-'Data with Vol Ests (EWMA)'!B226)*('Data with Vol Ests (EWMA)'!E$1003/'Data with Vol Ests (EWMA)'!E227))/'Data with Vol Ests (EWMA)'!B226</f>
        <v>25.640274358062946</v>
      </c>
      <c r="C227">
        <f>'Data with Vol Ests (EWMA)'!G$1002*('Data with Vol Ests (EWMA)'!G226+('Data with Vol Ests (EWMA)'!G227-'Data with Vol Ests (EWMA)'!G226)*('Data with Vol Ests (EWMA)'!J$1003/'Data with Vol Ests (EWMA)'!J227))/'Data with Vol Ests (EWMA)'!G226</f>
        <v>31.214437399652894</v>
      </c>
      <c r="D227">
        <f>'Data with Vol Ests (EWMA)'!L$1002*('Data with Vol Ests (EWMA)'!L226+('Data with Vol Ests (EWMA)'!L227-'Data with Vol Ests (EWMA)'!L226)*('Data with Vol Ests (EWMA)'!O$1003/'Data with Vol Ests (EWMA)'!O227))/'Data with Vol Ests (EWMA)'!L226</f>
        <v>50.545932748724034</v>
      </c>
      <c r="F227">
        <f>$J$3*B227/'Data with Vol Ests (EWMA)'!$B$1002 + $K$3*C227/'Data with Vol Ests (EWMA)'!$G$1002 + $L$3*D227/'Data with Vol Ests (EWMA)'!$L$1002</f>
        <v>99710889.09328039</v>
      </c>
      <c r="G227">
        <f t="shared" si="3"/>
        <v>289110.9067196101</v>
      </c>
      <c r="H227" s="15">
        <v>208056.302</v>
      </c>
    </row>
    <row r="228" spans="1:8" x14ac:dyDescent="0.2">
      <c r="A228">
        <v>226</v>
      </c>
      <c r="B228">
        <f>'Data with Vol Ests (EWMA)'!B$1002*('Data with Vol Ests (EWMA)'!B227+('Data with Vol Ests (EWMA)'!B228-'Data with Vol Ests (EWMA)'!B227)*('Data with Vol Ests (EWMA)'!E$1003/'Data with Vol Ests (EWMA)'!E228))/'Data with Vol Ests (EWMA)'!B227</f>
        <v>25.738610162674881</v>
      </c>
      <c r="C228">
        <f>'Data with Vol Ests (EWMA)'!G$1002*('Data with Vol Ests (EWMA)'!G227+('Data with Vol Ests (EWMA)'!G228-'Data with Vol Ests (EWMA)'!G227)*('Data with Vol Ests (EWMA)'!J$1003/'Data with Vol Ests (EWMA)'!J228))/'Data with Vol Ests (EWMA)'!G227</f>
        <v>31.237667111943754</v>
      </c>
      <c r="D228">
        <f>'Data with Vol Ests (EWMA)'!L$1002*('Data with Vol Ests (EWMA)'!L227+('Data with Vol Ests (EWMA)'!L228-'Data with Vol Ests (EWMA)'!L227)*('Data with Vol Ests (EWMA)'!O$1003/'Data with Vol Ests (EWMA)'!O228))/'Data with Vol Ests (EWMA)'!L227</f>
        <v>50.682708539324928</v>
      </c>
      <c r="F228">
        <f>$J$3*B228/'Data with Vol Ests (EWMA)'!$B$1002 + $K$3*C228/'Data with Vol Ests (EWMA)'!$G$1002 + $L$3*D228/'Data with Vol Ests (EWMA)'!$L$1002</f>
        <v>99951207.310610935</v>
      </c>
      <c r="G228">
        <f t="shared" si="3"/>
        <v>48792.689389064908</v>
      </c>
      <c r="H228" s="15">
        <v>204324.027</v>
      </c>
    </row>
    <row r="229" spans="1:8" x14ac:dyDescent="0.2">
      <c r="A229">
        <v>227</v>
      </c>
      <c r="B229">
        <f>'Data with Vol Ests (EWMA)'!B$1002*('Data with Vol Ests (EWMA)'!B228+('Data with Vol Ests (EWMA)'!B229-'Data with Vol Ests (EWMA)'!B228)*('Data with Vol Ests (EWMA)'!E$1003/'Data with Vol Ests (EWMA)'!E229))/'Data with Vol Ests (EWMA)'!B228</f>
        <v>25.745206154581119</v>
      </c>
      <c r="C229">
        <f>'Data with Vol Ests (EWMA)'!G$1002*('Data with Vol Ests (EWMA)'!G228+('Data with Vol Ests (EWMA)'!G229-'Data with Vol Ests (EWMA)'!G228)*('Data with Vol Ests (EWMA)'!J$1003/'Data with Vol Ests (EWMA)'!J229))/'Data with Vol Ests (EWMA)'!G228</f>
        <v>31.140039515071425</v>
      </c>
      <c r="D229">
        <f>'Data with Vol Ests (EWMA)'!L$1002*('Data with Vol Ests (EWMA)'!L228+('Data with Vol Ests (EWMA)'!L229-'Data with Vol Ests (EWMA)'!L228)*('Data with Vol Ests (EWMA)'!O$1003/'Data with Vol Ests (EWMA)'!O229))/'Data with Vol Ests (EWMA)'!L228</f>
        <v>50.329725250966895</v>
      </c>
      <c r="F229">
        <f>$J$3*B229/'Data with Vol Ests (EWMA)'!$B$1002 + $K$3*C229/'Data with Vol Ests (EWMA)'!$G$1002 + $L$3*D229/'Data with Vol Ests (EWMA)'!$L$1002</f>
        <v>99641786.01540345</v>
      </c>
      <c r="G229">
        <f t="shared" si="3"/>
        <v>358213.98459655046</v>
      </c>
      <c r="H229" s="15">
        <v>203153.326</v>
      </c>
    </row>
    <row r="230" spans="1:8" x14ac:dyDescent="0.2">
      <c r="A230">
        <v>228</v>
      </c>
      <c r="B230">
        <f>'Data with Vol Ests (EWMA)'!B$1002*('Data with Vol Ests (EWMA)'!B229+('Data with Vol Ests (EWMA)'!B230-'Data with Vol Ests (EWMA)'!B229)*('Data with Vol Ests (EWMA)'!E$1003/'Data with Vol Ests (EWMA)'!E230))/'Data with Vol Ests (EWMA)'!B229</f>
        <v>26.023493364124779</v>
      </c>
      <c r="C230">
        <f>'Data with Vol Ests (EWMA)'!G$1002*('Data with Vol Ests (EWMA)'!G229+('Data with Vol Ests (EWMA)'!G230-'Data with Vol Ests (EWMA)'!G229)*('Data with Vol Ests (EWMA)'!J$1003/'Data with Vol Ests (EWMA)'!J230))/'Data with Vol Ests (EWMA)'!G229</f>
        <v>30.977852861653613</v>
      </c>
      <c r="D230">
        <f>'Data with Vol Ests (EWMA)'!L$1002*('Data with Vol Ests (EWMA)'!L229+('Data with Vol Ests (EWMA)'!L230-'Data with Vol Ests (EWMA)'!L229)*('Data with Vol Ests (EWMA)'!O$1003/'Data with Vol Ests (EWMA)'!O230))/'Data with Vol Ests (EWMA)'!L229</f>
        <v>51.150341197487741</v>
      </c>
      <c r="F230">
        <f>$J$3*B230/'Data with Vol Ests (EWMA)'!$B$1002 + $K$3*C230/'Data with Vol Ests (EWMA)'!$G$1002 + $L$3*D230/'Data with Vol Ests (EWMA)'!$L$1002</f>
        <v>100322330.31742246</v>
      </c>
      <c r="G230">
        <f t="shared" si="3"/>
        <v>-322330.31742246449</v>
      </c>
      <c r="H230" s="15">
        <v>201338.94500000001</v>
      </c>
    </row>
    <row r="231" spans="1:8" x14ac:dyDescent="0.2">
      <c r="A231">
        <v>229</v>
      </c>
      <c r="B231">
        <f>'Data with Vol Ests (EWMA)'!B$1002*('Data with Vol Ests (EWMA)'!B230+('Data with Vol Ests (EWMA)'!B231-'Data with Vol Ests (EWMA)'!B230)*('Data with Vol Ests (EWMA)'!E$1003/'Data with Vol Ests (EWMA)'!E231))/'Data with Vol Ests (EWMA)'!B230</f>
        <v>25.919970815873871</v>
      </c>
      <c r="C231">
        <f>'Data with Vol Ests (EWMA)'!G$1002*('Data with Vol Ests (EWMA)'!G230+('Data with Vol Ests (EWMA)'!G231-'Data with Vol Ests (EWMA)'!G230)*('Data with Vol Ests (EWMA)'!J$1003/'Data with Vol Ests (EWMA)'!J231))/'Data with Vol Ests (EWMA)'!G230</f>
        <v>31.163542579015054</v>
      </c>
      <c r="D231">
        <f>'Data with Vol Ests (EWMA)'!L$1002*('Data with Vol Ests (EWMA)'!L230+('Data with Vol Ests (EWMA)'!L231-'Data with Vol Ests (EWMA)'!L230)*('Data with Vol Ests (EWMA)'!O$1003/'Data with Vol Ests (EWMA)'!O231))/'Data with Vol Ests (EWMA)'!L230</f>
        <v>51.464150587951586</v>
      </c>
      <c r="F231">
        <f>$J$3*B231/'Data with Vol Ests (EWMA)'!$B$1002 + $K$3*C231/'Data with Vol Ests (EWMA)'!$G$1002 + $L$3*D231/'Data with Vol Ests (EWMA)'!$L$1002</f>
        <v>100576029.63951594</v>
      </c>
      <c r="G231">
        <f t="shared" si="3"/>
        <v>-576029.63951593637</v>
      </c>
      <c r="H231" s="15">
        <v>198546.769</v>
      </c>
    </row>
    <row r="232" spans="1:8" x14ac:dyDescent="0.2">
      <c r="A232">
        <v>230</v>
      </c>
      <c r="B232">
        <f>'Data with Vol Ests (EWMA)'!B$1002*('Data with Vol Ests (EWMA)'!B231+('Data with Vol Ests (EWMA)'!B232-'Data with Vol Ests (EWMA)'!B231)*('Data with Vol Ests (EWMA)'!E$1003/'Data with Vol Ests (EWMA)'!E232))/'Data with Vol Ests (EWMA)'!B231</f>
        <v>26.007691728280495</v>
      </c>
      <c r="C232">
        <f>'Data with Vol Ests (EWMA)'!G$1002*('Data with Vol Ests (EWMA)'!G231+('Data with Vol Ests (EWMA)'!G232-'Data with Vol Ests (EWMA)'!G231)*('Data with Vol Ests (EWMA)'!J$1003/'Data with Vol Ests (EWMA)'!J232))/'Data with Vol Ests (EWMA)'!G231</f>
        <v>31.13669653708094</v>
      </c>
      <c r="D232">
        <f>'Data with Vol Ests (EWMA)'!L$1002*('Data with Vol Ests (EWMA)'!L231+('Data with Vol Ests (EWMA)'!L232-'Data with Vol Ests (EWMA)'!L231)*('Data with Vol Ests (EWMA)'!O$1003/'Data with Vol Ests (EWMA)'!O232))/'Data with Vol Ests (EWMA)'!L231</f>
        <v>50.840578791644738</v>
      </c>
      <c r="F232">
        <f>$J$3*B232/'Data with Vol Ests (EWMA)'!$B$1002 + $K$3*C232/'Data with Vol Ests (EWMA)'!$G$1002 + $L$3*D232/'Data with Vol Ests (EWMA)'!$L$1002</f>
        <v>100296080.84419341</v>
      </c>
      <c r="G232">
        <f t="shared" si="3"/>
        <v>-296080.84419341385</v>
      </c>
      <c r="H232" s="15">
        <v>198438.231</v>
      </c>
    </row>
    <row r="233" spans="1:8" x14ac:dyDescent="0.2">
      <c r="A233">
        <v>231</v>
      </c>
      <c r="B233">
        <f>'Data with Vol Ests (EWMA)'!B$1002*('Data with Vol Ests (EWMA)'!B232+('Data with Vol Ests (EWMA)'!B233-'Data with Vol Ests (EWMA)'!B232)*('Data with Vol Ests (EWMA)'!E$1003/'Data with Vol Ests (EWMA)'!E233))/'Data with Vol Ests (EWMA)'!B232</f>
        <v>25.847422177817364</v>
      </c>
      <c r="C233">
        <f>'Data with Vol Ests (EWMA)'!G$1002*('Data with Vol Ests (EWMA)'!G232+('Data with Vol Ests (EWMA)'!G233-'Data with Vol Ests (EWMA)'!G232)*('Data with Vol Ests (EWMA)'!J$1003/'Data with Vol Ests (EWMA)'!J233))/'Data with Vol Ests (EWMA)'!G232</f>
        <v>31.245090367377401</v>
      </c>
      <c r="D233">
        <f>'Data with Vol Ests (EWMA)'!L$1002*('Data with Vol Ests (EWMA)'!L232+('Data with Vol Ests (EWMA)'!L233-'Data with Vol Ests (EWMA)'!L232)*('Data with Vol Ests (EWMA)'!O$1003/'Data with Vol Ests (EWMA)'!O233))/'Data with Vol Ests (EWMA)'!L232</f>
        <v>50.712567416683427</v>
      </c>
      <c r="F233">
        <f>$J$3*B233/'Data with Vol Ests (EWMA)'!$B$1002 + $K$3*C233/'Data with Vol Ests (EWMA)'!$G$1002 + $L$3*D233/'Data with Vol Ests (EWMA)'!$L$1002</f>
        <v>100124756.23411226</v>
      </c>
      <c r="G233">
        <f t="shared" si="3"/>
        <v>-124756.23411226273</v>
      </c>
      <c r="H233" s="15">
        <v>198418.595</v>
      </c>
    </row>
    <row r="234" spans="1:8" x14ac:dyDescent="0.2">
      <c r="A234">
        <v>232</v>
      </c>
      <c r="B234">
        <f>'Data with Vol Ests (EWMA)'!B$1002*('Data with Vol Ests (EWMA)'!B233+('Data with Vol Ests (EWMA)'!B234-'Data with Vol Ests (EWMA)'!B233)*('Data with Vol Ests (EWMA)'!E$1003/'Data with Vol Ests (EWMA)'!E234))/'Data with Vol Ests (EWMA)'!B233</f>
        <v>25.744908007327297</v>
      </c>
      <c r="C234">
        <f>'Data with Vol Ests (EWMA)'!G$1002*('Data with Vol Ests (EWMA)'!G233+('Data with Vol Ests (EWMA)'!G234-'Data with Vol Ests (EWMA)'!G233)*('Data with Vol Ests (EWMA)'!J$1003/'Data with Vol Ests (EWMA)'!J234))/'Data with Vol Ests (EWMA)'!G233</f>
        <v>31.136259861963978</v>
      </c>
      <c r="D234">
        <f>'Data with Vol Ests (EWMA)'!L$1002*('Data with Vol Ests (EWMA)'!L233+('Data with Vol Ests (EWMA)'!L234-'Data with Vol Ests (EWMA)'!L233)*('Data with Vol Ests (EWMA)'!O$1003/'Data with Vol Ests (EWMA)'!O234))/'Data with Vol Ests (EWMA)'!L233</f>
        <v>50.747988165571378</v>
      </c>
      <c r="F234">
        <f>$J$3*B234/'Data with Vol Ests (EWMA)'!$B$1002 + $K$3*C234/'Data with Vol Ests (EWMA)'!$G$1002 + $L$3*D234/'Data with Vol Ests (EWMA)'!$L$1002</f>
        <v>99884484.122459799</v>
      </c>
      <c r="G234">
        <f t="shared" si="3"/>
        <v>115515.87754020095</v>
      </c>
      <c r="H234" s="15">
        <v>198014.47899999999</v>
      </c>
    </row>
    <row r="235" spans="1:8" x14ac:dyDescent="0.2">
      <c r="A235">
        <v>233</v>
      </c>
      <c r="B235">
        <f>'Data with Vol Ests (EWMA)'!B$1002*('Data with Vol Ests (EWMA)'!B234+('Data with Vol Ests (EWMA)'!B235-'Data with Vol Ests (EWMA)'!B234)*('Data with Vol Ests (EWMA)'!E$1003/'Data with Vol Ests (EWMA)'!E235))/'Data with Vol Ests (EWMA)'!B234</f>
        <v>25.837608805828886</v>
      </c>
      <c r="C235">
        <f>'Data with Vol Ests (EWMA)'!G$1002*('Data with Vol Ests (EWMA)'!G234+('Data with Vol Ests (EWMA)'!G235-'Data with Vol Ests (EWMA)'!G234)*('Data with Vol Ests (EWMA)'!J$1003/'Data with Vol Ests (EWMA)'!J235))/'Data with Vol Ests (EWMA)'!G234</f>
        <v>31.176913419925704</v>
      </c>
      <c r="D235">
        <f>'Data with Vol Ests (EWMA)'!L$1002*('Data with Vol Ests (EWMA)'!L234+('Data with Vol Ests (EWMA)'!L235-'Data with Vol Ests (EWMA)'!L234)*('Data with Vol Ests (EWMA)'!O$1003/'Data with Vol Ests (EWMA)'!O235))/'Data with Vol Ests (EWMA)'!L234</f>
        <v>51.026660025865965</v>
      </c>
      <c r="F235">
        <f>$J$3*B235/'Data with Vol Ests (EWMA)'!$B$1002 + $K$3*C235/'Data with Vol Ests (EWMA)'!$G$1002 + $L$3*D235/'Data with Vol Ests (EWMA)'!$L$1002</f>
        <v>100220638.22521299</v>
      </c>
      <c r="G235">
        <f t="shared" si="3"/>
        <v>-220638.22521299124</v>
      </c>
      <c r="H235" s="15">
        <v>197873.905</v>
      </c>
    </row>
    <row r="236" spans="1:8" x14ac:dyDescent="0.2">
      <c r="A236">
        <v>234</v>
      </c>
      <c r="B236">
        <f>'Data with Vol Ests (EWMA)'!B$1002*('Data with Vol Ests (EWMA)'!B235+('Data with Vol Ests (EWMA)'!B236-'Data with Vol Ests (EWMA)'!B235)*('Data with Vol Ests (EWMA)'!E$1003/'Data with Vol Ests (EWMA)'!E236))/'Data with Vol Ests (EWMA)'!B235</f>
        <v>25.749289976310497</v>
      </c>
      <c r="C236">
        <f>'Data with Vol Ests (EWMA)'!G$1002*('Data with Vol Ests (EWMA)'!G235+('Data with Vol Ests (EWMA)'!G236-'Data with Vol Ests (EWMA)'!G235)*('Data with Vol Ests (EWMA)'!J$1003/'Data with Vol Ests (EWMA)'!J236))/'Data with Vol Ests (EWMA)'!G235</f>
        <v>31.105855034323934</v>
      </c>
      <c r="D236">
        <f>'Data with Vol Ests (EWMA)'!L$1002*('Data with Vol Ests (EWMA)'!L235+('Data with Vol Ests (EWMA)'!L236-'Data with Vol Ests (EWMA)'!L235)*('Data with Vol Ests (EWMA)'!O$1003/'Data with Vol Ests (EWMA)'!O236))/'Data with Vol Ests (EWMA)'!L235</f>
        <v>50.424049717404252</v>
      </c>
      <c r="F236">
        <f>$J$3*B236/'Data with Vol Ests (EWMA)'!$B$1002 + $K$3*C236/'Data with Vol Ests (EWMA)'!$G$1002 + $L$3*D236/'Data with Vol Ests (EWMA)'!$L$1002</f>
        <v>99664719.341297209</v>
      </c>
      <c r="G236">
        <f t="shared" si="3"/>
        <v>335280.65870279074</v>
      </c>
      <c r="H236" s="15">
        <v>196960.63399999999</v>
      </c>
    </row>
    <row r="237" spans="1:8" x14ac:dyDescent="0.2">
      <c r="A237">
        <v>235</v>
      </c>
      <c r="B237">
        <f>'Data with Vol Ests (EWMA)'!B$1002*('Data with Vol Ests (EWMA)'!B236+('Data with Vol Ests (EWMA)'!B237-'Data with Vol Ests (EWMA)'!B236)*('Data with Vol Ests (EWMA)'!E$1003/'Data with Vol Ests (EWMA)'!E237))/'Data with Vol Ests (EWMA)'!B236</f>
        <v>25.797487062373122</v>
      </c>
      <c r="C237">
        <f>'Data with Vol Ests (EWMA)'!G$1002*('Data with Vol Ests (EWMA)'!G236+('Data with Vol Ests (EWMA)'!G237-'Data with Vol Ests (EWMA)'!G236)*('Data with Vol Ests (EWMA)'!J$1003/'Data with Vol Ests (EWMA)'!J237))/'Data with Vol Ests (EWMA)'!G236</f>
        <v>31.148509206288846</v>
      </c>
      <c r="D237">
        <f>'Data with Vol Ests (EWMA)'!L$1002*('Data with Vol Ests (EWMA)'!L236+('Data with Vol Ests (EWMA)'!L237-'Data with Vol Ests (EWMA)'!L236)*('Data with Vol Ests (EWMA)'!O$1003/'Data with Vol Ests (EWMA)'!O237))/'Data with Vol Ests (EWMA)'!L236</f>
        <v>50.569950641531769</v>
      </c>
      <c r="F237">
        <f>$J$3*B237/'Data with Vol Ests (EWMA)'!$B$1002 + $K$3*C237/'Data with Vol Ests (EWMA)'!$G$1002 + $L$3*D237/'Data with Vol Ests (EWMA)'!$L$1002</f>
        <v>99864253.793571249</v>
      </c>
      <c r="G237">
        <f t="shared" si="3"/>
        <v>135746.20642875135</v>
      </c>
      <c r="H237" s="15">
        <v>196511.52</v>
      </c>
    </row>
    <row r="238" spans="1:8" x14ac:dyDescent="0.2">
      <c r="A238">
        <v>236</v>
      </c>
      <c r="B238">
        <f>'Data with Vol Ests (EWMA)'!B$1002*('Data with Vol Ests (EWMA)'!B237+('Data with Vol Ests (EWMA)'!B238-'Data with Vol Ests (EWMA)'!B237)*('Data with Vol Ests (EWMA)'!E$1003/'Data with Vol Ests (EWMA)'!E238))/'Data with Vol Ests (EWMA)'!B237</f>
        <v>25.822918595463715</v>
      </c>
      <c r="C238">
        <f>'Data with Vol Ests (EWMA)'!G$1002*('Data with Vol Ests (EWMA)'!G237+('Data with Vol Ests (EWMA)'!G238-'Data with Vol Ests (EWMA)'!G237)*('Data with Vol Ests (EWMA)'!J$1003/'Data with Vol Ests (EWMA)'!J238))/'Data with Vol Ests (EWMA)'!G237</f>
        <v>31.177371018770391</v>
      </c>
      <c r="D238">
        <f>'Data with Vol Ests (EWMA)'!L$1002*('Data with Vol Ests (EWMA)'!L237+('Data with Vol Ests (EWMA)'!L238-'Data with Vol Ests (EWMA)'!L237)*('Data with Vol Ests (EWMA)'!O$1003/'Data with Vol Ests (EWMA)'!O238))/'Data with Vol Ests (EWMA)'!L237</f>
        <v>50.691247251660954</v>
      </c>
      <c r="F238">
        <f>$J$3*B238/'Data with Vol Ests (EWMA)'!$B$1002 + $K$3*C238/'Data with Vol Ests (EWMA)'!$G$1002 + $L$3*D238/'Data with Vol Ests (EWMA)'!$L$1002</f>
        <v>100002879.46257675</v>
      </c>
      <c r="G238">
        <f t="shared" si="3"/>
        <v>-2879.4625767469406</v>
      </c>
      <c r="H238" s="15">
        <v>194009.772</v>
      </c>
    </row>
    <row r="239" spans="1:8" x14ac:dyDescent="0.2">
      <c r="A239">
        <v>237</v>
      </c>
      <c r="B239">
        <f>'Data with Vol Ests (EWMA)'!B$1002*('Data with Vol Ests (EWMA)'!B238+('Data with Vol Ests (EWMA)'!B239-'Data with Vol Ests (EWMA)'!B238)*('Data with Vol Ests (EWMA)'!E$1003/'Data with Vol Ests (EWMA)'!E239))/'Data with Vol Ests (EWMA)'!B238</f>
        <v>25.841032677051224</v>
      </c>
      <c r="C239">
        <f>'Data with Vol Ests (EWMA)'!G$1002*('Data with Vol Ests (EWMA)'!G238+('Data with Vol Ests (EWMA)'!G239-'Data with Vol Ests (EWMA)'!G238)*('Data with Vol Ests (EWMA)'!J$1003/'Data with Vol Ests (EWMA)'!J239))/'Data with Vol Ests (EWMA)'!G238</f>
        <v>31.13961023247435</v>
      </c>
      <c r="D239">
        <f>'Data with Vol Ests (EWMA)'!L$1002*('Data with Vol Ests (EWMA)'!L238+('Data with Vol Ests (EWMA)'!L239-'Data with Vol Ests (EWMA)'!L238)*('Data with Vol Ests (EWMA)'!O$1003/'Data with Vol Ests (EWMA)'!O239))/'Data with Vol Ests (EWMA)'!L238</f>
        <v>50.829990525167368</v>
      </c>
      <c r="F239">
        <f>$J$3*B239/'Data with Vol Ests (EWMA)'!$B$1002 + $K$3*C239/'Data with Vol Ests (EWMA)'!$G$1002 + $L$3*D239/'Data with Vol Ests (EWMA)'!$L$1002</f>
        <v>100067090.74529091</v>
      </c>
      <c r="G239">
        <f t="shared" si="3"/>
        <v>-67090.745290905237</v>
      </c>
      <c r="H239" s="15">
        <v>193876.723</v>
      </c>
    </row>
    <row r="240" spans="1:8" x14ac:dyDescent="0.2">
      <c r="A240">
        <v>238</v>
      </c>
      <c r="B240">
        <f>'Data with Vol Ests (EWMA)'!B$1002*('Data with Vol Ests (EWMA)'!B239+('Data with Vol Ests (EWMA)'!B240-'Data with Vol Ests (EWMA)'!B239)*('Data with Vol Ests (EWMA)'!E$1003/'Data with Vol Ests (EWMA)'!E240))/'Data with Vol Ests (EWMA)'!B239</f>
        <v>25.832734328132645</v>
      </c>
      <c r="C240">
        <f>'Data with Vol Ests (EWMA)'!G$1002*('Data with Vol Ests (EWMA)'!G239+('Data with Vol Ests (EWMA)'!G240-'Data with Vol Ests (EWMA)'!G239)*('Data with Vol Ests (EWMA)'!J$1003/'Data with Vol Ests (EWMA)'!J240))/'Data with Vol Ests (EWMA)'!G239</f>
        <v>31.201178015195996</v>
      </c>
      <c r="D240">
        <f>'Data with Vol Ests (EWMA)'!L$1002*('Data with Vol Ests (EWMA)'!L239+('Data with Vol Ests (EWMA)'!L240-'Data with Vol Ests (EWMA)'!L239)*('Data with Vol Ests (EWMA)'!O$1003/'Data with Vol Ests (EWMA)'!O240))/'Data with Vol Ests (EWMA)'!L239</f>
        <v>50.370921685392602</v>
      </c>
      <c r="F240">
        <f>$J$3*B240/'Data with Vol Ests (EWMA)'!$B$1002 + $K$3*C240/'Data with Vol Ests (EWMA)'!$G$1002 + $L$3*D240/'Data with Vol Ests (EWMA)'!$L$1002</f>
        <v>99853492.82427682</v>
      </c>
      <c r="G240">
        <f t="shared" si="3"/>
        <v>146507.17572318017</v>
      </c>
      <c r="H240" s="15">
        <v>193170.83499999999</v>
      </c>
    </row>
    <row r="241" spans="1:8" x14ac:dyDescent="0.2">
      <c r="A241">
        <v>239</v>
      </c>
      <c r="B241">
        <f>'Data with Vol Ests (EWMA)'!B$1002*('Data with Vol Ests (EWMA)'!B240+('Data with Vol Ests (EWMA)'!B241-'Data with Vol Ests (EWMA)'!B240)*('Data with Vol Ests (EWMA)'!E$1003/'Data with Vol Ests (EWMA)'!E241))/'Data with Vol Ests (EWMA)'!B240</f>
        <v>25.922149364426019</v>
      </c>
      <c r="C241">
        <f>'Data with Vol Ests (EWMA)'!G$1002*('Data with Vol Ests (EWMA)'!G240+('Data with Vol Ests (EWMA)'!G241-'Data with Vol Ests (EWMA)'!G240)*('Data with Vol Ests (EWMA)'!J$1003/'Data with Vol Ests (EWMA)'!J241))/'Data with Vol Ests (EWMA)'!G240</f>
        <v>31.074318003525445</v>
      </c>
      <c r="D241">
        <f>'Data with Vol Ests (EWMA)'!L$1002*('Data with Vol Ests (EWMA)'!L240+('Data with Vol Ests (EWMA)'!L241-'Data with Vol Ests (EWMA)'!L240)*('Data with Vol Ests (EWMA)'!O$1003/'Data with Vol Ests (EWMA)'!O241))/'Data with Vol Ests (EWMA)'!L240</f>
        <v>51.215654824560517</v>
      </c>
      <c r="F241">
        <f>$J$3*B241/'Data with Vol Ests (EWMA)'!$B$1002 + $K$3*C241/'Data with Vol Ests (EWMA)'!$G$1002 + $L$3*D241/'Data with Vol Ests (EWMA)'!$L$1002</f>
        <v>100331843.9246245</v>
      </c>
      <c r="G241">
        <f t="shared" si="3"/>
        <v>-331843.92462450266</v>
      </c>
      <c r="H241" s="15">
        <v>192768.71100000001</v>
      </c>
    </row>
    <row r="242" spans="1:8" x14ac:dyDescent="0.2">
      <c r="A242">
        <v>240</v>
      </c>
      <c r="B242">
        <f>'Data with Vol Ests (EWMA)'!B$1002*('Data with Vol Ests (EWMA)'!B241+('Data with Vol Ests (EWMA)'!B242-'Data with Vol Ests (EWMA)'!B241)*('Data with Vol Ests (EWMA)'!E$1003/'Data with Vol Ests (EWMA)'!E242))/'Data with Vol Ests (EWMA)'!B241</f>
        <v>25.84242976813595</v>
      </c>
      <c r="C242">
        <f>'Data with Vol Ests (EWMA)'!G$1002*('Data with Vol Ests (EWMA)'!G241+('Data with Vol Ests (EWMA)'!G242-'Data with Vol Ests (EWMA)'!G241)*('Data with Vol Ests (EWMA)'!J$1003/'Data with Vol Ests (EWMA)'!J242))/'Data with Vol Ests (EWMA)'!G241</f>
        <v>31.13895952604619</v>
      </c>
      <c r="D242">
        <f>'Data with Vol Ests (EWMA)'!L$1002*('Data with Vol Ests (EWMA)'!L241+('Data with Vol Ests (EWMA)'!L242-'Data with Vol Ests (EWMA)'!L241)*('Data with Vol Ests (EWMA)'!O$1003/'Data with Vol Ests (EWMA)'!O242))/'Data with Vol Ests (EWMA)'!L241</f>
        <v>50.908736436940387</v>
      </c>
      <c r="F242">
        <f>$J$3*B242/'Data with Vol Ests (EWMA)'!$B$1002 + $K$3*C242/'Data with Vol Ests (EWMA)'!$G$1002 + $L$3*D242/'Data with Vol Ests (EWMA)'!$L$1002</f>
        <v>100114822.28719358</v>
      </c>
      <c r="G242">
        <f t="shared" si="3"/>
        <v>-114822.28719358146</v>
      </c>
      <c r="H242" s="15">
        <v>192500.495</v>
      </c>
    </row>
    <row r="243" spans="1:8" x14ac:dyDescent="0.2">
      <c r="A243">
        <v>241</v>
      </c>
      <c r="B243">
        <f>'Data with Vol Ests (EWMA)'!B$1002*('Data with Vol Ests (EWMA)'!B242+('Data with Vol Ests (EWMA)'!B243-'Data with Vol Ests (EWMA)'!B242)*('Data with Vol Ests (EWMA)'!E$1003/'Data with Vol Ests (EWMA)'!E243))/'Data with Vol Ests (EWMA)'!B242</f>
        <v>25.886016438088891</v>
      </c>
      <c r="C243">
        <f>'Data with Vol Ests (EWMA)'!G$1002*('Data with Vol Ests (EWMA)'!G242+('Data with Vol Ests (EWMA)'!G243-'Data with Vol Ests (EWMA)'!G242)*('Data with Vol Ests (EWMA)'!J$1003/'Data with Vol Ests (EWMA)'!J243))/'Data with Vol Ests (EWMA)'!G242</f>
        <v>31.273471136659584</v>
      </c>
      <c r="D243">
        <f>'Data with Vol Ests (EWMA)'!L$1002*('Data with Vol Ests (EWMA)'!L242+('Data with Vol Ests (EWMA)'!L243-'Data with Vol Ests (EWMA)'!L242)*('Data with Vol Ests (EWMA)'!O$1003/'Data with Vol Ests (EWMA)'!O243))/'Data with Vol Ests (EWMA)'!L242</f>
        <v>50.99285320886694</v>
      </c>
      <c r="F243">
        <f>$J$3*B243/'Data with Vol Ests (EWMA)'!$B$1002 + $K$3*C243/'Data with Vol Ests (EWMA)'!$G$1002 + $L$3*D243/'Data with Vol Ests (EWMA)'!$L$1002</f>
        <v>100374712.05254541</v>
      </c>
      <c r="G243">
        <f t="shared" si="3"/>
        <v>-374712.05254541337</v>
      </c>
      <c r="H243" s="15">
        <v>190376.29199999999</v>
      </c>
    </row>
    <row r="244" spans="1:8" x14ac:dyDescent="0.2">
      <c r="A244">
        <v>242</v>
      </c>
      <c r="B244">
        <f>'Data with Vol Ests (EWMA)'!B$1002*('Data with Vol Ests (EWMA)'!B243+('Data with Vol Ests (EWMA)'!B244-'Data with Vol Ests (EWMA)'!B243)*('Data with Vol Ests (EWMA)'!E$1003/'Data with Vol Ests (EWMA)'!E244))/'Data with Vol Ests (EWMA)'!B243</f>
        <v>25.877198926220323</v>
      </c>
      <c r="C244">
        <f>'Data with Vol Ests (EWMA)'!G$1002*('Data with Vol Ests (EWMA)'!G243+('Data with Vol Ests (EWMA)'!G244-'Data with Vol Ests (EWMA)'!G243)*('Data with Vol Ests (EWMA)'!J$1003/'Data with Vol Ests (EWMA)'!J244))/'Data with Vol Ests (EWMA)'!G243</f>
        <v>31.147168586462264</v>
      </c>
      <c r="D244">
        <f>'Data with Vol Ests (EWMA)'!L$1002*('Data with Vol Ests (EWMA)'!L243+('Data with Vol Ests (EWMA)'!L244-'Data with Vol Ests (EWMA)'!L243)*('Data with Vol Ests (EWMA)'!O$1003/'Data with Vol Ests (EWMA)'!O244))/'Data with Vol Ests (EWMA)'!L243</f>
        <v>50.740176931172265</v>
      </c>
      <c r="F244">
        <f>$J$3*B244/'Data with Vol Ests (EWMA)'!$B$1002 + $K$3*C244/'Data with Vol Ests (EWMA)'!$G$1002 + $L$3*D244/'Data with Vol Ests (EWMA)'!$L$1002</f>
        <v>100071508.85169441</v>
      </c>
      <c r="G244">
        <f t="shared" si="3"/>
        <v>-71508.851694405079</v>
      </c>
      <c r="H244" s="15">
        <v>189574.04800000001</v>
      </c>
    </row>
    <row r="245" spans="1:8" x14ac:dyDescent="0.2">
      <c r="A245">
        <v>243</v>
      </c>
      <c r="B245">
        <f>'Data with Vol Ests (EWMA)'!B$1002*('Data with Vol Ests (EWMA)'!B244+('Data with Vol Ests (EWMA)'!B245-'Data with Vol Ests (EWMA)'!B244)*('Data with Vol Ests (EWMA)'!E$1003/'Data with Vol Ests (EWMA)'!E245))/'Data with Vol Ests (EWMA)'!B244</f>
        <v>25.941437821733906</v>
      </c>
      <c r="C245">
        <f>'Data with Vol Ests (EWMA)'!G$1002*('Data with Vol Ests (EWMA)'!G244+('Data with Vol Ests (EWMA)'!G245-'Data with Vol Ests (EWMA)'!G244)*('Data with Vol Ests (EWMA)'!J$1003/'Data with Vol Ests (EWMA)'!J245))/'Data with Vol Ests (EWMA)'!G244</f>
        <v>31.146515089106007</v>
      </c>
      <c r="D245">
        <f>'Data with Vol Ests (EWMA)'!L$1002*('Data with Vol Ests (EWMA)'!L244+('Data with Vol Ests (EWMA)'!L245-'Data with Vol Ests (EWMA)'!L244)*('Data with Vol Ests (EWMA)'!O$1003/'Data with Vol Ests (EWMA)'!O245))/'Data with Vol Ests (EWMA)'!L244</f>
        <v>50.467708876892395</v>
      </c>
      <c r="F245">
        <f>$J$3*B245/'Data with Vol Ests (EWMA)'!$B$1002 + $K$3*C245/'Data with Vol Ests (EWMA)'!$G$1002 + $L$3*D245/'Data with Vol Ests (EWMA)'!$L$1002</f>
        <v>99996758.725117534</v>
      </c>
      <c r="G245">
        <f t="shared" si="3"/>
        <v>3241.274882465601</v>
      </c>
      <c r="H245" s="15">
        <v>189394.997</v>
      </c>
    </row>
    <row r="246" spans="1:8" x14ac:dyDescent="0.2">
      <c r="A246">
        <v>244</v>
      </c>
      <c r="B246">
        <f>'Data with Vol Ests (EWMA)'!B$1002*('Data with Vol Ests (EWMA)'!B245+('Data with Vol Ests (EWMA)'!B246-'Data with Vol Ests (EWMA)'!B245)*('Data with Vol Ests (EWMA)'!E$1003/'Data with Vol Ests (EWMA)'!E246))/'Data with Vol Ests (EWMA)'!B245</f>
        <v>25.762266306199308</v>
      </c>
      <c r="C246">
        <f>'Data with Vol Ests (EWMA)'!G$1002*('Data with Vol Ests (EWMA)'!G245+('Data with Vol Ests (EWMA)'!G246-'Data with Vol Ests (EWMA)'!G245)*('Data with Vol Ests (EWMA)'!J$1003/'Data with Vol Ests (EWMA)'!J246))/'Data with Vol Ests (EWMA)'!G245</f>
        <v>31.290747523160054</v>
      </c>
      <c r="D246">
        <f>'Data with Vol Ests (EWMA)'!L$1002*('Data with Vol Ests (EWMA)'!L245+('Data with Vol Ests (EWMA)'!L246-'Data with Vol Ests (EWMA)'!L245)*('Data with Vol Ests (EWMA)'!O$1003/'Data with Vol Ests (EWMA)'!O246))/'Data with Vol Ests (EWMA)'!L245</f>
        <v>50.879778755605422</v>
      </c>
      <c r="F246">
        <f>$J$3*B246/'Data with Vol Ests (EWMA)'!$B$1002 + $K$3*C246/'Data with Vol Ests (EWMA)'!$G$1002 + $L$3*D246/'Data with Vol Ests (EWMA)'!$L$1002</f>
        <v>100159429.82541911</v>
      </c>
      <c r="G246">
        <f t="shared" si="3"/>
        <v>-159429.82541911304</v>
      </c>
      <c r="H246" s="15">
        <v>188175.33799999999</v>
      </c>
    </row>
    <row r="247" spans="1:8" x14ac:dyDescent="0.2">
      <c r="A247">
        <v>245</v>
      </c>
      <c r="B247">
        <f>'Data with Vol Ests (EWMA)'!B$1002*('Data with Vol Ests (EWMA)'!B246+('Data with Vol Ests (EWMA)'!B247-'Data with Vol Ests (EWMA)'!B246)*('Data with Vol Ests (EWMA)'!E$1003/'Data with Vol Ests (EWMA)'!E247))/'Data with Vol Ests (EWMA)'!B246</f>
        <v>25.873971460456286</v>
      </c>
      <c r="C247">
        <f>'Data with Vol Ests (EWMA)'!G$1002*('Data with Vol Ests (EWMA)'!G246+('Data with Vol Ests (EWMA)'!G247-'Data with Vol Ests (EWMA)'!G246)*('Data with Vol Ests (EWMA)'!J$1003/'Data with Vol Ests (EWMA)'!J247))/'Data with Vol Ests (EWMA)'!G246</f>
        <v>31.11740752407437</v>
      </c>
      <c r="D247">
        <f>'Data with Vol Ests (EWMA)'!L$1002*('Data with Vol Ests (EWMA)'!L246+('Data with Vol Ests (EWMA)'!L247-'Data with Vol Ests (EWMA)'!L246)*('Data with Vol Ests (EWMA)'!O$1003/'Data with Vol Ests (EWMA)'!O247))/'Data with Vol Ests (EWMA)'!L246</f>
        <v>50.347423526242558</v>
      </c>
      <c r="F247">
        <f>$J$3*B247/'Data with Vol Ests (EWMA)'!$B$1002 + $K$3*C247/'Data with Vol Ests (EWMA)'!$G$1002 + $L$3*D247/'Data with Vol Ests (EWMA)'!$L$1002</f>
        <v>99801453.231179014</v>
      </c>
      <c r="G247">
        <f t="shared" si="3"/>
        <v>198546.76882098615</v>
      </c>
      <c r="H247" s="15">
        <v>188100.66399999999</v>
      </c>
    </row>
    <row r="248" spans="1:8" x14ac:dyDescent="0.2">
      <c r="A248">
        <v>246</v>
      </c>
      <c r="B248">
        <f>'Data with Vol Ests (EWMA)'!B$1002*('Data with Vol Ests (EWMA)'!B247+('Data with Vol Ests (EWMA)'!B248-'Data with Vol Ests (EWMA)'!B247)*('Data with Vol Ests (EWMA)'!E$1003/'Data with Vol Ests (EWMA)'!E248))/'Data with Vol Ests (EWMA)'!B247</f>
        <v>25.800003361762968</v>
      </c>
      <c r="C248">
        <f>'Data with Vol Ests (EWMA)'!G$1002*('Data with Vol Ests (EWMA)'!G247+('Data with Vol Ests (EWMA)'!G248-'Data with Vol Ests (EWMA)'!G247)*('Data with Vol Ests (EWMA)'!J$1003/'Data with Vol Ests (EWMA)'!J248))/'Data with Vol Ests (EWMA)'!G247</f>
        <v>31.116684850192854</v>
      </c>
      <c r="D248">
        <f>'Data with Vol Ests (EWMA)'!L$1002*('Data with Vol Ests (EWMA)'!L247+('Data with Vol Ests (EWMA)'!L248-'Data with Vol Ests (EWMA)'!L247)*('Data with Vol Ests (EWMA)'!O$1003/'Data with Vol Ests (EWMA)'!O248))/'Data with Vol Ests (EWMA)'!L247</f>
        <v>51.047870353627154</v>
      </c>
      <c r="F248">
        <f>$J$3*B248/'Data with Vol Ests (EWMA)'!$B$1002 + $K$3*C248/'Data with Vol Ests (EWMA)'!$G$1002 + $L$3*D248/'Data with Vol Ests (EWMA)'!$L$1002</f>
        <v>100114556.79078209</v>
      </c>
      <c r="G248">
        <f t="shared" si="3"/>
        <v>-114556.790782094</v>
      </c>
      <c r="H248" s="15">
        <v>188076.55100000001</v>
      </c>
    </row>
    <row r="249" spans="1:8" x14ac:dyDescent="0.2">
      <c r="A249">
        <v>247</v>
      </c>
      <c r="B249">
        <f>'Data with Vol Ests (EWMA)'!B$1002*('Data with Vol Ests (EWMA)'!B248+('Data with Vol Ests (EWMA)'!B249-'Data with Vol Ests (EWMA)'!B248)*('Data with Vol Ests (EWMA)'!E$1003/'Data with Vol Ests (EWMA)'!E249))/'Data with Vol Ests (EWMA)'!B248</f>
        <v>25.933816006380685</v>
      </c>
      <c r="C249">
        <f>'Data with Vol Ests (EWMA)'!G$1002*('Data with Vol Ests (EWMA)'!G248+('Data with Vol Ests (EWMA)'!G249-'Data with Vol Ests (EWMA)'!G248)*('Data with Vol Ests (EWMA)'!J$1003/'Data with Vol Ests (EWMA)'!J249))/'Data with Vol Ests (EWMA)'!G248</f>
        <v>31.115981336905492</v>
      </c>
      <c r="D249">
        <f>'Data with Vol Ests (EWMA)'!L$1002*('Data with Vol Ests (EWMA)'!L248+('Data with Vol Ests (EWMA)'!L249-'Data with Vol Ests (EWMA)'!L248)*('Data with Vol Ests (EWMA)'!O$1003/'Data with Vol Ests (EWMA)'!O249))/'Data with Vol Ests (EWMA)'!L248</f>
        <v>51.178312968538144</v>
      </c>
      <c r="F249">
        <f>$J$3*B249/'Data with Vol Ests (EWMA)'!$B$1002 + $K$3*C249/'Data with Vol Ests (EWMA)'!$G$1002 + $L$3*D249/'Data with Vol Ests (EWMA)'!$L$1002</f>
        <v>100372364.62402706</v>
      </c>
      <c r="G249">
        <f t="shared" si="3"/>
        <v>-372364.62402705848</v>
      </c>
      <c r="H249" s="15">
        <v>186861.63099999999</v>
      </c>
    </row>
    <row r="250" spans="1:8" x14ac:dyDescent="0.2">
      <c r="A250">
        <v>248</v>
      </c>
      <c r="B250">
        <f>'Data with Vol Ests (EWMA)'!B$1002*('Data with Vol Ests (EWMA)'!B249+('Data with Vol Ests (EWMA)'!B250-'Data with Vol Ests (EWMA)'!B249)*('Data with Vol Ests (EWMA)'!E$1003/'Data with Vol Ests (EWMA)'!E250))/'Data with Vol Ests (EWMA)'!B249</f>
        <v>25.769300383026593</v>
      </c>
      <c r="C250">
        <f>'Data with Vol Ests (EWMA)'!G$1002*('Data with Vol Ests (EWMA)'!G249+('Data with Vol Ests (EWMA)'!G250-'Data with Vol Ests (EWMA)'!G249)*('Data with Vol Ests (EWMA)'!J$1003/'Data with Vol Ests (EWMA)'!J250))/'Data with Vol Ests (EWMA)'!G249</f>
        <v>31.232519728472809</v>
      </c>
      <c r="D250">
        <f>'Data with Vol Ests (EWMA)'!L$1002*('Data with Vol Ests (EWMA)'!L249+('Data with Vol Ests (EWMA)'!L250-'Data with Vol Ests (EWMA)'!L249)*('Data with Vol Ests (EWMA)'!O$1003/'Data with Vol Ests (EWMA)'!O250))/'Data with Vol Ests (EWMA)'!L249</f>
        <v>50.857362108410292</v>
      </c>
      <c r="F250">
        <f>$J$3*B250/'Data with Vol Ests (EWMA)'!$B$1002 + $K$3*C250/'Data with Vol Ests (EWMA)'!$G$1002 + $L$3*D250/'Data with Vol Ests (EWMA)'!$L$1002</f>
        <v>100090329.52741587</v>
      </c>
      <c r="G250">
        <f t="shared" si="3"/>
        <v>-90329.52741587162</v>
      </c>
      <c r="H250" s="15">
        <v>186696.323</v>
      </c>
    </row>
    <row r="251" spans="1:8" x14ac:dyDescent="0.2">
      <c r="A251">
        <v>249</v>
      </c>
      <c r="B251">
        <f>'Data with Vol Ests (EWMA)'!B$1002*('Data with Vol Ests (EWMA)'!B250+('Data with Vol Ests (EWMA)'!B251-'Data with Vol Ests (EWMA)'!B250)*('Data with Vol Ests (EWMA)'!E$1003/'Data with Vol Ests (EWMA)'!E251))/'Data with Vol Ests (EWMA)'!B250</f>
        <v>25.752281418177471</v>
      </c>
      <c r="C251">
        <f>'Data with Vol Ests (EWMA)'!G$1002*('Data with Vol Ests (EWMA)'!G250+('Data with Vol Ests (EWMA)'!G251-'Data with Vol Ests (EWMA)'!G250)*('Data with Vol Ests (EWMA)'!J$1003/'Data with Vol Ests (EWMA)'!J251))/'Data with Vol Ests (EWMA)'!G250</f>
        <v>31.17</v>
      </c>
      <c r="D251">
        <f>'Data with Vol Ests (EWMA)'!L$1002*('Data with Vol Ests (EWMA)'!L250+('Data with Vol Ests (EWMA)'!L251-'Data with Vol Ests (EWMA)'!L250)*('Data with Vol Ests (EWMA)'!O$1003/'Data with Vol Ests (EWMA)'!O251))/'Data with Vol Ests (EWMA)'!L250</f>
        <v>50.719130585203239</v>
      </c>
      <c r="F251">
        <f>$J$3*B251/'Data with Vol Ests (EWMA)'!$B$1002 + $K$3*C251/'Data with Vol Ests (EWMA)'!$G$1002 + $L$3*D251/'Data with Vol Ests (EWMA)'!$L$1002</f>
        <v>99915303.485613197</v>
      </c>
      <c r="G251">
        <f t="shared" si="3"/>
        <v>84696.514386802912</v>
      </c>
      <c r="H251" s="15">
        <v>185518.85200000001</v>
      </c>
    </row>
    <row r="252" spans="1:8" x14ac:dyDescent="0.2">
      <c r="A252">
        <v>250</v>
      </c>
      <c r="B252">
        <f>'Data with Vol Ests (EWMA)'!B$1002*('Data with Vol Ests (EWMA)'!B251+('Data with Vol Ests (EWMA)'!B252-'Data with Vol Ests (EWMA)'!B251)*('Data with Vol Ests (EWMA)'!E$1003/'Data with Vol Ests (EWMA)'!E252))/'Data with Vol Ests (EWMA)'!B251</f>
        <v>25.793801487259049</v>
      </c>
      <c r="C252">
        <f>'Data with Vol Ests (EWMA)'!G$1002*('Data with Vol Ests (EWMA)'!G251+('Data with Vol Ests (EWMA)'!G252-'Data with Vol Ests (EWMA)'!G251)*('Data with Vol Ests (EWMA)'!J$1003/'Data with Vol Ests (EWMA)'!J252))/'Data with Vol Ests (EWMA)'!G251</f>
        <v>31.145792159917562</v>
      </c>
      <c r="D252">
        <f>'Data with Vol Ests (EWMA)'!L$1002*('Data with Vol Ests (EWMA)'!L251+('Data with Vol Ests (EWMA)'!L252-'Data with Vol Ests (EWMA)'!L251)*('Data with Vol Ests (EWMA)'!O$1003/'Data with Vol Ests (EWMA)'!O252))/'Data with Vol Ests (EWMA)'!L251</f>
        <v>50.404879017716077</v>
      </c>
      <c r="F252">
        <f>$J$3*B252/'Data with Vol Ests (EWMA)'!$B$1002 + $K$3*C252/'Data with Vol Ests (EWMA)'!$G$1002 + $L$3*D252/'Data with Vol Ests (EWMA)'!$L$1002</f>
        <v>99758587.262025759</v>
      </c>
      <c r="G252">
        <f t="shared" si="3"/>
        <v>241412.73797424138</v>
      </c>
      <c r="H252" s="15">
        <v>184493.21299999999</v>
      </c>
    </row>
    <row r="253" spans="1:8" x14ac:dyDescent="0.2">
      <c r="A253">
        <v>251</v>
      </c>
      <c r="B253">
        <f>'Data with Vol Ests (EWMA)'!B$1002*('Data with Vol Ests (EWMA)'!B252+('Data with Vol Ests (EWMA)'!B253-'Data with Vol Ests (EWMA)'!B252)*('Data with Vol Ests (EWMA)'!E$1003/'Data with Vol Ests (EWMA)'!E253))/'Data with Vol Ests (EWMA)'!B252</f>
        <v>25.927035645893937</v>
      </c>
      <c r="C253">
        <f>'Data with Vol Ests (EWMA)'!G$1002*('Data with Vol Ests (EWMA)'!G252+('Data with Vol Ests (EWMA)'!G253-'Data with Vol Ests (EWMA)'!G252)*('Data with Vol Ests (EWMA)'!J$1003/'Data with Vol Ests (EWMA)'!J253))/'Data with Vol Ests (EWMA)'!G252</f>
        <v>31.194887608215645</v>
      </c>
      <c r="D253">
        <f>'Data with Vol Ests (EWMA)'!L$1002*('Data with Vol Ests (EWMA)'!L252+('Data with Vol Ests (EWMA)'!L253-'Data with Vol Ests (EWMA)'!L252)*('Data with Vol Ests (EWMA)'!O$1003/'Data with Vol Ests (EWMA)'!O253))/'Data with Vol Ests (EWMA)'!L252</f>
        <v>50.525928340589871</v>
      </c>
      <c r="F253">
        <f>$J$3*B253/'Data with Vol Ests (EWMA)'!$B$1002 + $K$3*C253/'Data with Vol Ests (EWMA)'!$G$1002 + $L$3*D253/'Data with Vol Ests (EWMA)'!$L$1002</f>
        <v>100065973.74445134</v>
      </c>
      <c r="G253">
        <f t="shared" si="3"/>
        <v>-65973.744451344013</v>
      </c>
      <c r="H253" s="15">
        <v>183734.04800000001</v>
      </c>
    </row>
    <row r="254" spans="1:8" x14ac:dyDescent="0.2">
      <c r="A254">
        <v>252</v>
      </c>
      <c r="B254">
        <f>'Data with Vol Ests (EWMA)'!B$1002*('Data with Vol Ests (EWMA)'!B253+('Data with Vol Ests (EWMA)'!B254-'Data with Vol Ests (EWMA)'!B253)*('Data with Vol Ests (EWMA)'!E$1003/'Data with Vol Ests (EWMA)'!E254))/'Data with Vol Ests (EWMA)'!B253</f>
        <v>25.710591943458425</v>
      </c>
      <c r="C254">
        <f>'Data with Vol Ests (EWMA)'!G$1002*('Data with Vol Ests (EWMA)'!G253+('Data with Vol Ests (EWMA)'!G254-'Data with Vol Ests (EWMA)'!G253)*('Data with Vol Ests (EWMA)'!J$1003/'Data with Vol Ests (EWMA)'!J254))/'Data with Vol Ests (EWMA)'!G253</f>
        <v>31.20404030929727</v>
      </c>
      <c r="D254">
        <f>'Data with Vol Ests (EWMA)'!L$1002*('Data with Vol Ests (EWMA)'!L253+('Data with Vol Ests (EWMA)'!L254-'Data with Vol Ests (EWMA)'!L253)*('Data with Vol Ests (EWMA)'!O$1003/'Data with Vol Ests (EWMA)'!O254))/'Data with Vol Ests (EWMA)'!L253</f>
        <v>50.939169431119929</v>
      </c>
      <c r="F254">
        <f>$J$3*B254/'Data with Vol Ests (EWMA)'!$B$1002 + $K$3*C254/'Data with Vol Ests (EWMA)'!$G$1002 + $L$3*D254/'Data with Vol Ests (EWMA)'!$L$1002</f>
        <v>100027116.40837388</v>
      </c>
      <c r="G254">
        <f t="shared" si="3"/>
        <v>-27116.408373877406</v>
      </c>
      <c r="H254" s="15">
        <v>180628.253</v>
      </c>
    </row>
    <row r="255" spans="1:8" x14ac:dyDescent="0.2">
      <c r="A255">
        <v>253</v>
      </c>
      <c r="B255">
        <f>'Data with Vol Ests (EWMA)'!B$1002*('Data with Vol Ests (EWMA)'!B254+('Data with Vol Ests (EWMA)'!B255-'Data with Vol Ests (EWMA)'!B254)*('Data with Vol Ests (EWMA)'!E$1003/'Data with Vol Ests (EWMA)'!E255))/'Data with Vol Ests (EWMA)'!B254</f>
        <v>25.866191634654911</v>
      </c>
      <c r="C255">
        <f>'Data with Vol Ests (EWMA)'!G$1002*('Data with Vol Ests (EWMA)'!G254+('Data with Vol Ests (EWMA)'!G255-'Data with Vol Ests (EWMA)'!G254)*('Data with Vol Ests (EWMA)'!J$1003/'Data with Vol Ests (EWMA)'!J255))/'Data with Vol Ests (EWMA)'!G254</f>
        <v>31.152610272120189</v>
      </c>
      <c r="D255">
        <f>'Data with Vol Ests (EWMA)'!L$1002*('Data with Vol Ests (EWMA)'!L254+('Data with Vol Ests (EWMA)'!L255-'Data with Vol Ests (EWMA)'!L254)*('Data with Vol Ests (EWMA)'!O$1003/'Data with Vol Ests (EWMA)'!O255))/'Data with Vol Ests (EWMA)'!L254</f>
        <v>50.895137652859823</v>
      </c>
      <c r="F255">
        <f>$J$3*B255/'Data with Vol Ests (EWMA)'!$B$1002 + $K$3*C255/'Data with Vol Ests (EWMA)'!$G$1002 + $L$3*D255/'Data with Vol Ests (EWMA)'!$L$1002</f>
        <v>100154331.10547434</v>
      </c>
      <c r="G255">
        <f t="shared" si="3"/>
        <v>-154331.10547433794</v>
      </c>
      <c r="H255" s="15">
        <v>180099.65299999999</v>
      </c>
    </row>
    <row r="256" spans="1:8" x14ac:dyDescent="0.2">
      <c r="A256">
        <v>254</v>
      </c>
      <c r="B256">
        <f>'Data with Vol Ests (EWMA)'!B$1002*('Data with Vol Ests (EWMA)'!B255+('Data with Vol Ests (EWMA)'!B256-'Data with Vol Ests (EWMA)'!B255)*('Data with Vol Ests (EWMA)'!E$1003/'Data with Vol Ests (EWMA)'!E256))/'Data with Vol Ests (EWMA)'!B255</f>
        <v>25.75844891413259</v>
      </c>
      <c r="C256">
        <f>'Data with Vol Ests (EWMA)'!G$1002*('Data with Vol Ests (EWMA)'!G255+('Data with Vol Ests (EWMA)'!G256-'Data with Vol Ests (EWMA)'!G255)*('Data with Vol Ests (EWMA)'!J$1003/'Data with Vol Ests (EWMA)'!J256))/'Data with Vol Ests (EWMA)'!G255</f>
        <v>31.187908605922729</v>
      </c>
      <c r="D256">
        <f>'Data with Vol Ests (EWMA)'!L$1002*('Data with Vol Ests (EWMA)'!L255+('Data with Vol Ests (EWMA)'!L256-'Data with Vol Ests (EWMA)'!L255)*('Data with Vol Ests (EWMA)'!O$1003/'Data with Vol Ests (EWMA)'!O256))/'Data with Vol Ests (EWMA)'!L255</f>
        <v>50.525369413574282</v>
      </c>
      <c r="F256">
        <f>$J$3*B256/'Data with Vol Ests (EWMA)'!$B$1002 + $K$3*C256/'Data with Vol Ests (EWMA)'!$G$1002 + $L$3*D256/'Data with Vol Ests (EWMA)'!$L$1002</f>
        <v>99829192.340525925</v>
      </c>
      <c r="G256">
        <f t="shared" si="3"/>
        <v>170807.65947407484</v>
      </c>
      <c r="H256" s="15">
        <v>179870.62299999999</v>
      </c>
    </row>
    <row r="257" spans="1:8" x14ac:dyDescent="0.2">
      <c r="A257">
        <v>255</v>
      </c>
      <c r="B257">
        <f>'Data with Vol Ests (EWMA)'!B$1002*('Data with Vol Ests (EWMA)'!B256+('Data with Vol Ests (EWMA)'!B257-'Data with Vol Ests (EWMA)'!B256)*('Data with Vol Ests (EWMA)'!E$1003/'Data with Vol Ests (EWMA)'!E257))/'Data with Vol Ests (EWMA)'!B256</f>
        <v>25.697955181640701</v>
      </c>
      <c r="C257">
        <f>'Data with Vol Ests (EWMA)'!G$1002*('Data with Vol Ests (EWMA)'!G256+('Data with Vol Ests (EWMA)'!G257-'Data with Vol Ests (EWMA)'!G256)*('Data with Vol Ests (EWMA)'!J$1003/'Data with Vol Ests (EWMA)'!J257))/'Data with Vol Ests (EWMA)'!G256</f>
        <v>31.30812109795907</v>
      </c>
      <c r="D257">
        <f>'Data with Vol Ests (EWMA)'!L$1002*('Data with Vol Ests (EWMA)'!L256+('Data with Vol Ests (EWMA)'!L257-'Data with Vol Ests (EWMA)'!L256)*('Data with Vol Ests (EWMA)'!O$1003/'Data with Vol Ests (EWMA)'!O257))/'Data with Vol Ests (EWMA)'!L256</f>
        <v>50.976672679950802</v>
      </c>
      <c r="F257">
        <f>$J$3*B257/'Data with Vol Ests (EWMA)'!$B$1002 + $K$3*C257/'Data with Vol Ests (EWMA)'!$G$1002 + $L$3*D257/'Data with Vol Ests (EWMA)'!$L$1002</f>
        <v>100149027.97371769</v>
      </c>
      <c r="G257">
        <f t="shared" si="3"/>
        <v>-149027.97371768951</v>
      </c>
      <c r="H257" s="15">
        <v>179746.10399999999</v>
      </c>
    </row>
    <row r="258" spans="1:8" x14ac:dyDescent="0.2">
      <c r="A258">
        <v>256</v>
      </c>
      <c r="B258">
        <f>'Data with Vol Ests (EWMA)'!B$1002*('Data with Vol Ests (EWMA)'!B257+('Data with Vol Ests (EWMA)'!B258-'Data with Vol Ests (EWMA)'!B257)*('Data with Vol Ests (EWMA)'!E$1003/'Data with Vol Ests (EWMA)'!E258))/'Data with Vol Ests (EWMA)'!B257</f>
        <v>25.786124437364368</v>
      </c>
      <c r="C258">
        <f>'Data with Vol Ests (EWMA)'!G$1002*('Data with Vol Ests (EWMA)'!G257+('Data with Vol Ests (EWMA)'!G258-'Data with Vol Ests (EWMA)'!G257)*('Data with Vol Ests (EWMA)'!J$1003/'Data with Vol Ests (EWMA)'!J258))/'Data with Vol Ests (EWMA)'!G257</f>
        <v>31.17</v>
      </c>
      <c r="D258">
        <f>'Data with Vol Ests (EWMA)'!L$1002*('Data with Vol Ests (EWMA)'!L257+('Data with Vol Ests (EWMA)'!L258-'Data with Vol Ests (EWMA)'!L257)*('Data with Vol Ests (EWMA)'!O$1003/'Data with Vol Ests (EWMA)'!O258))/'Data with Vol Ests (EWMA)'!L257</f>
        <v>50.605416659357033</v>
      </c>
      <c r="F258">
        <f>$J$3*B258/'Data with Vol Ests (EWMA)'!$B$1002 + $K$3*C258/'Data with Vol Ests (EWMA)'!$G$1002 + $L$3*D258/'Data with Vol Ests (EWMA)'!$L$1002</f>
        <v>99893950.2160438</v>
      </c>
      <c r="G258">
        <f t="shared" si="3"/>
        <v>106049.78395619988</v>
      </c>
      <c r="H258" s="15">
        <v>179485.80100000001</v>
      </c>
    </row>
    <row r="259" spans="1:8" x14ac:dyDescent="0.2">
      <c r="A259">
        <v>257</v>
      </c>
      <c r="B259">
        <f>'Data with Vol Ests (EWMA)'!B$1002*('Data with Vol Ests (EWMA)'!B258+('Data with Vol Ests (EWMA)'!B259-'Data with Vol Ests (EWMA)'!B258)*('Data with Vol Ests (EWMA)'!E$1003/'Data with Vol Ests (EWMA)'!E259))/'Data with Vol Ests (EWMA)'!B258</f>
        <v>25.846958447249026</v>
      </c>
      <c r="C259">
        <f>'Data with Vol Ests (EWMA)'!G$1002*('Data with Vol Ests (EWMA)'!G258+('Data with Vol Ests (EWMA)'!G259-'Data with Vol Ests (EWMA)'!G258)*('Data with Vol Ests (EWMA)'!J$1003/'Data with Vol Ests (EWMA)'!J259))/'Data with Vol Ests (EWMA)'!G258</f>
        <v>31.109545118683421</v>
      </c>
      <c r="D259">
        <f>'Data with Vol Ests (EWMA)'!L$1002*('Data with Vol Ests (EWMA)'!L258+('Data with Vol Ests (EWMA)'!L259-'Data with Vol Ests (EWMA)'!L258)*('Data with Vol Ests (EWMA)'!O$1003/'Data with Vol Ests (EWMA)'!O259))/'Data with Vol Ests (EWMA)'!L258</f>
        <v>50.768488367387278</v>
      </c>
      <c r="F259">
        <f>$J$3*B259/'Data with Vol Ests (EWMA)'!$B$1002 + $K$3*C259/'Data with Vol Ests (EWMA)'!$G$1002 + $L$3*D259/'Data with Vol Ests (EWMA)'!$L$1002</f>
        <v>100004996.82667941</v>
      </c>
      <c r="G259">
        <f t="shared" si="3"/>
        <v>-4996.8266794085503</v>
      </c>
      <c r="H259" s="15">
        <v>178928.46799999999</v>
      </c>
    </row>
    <row r="260" spans="1:8" x14ac:dyDescent="0.2">
      <c r="A260">
        <v>258</v>
      </c>
      <c r="B260">
        <f>'Data with Vol Ests (EWMA)'!B$1002*('Data with Vol Ests (EWMA)'!B259+('Data with Vol Ests (EWMA)'!B260-'Data with Vol Ests (EWMA)'!B259)*('Data with Vol Ests (EWMA)'!E$1003/'Data with Vol Ests (EWMA)'!E260))/'Data with Vol Ests (EWMA)'!B259</f>
        <v>25.854210740291773</v>
      </c>
      <c r="C260">
        <f>'Data with Vol Ests (EWMA)'!G$1002*('Data with Vol Ests (EWMA)'!G259+('Data with Vol Ests (EWMA)'!G260-'Data with Vol Ests (EWMA)'!G259)*('Data with Vol Ests (EWMA)'!J$1003/'Data with Vol Ests (EWMA)'!J260))/'Data with Vol Ests (EWMA)'!G259</f>
        <v>31.309228704974657</v>
      </c>
      <c r="D260">
        <f>'Data with Vol Ests (EWMA)'!L$1002*('Data with Vol Ests (EWMA)'!L259+('Data with Vol Ests (EWMA)'!L260-'Data with Vol Ests (EWMA)'!L259)*('Data with Vol Ests (EWMA)'!O$1003/'Data with Vol Ests (EWMA)'!O260))/'Data with Vol Ests (EWMA)'!L259</f>
        <v>50.677125755461951</v>
      </c>
      <c r="F260">
        <f>$J$3*B260/'Data with Vol Ests (EWMA)'!$B$1002 + $K$3*C260/'Data with Vol Ests (EWMA)'!$G$1002 + $L$3*D260/'Data with Vol Ests (EWMA)'!$L$1002</f>
        <v>100185022.26867422</v>
      </c>
      <c r="G260">
        <f t="shared" si="3"/>
        <v>-185022.26867422462</v>
      </c>
      <c r="H260" s="15">
        <v>178844.39799999999</v>
      </c>
    </row>
    <row r="261" spans="1:8" x14ac:dyDescent="0.2">
      <c r="A261">
        <v>259</v>
      </c>
      <c r="B261">
        <f>'Data with Vol Ests (EWMA)'!B$1002*('Data with Vol Ests (EWMA)'!B260+('Data with Vol Ests (EWMA)'!B261-'Data with Vol Ests (EWMA)'!B260)*('Data with Vol Ests (EWMA)'!E$1003/'Data with Vol Ests (EWMA)'!E261))/'Data with Vol Ests (EWMA)'!B260</f>
        <v>25.894033819382646</v>
      </c>
      <c r="C261">
        <f>'Data with Vol Ests (EWMA)'!G$1002*('Data with Vol Ests (EWMA)'!G260+('Data with Vol Ests (EWMA)'!G261-'Data with Vol Ests (EWMA)'!G260)*('Data with Vol Ests (EWMA)'!J$1003/'Data with Vol Ests (EWMA)'!J261))/'Data with Vol Ests (EWMA)'!G260</f>
        <v>31.091030302391555</v>
      </c>
      <c r="D261">
        <f>'Data with Vol Ests (EWMA)'!L$1002*('Data with Vol Ests (EWMA)'!L260+('Data with Vol Ests (EWMA)'!L261-'Data with Vol Ests (EWMA)'!L260)*('Data with Vol Ests (EWMA)'!O$1003/'Data with Vol Ests (EWMA)'!O261))/'Data with Vol Ests (EWMA)'!L260</f>
        <v>50.648179873022457</v>
      </c>
      <c r="F261">
        <f>$J$3*B261/'Data with Vol Ests (EWMA)'!$B$1002 + $K$3*C261/'Data with Vol Ests (EWMA)'!$G$1002 + $L$3*D261/'Data with Vol Ests (EWMA)'!$L$1002</f>
        <v>99976897.849051952</v>
      </c>
      <c r="G261">
        <f t="shared" ref="G261:G324" si="4">100000000-F261</f>
        <v>23102.150948047638</v>
      </c>
      <c r="H261" s="15">
        <v>177985.94899999999</v>
      </c>
    </row>
    <row r="262" spans="1:8" x14ac:dyDescent="0.2">
      <c r="A262">
        <v>260</v>
      </c>
      <c r="B262">
        <f>'Data with Vol Ests (EWMA)'!B$1002*('Data with Vol Ests (EWMA)'!B261+('Data with Vol Ests (EWMA)'!B262-'Data with Vol Ests (EWMA)'!B261)*('Data with Vol Ests (EWMA)'!E$1003/'Data with Vol Ests (EWMA)'!E262))/'Data with Vol Ests (EWMA)'!B261</f>
        <v>25.790431134441345</v>
      </c>
      <c r="C262">
        <f>'Data with Vol Ests (EWMA)'!G$1002*('Data with Vol Ests (EWMA)'!G261+('Data with Vol Ests (EWMA)'!G262-'Data with Vol Ests (EWMA)'!G261)*('Data with Vol Ests (EWMA)'!J$1003/'Data with Vol Ests (EWMA)'!J262))/'Data with Vol Ests (EWMA)'!G261</f>
        <v>31.19348276802776</v>
      </c>
      <c r="D262">
        <f>'Data with Vol Ests (EWMA)'!L$1002*('Data with Vol Ests (EWMA)'!L261+('Data with Vol Ests (EWMA)'!L262-'Data with Vol Ests (EWMA)'!L261)*('Data with Vol Ests (EWMA)'!O$1003/'Data with Vol Ests (EWMA)'!O262))/'Data with Vol Ests (EWMA)'!L261</f>
        <v>50.617496762399981</v>
      </c>
      <c r="F262">
        <f>$J$3*B262/'Data with Vol Ests (EWMA)'!$B$1002 + $K$3*C262/'Data with Vol Ests (EWMA)'!$G$1002 + $L$3*D262/'Data with Vol Ests (EWMA)'!$L$1002</f>
        <v>99933302.336837262</v>
      </c>
      <c r="G262">
        <f t="shared" si="4"/>
        <v>66697.663162738085</v>
      </c>
      <c r="H262" s="15">
        <v>174571.21900000001</v>
      </c>
    </row>
    <row r="263" spans="1:8" x14ac:dyDescent="0.2">
      <c r="A263">
        <v>261</v>
      </c>
      <c r="B263">
        <f>'Data with Vol Ests (EWMA)'!B$1002*('Data with Vol Ests (EWMA)'!B262+('Data with Vol Ests (EWMA)'!B263-'Data with Vol Ests (EWMA)'!B262)*('Data with Vol Ests (EWMA)'!E$1003/'Data with Vol Ests (EWMA)'!E263))/'Data with Vol Ests (EWMA)'!B262</f>
        <v>25.762879977915567</v>
      </c>
      <c r="C263">
        <f>'Data with Vol Ests (EWMA)'!G$1002*('Data with Vol Ests (EWMA)'!G262+('Data with Vol Ests (EWMA)'!G263-'Data with Vol Ests (EWMA)'!G262)*('Data with Vol Ests (EWMA)'!J$1003/'Data with Vol Ests (EWMA)'!J263))/'Data with Vol Ests (EWMA)'!G262</f>
        <v>31.186067697877178</v>
      </c>
      <c r="D263">
        <f>'Data with Vol Ests (EWMA)'!L$1002*('Data with Vol Ests (EWMA)'!L262+('Data with Vol Ests (EWMA)'!L263-'Data with Vol Ests (EWMA)'!L262)*('Data with Vol Ests (EWMA)'!O$1003/'Data with Vol Ests (EWMA)'!O263))/'Data with Vol Ests (EWMA)'!L262</f>
        <v>50.787944503292266</v>
      </c>
      <c r="F263">
        <f>$J$3*B263/'Data with Vol Ests (EWMA)'!$B$1002 + $K$3*C263/'Data with Vol Ests (EWMA)'!$G$1002 + $L$3*D263/'Data with Vol Ests (EWMA)'!$L$1002</f>
        <v>99988412.031096548</v>
      </c>
      <c r="G263">
        <f t="shared" si="4"/>
        <v>11587.968903452158</v>
      </c>
      <c r="H263" s="15">
        <v>174457.579</v>
      </c>
    </row>
    <row r="264" spans="1:8" x14ac:dyDescent="0.2">
      <c r="A264">
        <v>262</v>
      </c>
      <c r="B264">
        <f>'Data with Vol Ests (EWMA)'!B$1002*('Data with Vol Ests (EWMA)'!B263+('Data with Vol Ests (EWMA)'!B264-'Data with Vol Ests (EWMA)'!B263)*('Data with Vol Ests (EWMA)'!E$1003/'Data with Vol Ests (EWMA)'!E264))/'Data with Vol Ests (EWMA)'!B263</f>
        <v>25.69910619940439</v>
      </c>
      <c r="C264">
        <f>'Data with Vol Ests (EWMA)'!G$1002*('Data with Vol Ests (EWMA)'!G263+('Data with Vol Ests (EWMA)'!G264-'Data with Vol Ests (EWMA)'!G263)*('Data with Vol Ests (EWMA)'!J$1003/'Data with Vol Ests (EWMA)'!J264))/'Data with Vol Ests (EWMA)'!G263</f>
        <v>31.178265734025558</v>
      </c>
      <c r="D264">
        <f>'Data with Vol Ests (EWMA)'!L$1002*('Data with Vol Ests (EWMA)'!L263+('Data with Vol Ests (EWMA)'!L264-'Data with Vol Ests (EWMA)'!L263)*('Data with Vol Ests (EWMA)'!O$1003/'Data with Vol Ests (EWMA)'!O264))/'Data with Vol Ests (EWMA)'!L263</f>
        <v>50.64052333054255</v>
      </c>
      <c r="F264">
        <f>$J$3*B264/'Data with Vol Ests (EWMA)'!$B$1002 + $K$3*C264/'Data with Vol Ests (EWMA)'!$G$1002 + $L$3*D264/'Data with Vol Ests (EWMA)'!$L$1002</f>
        <v>99805990.22766085</v>
      </c>
      <c r="G264">
        <f t="shared" si="4"/>
        <v>194009.77233915031</v>
      </c>
      <c r="H264" s="15">
        <v>173940.31299999999</v>
      </c>
    </row>
    <row r="265" spans="1:8" x14ac:dyDescent="0.2">
      <c r="A265">
        <v>263</v>
      </c>
      <c r="B265">
        <f>'Data with Vol Ests (EWMA)'!B$1002*('Data with Vol Ests (EWMA)'!B264+('Data with Vol Ests (EWMA)'!B265-'Data with Vol Ests (EWMA)'!B264)*('Data with Vol Ests (EWMA)'!E$1003/'Data with Vol Ests (EWMA)'!E265))/'Data with Vol Ests (EWMA)'!B264</f>
        <v>25.767942161356945</v>
      </c>
      <c r="C265">
        <f>'Data with Vol Ests (EWMA)'!G$1002*('Data with Vol Ests (EWMA)'!G264+('Data with Vol Ests (EWMA)'!G265-'Data with Vol Ests (EWMA)'!G264)*('Data with Vol Ests (EWMA)'!J$1003/'Data with Vol Ests (EWMA)'!J265))/'Data with Vol Ests (EWMA)'!G264</f>
        <v>31.297778793075281</v>
      </c>
      <c r="D265">
        <f>'Data with Vol Ests (EWMA)'!L$1002*('Data with Vol Ests (EWMA)'!L264+('Data with Vol Ests (EWMA)'!L265-'Data with Vol Ests (EWMA)'!L264)*('Data with Vol Ests (EWMA)'!O$1003/'Data with Vol Ests (EWMA)'!O265))/'Data with Vol Ests (EWMA)'!L264</f>
        <v>50.560903824433872</v>
      </c>
      <c r="F265">
        <f>$J$3*B265/'Data with Vol Ests (EWMA)'!$B$1002 + $K$3*C265/'Data with Vol Ests (EWMA)'!$G$1002 + $L$3*D265/'Data with Vol Ests (EWMA)'!$L$1002</f>
        <v>99986450.069793493</v>
      </c>
      <c r="G265">
        <f t="shared" si="4"/>
        <v>13549.930206507444</v>
      </c>
      <c r="H265" s="15">
        <v>172996.217</v>
      </c>
    </row>
    <row r="266" spans="1:8" x14ac:dyDescent="0.2">
      <c r="A266">
        <v>264</v>
      </c>
      <c r="B266">
        <f>'Data with Vol Ests (EWMA)'!B$1002*('Data with Vol Ests (EWMA)'!B265+('Data with Vol Ests (EWMA)'!B266-'Data with Vol Ests (EWMA)'!B265)*('Data with Vol Ests (EWMA)'!E$1003/'Data with Vol Ests (EWMA)'!E266))/'Data with Vol Ests (EWMA)'!B265</f>
        <v>25.867767532515899</v>
      </c>
      <c r="C266">
        <f>'Data with Vol Ests (EWMA)'!G$1002*('Data with Vol Ests (EWMA)'!G265+('Data with Vol Ests (EWMA)'!G266-'Data with Vol Ests (EWMA)'!G265)*('Data with Vol Ests (EWMA)'!J$1003/'Data with Vol Ests (EWMA)'!J266))/'Data with Vol Ests (EWMA)'!G265</f>
        <v>31.13065230013191</v>
      </c>
      <c r="D266">
        <f>'Data with Vol Ests (EWMA)'!L$1002*('Data with Vol Ests (EWMA)'!L265+('Data with Vol Ests (EWMA)'!L266-'Data with Vol Ests (EWMA)'!L265)*('Data with Vol Ests (EWMA)'!O$1003/'Data with Vol Ests (EWMA)'!O266))/'Data with Vol Ests (EWMA)'!L265</f>
        <v>51.061414474073139</v>
      </c>
      <c r="F266">
        <f>$J$3*B266/'Data with Vol Ests (EWMA)'!$B$1002 + $K$3*C266/'Data with Vol Ests (EWMA)'!$G$1002 + $L$3*D266/'Data with Vol Ests (EWMA)'!$L$1002</f>
        <v>100230142.54297782</v>
      </c>
      <c r="G266">
        <f t="shared" si="4"/>
        <v>-230142.54297782481</v>
      </c>
      <c r="H266" s="15">
        <v>172378.54699999999</v>
      </c>
    </row>
    <row r="267" spans="1:8" x14ac:dyDescent="0.2">
      <c r="A267">
        <v>265</v>
      </c>
      <c r="B267">
        <f>'Data with Vol Ests (EWMA)'!B$1002*('Data with Vol Ests (EWMA)'!B266+('Data with Vol Ests (EWMA)'!B267-'Data with Vol Ests (EWMA)'!B266)*('Data with Vol Ests (EWMA)'!E$1003/'Data with Vol Ests (EWMA)'!E267))/'Data with Vol Ests (EWMA)'!B266</f>
        <v>25.721631039055996</v>
      </c>
      <c r="C267">
        <f>'Data with Vol Ests (EWMA)'!G$1002*('Data with Vol Ests (EWMA)'!G266+('Data with Vol Ests (EWMA)'!G267-'Data with Vol Ests (EWMA)'!G266)*('Data with Vol Ests (EWMA)'!J$1003/'Data with Vol Ests (EWMA)'!J267))/'Data with Vol Ests (EWMA)'!G266</f>
        <v>31.226284791383506</v>
      </c>
      <c r="D267">
        <f>'Data with Vol Ests (EWMA)'!L$1002*('Data with Vol Ests (EWMA)'!L266+('Data with Vol Ests (EWMA)'!L267-'Data with Vol Ests (EWMA)'!L266)*('Data with Vol Ests (EWMA)'!O$1003/'Data with Vol Ests (EWMA)'!O267))/'Data with Vol Ests (EWMA)'!L266</f>
        <v>50.179049889216408</v>
      </c>
      <c r="F267">
        <f>$J$3*B267/'Data with Vol Ests (EWMA)'!$B$1002 + $K$3*C267/'Data with Vol Ests (EWMA)'!$G$1002 + $L$3*D267/'Data with Vol Ests (EWMA)'!$L$1002</f>
        <v>99617554.991760999</v>
      </c>
      <c r="G267">
        <f t="shared" si="4"/>
        <v>382445.00823900104</v>
      </c>
      <c r="H267" s="15">
        <v>172044.45300000001</v>
      </c>
    </row>
    <row r="268" spans="1:8" x14ac:dyDescent="0.2">
      <c r="A268">
        <v>266</v>
      </c>
      <c r="B268">
        <f>'Data with Vol Ests (EWMA)'!B$1002*('Data with Vol Ests (EWMA)'!B267+('Data with Vol Ests (EWMA)'!B268-'Data with Vol Ests (EWMA)'!B267)*('Data with Vol Ests (EWMA)'!E$1003/'Data with Vol Ests (EWMA)'!E268))/'Data with Vol Ests (EWMA)'!B267</f>
        <v>25.967636931606414</v>
      </c>
      <c r="C268">
        <f>'Data with Vol Ests (EWMA)'!G$1002*('Data with Vol Ests (EWMA)'!G267+('Data with Vol Ests (EWMA)'!G268-'Data with Vol Ests (EWMA)'!G267)*('Data with Vol Ests (EWMA)'!J$1003/'Data with Vol Ests (EWMA)'!J268))/'Data with Vol Ests (EWMA)'!G267</f>
        <v>31.056698384837933</v>
      </c>
      <c r="D268">
        <f>'Data with Vol Ests (EWMA)'!L$1002*('Data with Vol Ests (EWMA)'!L267+('Data with Vol Ests (EWMA)'!L268-'Data with Vol Ests (EWMA)'!L267)*('Data with Vol Ests (EWMA)'!O$1003/'Data with Vol Ests (EWMA)'!O268))/'Data with Vol Ests (EWMA)'!L267</f>
        <v>50.562681936164587</v>
      </c>
      <c r="F268">
        <f>$J$3*B268/'Data with Vol Ests (EWMA)'!$B$1002 + $K$3*C268/'Data with Vol Ests (EWMA)'!$G$1002 + $L$3*D268/'Data with Vol Ests (EWMA)'!$L$1002</f>
        <v>99987597.335470438</v>
      </c>
      <c r="G268">
        <f t="shared" si="4"/>
        <v>12402.664529561996</v>
      </c>
      <c r="H268" s="15">
        <v>171636.96900000001</v>
      </c>
    </row>
    <row r="269" spans="1:8" x14ac:dyDescent="0.2">
      <c r="A269">
        <v>267</v>
      </c>
      <c r="B269">
        <f>'Data with Vol Ests (EWMA)'!B$1002*('Data with Vol Ests (EWMA)'!B268+('Data with Vol Ests (EWMA)'!B269-'Data with Vol Ests (EWMA)'!B268)*('Data with Vol Ests (EWMA)'!E$1003/'Data with Vol Ests (EWMA)'!E269))/'Data with Vol Ests (EWMA)'!B268</f>
        <v>25.853595372270362</v>
      </c>
      <c r="C269">
        <f>'Data with Vol Ests (EWMA)'!G$1002*('Data with Vol Ests (EWMA)'!G268+('Data with Vol Ests (EWMA)'!G269-'Data with Vol Ests (EWMA)'!G268)*('Data with Vol Ests (EWMA)'!J$1003/'Data with Vol Ests (EWMA)'!J269))/'Data with Vol Ests (EWMA)'!G268</f>
        <v>31.185406665743301</v>
      </c>
      <c r="D269">
        <f>'Data with Vol Ests (EWMA)'!L$1002*('Data with Vol Ests (EWMA)'!L268+('Data with Vol Ests (EWMA)'!L269-'Data with Vol Ests (EWMA)'!L268)*('Data with Vol Ests (EWMA)'!O$1003/'Data with Vol Ests (EWMA)'!O269))/'Data with Vol Ests (EWMA)'!L268</f>
        <v>50.589436427355615</v>
      </c>
      <c r="F269">
        <f>$J$3*B269/'Data with Vol Ests (EWMA)'!$B$1002 + $K$3*C269/'Data with Vol Ests (EWMA)'!$G$1002 + $L$3*D269/'Data with Vol Ests (EWMA)'!$L$1002</f>
        <v>99993294.680743784</v>
      </c>
      <c r="G269">
        <f t="shared" si="4"/>
        <v>6705.3192562162876</v>
      </c>
      <c r="H269" s="15">
        <v>171053.448</v>
      </c>
    </row>
    <row r="270" spans="1:8" x14ac:dyDescent="0.2">
      <c r="A270">
        <v>268</v>
      </c>
      <c r="B270">
        <f>'Data with Vol Ests (EWMA)'!B$1002*('Data with Vol Ests (EWMA)'!B269+('Data with Vol Ests (EWMA)'!B270-'Data with Vol Ests (EWMA)'!B269)*('Data with Vol Ests (EWMA)'!E$1003/'Data with Vol Ests (EWMA)'!E270))/'Data with Vol Ests (EWMA)'!B269</f>
        <v>25.981141445405864</v>
      </c>
      <c r="C270">
        <f>'Data with Vol Ests (EWMA)'!G$1002*('Data with Vol Ests (EWMA)'!G269+('Data with Vol Ests (EWMA)'!G270-'Data with Vol Ests (EWMA)'!G269)*('Data with Vol Ests (EWMA)'!J$1003/'Data with Vol Ests (EWMA)'!J270))/'Data with Vol Ests (EWMA)'!G269</f>
        <v>31.090734481844247</v>
      </c>
      <c r="D270">
        <f>'Data with Vol Ests (EWMA)'!L$1002*('Data with Vol Ests (EWMA)'!L269+('Data with Vol Ests (EWMA)'!L270-'Data with Vol Ests (EWMA)'!L269)*('Data with Vol Ests (EWMA)'!O$1003/'Data with Vol Ests (EWMA)'!O270))/'Data with Vol Ests (EWMA)'!L269</f>
        <v>50.440865880036945</v>
      </c>
      <c r="F270">
        <f>$J$3*B270/'Data with Vol Ests (EWMA)'!$B$1002 + $K$3*C270/'Data with Vol Ests (EWMA)'!$G$1002 + $L$3*D270/'Data with Vol Ests (EWMA)'!$L$1002</f>
        <v>99972090.70177798</v>
      </c>
      <c r="G270">
        <f t="shared" si="4"/>
        <v>27909.298222020268</v>
      </c>
      <c r="H270" s="15">
        <v>170807.65900000001</v>
      </c>
    </row>
    <row r="271" spans="1:8" x14ac:dyDescent="0.2">
      <c r="A271">
        <v>269</v>
      </c>
      <c r="B271">
        <f>'Data with Vol Ests (EWMA)'!B$1002*('Data with Vol Ests (EWMA)'!B270+('Data with Vol Ests (EWMA)'!B271-'Data with Vol Ests (EWMA)'!B270)*('Data with Vol Ests (EWMA)'!E$1003/'Data with Vol Ests (EWMA)'!E271))/'Data with Vol Ests (EWMA)'!B270</f>
        <v>25.909850326706621</v>
      </c>
      <c r="C271">
        <f>'Data with Vol Ests (EWMA)'!G$1002*('Data with Vol Ests (EWMA)'!G270+('Data with Vol Ests (EWMA)'!G271-'Data with Vol Ests (EWMA)'!G270)*('Data with Vol Ests (EWMA)'!J$1003/'Data with Vol Ests (EWMA)'!J271))/'Data with Vol Ests (EWMA)'!G270</f>
        <v>31.209271474654297</v>
      </c>
      <c r="D271">
        <f>'Data with Vol Ests (EWMA)'!L$1002*('Data with Vol Ests (EWMA)'!L270+('Data with Vol Ests (EWMA)'!L271-'Data with Vol Ests (EWMA)'!L270)*('Data with Vol Ests (EWMA)'!O$1003/'Data with Vol Ests (EWMA)'!O271))/'Data with Vol Ests (EWMA)'!L270</f>
        <v>51.837723702839853</v>
      </c>
      <c r="F271">
        <f>$J$3*B271/'Data with Vol Ests (EWMA)'!$B$1002 + $K$3*C271/'Data with Vol Ests (EWMA)'!$G$1002 + $L$3*D271/'Data with Vol Ests (EWMA)'!$L$1002</f>
        <v>100834571.88554865</v>
      </c>
      <c r="G271">
        <f t="shared" si="4"/>
        <v>-834571.88554865122</v>
      </c>
      <c r="H271" s="15">
        <v>170626.93799999999</v>
      </c>
    </row>
    <row r="272" spans="1:8" x14ac:dyDescent="0.2">
      <c r="A272">
        <v>270</v>
      </c>
      <c r="B272">
        <f>'Data with Vol Ests (EWMA)'!B$1002*('Data with Vol Ests (EWMA)'!B271+('Data with Vol Ests (EWMA)'!B272-'Data with Vol Ests (EWMA)'!B271)*('Data with Vol Ests (EWMA)'!E$1003/'Data with Vol Ests (EWMA)'!E272))/'Data with Vol Ests (EWMA)'!B271</f>
        <v>25.817147392596592</v>
      </c>
      <c r="C272">
        <f>'Data with Vol Ests (EWMA)'!G$1002*('Data with Vol Ests (EWMA)'!G271+('Data with Vol Ests (EWMA)'!G272-'Data with Vol Ests (EWMA)'!G271)*('Data with Vol Ests (EWMA)'!J$1003/'Data with Vol Ests (EWMA)'!J272))/'Data with Vol Ests (EWMA)'!G271</f>
        <v>31.17</v>
      </c>
      <c r="D272">
        <f>'Data with Vol Ests (EWMA)'!L$1002*('Data with Vol Ests (EWMA)'!L271+('Data with Vol Ests (EWMA)'!L272-'Data with Vol Ests (EWMA)'!L271)*('Data with Vol Ests (EWMA)'!O$1003/'Data with Vol Ests (EWMA)'!O272))/'Data with Vol Ests (EWMA)'!L271</f>
        <v>50.884415588129542</v>
      </c>
      <c r="F272">
        <f>$J$3*B272/'Data with Vol Ests (EWMA)'!$B$1002 + $K$3*C272/'Data with Vol Ests (EWMA)'!$G$1002 + $L$3*D272/'Data with Vol Ests (EWMA)'!$L$1002</f>
        <v>100101009.81222798</v>
      </c>
      <c r="G272">
        <f t="shared" si="4"/>
        <v>-101009.8122279793</v>
      </c>
      <c r="H272" s="15">
        <v>170467.85500000001</v>
      </c>
    </row>
    <row r="273" spans="1:8" x14ac:dyDescent="0.2">
      <c r="A273">
        <v>271</v>
      </c>
      <c r="B273">
        <f>'Data with Vol Ests (EWMA)'!B$1002*('Data with Vol Ests (EWMA)'!B272+('Data with Vol Ests (EWMA)'!B273-'Data with Vol Ests (EWMA)'!B272)*('Data with Vol Ests (EWMA)'!E$1003/'Data with Vol Ests (EWMA)'!E273))/'Data with Vol Ests (EWMA)'!B272</f>
        <v>25.765787268572844</v>
      </c>
      <c r="C273">
        <f>'Data with Vol Ests (EWMA)'!G$1002*('Data with Vol Ests (EWMA)'!G272+('Data with Vol Ests (EWMA)'!G273-'Data with Vol Ests (EWMA)'!G272)*('Data with Vol Ests (EWMA)'!J$1003/'Data with Vol Ests (EWMA)'!J273))/'Data with Vol Ests (EWMA)'!G272</f>
        <v>31.219507874816831</v>
      </c>
      <c r="D273">
        <f>'Data with Vol Ests (EWMA)'!L$1002*('Data with Vol Ests (EWMA)'!L272+('Data with Vol Ests (EWMA)'!L273-'Data with Vol Ests (EWMA)'!L272)*('Data with Vol Ests (EWMA)'!O$1003/'Data with Vol Ests (EWMA)'!O273))/'Data with Vol Ests (EWMA)'!L272</f>
        <v>50.664248709557192</v>
      </c>
      <c r="F273">
        <f>$J$3*B273/'Data with Vol Ests (EWMA)'!$B$1002 + $K$3*C273/'Data with Vol Ests (EWMA)'!$G$1002 + $L$3*D273/'Data with Vol Ests (EWMA)'!$L$1002</f>
        <v>99956754.132409185</v>
      </c>
      <c r="G273">
        <f t="shared" si="4"/>
        <v>43245.867590814829</v>
      </c>
      <c r="H273" s="15">
        <v>169212.788</v>
      </c>
    </row>
    <row r="274" spans="1:8" x14ac:dyDescent="0.2">
      <c r="A274">
        <v>272</v>
      </c>
      <c r="B274">
        <f>'Data with Vol Ests (EWMA)'!B$1002*('Data with Vol Ests (EWMA)'!B273+('Data with Vol Ests (EWMA)'!B274-'Data with Vol Ests (EWMA)'!B273)*('Data with Vol Ests (EWMA)'!E$1003/'Data with Vol Ests (EWMA)'!E274))/'Data with Vol Ests (EWMA)'!B273</f>
        <v>25.908638375848312</v>
      </c>
      <c r="C274">
        <f>'Data with Vol Ests (EWMA)'!G$1002*('Data with Vol Ests (EWMA)'!G273+('Data with Vol Ests (EWMA)'!G274-'Data with Vol Ests (EWMA)'!G273)*('Data with Vol Ests (EWMA)'!J$1003/'Data with Vol Ests (EWMA)'!J274))/'Data with Vol Ests (EWMA)'!G273</f>
        <v>31.119907980482097</v>
      </c>
      <c r="D274">
        <f>'Data with Vol Ests (EWMA)'!L$1002*('Data with Vol Ests (EWMA)'!L273+('Data with Vol Ests (EWMA)'!L274-'Data with Vol Ests (EWMA)'!L273)*('Data with Vol Ests (EWMA)'!O$1003/'Data with Vol Ests (EWMA)'!O274))/'Data with Vol Ests (EWMA)'!L273</f>
        <v>50.919903759330431</v>
      </c>
      <c r="F274">
        <f>$J$3*B274/'Data with Vol Ests (EWMA)'!$B$1002 + $K$3*C274/'Data with Vol Ests (EWMA)'!$G$1002 + $L$3*D274/'Data with Vol Ests (EWMA)'!$L$1002</f>
        <v>100189816.84928092</v>
      </c>
      <c r="G274">
        <f t="shared" si="4"/>
        <v>-189816.8492809236</v>
      </c>
      <c r="H274" s="15">
        <v>168731.215</v>
      </c>
    </row>
    <row r="275" spans="1:8" x14ac:dyDescent="0.2">
      <c r="A275">
        <v>273</v>
      </c>
      <c r="B275">
        <f>'Data with Vol Ests (EWMA)'!B$1002*('Data with Vol Ests (EWMA)'!B274+('Data with Vol Ests (EWMA)'!B275-'Data with Vol Ests (EWMA)'!B274)*('Data with Vol Ests (EWMA)'!E$1003/'Data with Vol Ests (EWMA)'!E275))/'Data with Vol Ests (EWMA)'!B274</f>
        <v>25.992700928690699</v>
      </c>
      <c r="C275">
        <f>'Data with Vol Ests (EWMA)'!G$1002*('Data with Vol Ests (EWMA)'!G274+('Data with Vol Ests (EWMA)'!G275-'Data with Vol Ests (EWMA)'!G274)*('Data with Vol Ests (EWMA)'!J$1003/'Data with Vol Ests (EWMA)'!J275))/'Data with Vol Ests (EWMA)'!G274</f>
        <v>31.144572935932427</v>
      </c>
      <c r="D275">
        <f>'Data with Vol Ests (EWMA)'!L$1002*('Data with Vol Ests (EWMA)'!L274+('Data with Vol Ests (EWMA)'!L275-'Data with Vol Ests (EWMA)'!L274)*('Data with Vol Ests (EWMA)'!O$1003/'Data with Vol Ests (EWMA)'!O275))/'Data with Vol Ests (EWMA)'!L274</f>
        <v>50.619515688280728</v>
      </c>
      <c r="F275">
        <f>$J$3*B275/'Data with Vol Ests (EWMA)'!$B$1002 + $K$3*C275/'Data with Vol Ests (EWMA)'!$G$1002 + $L$3*D275/'Data with Vol Ests (EWMA)'!$L$1002</f>
        <v>100153867.35904102</v>
      </c>
      <c r="G275">
        <f t="shared" si="4"/>
        <v>-153867.35904102027</v>
      </c>
      <c r="H275" s="15">
        <v>168226.20600000001</v>
      </c>
    </row>
    <row r="276" spans="1:8" x14ac:dyDescent="0.2">
      <c r="A276">
        <v>274</v>
      </c>
      <c r="B276">
        <f>'Data with Vol Ests (EWMA)'!B$1002*('Data with Vol Ests (EWMA)'!B275+('Data with Vol Ests (EWMA)'!B276-'Data with Vol Ests (EWMA)'!B275)*('Data with Vol Ests (EWMA)'!E$1003/'Data with Vol Ests (EWMA)'!E276))/'Data with Vol Ests (EWMA)'!B275</f>
        <v>25.860648833631938</v>
      </c>
      <c r="C276">
        <f>'Data with Vol Ests (EWMA)'!G$1002*('Data with Vol Ests (EWMA)'!G275+('Data with Vol Ests (EWMA)'!G276-'Data with Vol Ests (EWMA)'!G275)*('Data with Vol Ests (EWMA)'!J$1003/'Data with Vol Ests (EWMA)'!J276))/'Data with Vol Ests (EWMA)'!G275</f>
        <v>31.17</v>
      </c>
      <c r="D276">
        <f>'Data with Vol Ests (EWMA)'!L$1002*('Data with Vol Ests (EWMA)'!L275+('Data with Vol Ests (EWMA)'!L276-'Data with Vol Ests (EWMA)'!L275)*('Data with Vol Ests (EWMA)'!O$1003/'Data with Vol Ests (EWMA)'!O276))/'Data with Vol Ests (EWMA)'!L275</f>
        <v>50.815365631858256</v>
      </c>
      <c r="F276">
        <f>$J$3*B276/'Data with Vol Ests (EWMA)'!$B$1002 + $K$3*C276/'Data with Vol Ests (EWMA)'!$G$1002 + $L$3*D276/'Data with Vol Ests (EWMA)'!$L$1002</f>
        <v>100119166.73241529</v>
      </c>
      <c r="G276">
        <f t="shared" si="4"/>
        <v>-119166.73241528869</v>
      </c>
      <c r="H276" s="15">
        <v>167274.41099999999</v>
      </c>
    </row>
    <row r="277" spans="1:8" x14ac:dyDescent="0.2">
      <c r="A277">
        <v>275</v>
      </c>
      <c r="B277">
        <f>'Data with Vol Ests (EWMA)'!B$1002*('Data with Vol Ests (EWMA)'!B276+('Data with Vol Ests (EWMA)'!B277-'Data with Vol Ests (EWMA)'!B276)*('Data with Vol Ests (EWMA)'!E$1003/'Data with Vol Ests (EWMA)'!E277))/'Data with Vol Ests (EWMA)'!B276</f>
        <v>25.780414132898354</v>
      </c>
      <c r="C277">
        <f>'Data with Vol Ests (EWMA)'!G$1002*('Data with Vol Ests (EWMA)'!G276+('Data with Vol Ests (EWMA)'!G277-'Data with Vol Ests (EWMA)'!G276)*('Data with Vol Ests (EWMA)'!J$1003/'Data with Vol Ests (EWMA)'!J277))/'Data with Vol Ests (EWMA)'!G276</f>
        <v>31.161016456096142</v>
      </c>
      <c r="D277">
        <f>'Data with Vol Ests (EWMA)'!L$1002*('Data with Vol Ests (EWMA)'!L276+('Data with Vol Ests (EWMA)'!L277-'Data with Vol Ests (EWMA)'!L276)*('Data with Vol Ests (EWMA)'!O$1003/'Data with Vol Ests (EWMA)'!O277))/'Data with Vol Ests (EWMA)'!L276</f>
        <v>50.773870708093455</v>
      </c>
      <c r="F277">
        <f>$J$3*B277/'Data with Vol Ests (EWMA)'!$B$1002 + $K$3*C277/'Data with Vol Ests (EWMA)'!$G$1002 + $L$3*D277/'Data with Vol Ests (EWMA)'!$L$1002</f>
        <v>99975737.293498904</v>
      </c>
      <c r="G277">
        <f t="shared" si="4"/>
        <v>24262.706501096487</v>
      </c>
      <c r="H277" s="15">
        <v>166931.481</v>
      </c>
    </row>
    <row r="278" spans="1:8" x14ac:dyDescent="0.2">
      <c r="A278">
        <v>276</v>
      </c>
      <c r="B278">
        <f>'Data with Vol Ests (EWMA)'!B$1002*('Data with Vol Ests (EWMA)'!B277+('Data with Vol Ests (EWMA)'!B278-'Data with Vol Ests (EWMA)'!B277)*('Data with Vol Ests (EWMA)'!E$1003/'Data with Vol Ests (EWMA)'!E278))/'Data with Vol Ests (EWMA)'!B277</f>
        <v>25.809999000000005</v>
      </c>
      <c r="C278">
        <f>'Data with Vol Ests (EWMA)'!G$1002*('Data with Vol Ests (EWMA)'!G277+('Data with Vol Ests (EWMA)'!G278-'Data with Vol Ests (EWMA)'!G277)*('Data with Vol Ests (EWMA)'!J$1003/'Data with Vol Ests (EWMA)'!J278))/'Data with Vol Ests (EWMA)'!G277</f>
        <v>31.07736543205349</v>
      </c>
      <c r="D278">
        <f>'Data with Vol Ests (EWMA)'!L$1002*('Data with Vol Ests (EWMA)'!L277+('Data with Vol Ests (EWMA)'!L278-'Data with Vol Ests (EWMA)'!L277)*('Data with Vol Ests (EWMA)'!O$1003/'Data with Vol Ests (EWMA)'!O278))/'Data with Vol Ests (EWMA)'!L277</f>
        <v>50.413647595854478</v>
      </c>
      <c r="F278">
        <f>$J$3*B278/'Data with Vol Ests (EWMA)'!$B$1002 + $K$3*C278/'Data with Vol Ests (EWMA)'!$G$1002 + $L$3*D278/'Data with Vol Ests (EWMA)'!$L$1002</f>
        <v>99708902.92696543</v>
      </c>
      <c r="G278">
        <f t="shared" si="4"/>
        <v>291097.07303456962</v>
      </c>
      <c r="H278" s="15">
        <v>165442.08600000001</v>
      </c>
    </row>
    <row r="279" spans="1:8" x14ac:dyDescent="0.2">
      <c r="A279">
        <v>277</v>
      </c>
      <c r="B279">
        <f>'Data with Vol Ests (EWMA)'!B$1002*('Data with Vol Ests (EWMA)'!B278+('Data with Vol Ests (EWMA)'!B279-'Data with Vol Ests (EWMA)'!B278)*('Data with Vol Ests (EWMA)'!E$1003/'Data with Vol Ests (EWMA)'!E279))/'Data with Vol Ests (EWMA)'!B278</f>
        <v>25.707725176643812</v>
      </c>
      <c r="C279">
        <f>'Data with Vol Ests (EWMA)'!G$1002*('Data with Vol Ests (EWMA)'!G278+('Data with Vol Ests (EWMA)'!G279-'Data with Vol Ests (EWMA)'!G278)*('Data with Vol Ests (EWMA)'!J$1003/'Data with Vol Ests (EWMA)'!J279))/'Data with Vol Ests (EWMA)'!G278</f>
        <v>31.115743602107656</v>
      </c>
      <c r="D279">
        <f>'Data with Vol Ests (EWMA)'!L$1002*('Data with Vol Ests (EWMA)'!L278+('Data with Vol Ests (EWMA)'!L279-'Data with Vol Ests (EWMA)'!L278)*('Data with Vol Ests (EWMA)'!O$1003/'Data with Vol Ests (EWMA)'!O279))/'Data with Vol Ests (EWMA)'!L278</f>
        <v>50.562527230339178</v>
      </c>
      <c r="F279">
        <f>$J$3*B279/'Data with Vol Ests (EWMA)'!$B$1002 + $K$3*C279/'Data with Vol Ests (EWMA)'!$G$1002 + $L$3*D279/'Data with Vol Ests (EWMA)'!$L$1002</f>
        <v>99701349.351485536</v>
      </c>
      <c r="G279">
        <f t="shared" si="4"/>
        <v>298650.6485144645</v>
      </c>
      <c r="H279" s="15">
        <v>163678.644</v>
      </c>
    </row>
    <row r="280" spans="1:8" x14ac:dyDescent="0.2">
      <c r="A280">
        <v>278</v>
      </c>
      <c r="B280">
        <f>'Data with Vol Ests (EWMA)'!B$1002*('Data with Vol Ests (EWMA)'!B279+('Data with Vol Ests (EWMA)'!B280-'Data with Vol Ests (EWMA)'!B279)*('Data with Vol Ests (EWMA)'!E$1003/'Data with Vol Ests (EWMA)'!E280))/'Data with Vol Ests (EWMA)'!B279</f>
        <v>25.833924586898174</v>
      </c>
      <c r="C280">
        <f>'Data with Vol Ests (EWMA)'!G$1002*('Data with Vol Ests (EWMA)'!G279+('Data with Vol Ests (EWMA)'!G280-'Data with Vol Ests (EWMA)'!G279)*('Data with Vol Ests (EWMA)'!J$1003/'Data with Vol Ests (EWMA)'!J280))/'Data with Vol Ests (EWMA)'!G279</f>
        <v>31.17</v>
      </c>
      <c r="D280">
        <f>'Data with Vol Ests (EWMA)'!L$1002*('Data with Vol Ests (EWMA)'!L279+('Data with Vol Ests (EWMA)'!L280-'Data with Vol Ests (EWMA)'!L279)*('Data with Vol Ests (EWMA)'!O$1003/'Data with Vol Ests (EWMA)'!O280))/'Data with Vol Ests (EWMA)'!L279</f>
        <v>50.511152773447591</v>
      </c>
      <c r="F280">
        <f>$J$3*B280/'Data with Vol Ests (EWMA)'!$B$1002 + $K$3*C280/'Data with Vol Ests (EWMA)'!$G$1002 + $L$3*D280/'Data with Vol Ests (EWMA)'!$L$1002</f>
        <v>99903025.796210229</v>
      </c>
      <c r="G280">
        <f t="shared" si="4"/>
        <v>96974.203789770603</v>
      </c>
      <c r="H280" s="15">
        <v>159921.299</v>
      </c>
    </row>
    <row r="281" spans="1:8" x14ac:dyDescent="0.2">
      <c r="A281">
        <v>279</v>
      </c>
      <c r="B281">
        <f>'Data with Vol Ests (EWMA)'!B$1002*('Data with Vol Ests (EWMA)'!B280+('Data with Vol Ests (EWMA)'!B281-'Data with Vol Ests (EWMA)'!B280)*('Data with Vol Ests (EWMA)'!E$1003/'Data with Vol Ests (EWMA)'!E281))/'Data with Vol Ests (EWMA)'!B280</f>
        <v>25.908442645054631</v>
      </c>
      <c r="C281">
        <f>'Data with Vol Ests (EWMA)'!G$1002*('Data with Vol Ests (EWMA)'!G280+('Data with Vol Ests (EWMA)'!G281-'Data with Vol Ests (EWMA)'!G280)*('Data with Vol Ests (EWMA)'!J$1003/'Data with Vol Ests (EWMA)'!J281))/'Data with Vol Ests (EWMA)'!G280</f>
        <v>31.273846705105857</v>
      </c>
      <c r="D281">
        <f>'Data with Vol Ests (EWMA)'!L$1002*('Data with Vol Ests (EWMA)'!L280+('Data with Vol Ests (EWMA)'!L281-'Data with Vol Ests (EWMA)'!L280)*('Data with Vol Ests (EWMA)'!O$1003/'Data with Vol Ests (EWMA)'!O281))/'Data with Vol Ests (EWMA)'!L280</f>
        <v>50.857842363538687</v>
      </c>
      <c r="F281">
        <f>$J$3*B281/'Data with Vol Ests (EWMA)'!$B$1002 + $K$3*C281/'Data with Vol Ests (EWMA)'!$G$1002 + $L$3*D281/'Data with Vol Ests (EWMA)'!$L$1002</f>
        <v>100325704.30054876</v>
      </c>
      <c r="G281">
        <f t="shared" si="4"/>
        <v>-325704.30054876208</v>
      </c>
      <c r="H281" s="15">
        <v>159198.14799999999</v>
      </c>
    </row>
    <row r="282" spans="1:8" x14ac:dyDescent="0.2">
      <c r="A282">
        <v>280</v>
      </c>
      <c r="B282">
        <f>'Data with Vol Ests (EWMA)'!B$1002*('Data with Vol Ests (EWMA)'!B281+('Data with Vol Ests (EWMA)'!B282-'Data with Vol Ests (EWMA)'!B281)*('Data with Vol Ests (EWMA)'!E$1003/'Data with Vol Ests (EWMA)'!E282))/'Data with Vol Ests (EWMA)'!B281</f>
        <v>25.81823456754292</v>
      </c>
      <c r="C282">
        <f>'Data with Vol Ests (EWMA)'!G$1002*('Data with Vol Ests (EWMA)'!G281+('Data with Vol Ests (EWMA)'!G282-'Data with Vol Ests (EWMA)'!G281)*('Data with Vol Ests (EWMA)'!J$1003/'Data with Vol Ests (EWMA)'!J282))/'Data with Vol Ests (EWMA)'!G281</f>
        <v>31.206113270192098</v>
      </c>
      <c r="D282">
        <f>'Data with Vol Ests (EWMA)'!L$1002*('Data with Vol Ests (EWMA)'!L281+('Data with Vol Ests (EWMA)'!L282-'Data with Vol Ests (EWMA)'!L281)*('Data with Vol Ests (EWMA)'!O$1003/'Data with Vol Ests (EWMA)'!O282))/'Data with Vol Ests (EWMA)'!L281</f>
        <v>49.714518572040362</v>
      </c>
      <c r="F282">
        <f>$J$3*B282/'Data with Vol Ests (EWMA)'!$B$1002 + $K$3*C282/'Data with Vol Ests (EWMA)'!$G$1002 + $L$3*D282/'Data with Vol Ests (EWMA)'!$L$1002</f>
        <v>99451197.379079819</v>
      </c>
      <c r="G282">
        <f t="shared" si="4"/>
        <v>548802.62092018127</v>
      </c>
      <c r="H282" s="15">
        <v>156739.70300000001</v>
      </c>
    </row>
    <row r="283" spans="1:8" x14ac:dyDescent="0.2">
      <c r="A283">
        <v>281</v>
      </c>
      <c r="B283">
        <f>'Data with Vol Ests (EWMA)'!B$1002*('Data with Vol Ests (EWMA)'!B282+('Data with Vol Ests (EWMA)'!B283-'Data with Vol Ests (EWMA)'!B282)*('Data with Vol Ests (EWMA)'!E$1003/'Data with Vol Ests (EWMA)'!E283))/'Data with Vol Ests (EWMA)'!B282</f>
        <v>25.894889052464777</v>
      </c>
      <c r="C283">
        <f>'Data with Vol Ests (EWMA)'!G$1002*('Data with Vol Ests (EWMA)'!G282+('Data with Vol Ests (EWMA)'!G283-'Data with Vol Ests (EWMA)'!G282)*('Data with Vol Ests (EWMA)'!J$1003/'Data with Vol Ests (EWMA)'!J283))/'Data with Vol Ests (EWMA)'!G282</f>
        <v>31.123928528940752</v>
      </c>
      <c r="D283">
        <f>'Data with Vol Ests (EWMA)'!L$1002*('Data with Vol Ests (EWMA)'!L282+('Data with Vol Ests (EWMA)'!L283-'Data with Vol Ests (EWMA)'!L282)*('Data with Vol Ests (EWMA)'!O$1003/'Data with Vol Ests (EWMA)'!O283))/'Data with Vol Ests (EWMA)'!L282</f>
        <v>50.536554480722955</v>
      </c>
      <c r="F283">
        <f>$J$3*B283/'Data with Vol Ests (EWMA)'!$B$1002 + $K$3*C283/'Data with Vol Ests (EWMA)'!$G$1002 + $L$3*D283/'Data with Vol Ests (EWMA)'!$L$1002</f>
        <v>99948986.713175237</v>
      </c>
      <c r="G283">
        <f t="shared" si="4"/>
        <v>51013.286824762821</v>
      </c>
      <c r="H283" s="15">
        <v>156632.56400000001</v>
      </c>
    </row>
    <row r="284" spans="1:8" x14ac:dyDescent="0.2">
      <c r="A284">
        <v>282</v>
      </c>
      <c r="B284">
        <f>'Data with Vol Ests (EWMA)'!B$1002*('Data with Vol Ests (EWMA)'!B283+('Data with Vol Ests (EWMA)'!B284-'Data with Vol Ests (EWMA)'!B283)*('Data with Vol Ests (EWMA)'!E$1003/'Data with Vol Ests (EWMA)'!E284))/'Data with Vol Ests (EWMA)'!B283</f>
        <v>25.698500922870316</v>
      </c>
      <c r="C284">
        <f>'Data with Vol Ests (EWMA)'!G$1002*('Data with Vol Ests (EWMA)'!G283+('Data with Vol Ests (EWMA)'!G284-'Data with Vol Ests (EWMA)'!G283)*('Data with Vol Ests (EWMA)'!J$1003/'Data with Vol Ests (EWMA)'!J284))/'Data with Vol Ests (EWMA)'!G283</f>
        <v>31.066852378295099</v>
      </c>
      <c r="D284">
        <f>'Data with Vol Ests (EWMA)'!L$1002*('Data with Vol Ests (EWMA)'!L283+('Data with Vol Ests (EWMA)'!L284-'Data with Vol Ests (EWMA)'!L283)*('Data with Vol Ests (EWMA)'!O$1003/'Data with Vol Ests (EWMA)'!O284))/'Data with Vol Ests (EWMA)'!L283</f>
        <v>51.084121737870753</v>
      </c>
      <c r="F284">
        <f>$J$3*B284/'Data with Vol Ests (EWMA)'!$B$1002 + $K$3*C284/'Data with Vol Ests (EWMA)'!$G$1002 + $L$3*D284/'Data with Vol Ests (EWMA)'!$L$1002</f>
        <v>99942395.251927644</v>
      </c>
      <c r="G284">
        <f t="shared" si="4"/>
        <v>57604.748072355986</v>
      </c>
      <c r="H284" s="15">
        <v>156038.495</v>
      </c>
    </row>
    <row r="285" spans="1:8" x14ac:dyDescent="0.2">
      <c r="A285">
        <v>283</v>
      </c>
      <c r="B285">
        <f>'Data with Vol Ests (EWMA)'!B$1002*('Data with Vol Ests (EWMA)'!B284+('Data with Vol Ests (EWMA)'!B285-'Data with Vol Ests (EWMA)'!B284)*('Data with Vol Ests (EWMA)'!E$1003/'Data with Vol Ests (EWMA)'!E285))/'Data with Vol Ests (EWMA)'!B284</f>
        <v>25.584916291156226</v>
      </c>
      <c r="C285">
        <f>'Data with Vol Ests (EWMA)'!G$1002*('Data with Vol Ests (EWMA)'!G284+('Data with Vol Ests (EWMA)'!G285-'Data with Vol Ests (EWMA)'!G284)*('Data with Vol Ests (EWMA)'!J$1003/'Data with Vol Ests (EWMA)'!J285))/'Data with Vol Ests (EWMA)'!G284</f>
        <v>31.251346864136959</v>
      </c>
      <c r="D285">
        <f>'Data with Vol Ests (EWMA)'!L$1002*('Data with Vol Ests (EWMA)'!L284+('Data with Vol Ests (EWMA)'!L285-'Data with Vol Ests (EWMA)'!L284)*('Data with Vol Ests (EWMA)'!O$1003/'Data with Vol Ests (EWMA)'!O285))/'Data with Vol Ests (EWMA)'!L284</f>
        <v>50.884642206207005</v>
      </c>
      <c r="F285">
        <f>$J$3*B285/'Data with Vol Ests (EWMA)'!$B$1002 + $K$3*C285/'Data with Vol Ests (EWMA)'!$G$1002 + $L$3*D285/'Data with Vol Ests (EWMA)'!$L$1002</f>
        <v>99877566.008637771</v>
      </c>
      <c r="G285">
        <f t="shared" si="4"/>
        <v>122433.99136222899</v>
      </c>
      <c r="H285" s="15">
        <v>155186.54300000001</v>
      </c>
    </row>
    <row r="286" spans="1:8" x14ac:dyDescent="0.2">
      <c r="A286">
        <v>284</v>
      </c>
      <c r="B286">
        <f>'Data with Vol Ests (EWMA)'!B$1002*('Data with Vol Ests (EWMA)'!B285+('Data with Vol Ests (EWMA)'!B286-'Data with Vol Ests (EWMA)'!B285)*('Data with Vol Ests (EWMA)'!E$1003/'Data with Vol Ests (EWMA)'!E286))/'Data with Vol Ests (EWMA)'!B285</f>
        <v>25.712254374949644</v>
      </c>
      <c r="C286">
        <f>'Data with Vol Ests (EWMA)'!G$1002*('Data with Vol Ests (EWMA)'!G285+('Data with Vol Ests (EWMA)'!G286-'Data with Vol Ests (EWMA)'!G285)*('Data with Vol Ests (EWMA)'!J$1003/'Data with Vol Ests (EWMA)'!J286))/'Data with Vol Ests (EWMA)'!G285</f>
        <v>31.312124922835284</v>
      </c>
      <c r="D286">
        <f>'Data with Vol Ests (EWMA)'!L$1002*('Data with Vol Ests (EWMA)'!L285+('Data with Vol Ests (EWMA)'!L286-'Data with Vol Ests (EWMA)'!L285)*('Data with Vol Ests (EWMA)'!O$1003/'Data with Vol Ests (EWMA)'!O286))/'Data with Vol Ests (EWMA)'!L285</f>
        <v>50.959899034852761</v>
      </c>
      <c r="F286">
        <f>$J$3*B286/'Data with Vol Ests (EWMA)'!$B$1002 + $K$3*C286/'Data with Vol Ests (EWMA)'!$G$1002 + $L$3*D286/'Data with Vol Ests (EWMA)'!$L$1002</f>
        <v>100162995.01793692</v>
      </c>
      <c r="G286">
        <f t="shared" si="4"/>
        <v>-162995.01793691516</v>
      </c>
      <c r="H286" s="15">
        <v>154311.965</v>
      </c>
    </row>
    <row r="287" spans="1:8" x14ac:dyDescent="0.2">
      <c r="A287">
        <v>285</v>
      </c>
      <c r="B287">
        <f>'Data with Vol Ests (EWMA)'!B$1002*('Data with Vol Ests (EWMA)'!B286+('Data with Vol Ests (EWMA)'!B287-'Data with Vol Ests (EWMA)'!B286)*('Data with Vol Ests (EWMA)'!E$1003/'Data with Vol Ests (EWMA)'!E287))/'Data with Vol Ests (EWMA)'!B286</f>
        <v>25.809999000000001</v>
      </c>
      <c r="C287">
        <f>'Data with Vol Ests (EWMA)'!G$1002*('Data with Vol Ests (EWMA)'!G286+('Data with Vol Ests (EWMA)'!G287-'Data with Vol Ests (EWMA)'!G286)*('Data with Vol Ests (EWMA)'!J$1003/'Data with Vol Ests (EWMA)'!J287))/'Data with Vol Ests (EWMA)'!G286</f>
        <v>31.202099029372039</v>
      </c>
      <c r="D287">
        <f>'Data with Vol Ests (EWMA)'!L$1002*('Data with Vol Ests (EWMA)'!L286+('Data with Vol Ests (EWMA)'!L287-'Data with Vol Ests (EWMA)'!L286)*('Data with Vol Ests (EWMA)'!O$1003/'Data with Vol Ests (EWMA)'!O287))/'Data with Vol Ests (EWMA)'!L286</f>
        <v>50.555300927319522</v>
      </c>
      <c r="F287">
        <f>$J$3*B287/'Data with Vol Ests (EWMA)'!$B$1002 + $K$3*C287/'Data with Vol Ests (EWMA)'!$G$1002 + $L$3*D287/'Data with Vol Ests (EWMA)'!$L$1002</f>
        <v>99932732.081920296</v>
      </c>
      <c r="G287">
        <f t="shared" si="4"/>
        <v>67267.918079704046</v>
      </c>
      <c r="H287" s="15">
        <v>152913.609</v>
      </c>
    </row>
    <row r="288" spans="1:8" x14ac:dyDescent="0.2">
      <c r="A288">
        <v>286</v>
      </c>
      <c r="B288">
        <f>'Data with Vol Ests (EWMA)'!B$1002*('Data with Vol Ests (EWMA)'!B287+('Data with Vol Ests (EWMA)'!B288-'Data with Vol Ests (EWMA)'!B287)*('Data with Vol Ests (EWMA)'!E$1003/'Data with Vol Ests (EWMA)'!E288))/'Data with Vol Ests (EWMA)'!B287</f>
        <v>25.929417249844327</v>
      </c>
      <c r="C288">
        <f>'Data with Vol Ests (EWMA)'!G$1002*('Data with Vol Ests (EWMA)'!G287+('Data with Vol Ests (EWMA)'!G288-'Data with Vol Ests (EWMA)'!G287)*('Data with Vol Ests (EWMA)'!J$1003/'Data with Vol Ests (EWMA)'!J288))/'Data with Vol Ests (EWMA)'!G287</f>
        <v>31.194616375233892</v>
      </c>
      <c r="D288">
        <f>'Data with Vol Ests (EWMA)'!L$1002*('Data with Vol Ests (EWMA)'!L287+('Data with Vol Ests (EWMA)'!L288-'Data with Vol Ests (EWMA)'!L287)*('Data with Vol Ests (EWMA)'!O$1003/'Data with Vol Ests (EWMA)'!O288))/'Data with Vol Ests (EWMA)'!L287</f>
        <v>51.148384960232079</v>
      </c>
      <c r="F288">
        <f>$J$3*B288/'Data with Vol Ests (EWMA)'!$B$1002 + $K$3*C288/'Data with Vol Ests (EWMA)'!$G$1002 + $L$3*D288/'Data with Vol Ests (EWMA)'!$L$1002</f>
        <v>100436998.5061813</v>
      </c>
      <c r="G288">
        <f t="shared" si="4"/>
        <v>-436998.50618129969</v>
      </c>
      <c r="H288" s="15">
        <v>152601.245</v>
      </c>
    </row>
    <row r="289" spans="1:8" x14ac:dyDescent="0.2">
      <c r="A289">
        <v>287</v>
      </c>
      <c r="B289">
        <f>'Data with Vol Ests (EWMA)'!B$1002*('Data with Vol Ests (EWMA)'!B288+('Data with Vol Ests (EWMA)'!B289-'Data with Vol Ests (EWMA)'!B288)*('Data with Vol Ests (EWMA)'!E$1003/'Data with Vol Ests (EWMA)'!E289))/'Data with Vol Ests (EWMA)'!B288</f>
        <v>25.606703946440426</v>
      </c>
      <c r="C289">
        <f>'Data with Vol Ests (EWMA)'!G$1002*('Data with Vol Ests (EWMA)'!G288+('Data with Vol Ests (EWMA)'!G289-'Data with Vol Ests (EWMA)'!G288)*('Data with Vol Ests (EWMA)'!J$1003/'Data with Vol Ests (EWMA)'!J289))/'Data with Vol Ests (EWMA)'!G288</f>
        <v>31.228934667791695</v>
      </c>
      <c r="D289">
        <f>'Data with Vol Ests (EWMA)'!L$1002*('Data with Vol Ests (EWMA)'!L288+('Data with Vol Ests (EWMA)'!L289-'Data with Vol Ests (EWMA)'!L288)*('Data with Vol Ests (EWMA)'!O$1003/'Data with Vol Ests (EWMA)'!O289))/'Data with Vol Ests (EWMA)'!L288</f>
        <v>50.949610814630276</v>
      </c>
      <c r="F289">
        <f>$J$3*B289/'Data with Vol Ests (EWMA)'!$B$1002 + $K$3*C289/'Data with Vol Ests (EWMA)'!$G$1002 + $L$3*D289/'Data with Vol Ests (EWMA)'!$L$1002</f>
        <v>99920365.599378824</v>
      </c>
      <c r="G289">
        <f t="shared" si="4"/>
        <v>79634.400621175766</v>
      </c>
      <c r="H289" s="15">
        <v>151667.981</v>
      </c>
    </row>
    <row r="290" spans="1:8" x14ac:dyDescent="0.2">
      <c r="A290">
        <v>288</v>
      </c>
      <c r="B290">
        <f>'Data with Vol Ests (EWMA)'!B$1002*('Data with Vol Ests (EWMA)'!B289+('Data with Vol Ests (EWMA)'!B290-'Data with Vol Ests (EWMA)'!B289)*('Data with Vol Ests (EWMA)'!E$1003/'Data with Vol Ests (EWMA)'!E290))/'Data with Vol Ests (EWMA)'!B289</f>
        <v>26.085560031120718</v>
      </c>
      <c r="C290">
        <f>'Data with Vol Ests (EWMA)'!G$1002*('Data with Vol Ests (EWMA)'!G289+('Data with Vol Ests (EWMA)'!G290-'Data with Vol Ests (EWMA)'!G289)*('Data with Vol Ests (EWMA)'!J$1003/'Data with Vol Ests (EWMA)'!J290))/'Data with Vol Ests (EWMA)'!G289</f>
        <v>31.178454202195557</v>
      </c>
      <c r="D290">
        <f>'Data with Vol Ests (EWMA)'!L$1002*('Data with Vol Ests (EWMA)'!L289+('Data with Vol Ests (EWMA)'!L290-'Data with Vol Ests (EWMA)'!L289)*('Data with Vol Ests (EWMA)'!O$1003/'Data with Vol Ests (EWMA)'!O290))/'Data with Vol Ests (EWMA)'!L289</f>
        <v>51.220236518142471</v>
      </c>
      <c r="F290">
        <f>$J$3*B290/'Data with Vol Ests (EWMA)'!$B$1002 + $K$3*C290/'Data with Vol Ests (EWMA)'!$G$1002 + $L$3*D290/'Data with Vol Ests (EWMA)'!$L$1002</f>
        <v>100673080.52677396</v>
      </c>
      <c r="G290">
        <f t="shared" si="4"/>
        <v>-673080.5267739594</v>
      </c>
      <c r="H290" s="15">
        <v>151654.28700000001</v>
      </c>
    </row>
    <row r="291" spans="1:8" x14ac:dyDescent="0.2">
      <c r="A291">
        <v>289</v>
      </c>
      <c r="B291">
        <f>'Data with Vol Ests (EWMA)'!B$1002*('Data with Vol Ests (EWMA)'!B290+('Data with Vol Ests (EWMA)'!B291-'Data with Vol Ests (EWMA)'!B290)*('Data with Vol Ests (EWMA)'!E$1003/'Data with Vol Ests (EWMA)'!E291))/'Data with Vol Ests (EWMA)'!B290</f>
        <v>25.824186150801008</v>
      </c>
      <c r="C291">
        <f>'Data with Vol Ests (EWMA)'!G$1002*('Data with Vol Ests (EWMA)'!G290+('Data with Vol Ests (EWMA)'!G291-'Data with Vol Ests (EWMA)'!G290)*('Data with Vol Ests (EWMA)'!J$1003/'Data with Vol Ests (EWMA)'!J291))/'Data with Vol Ests (EWMA)'!G290</f>
        <v>31.17</v>
      </c>
      <c r="D291">
        <f>'Data with Vol Ests (EWMA)'!L$1002*('Data with Vol Ests (EWMA)'!L290+('Data with Vol Ests (EWMA)'!L291-'Data with Vol Ests (EWMA)'!L290)*('Data with Vol Ests (EWMA)'!O$1003/'Data with Vol Ests (EWMA)'!O291))/'Data with Vol Ests (EWMA)'!L290</f>
        <v>50.085816632767859</v>
      </c>
      <c r="F291">
        <f>$J$3*B291/'Data with Vol Ests (EWMA)'!$B$1002 + $K$3*C291/'Data with Vol Ests (EWMA)'!$G$1002 + $L$3*D291/'Data with Vol Ests (EWMA)'!$L$1002</f>
        <v>99638290.501745313</v>
      </c>
      <c r="G291">
        <f t="shared" si="4"/>
        <v>361709.49825468659</v>
      </c>
      <c r="H291" s="15">
        <v>150712.62</v>
      </c>
    </row>
    <row r="292" spans="1:8" x14ac:dyDescent="0.2">
      <c r="A292">
        <v>290</v>
      </c>
      <c r="B292">
        <f>'Data with Vol Ests (EWMA)'!B$1002*('Data with Vol Ests (EWMA)'!B291+('Data with Vol Ests (EWMA)'!B292-'Data with Vol Ests (EWMA)'!B291)*('Data with Vol Ests (EWMA)'!E$1003/'Data with Vol Ests (EWMA)'!E292))/'Data with Vol Ests (EWMA)'!B291</f>
        <v>25.809999000000005</v>
      </c>
      <c r="C292">
        <f>'Data with Vol Ests (EWMA)'!G$1002*('Data with Vol Ests (EWMA)'!G291+('Data with Vol Ests (EWMA)'!G292-'Data with Vol Ests (EWMA)'!G291)*('Data with Vol Ests (EWMA)'!J$1003/'Data with Vol Ests (EWMA)'!J292))/'Data with Vol Ests (EWMA)'!G291</f>
        <v>31.098094408401348</v>
      </c>
      <c r="D292">
        <f>'Data with Vol Ests (EWMA)'!L$1002*('Data with Vol Ests (EWMA)'!L291+('Data with Vol Ests (EWMA)'!L292-'Data with Vol Ests (EWMA)'!L291)*('Data with Vol Ests (EWMA)'!O$1003/'Data with Vol Ests (EWMA)'!O292))/'Data with Vol Ests (EWMA)'!L291</f>
        <v>50.662353999689479</v>
      </c>
      <c r="F292">
        <f>$J$3*B292/'Data with Vol Ests (EWMA)'!$B$1002 + $K$3*C292/'Data with Vol Ests (EWMA)'!$G$1002 + $L$3*D292/'Data with Vol Ests (EWMA)'!$L$1002</f>
        <v>99879255.492173374</v>
      </c>
      <c r="G292">
        <f t="shared" si="4"/>
        <v>120744.5078266263</v>
      </c>
      <c r="H292" s="15">
        <v>147791.071</v>
      </c>
    </row>
    <row r="293" spans="1:8" x14ac:dyDescent="0.2">
      <c r="A293">
        <v>291</v>
      </c>
      <c r="B293">
        <f>'Data with Vol Ests (EWMA)'!B$1002*('Data with Vol Ests (EWMA)'!B292+('Data with Vol Ests (EWMA)'!B293-'Data with Vol Ests (EWMA)'!B292)*('Data with Vol Ests (EWMA)'!E$1003/'Data with Vol Ests (EWMA)'!E293))/'Data with Vol Ests (EWMA)'!B292</f>
        <v>25.764779162546123</v>
      </c>
      <c r="C293">
        <f>'Data with Vol Ests (EWMA)'!G$1002*('Data with Vol Ests (EWMA)'!G292+('Data with Vol Ests (EWMA)'!G293-'Data with Vol Ests (EWMA)'!G292)*('Data with Vol Ests (EWMA)'!J$1003/'Data with Vol Ests (EWMA)'!J293))/'Data with Vol Ests (EWMA)'!G292</f>
        <v>31.250698485645795</v>
      </c>
      <c r="D293">
        <f>'Data with Vol Ests (EWMA)'!L$1002*('Data with Vol Ests (EWMA)'!L292+('Data with Vol Ests (EWMA)'!L293-'Data with Vol Ests (EWMA)'!L292)*('Data with Vol Ests (EWMA)'!O$1003/'Data with Vol Ests (EWMA)'!O293))/'Data with Vol Ests (EWMA)'!L292</f>
        <v>50.5904434712496</v>
      </c>
      <c r="F293">
        <f>$J$3*B293/'Data with Vol Ests (EWMA)'!$B$1002 + $K$3*C293/'Data with Vol Ests (EWMA)'!$G$1002 + $L$3*D293/'Data with Vol Ests (EWMA)'!$L$1002</f>
        <v>99946764.307243407</v>
      </c>
      <c r="G293">
        <f t="shared" si="4"/>
        <v>53235.692756593227</v>
      </c>
      <c r="H293" s="15">
        <v>147315.712</v>
      </c>
    </row>
    <row r="294" spans="1:8" x14ac:dyDescent="0.2">
      <c r="A294">
        <v>292</v>
      </c>
      <c r="B294">
        <f>'Data with Vol Ests (EWMA)'!B$1002*('Data with Vol Ests (EWMA)'!B293+('Data with Vol Ests (EWMA)'!B294-'Data with Vol Ests (EWMA)'!B293)*('Data with Vol Ests (EWMA)'!E$1003/'Data with Vol Ests (EWMA)'!E294))/'Data with Vol Ests (EWMA)'!B293</f>
        <v>25.996213114733074</v>
      </c>
      <c r="C294">
        <f>'Data with Vol Ests (EWMA)'!G$1002*('Data with Vol Ests (EWMA)'!G293+('Data with Vol Ests (EWMA)'!G294-'Data with Vol Ests (EWMA)'!G293)*('Data with Vol Ests (EWMA)'!J$1003/'Data with Vol Ests (EWMA)'!J294))/'Data with Vol Ests (EWMA)'!G293</f>
        <v>31.117089898600153</v>
      </c>
      <c r="D294">
        <f>'Data with Vol Ests (EWMA)'!L$1002*('Data with Vol Ests (EWMA)'!L293+('Data with Vol Ests (EWMA)'!L294-'Data with Vol Ests (EWMA)'!L293)*('Data with Vol Ests (EWMA)'!O$1003/'Data with Vol Ests (EWMA)'!O294))/'Data with Vol Ests (EWMA)'!L293</f>
        <v>51.203796507889322</v>
      </c>
      <c r="F294">
        <f>$J$3*B294/'Data with Vol Ests (EWMA)'!$B$1002 + $K$3*C294/'Data with Vol Ests (EWMA)'!$G$1002 + $L$3*D294/'Data with Vol Ests (EWMA)'!$L$1002</f>
        <v>100473293.94689474</v>
      </c>
      <c r="G294">
        <f t="shared" si="4"/>
        <v>-473293.9468947351</v>
      </c>
      <c r="H294" s="15">
        <v>146628.16899999999</v>
      </c>
    </row>
    <row r="295" spans="1:8" x14ac:dyDescent="0.2">
      <c r="A295">
        <v>293</v>
      </c>
      <c r="B295">
        <f>'Data with Vol Ests (EWMA)'!B$1002*('Data with Vol Ests (EWMA)'!B294+('Data with Vol Ests (EWMA)'!B295-'Data with Vol Ests (EWMA)'!B294)*('Data with Vol Ests (EWMA)'!E$1003/'Data with Vol Ests (EWMA)'!E295))/'Data with Vol Ests (EWMA)'!B294</f>
        <v>25.832068249610682</v>
      </c>
      <c r="C295">
        <f>'Data with Vol Ests (EWMA)'!G$1002*('Data with Vol Ests (EWMA)'!G294+('Data with Vol Ests (EWMA)'!G295-'Data with Vol Ests (EWMA)'!G294)*('Data with Vol Ests (EWMA)'!J$1003/'Data with Vol Ests (EWMA)'!J295))/'Data with Vol Ests (EWMA)'!G294</f>
        <v>31.143195281997382</v>
      </c>
      <c r="D295">
        <f>'Data with Vol Ests (EWMA)'!L$1002*('Data with Vol Ests (EWMA)'!L294+('Data with Vol Ests (EWMA)'!L295-'Data with Vol Ests (EWMA)'!L294)*('Data with Vol Ests (EWMA)'!O$1003/'Data with Vol Ests (EWMA)'!O295))/'Data with Vol Ests (EWMA)'!L294</f>
        <v>50.285653243231117</v>
      </c>
      <c r="F295">
        <f>$J$3*B295/'Data with Vol Ests (EWMA)'!$B$1002 + $K$3*C295/'Data with Vol Ests (EWMA)'!$G$1002 + $L$3*D295/'Data with Vol Ests (EWMA)'!$L$1002</f>
        <v>99737057.381172836</v>
      </c>
      <c r="G295">
        <f t="shared" si="4"/>
        <v>262942.61882716417</v>
      </c>
      <c r="H295" s="15">
        <v>146507.17600000001</v>
      </c>
    </row>
    <row r="296" spans="1:8" x14ac:dyDescent="0.2">
      <c r="A296">
        <v>294</v>
      </c>
      <c r="B296">
        <f>'Data with Vol Ests (EWMA)'!B$1002*('Data with Vol Ests (EWMA)'!B295+('Data with Vol Ests (EWMA)'!B296-'Data with Vol Ests (EWMA)'!B295)*('Data with Vol Ests (EWMA)'!E$1003/'Data with Vol Ests (EWMA)'!E296))/'Data with Vol Ests (EWMA)'!B295</f>
        <v>25.704033930598722</v>
      </c>
      <c r="C296">
        <f>'Data with Vol Ests (EWMA)'!G$1002*('Data with Vol Ests (EWMA)'!G295+('Data with Vol Ests (EWMA)'!G296-'Data with Vol Ests (EWMA)'!G295)*('Data with Vol Ests (EWMA)'!J$1003/'Data with Vol Ests (EWMA)'!J296))/'Data with Vol Ests (EWMA)'!G295</f>
        <v>31.105762904608781</v>
      </c>
      <c r="D296">
        <f>'Data with Vol Ests (EWMA)'!L$1002*('Data with Vol Ests (EWMA)'!L295+('Data with Vol Ests (EWMA)'!L296-'Data with Vol Ests (EWMA)'!L295)*('Data with Vol Ests (EWMA)'!O$1003/'Data with Vol Ests (EWMA)'!O296))/'Data with Vol Ests (EWMA)'!L295</f>
        <v>51.046084103695684</v>
      </c>
      <c r="F296">
        <f>$J$3*B296/'Data with Vol Ests (EWMA)'!$B$1002 + $K$3*C296/'Data with Vol Ests (EWMA)'!$G$1002 + $L$3*D296/'Data with Vol Ests (EWMA)'!$L$1002</f>
        <v>99971095.836656258</v>
      </c>
      <c r="G296">
        <f t="shared" si="4"/>
        <v>28904.16334374249</v>
      </c>
      <c r="H296" s="15">
        <v>146118.277</v>
      </c>
    </row>
    <row r="297" spans="1:8" x14ac:dyDescent="0.2">
      <c r="A297">
        <v>295</v>
      </c>
      <c r="B297">
        <f>'Data with Vol Ests (EWMA)'!B$1002*('Data with Vol Ests (EWMA)'!B296+('Data with Vol Ests (EWMA)'!B297-'Data with Vol Ests (EWMA)'!B296)*('Data with Vol Ests (EWMA)'!E$1003/'Data with Vol Ests (EWMA)'!E297))/'Data with Vol Ests (EWMA)'!B296</f>
        <v>25.7946743541094</v>
      </c>
      <c r="C297">
        <f>'Data with Vol Ests (EWMA)'!G$1002*('Data with Vol Ests (EWMA)'!G296+('Data with Vol Ests (EWMA)'!G297-'Data with Vol Ests (EWMA)'!G296)*('Data with Vol Ests (EWMA)'!J$1003/'Data with Vol Ests (EWMA)'!J297))/'Data with Vol Ests (EWMA)'!G296</f>
        <v>31.225300112146908</v>
      </c>
      <c r="D297">
        <f>'Data with Vol Ests (EWMA)'!L$1002*('Data with Vol Ests (EWMA)'!L296+('Data with Vol Ests (EWMA)'!L297-'Data with Vol Ests (EWMA)'!L296)*('Data with Vol Ests (EWMA)'!O$1003/'Data with Vol Ests (EWMA)'!O297))/'Data with Vol Ests (EWMA)'!L296</f>
        <v>50.853610707064682</v>
      </c>
      <c r="F297">
        <f>$J$3*B297/'Data with Vol Ests (EWMA)'!$B$1002 + $K$3*C297/'Data with Vol Ests (EWMA)'!$G$1002 + $L$3*D297/'Data with Vol Ests (EWMA)'!$L$1002</f>
        <v>100114413.07091762</v>
      </c>
      <c r="G297">
        <f t="shared" si="4"/>
        <v>-114413.07091762125</v>
      </c>
      <c r="H297" s="15">
        <v>145975.57800000001</v>
      </c>
    </row>
    <row r="298" spans="1:8" x14ac:dyDescent="0.2">
      <c r="A298">
        <v>296</v>
      </c>
      <c r="B298">
        <f>'Data with Vol Ests (EWMA)'!B$1002*('Data with Vol Ests (EWMA)'!B297+('Data with Vol Ests (EWMA)'!B298-'Data with Vol Ests (EWMA)'!B297)*('Data with Vol Ests (EWMA)'!E$1003/'Data with Vol Ests (EWMA)'!E298))/'Data with Vol Ests (EWMA)'!B297</f>
        <v>25.960227617112341</v>
      </c>
      <c r="C298">
        <f>'Data with Vol Ests (EWMA)'!G$1002*('Data with Vol Ests (EWMA)'!G297+('Data with Vol Ests (EWMA)'!G298-'Data with Vol Ests (EWMA)'!G297)*('Data with Vol Ests (EWMA)'!J$1003/'Data with Vol Ests (EWMA)'!J298))/'Data with Vol Ests (EWMA)'!G297</f>
        <v>31.197857282718431</v>
      </c>
      <c r="D298">
        <f>'Data with Vol Ests (EWMA)'!L$1002*('Data with Vol Ests (EWMA)'!L297+('Data with Vol Ests (EWMA)'!L298-'Data with Vol Ests (EWMA)'!L297)*('Data with Vol Ests (EWMA)'!O$1003/'Data with Vol Ests (EWMA)'!O298))/'Data with Vol Ests (EWMA)'!L297</f>
        <v>51.419778302222056</v>
      </c>
      <c r="F298">
        <f>$J$3*B298/'Data with Vol Ests (EWMA)'!$B$1002 + $K$3*C298/'Data with Vol Ests (EWMA)'!$G$1002 + $L$3*D298/'Data with Vol Ests (EWMA)'!$L$1002</f>
        <v>100642911.26627278</v>
      </c>
      <c r="G298">
        <f t="shared" si="4"/>
        <v>-642911.26627278328</v>
      </c>
      <c r="H298" s="15">
        <v>143916.03200000001</v>
      </c>
    </row>
    <row r="299" spans="1:8" x14ac:dyDescent="0.2">
      <c r="A299">
        <v>297</v>
      </c>
      <c r="B299">
        <f>'Data with Vol Ests (EWMA)'!B$1002*('Data with Vol Ests (EWMA)'!B298+('Data with Vol Ests (EWMA)'!B299-'Data with Vol Ests (EWMA)'!B298)*('Data with Vol Ests (EWMA)'!E$1003/'Data with Vol Ests (EWMA)'!E299))/'Data with Vol Ests (EWMA)'!B298</f>
        <v>25.833098219257955</v>
      </c>
      <c r="C299">
        <f>'Data with Vol Ests (EWMA)'!G$1002*('Data with Vol Ests (EWMA)'!G298+('Data with Vol Ests (EWMA)'!G299-'Data with Vol Ests (EWMA)'!G298)*('Data with Vol Ests (EWMA)'!J$1003/'Data with Vol Ests (EWMA)'!J299))/'Data with Vol Ests (EWMA)'!G298</f>
        <v>31.017745749742193</v>
      </c>
      <c r="D299">
        <f>'Data with Vol Ests (EWMA)'!L$1002*('Data with Vol Ests (EWMA)'!L298+('Data with Vol Ests (EWMA)'!L299-'Data with Vol Ests (EWMA)'!L298)*('Data with Vol Ests (EWMA)'!O$1003/'Data with Vol Ests (EWMA)'!O299))/'Data with Vol Ests (EWMA)'!L298</f>
        <v>51.294208660554723</v>
      </c>
      <c r="F299">
        <f>$J$3*B299/'Data with Vol Ests (EWMA)'!$B$1002 + $K$3*C299/'Data with Vol Ests (EWMA)'!$G$1002 + $L$3*D299/'Data with Vol Ests (EWMA)'!$L$1002</f>
        <v>100194015.43630762</v>
      </c>
      <c r="G299">
        <f t="shared" si="4"/>
        <v>-194015.43630762398</v>
      </c>
      <c r="H299" s="15">
        <v>142629.41500000001</v>
      </c>
    </row>
    <row r="300" spans="1:8" x14ac:dyDescent="0.2">
      <c r="A300">
        <v>298</v>
      </c>
      <c r="B300">
        <f>'Data with Vol Ests (EWMA)'!B$1002*('Data with Vol Ests (EWMA)'!B299+('Data with Vol Ests (EWMA)'!B300-'Data with Vol Ests (EWMA)'!B299)*('Data with Vol Ests (EWMA)'!E$1003/'Data with Vol Ests (EWMA)'!E300))/'Data with Vol Ests (EWMA)'!B299</f>
        <v>25.952577833295766</v>
      </c>
      <c r="C300">
        <f>'Data with Vol Ests (EWMA)'!G$1002*('Data with Vol Ests (EWMA)'!G299+('Data with Vol Ests (EWMA)'!G300-'Data with Vol Ests (EWMA)'!G299)*('Data with Vol Ests (EWMA)'!J$1003/'Data with Vol Ests (EWMA)'!J300))/'Data with Vol Ests (EWMA)'!G299</f>
        <v>31.15291384061991</v>
      </c>
      <c r="D300">
        <f>'Data with Vol Ests (EWMA)'!L$1002*('Data with Vol Ests (EWMA)'!L299+('Data with Vol Ests (EWMA)'!L300-'Data with Vol Ests (EWMA)'!L299)*('Data with Vol Ests (EWMA)'!O$1003/'Data with Vol Ests (EWMA)'!O300))/'Data with Vol Ests (EWMA)'!L299</f>
        <v>50.790526552104943</v>
      </c>
      <c r="F300">
        <f>$J$3*B300/'Data with Vol Ests (EWMA)'!$B$1002 + $K$3*C300/'Data with Vol Ests (EWMA)'!$G$1002 + $L$3*D300/'Data with Vol Ests (EWMA)'!$L$1002</f>
        <v>100209953.6997793</v>
      </c>
      <c r="G300">
        <f t="shared" si="4"/>
        <v>-209953.69977930188</v>
      </c>
      <c r="H300" s="15">
        <v>141072.734</v>
      </c>
    </row>
    <row r="301" spans="1:8" x14ac:dyDescent="0.2">
      <c r="A301">
        <v>299</v>
      </c>
      <c r="B301">
        <f>'Data with Vol Ests (EWMA)'!B$1002*('Data with Vol Ests (EWMA)'!B300+('Data with Vol Ests (EWMA)'!B301-'Data with Vol Ests (EWMA)'!B300)*('Data with Vol Ests (EWMA)'!E$1003/'Data with Vol Ests (EWMA)'!E301))/'Data with Vol Ests (EWMA)'!B300</f>
        <v>25.794492321237101</v>
      </c>
      <c r="C301">
        <f>'Data with Vol Ests (EWMA)'!G$1002*('Data with Vol Ests (EWMA)'!G300+('Data with Vol Ests (EWMA)'!G301-'Data with Vol Ests (EWMA)'!G300)*('Data with Vol Ests (EWMA)'!J$1003/'Data with Vol Ests (EWMA)'!J301))/'Data with Vol Ests (EWMA)'!G300</f>
        <v>31.249183613392503</v>
      </c>
      <c r="D301">
        <f>'Data with Vol Ests (EWMA)'!L$1002*('Data with Vol Ests (EWMA)'!L300+('Data with Vol Ests (EWMA)'!L301-'Data with Vol Ests (EWMA)'!L300)*('Data with Vol Ests (EWMA)'!O$1003/'Data with Vol Ests (EWMA)'!O301))/'Data with Vol Ests (EWMA)'!L300</f>
        <v>50.580503566581214</v>
      </c>
      <c r="F301">
        <f>$J$3*B301/'Data with Vol Ests (EWMA)'!$B$1002 + $K$3*C301/'Data with Vol Ests (EWMA)'!$G$1002 + $L$3*D301/'Data with Vol Ests (EWMA)'!$L$1002</f>
        <v>99979478.106271312</v>
      </c>
      <c r="G301">
        <f t="shared" si="4"/>
        <v>20521.893728688359</v>
      </c>
      <c r="H301" s="15">
        <v>140988.171</v>
      </c>
    </row>
    <row r="302" spans="1:8" x14ac:dyDescent="0.2">
      <c r="A302">
        <v>300</v>
      </c>
      <c r="B302">
        <f>'Data with Vol Ests (EWMA)'!B$1002*('Data with Vol Ests (EWMA)'!B301+('Data with Vol Ests (EWMA)'!B302-'Data with Vol Ests (EWMA)'!B301)*('Data with Vol Ests (EWMA)'!E$1003/'Data with Vol Ests (EWMA)'!E302))/'Data with Vol Ests (EWMA)'!B301</f>
        <v>25.889996481579498</v>
      </c>
      <c r="C302">
        <f>'Data with Vol Ests (EWMA)'!G$1002*('Data with Vol Ests (EWMA)'!G301+('Data with Vol Ests (EWMA)'!G302-'Data with Vol Ests (EWMA)'!G301)*('Data with Vol Ests (EWMA)'!J$1003/'Data with Vol Ests (EWMA)'!J302))/'Data with Vol Ests (EWMA)'!G301</f>
        <v>31.144001796545812</v>
      </c>
      <c r="D302">
        <f>'Data with Vol Ests (EWMA)'!L$1002*('Data with Vol Ests (EWMA)'!L301+('Data with Vol Ests (EWMA)'!L302-'Data with Vol Ests (EWMA)'!L301)*('Data with Vol Ests (EWMA)'!O$1003/'Data with Vol Ests (EWMA)'!O302))/'Data with Vol Ests (EWMA)'!L301</f>
        <v>50.845315402533032</v>
      </c>
      <c r="F302">
        <f>$J$3*B302/'Data with Vol Ests (EWMA)'!$B$1002 + $K$3*C302/'Data with Vol Ests (EWMA)'!$G$1002 + $L$3*D302/'Data with Vol Ests (EWMA)'!$L$1002</f>
        <v>100147482.56587541</v>
      </c>
      <c r="G302">
        <f t="shared" si="4"/>
        <v>-147482.56587541103</v>
      </c>
      <c r="H302" s="15">
        <v>137929.505</v>
      </c>
    </row>
    <row r="303" spans="1:8" x14ac:dyDescent="0.2">
      <c r="A303">
        <v>301</v>
      </c>
      <c r="B303">
        <f>'Data with Vol Ests (EWMA)'!B$1002*('Data with Vol Ests (EWMA)'!B302+('Data with Vol Ests (EWMA)'!B303-'Data with Vol Ests (EWMA)'!B302)*('Data with Vol Ests (EWMA)'!E$1003/'Data with Vol Ests (EWMA)'!E303))/'Data with Vol Ests (EWMA)'!B302</f>
        <v>25.785706517998079</v>
      </c>
      <c r="C303">
        <f>'Data with Vol Ests (EWMA)'!G$1002*('Data with Vol Ests (EWMA)'!G302+('Data with Vol Ests (EWMA)'!G303-'Data with Vol Ests (EWMA)'!G302)*('Data with Vol Ests (EWMA)'!J$1003/'Data with Vol Ests (EWMA)'!J303))/'Data with Vol Ests (EWMA)'!G302</f>
        <v>31.143286424140097</v>
      </c>
      <c r="D303">
        <f>'Data with Vol Ests (EWMA)'!L$1002*('Data with Vol Ests (EWMA)'!L302+('Data with Vol Ests (EWMA)'!L303-'Data with Vol Ests (EWMA)'!L302)*('Data with Vol Ests (EWMA)'!O$1003/'Data with Vol Ests (EWMA)'!O303))/'Data with Vol Ests (EWMA)'!L302</f>
        <v>51.097915442104117</v>
      </c>
      <c r="F303">
        <f>$J$3*B303/'Data with Vol Ests (EWMA)'!$B$1002 + $K$3*C303/'Data with Vol Ests (EWMA)'!$G$1002 + $L$3*D303/'Data with Vol Ests (EWMA)'!$L$1002</f>
        <v>100154634.5586317</v>
      </c>
      <c r="G303">
        <f t="shared" si="4"/>
        <v>-154634.55863170326</v>
      </c>
      <c r="H303" s="15">
        <v>137562.61600000001</v>
      </c>
    </row>
    <row r="304" spans="1:8" x14ac:dyDescent="0.2">
      <c r="A304">
        <v>302</v>
      </c>
      <c r="B304">
        <f>'Data with Vol Ests (EWMA)'!B$1002*('Data with Vol Ests (EWMA)'!B303+('Data with Vol Ests (EWMA)'!B304-'Data with Vol Ests (EWMA)'!B303)*('Data with Vol Ests (EWMA)'!E$1003/'Data with Vol Ests (EWMA)'!E304))/'Data with Vol Ests (EWMA)'!B303</f>
        <v>25.784945778046495</v>
      </c>
      <c r="C304">
        <f>'Data with Vol Ests (EWMA)'!G$1002*('Data with Vol Ests (EWMA)'!G303+('Data with Vol Ests (EWMA)'!G304-'Data with Vol Ests (EWMA)'!G303)*('Data with Vol Ests (EWMA)'!J$1003/'Data with Vol Ests (EWMA)'!J304))/'Data with Vol Ests (EWMA)'!G303</f>
        <v>31.23402114365388</v>
      </c>
      <c r="D304">
        <f>'Data with Vol Ests (EWMA)'!L$1002*('Data with Vol Ests (EWMA)'!L303+('Data with Vol Ests (EWMA)'!L304-'Data with Vol Ests (EWMA)'!L303)*('Data with Vol Ests (EWMA)'!O$1003/'Data with Vol Ests (EWMA)'!O304))/'Data with Vol Ests (EWMA)'!L303</f>
        <v>50.651977358589434</v>
      </c>
      <c r="F304">
        <f>$J$3*B304/'Data with Vol Ests (EWMA)'!$B$1002 + $K$3*C304/'Data with Vol Ests (EWMA)'!$G$1002 + $L$3*D304/'Data with Vol Ests (EWMA)'!$L$1002</f>
        <v>99991774.00954257</v>
      </c>
      <c r="G304">
        <f t="shared" si="4"/>
        <v>8225.9904574304819</v>
      </c>
      <c r="H304" s="15">
        <v>137406.79699999999</v>
      </c>
    </row>
    <row r="305" spans="1:8" x14ac:dyDescent="0.2">
      <c r="A305">
        <v>303</v>
      </c>
      <c r="B305">
        <f>'Data with Vol Ests (EWMA)'!B$1002*('Data with Vol Ests (EWMA)'!B304+('Data with Vol Ests (EWMA)'!B305-'Data with Vol Ests (EWMA)'!B304)*('Data with Vol Ests (EWMA)'!E$1003/'Data with Vol Ests (EWMA)'!E305))/'Data with Vol Ests (EWMA)'!B304</f>
        <v>25.801384827581575</v>
      </c>
      <c r="C305">
        <f>'Data with Vol Ests (EWMA)'!G$1002*('Data with Vol Ests (EWMA)'!G304+('Data with Vol Ests (EWMA)'!G305-'Data with Vol Ests (EWMA)'!G304)*('Data with Vol Ests (EWMA)'!J$1003/'Data with Vol Ests (EWMA)'!J305))/'Data with Vol Ests (EWMA)'!G304</f>
        <v>31.243174267102852</v>
      </c>
      <c r="D305">
        <f>'Data with Vol Ests (EWMA)'!L$1002*('Data with Vol Ests (EWMA)'!L304+('Data with Vol Ests (EWMA)'!L305-'Data with Vol Ests (EWMA)'!L304)*('Data with Vol Ests (EWMA)'!O$1003/'Data with Vol Ests (EWMA)'!O305))/'Data with Vol Ests (EWMA)'!L304</f>
        <v>50.582490242667525</v>
      </c>
      <c r="F305">
        <f>$J$3*B305/'Data with Vol Ests (EWMA)'!$B$1002 + $K$3*C305/'Data with Vol Ests (EWMA)'!$G$1002 + $L$3*D305/'Data with Vol Ests (EWMA)'!$L$1002</f>
        <v>99983251.893931925</v>
      </c>
      <c r="G305">
        <f t="shared" si="4"/>
        <v>16748.106068074703</v>
      </c>
      <c r="H305" s="15">
        <v>136348.81400000001</v>
      </c>
    </row>
    <row r="306" spans="1:8" x14ac:dyDescent="0.2">
      <c r="A306">
        <v>304</v>
      </c>
      <c r="B306">
        <f>'Data with Vol Ests (EWMA)'!B$1002*('Data with Vol Ests (EWMA)'!B305+('Data with Vol Ests (EWMA)'!B306-'Data with Vol Ests (EWMA)'!B305)*('Data with Vol Ests (EWMA)'!E$1003/'Data with Vol Ests (EWMA)'!E306))/'Data with Vol Ests (EWMA)'!B305</f>
        <v>25.916635233136081</v>
      </c>
      <c r="C306">
        <f>'Data with Vol Ests (EWMA)'!G$1002*('Data with Vol Ests (EWMA)'!G305+('Data with Vol Ests (EWMA)'!G306-'Data with Vol Ests (EWMA)'!G305)*('Data with Vol Ests (EWMA)'!J$1003/'Data with Vol Ests (EWMA)'!J306))/'Data with Vol Ests (EWMA)'!G305</f>
        <v>31.260678698288753</v>
      </c>
      <c r="D306">
        <f>'Data with Vol Ests (EWMA)'!L$1002*('Data with Vol Ests (EWMA)'!L305+('Data with Vol Ests (EWMA)'!L306-'Data with Vol Ests (EWMA)'!L305)*('Data with Vol Ests (EWMA)'!O$1003/'Data with Vol Ests (EWMA)'!O306))/'Data with Vol Ests (EWMA)'!L305</f>
        <v>50.992020743528236</v>
      </c>
      <c r="F306">
        <f>$J$3*B306/'Data with Vol Ests (EWMA)'!$B$1002 + $K$3*C306/'Data with Vol Ests (EWMA)'!$G$1002 + $L$3*D306/'Data with Vol Ests (EWMA)'!$L$1002</f>
        <v>100401376.49045876</v>
      </c>
      <c r="G306">
        <f t="shared" si="4"/>
        <v>-401376.49045875669</v>
      </c>
      <c r="H306" s="15">
        <v>136306.951</v>
      </c>
    </row>
    <row r="307" spans="1:8" x14ac:dyDescent="0.2">
      <c r="A307">
        <v>305</v>
      </c>
      <c r="B307">
        <f>'Data with Vol Ests (EWMA)'!B$1002*('Data with Vol Ests (EWMA)'!B306+('Data with Vol Ests (EWMA)'!B307-'Data with Vol Ests (EWMA)'!B306)*('Data with Vol Ests (EWMA)'!E$1003/'Data with Vol Ests (EWMA)'!E307))/'Data with Vol Ests (EWMA)'!B306</f>
        <v>25.952231823188146</v>
      </c>
      <c r="C307">
        <f>'Data with Vol Ests (EWMA)'!G$1002*('Data with Vol Ests (EWMA)'!G306+('Data with Vol Ests (EWMA)'!G307-'Data with Vol Ests (EWMA)'!G306)*('Data with Vol Ests (EWMA)'!J$1003/'Data with Vol Ests (EWMA)'!J307))/'Data with Vol Ests (EWMA)'!G306</f>
        <v>31.293434677157759</v>
      </c>
      <c r="D307">
        <f>'Data with Vol Ests (EWMA)'!L$1002*('Data with Vol Ests (EWMA)'!L306+('Data with Vol Ests (EWMA)'!L307-'Data with Vol Ests (EWMA)'!L306)*('Data with Vol Ests (EWMA)'!O$1003/'Data with Vol Ests (EWMA)'!O307))/'Data with Vol Ests (EWMA)'!L306</f>
        <v>50.159774525613152</v>
      </c>
      <c r="F307">
        <f>$J$3*B307/'Data with Vol Ests (EWMA)'!$B$1002 + $K$3*C307/'Data with Vol Ests (EWMA)'!$G$1002 + $L$3*D307/'Data with Vol Ests (EWMA)'!$L$1002</f>
        <v>99994266.422447994</v>
      </c>
      <c r="G307">
        <f t="shared" si="4"/>
        <v>5733.5775520056486</v>
      </c>
      <c r="H307" s="15">
        <v>136072.79</v>
      </c>
    </row>
    <row r="308" spans="1:8" x14ac:dyDescent="0.2">
      <c r="A308">
        <v>306</v>
      </c>
      <c r="B308">
        <f>'Data with Vol Ests (EWMA)'!B$1002*('Data with Vol Ests (EWMA)'!B307+('Data with Vol Ests (EWMA)'!B308-'Data with Vol Ests (EWMA)'!B307)*('Data with Vol Ests (EWMA)'!E$1003/'Data with Vol Ests (EWMA)'!E308))/'Data with Vol Ests (EWMA)'!B307</f>
        <v>25.888405072924776</v>
      </c>
      <c r="C308">
        <f>'Data with Vol Ests (EWMA)'!G$1002*('Data with Vol Ests (EWMA)'!G307+('Data with Vol Ests (EWMA)'!G308-'Data with Vol Ests (EWMA)'!G307)*('Data with Vol Ests (EWMA)'!J$1003/'Data with Vol Ests (EWMA)'!J308))/'Data with Vol Ests (EWMA)'!G307</f>
        <v>31.087998561943198</v>
      </c>
      <c r="D308">
        <f>'Data with Vol Ests (EWMA)'!L$1002*('Data with Vol Ests (EWMA)'!L307+('Data with Vol Ests (EWMA)'!L308-'Data with Vol Ests (EWMA)'!L307)*('Data with Vol Ests (EWMA)'!O$1003/'Data with Vol Ests (EWMA)'!O308))/'Data with Vol Ests (EWMA)'!L307</f>
        <v>50.515758818676247</v>
      </c>
      <c r="F308">
        <f>$J$3*B308/'Data with Vol Ests (EWMA)'!$B$1002 + $K$3*C308/'Data with Vol Ests (EWMA)'!$G$1002 + $L$3*D308/'Data with Vol Ests (EWMA)'!$L$1002</f>
        <v>99887551.330097556</v>
      </c>
      <c r="G308">
        <f t="shared" si="4"/>
        <v>112448.66990244389</v>
      </c>
      <c r="H308" s="15">
        <v>135746.20600000001</v>
      </c>
    </row>
    <row r="309" spans="1:8" x14ac:dyDescent="0.2">
      <c r="A309">
        <v>307</v>
      </c>
      <c r="B309">
        <f>'Data with Vol Ests (EWMA)'!B$1002*('Data with Vol Ests (EWMA)'!B308+('Data with Vol Ests (EWMA)'!B309-'Data with Vol Ests (EWMA)'!B308)*('Data with Vol Ests (EWMA)'!E$1003/'Data with Vol Ests (EWMA)'!E309))/'Data with Vol Ests (EWMA)'!B308</f>
        <v>25.915927246422438</v>
      </c>
      <c r="C309">
        <f>'Data with Vol Ests (EWMA)'!G$1002*('Data with Vol Ests (EWMA)'!G308+('Data with Vol Ests (EWMA)'!G309-'Data with Vol Ests (EWMA)'!G308)*('Data with Vol Ests (EWMA)'!J$1003/'Data with Vol Ests (EWMA)'!J309))/'Data with Vol Ests (EWMA)'!G308</f>
        <v>31.186203358352252</v>
      </c>
      <c r="D309">
        <f>'Data with Vol Ests (EWMA)'!L$1002*('Data with Vol Ests (EWMA)'!L308+('Data with Vol Ests (EWMA)'!L309-'Data with Vol Ests (EWMA)'!L308)*('Data with Vol Ests (EWMA)'!O$1003/'Data with Vol Ests (EWMA)'!O309))/'Data with Vol Ests (EWMA)'!L308</f>
        <v>50.71629578348108</v>
      </c>
      <c r="F309">
        <f>$J$3*B309/'Data with Vol Ests (EWMA)'!$B$1002 + $K$3*C309/'Data with Vol Ests (EWMA)'!$G$1002 + $L$3*D309/'Data with Vol Ests (EWMA)'!$L$1002</f>
        <v>100153735.56892318</v>
      </c>
      <c r="G309">
        <f t="shared" si="4"/>
        <v>-153735.56892317533</v>
      </c>
      <c r="H309" s="15">
        <v>134991.20800000001</v>
      </c>
    </row>
    <row r="310" spans="1:8" x14ac:dyDescent="0.2">
      <c r="A310">
        <v>308</v>
      </c>
      <c r="B310">
        <f>'Data with Vol Ests (EWMA)'!B$1002*('Data with Vol Ests (EWMA)'!B309+('Data with Vol Ests (EWMA)'!B310-'Data with Vol Ests (EWMA)'!B309)*('Data with Vol Ests (EWMA)'!E$1003/'Data with Vol Ests (EWMA)'!E310))/'Data with Vol Ests (EWMA)'!B309</f>
        <v>25.748160799913418</v>
      </c>
      <c r="C310">
        <f>'Data with Vol Ests (EWMA)'!G$1002*('Data with Vol Ests (EWMA)'!G309+('Data with Vol Ests (EWMA)'!G310-'Data with Vol Ests (EWMA)'!G309)*('Data with Vol Ests (EWMA)'!J$1003/'Data with Vol Ests (EWMA)'!J310))/'Data with Vol Ests (EWMA)'!G309</f>
        <v>31.1866714531524</v>
      </c>
      <c r="D310">
        <f>'Data with Vol Ests (EWMA)'!L$1002*('Data with Vol Ests (EWMA)'!L309+('Data with Vol Ests (EWMA)'!L310-'Data with Vol Ests (EWMA)'!L309)*('Data with Vol Ests (EWMA)'!O$1003/'Data with Vol Ests (EWMA)'!O310))/'Data with Vol Ests (EWMA)'!L309</f>
        <v>50.560383390863969</v>
      </c>
      <c r="F310">
        <f>$J$3*B310/'Data with Vol Ests (EWMA)'!$B$1002 + $K$3*C310/'Data with Vol Ests (EWMA)'!$G$1002 + $L$3*D310/'Data with Vol Ests (EWMA)'!$L$1002</f>
        <v>99834557.913653418</v>
      </c>
      <c r="G310">
        <f t="shared" si="4"/>
        <v>165442.08634658158</v>
      </c>
      <c r="H310" s="15">
        <v>134034.386</v>
      </c>
    </row>
    <row r="311" spans="1:8" x14ac:dyDescent="0.2">
      <c r="A311">
        <v>309</v>
      </c>
      <c r="B311">
        <f>'Data with Vol Ests (EWMA)'!B$1002*('Data with Vol Ests (EWMA)'!B310+('Data with Vol Ests (EWMA)'!B311-'Data with Vol Ests (EWMA)'!B310)*('Data with Vol Ests (EWMA)'!E$1003/'Data with Vol Ests (EWMA)'!E311))/'Data with Vol Ests (EWMA)'!B310</f>
        <v>25.710326891797671</v>
      </c>
      <c r="C311">
        <f>'Data with Vol Ests (EWMA)'!G$1002*('Data with Vol Ests (EWMA)'!G310+('Data with Vol Ests (EWMA)'!G311-'Data with Vol Ests (EWMA)'!G310)*('Data with Vol Ests (EWMA)'!J$1003/'Data with Vol Ests (EWMA)'!J311))/'Data with Vol Ests (EWMA)'!G310</f>
        <v>31.204296369950949</v>
      </c>
      <c r="D311">
        <f>'Data with Vol Ests (EWMA)'!L$1002*('Data with Vol Ests (EWMA)'!L310+('Data with Vol Ests (EWMA)'!L311-'Data with Vol Ests (EWMA)'!L310)*('Data with Vol Ests (EWMA)'!O$1003/'Data with Vol Ests (EWMA)'!O311))/'Data with Vol Ests (EWMA)'!L310</f>
        <v>50.410710644832584</v>
      </c>
      <c r="F311">
        <f>$J$3*B311/'Data with Vol Ests (EWMA)'!$B$1002 + $K$3*C311/'Data with Vol Ests (EWMA)'!$G$1002 + $L$3*D311/'Data with Vol Ests (EWMA)'!$L$1002</f>
        <v>99714531.91747202</v>
      </c>
      <c r="G311">
        <f t="shared" si="4"/>
        <v>285468.08252798021</v>
      </c>
      <c r="H311" s="15">
        <v>133816.86900000001</v>
      </c>
    </row>
    <row r="312" spans="1:8" x14ac:dyDescent="0.2">
      <c r="A312">
        <v>310</v>
      </c>
      <c r="B312">
        <f>'Data with Vol Ests (EWMA)'!B$1002*('Data with Vol Ests (EWMA)'!B311+('Data with Vol Ests (EWMA)'!B312-'Data with Vol Ests (EWMA)'!B311)*('Data with Vol Ests (EWMA)'!E$1003/'Data with Vol Ests (EWMA)'!E312))/'Data with Vol Ests (EWMA)'!B311</f>
        <v>25.506867818205588</v>
      </c>
      <c r="C312">
        <f>'Data with Vol Ests (EWMA)'!G$1002*('Data with Vol Ests (EWMA)'!G311+('Data with Vol Ests (EWMA)'!G312-'Data with Vol Ests (EWMA)'!G311)*('Data with Vol Ests (EWMA)'!J$1003/'Data with Vol Ests (EWMA)'!J312))/'Data with Vol Ests (EWMA)'!G311</f>
        <v>31.231315631899946</v>
      </c>
      <c r="D312">
        <f>'Data with Vol Ests (EWMA)'!L$1002*('Data with Vol Ests (EWMA)'!L311+('Data with Vol Ests (EWMA)'!L312-'Data with Vol Ests (EWMA)'!L311)*('Data with Vol Ests (EWMA)'!O$1003/'Data with Vol Ests (EWMA)'!O312))/'Data with Vol Ests (EWMA)'!L311</f>
        <v>49.938145629603959</v>
      </c>
      <c r="F312">
        <f>$J$3*B312/'Data with Vol Ests (EWMA)'!$B$1002 + $K$3*C312/'Data with Vol Ests (EWMA)'!$G$1002 + $L$3*D312/'Data with Vol Ests (EWMA)'!$L$1002</f>
        <v>99189508.807722002</v>
      </c>
      <c r="G312">
        <f t="shared" si="4"/>
        <v>810491.19227799773</v>
      </c>
      <c r="H312" s="15">
        <v>132092.141</v>
      </c>
    </row>
    <row r="313" spans="1:8" x14ac:dyDescent="0.2">
      <c r="A313">
        <v>311</v>
      </c>
      <c r="B313">
        <f>'Data with Vol Ests (EWMA)'!B$1002*('Data with Vol Ests (EWMA)'!B312+('Data with Vol Ests (EWMA)'!B313-'Data with Vol Ests (EWMA)'!B312)*('Data with Vol Ests (EWMA)'!E$1003/'Data with Vol Ests (EWMA)'!E313))/'Data with Vol Ests (EWMA)'!B312</f>
        <v>25.769633520151647</v>
      </c>
      <c r="C313">
        <f>'Data with Vol Ests (EWMA)'!G$1002*('Data with Vol Ests (EWMA)'!G312+('Data with Vol Ests (EWMA)'!G313-'Data with Vol Ests (EWMA)'!G312)*('Data with Vol Ests (EWMA)'!J$1003/'Data with Vol Ests (EWMA)'!J313))/'Data with Vol Ests (EWMA)'!G312</f>
        <v>31.187561414758122</v>
      </c>
      <c r="D313">
        <f>'Data with Vol Ests (EWMA)'!L$1002*('Data with Vol Ests (EWMA)'!L312+('Data with Vol Ests (EWMA)'!L313-'Data with Vol Ests (EWMA)'!L312)*('Data with Vol Ests (EWMA)'!O$1003/'Data with Vol Ests (EWMA)'!O313))/'Data with Vol Ests (EWMA)'!L312</f>
        <v>50.410930077624222</v>
      </c>
      <c r="F313">
        <f>$J$3*B313/'Data with Vol Ests (EWMA)'!$B$1002 + $K$3*C313/'Data with Vol Ests (EWMA)'!$G$1002 + $L$3*D313/'Data with Vol Ests (EWMA)'!$L$1002</f>
        <v>99776293.986728653</v>
      </c>
      <c r="G313">
        <f t="shared" si="4"/>
        <v>223706.01327134669</v>
      </c>
      <c r="H313" s="15">
        <v>124199.739</v>
      </c>
    </row>
    <row r="314" spans="1:8" x14ac:dyDescent="0.2">
      <c r="A314">
        <v>312</v>
      </c>
      <c r="B314">
        <f>'Data with Vol Ests (EWMA)'!B$1002*('Data with Vol Ests (EWMA)'!B313+('Data with Vol Ests (EWMA)'!B314-'Data with Vol Ests (EWMA)'!B313)*('Data with Vol Ests (EWMA)'!E$1003/'Data with Vol Ests (EWMA)'!E314))/'Data with Vol Ests (EWMA)'!B313</f>
        <v>25.676961556464047</v>
      </c>
      <c r="C314">
        <f>'Data with Vol Ests (EWMA)'!G$1002*('Data with Vol Ests (EWMA)'!G313+('Data with Vol Ests (EWMA)'!G314-'Data with Vol Ests (EWMA)'!G313)*('Data with Vol Ests (EWMA)'!J$1003/'Data with Vol Ests (EWMA)'!J314))/'Data with Vol Ests (EWMA)'!G313</f>
        <v>31.17</v>
      </c>
      <c r="D314">
        <f>'Data with Vol Ests (EWMA)'!L$1002*('Data with Vol Ests (EWMA)'!L313+('Data with Vol Ests (EWMA)'!L314-'Data with Vol Ests (EWMA)'!L313)*('Data with Vol Ests (EWMA)'!O$1003/'Data with Vol Ests (EWMA)'!O314))/'Data with Vol Ests (EWMA)'!L313</f>
        <v>50.488057229917274</v>
      </c>
      <c r="F314">
        <f>$J$3*B314/'Data with Vol Ests (EWMA)'!$B$1002 + $K$3*C314/'Data with Vol Ests (EWMA)'!$G$1002 + $L$3*D314/'Data with Vol Ests (EWMA)'!$L$1002</f>
        <v>99676516.024586275</v>
      </c>
      <c r="G314">
        <f t="shared" si="4"/>
        <v>323483.97541372478</v>
      </c>
      <c r="H314" s="15">
        <v>123702.20299999999</v>
      </c>
    </row>
    <row r="315" spans="1:8" x14ac:dyDescent="0.2">
      <c r="A315">
        <v>313</v>
      </c>
      <c r="B315">
        <f>'Data with Vol Ests (EWMA)'!B$1002*('Data with Vol Ests (EWMA)'!B314+('Data with Vol Ests (EWMA)'!B315-'Data with Vol Ests (EWMA)'!B314)*('Data with Vol Ests (EWMA)'!E$1003/'Data with Vol Ests (EWMA)'!E315))/'Data with Vol Ests (EWMA)'!B314</f>
        <v>25.718589266644251</v>
      </c>
      <c r="C315">
        <f>'Data with Vol Ests (EWMA)'!G$1002*('Data with Vol Ests (EWMA)'!G314+('Data with Vol Ests (EWMA)'!G315-'Data with Vol Ests (EWMA)'!G314)*('Data with Vol Ests (EWMA)'!J$1003/'Data with Vol Ests (EWMA)'!J315))/'Data with Vol Ests (EWMA)'!G314</f>
        <v>31.151370511552127</v>
      </c>
      <c r="D315">
        <f>'Data with Vol Ests (EWMA)'!L$1002*('Data with Vol Ests (EWMA)'!L314+('Data with Vol Ests (EWMA)'!L315-'Data with Vol Ests (EWMA)'!L314)*('Data with Vol Ests (EWMA)'!O$1003/'Data with Vol Ests (EWMA)'!O315))/'Data with Vol Ests (EWMA)'!L314</f>
        <v>50.688846475203007</v>
      </c>
      <c r="F315">
        <f>$J$3*B315/'Data with Vol Ests (EWMA)'!$B$1002 + $K$3*C315/'Data with Vol Ests (EWMA)'!$G$1002 + $L$3*D315/'Data with Vol Ests (EWMA)'!$L$1002</f>
        <v>99830787.212221354</v>
      </c>
      <c r="G315">
        <f t="shared" si="4"/>
        <v>169212.78777864575</v>
      </c>
      <c r="H315" s="15">
        <v>123548.36199999999</v>
      </c>
    </row>
    <row r="316" spans="1:8" x14ac:dyDescent="0.2">
      <c r="A316">
        <v>314</v>
      </c>
      <c r="B316">
        <f>'Data with Vol Ests (EWMA)'!B$1002*('Data with Vol Ests (EWMA)'!B315+('Data with Vol Ests (EWMA)'!B316-'Data with Vol Ests (EWMA)'!B315)*('Data with Vol Ests (EWMA)'!E$1003/'Data with Vol Ests (EWMA)'!E316))/'Data with Vol Ests (EWMA)'!B315</f>
        <v>25.750817848258471</v>
      </c>
      <c r="C316">
        <f>'Data with Vol Ests (EWMA)'!G$1002*('Data with Vol Ests (EWMA)'!G315+('Data with Vol Ests (EWMA)'!G316-'Data with Vol Ests (EWMA)'!G315)*('Data with Vol Ests (EWMA)'!J$1003/'Data with Vol Ests (EWMA)'!J316))/'Data with Vol Ests (EWMA)'!G315</f>
        <v>31.14123248034408</v>
      </c>
      <c r="D316">
        <f>'Data with Vol Ests (EWMA)'!L$1002*('Data with Vol Ests (EWMA)'!L315+('Data with Vol Ests (EWMA)'!L316-'Data with Vol Ests (EWMA)'!L315)*('Data with Vol Ests (EWMA)'!O$1003/'Data with Vol Ests (EWMA)'!O316))/'Data with Vol Ests (EWMA)'!L315</f>
        <v>50.914003821236946</v>
      </c>
      <c r="F316">
        <f>$J$3*B316/'Data with Vol Ests (EWMA)'!$B$1002 + $K$3*C316/'Data with Vol Ests (EWMA)'!$G$1002 + $L$3*D316/'Data with Vol Ests (EWMA)'!$L$1002</f>
        <v>99996257.892718598</v>
      </c>
      <c r="G316">
        <f t="shared" si="4"/>
        <v>3742.1072814017534</v>
      </c>
      <c r="H316" s="15">
        <v>123011.44500000001</v>
      </c>
    </row>
    <row r="317" spans="1:8" x14ac:dyDescent="0.2">
      <c r="A317">
        <v>315</v>
      </c>
      <c r="B317">
        <f>'Data with Vol Ests (EWMA)'!B$1002*('Data with Vol Ests (EWMA)'!B316+('Data with Vol Ests (EWMA)'!B317-'Data with Vol Ests (EWMA)'!B316)*('Data with Vol Ests (EWMA)'!E$1003/'Data with Vol Ests (EWMA)'!E317))/'Data with Vol Ests (EWMA)'!B316</f>
        <v>25.853393829674825</v>
      </c>
      <c r="C317">
        <f>'Data with Vol Ests (EWMA)'!G$1002*('Data with Vol Ests (EWMA)'!G316+('Data with Vol Ests (EWMA)'!G317-'Data with Vol Ests (EWMA)'!G316)*('Data with Vol Ests (EWMA)'!J$1003/'Data with Vol Ests (EWMA)'!J317))/'Data with Vol Ests (EWMA)'!G316</f>
        <v>31.140476061435322</v>
      </c>
      <c r="D317">
        <f>'Data with Vol Ests (EWMA)'!L$1002*('Data with Vol Ests (EWMA)'!L316+('Data with Vol Ests (EWMA)'!L317-'Data with Vol Ests (EWMA)'!L316)*('Data with Vol Ests (EWMA)'!O$1003/'Data with Vol Ests (EWMA)'!O317))/'Data with Vol Ests (EWMA)'!L316</f>
        <v>50.455984808479919</v>
      </c>
      <c r="F317">
        <f>$J$3*B317/'Data with Vol Ests (EWMA)'!$B$1002 + $K$3*C317/'Data with Vol Ests (EWMA)'!$G$1002 + $L$3*D317/'Data with Vol Ests (EWMA)'!$L$1002</f>
        <v>99863651.186208859</v>
      </c>
      <c r="G317">
        <f t="shared" si="4"/>
        <v>136348.81379114091</v>
      </c>
      <c r="H317" s="15">
        <v>122433.99099999999</v>
      </c>
    </row>
    <row r="318" spans="1:8" x14ac:dyDescent="0.2">
      <c r="A318">
        <v>316</v>
      </c>
      <c r="B318">
        <f>'Data with Vol Ests (EWMA)'!B$1002*('Data with Vol Ests (EWMA)'!B317+('Data with Vol Ests (EWMA)'!B318-'Data with Vol Ests (EWMA)'!B317)*('Data with Vol Ests (EWMA)'!E$1003/'Data with Vol Ests (EWMA)'!E318))/'Data with Vol Ests (EWMA)'!B317</f>
        <v>25.970081323214295</v>
      </c>
      <c r="C318">
        <f>'Data with Vol Ests (EWMA)'!G$1002*('Data with Vol Ests (EWMA)'!G317+('Data with Vol Ests (EWMA)'!G318-'Data with Vol Ests (EWMA)'!G317)*('Data with Vol Ests (EWMA)'!J$1003/'Data with Vol Ests (EWMA)'!J318))/'Data with Vol Ests (EWMA)'!G317</f>
        <v>31.018540022299806</v>
      </c>
      <c r="D318">
        <f>'Data with Vol Ests (EWMA)'!L$1002*('Data with Vol Ests (EWMA)'!L317+('Data with Vol Ests (EWMA)'!L318-'Data with Vol Ests (EWMA)'!L317)*('Data with Vol Ests (EWMA)'!O$1003/'Data with Vol Ests (EWMA)'!O318))/'Data with Vol Ests (EWMA)'!L317</f>
        <v>51.169835561932686</v>
      </c>
      <c r="F318">
        <f>$J$3*B318/'Data with Vol Ests (EWMA)'!$B$1002 + $K$3*C318/'Data with Vol Ests (EWMA)'!$G$1002 + $L$3*D318/'Data with Vol Ests (EWMA)'!$L$1002</f>
        <v>100307115.07624334</v>
      </c>
      <c r="G318">
        <f t="shared" si="4"/>
        <v>-307115.07624334097</v>
      </c>
      <c r="H318" s="15">
        <v>121117.75</v>
      </c>
    </row>
    <row r="319" spans="1:8" x14ac:dyDescent="0.2">
      <c r="A319">
        <v>317</v>
      </c>
      <c r="B319">
        <f>'Data with Vol Ests (EWMA)'!B$1002*('Data with Vol Ests (EWMA)'!B318+('Data with Vol Ests (EWMA)'!B319-'Data with Vol Ests (EWMA)'!B318)*('Data with Vol Ests (EWMA)'!E$1003/'Data with Vol Ests (EWMA)'!E319))/'Data with Vol Ests (EWMA)'!B318</f>
        <v>25.801388871915375</v>
      </c>
      <c r="C319">
        <f>'Data with Vol Ests (EWMA)'!G$1002*('Data with Vol Ests (EWMA)'!G318+('Data with Vol Ests (EWMA)'!G319-'Data with Vol Ests (EWMA)'!G318)*('Data with Vol Ests (EWMA)'!J$1003/'Data with Vol Ests (EWMA)'!J319))/'Data with Vol Ests (EWMA)'!G318</f>
        <v>31.115560701421721</v>
      </c>
      <c r="D319">
        <f>'Data with Vol Ests (EWMA)'!L$1002*('Data with Vol Ests (EWMA)'!L318+('Data with Vol Ests (EWMA)'!L319-'Data with Vol Ests (EWMA)'!L318)*('Data with Vol Ests (EWMA)'!O$1003/'Data with Vol Ests (EWMA)'!O319))/'Data with Vol Ests (EWMA)'!L318</f>
        <v>51.001585509873649</v>
      </c>
      <c r="F319">
        <f>$J$3*B319/'Data with Vol Ests (EWMA)'!$B$1002 + $K$3*C319/'Data with Vol Ests (EWMA)'!$G$1002 + $L$3*D319/'Data with Vol Ests (EWMA)'!$L$1002</f>
        <v>100087802.06711911</v>
      </c>
      <c r="G319">
        <f t="shared" si="4"/>
        <v>-87802.06711910665</v>
      </c>
      <c r="H319" s="15">
        <v>121084.077</v>
      </c>
    </row>
    <row r="320" spans="1:8" x14ac:dyDescent="0.2">
      <c r="A320">
        <v>318</v>
      </c>
      <c r="B320">
        <f>'Data with Vol Ests (EWMA)'!B$1002*('Data with Vol Ests (EWMA)'!B319+('Data with Vol Ests (EWMA)'!B320-'Data with Vol Ests (EWMA)'!B319)*('Data with Vol Ests (EWMA)'!E$1003/'Data with Vol Ests (EWMA)'!E320))/'Data with Vol Ests (EWMA)'!B319</f>
        <v>25.792231755768277</v>
      </c>
      <c r="C320">
        <f>'Data with Vol Ests (EWMA)'!G$1002*('Data with Vol Ests (EWMA)'!G319+('Data with Vol Ests (EWMA)'!G320-'Data with Vol Ests (EWMA)'!G319)*('Data with Vol Ests (EWMA)'!J$1003/'Data with Vol Ests (EWMA)'!J320))/'Data with Vol Ests (EWMA)'!G319</f>
        <v>31.18836544367581</v>
      </c>
      <c r="D320">
        <f>'Data with Vol Ests (EWMA)'!L$1002*('Data with Vol Ests (EWMA)'!L319+('Data with Vol Ests (EWMA)'!L320-'Data with Vol Ests (EWMA)'!L319)*('Data with Vol Ests (EWMA)'!O$1003/'Data with Vol Ests (EWMA)'!O320))/'Data with Vol Ests (EWMA)'!L319</f>
        <v>50.715602655129523</v>
      </c>
      <c r="F320">
        <f>$J$3*B320/'Data with Vol Ests (EWMA)'!$B$1002 + $K$3*C320/'Data with Vol Ests (EWMA)'!$G$1002 + $L$3*D320/'Data with Vol Ests (EWMA)'!$L$1002</f>
        <v>99988014.47535409</v>
      </c>
      <c r="G320">
        <f t="shared" si="4"/>
        <v>11985.524645909667</v>
      </c>
      <c r="H320" s="15">
        <v>120744.508</v>
      </c>
    </row>
    <row r="321" spans="1:8" x14ac:dyDescent="0.2">
      <c r="A321">
        <v>319</v>
      </c>
      <c r="B321">
        <f>'Data with Vol Ests (EWMA)'!B$1002*('Data with Vol Ests (EWMA)'!B320+('Data with Vol Ests (EWMA)'!B321-'Data with Vol Ests (EWMA)'!B320)*('Data with Vol Ests (EWMA)'!E$1003/'Data with Vol Ests (EWMA)'!E321))/'Data with Vol Ests (EWMA)'!B320</f>
        <v>26.002443798475511</v>
      </c>
      <c r="C321">
        <f>'Data with Vol Ests (EWMA)'!G$1002*('Data with Vol Ests (EWMA)'!G320+('Data with Vol Ests (EWMA)'!G321-'Data with Vol Ests (EWMA)'!G320)*('Data with Vol Ests (EWMA)'!J$1003/'Data with Vol Ests (EWMA)'!J321))/'Data with Vol Ests (EWMA)'!G320</f>
        <v>31.075579275399559</v>
      </c>
      <c r="D321">
        <f>'Data with Vol Ests (EWMA)'!L$1002*('Data with Vol Ests (EWMA)'!L320+('Data with Vol Ests (EWMA)'!L321-'Data with Vol Ests (EWMA)'!L320)*('Data with Vol Ests (EWMA)'!O$1003/'Data with Vol Ests (EWMA)'!O321))/'Data with Vol Ests (EWMA)'!L320</f>
        <v>51.234891631871186</v>
      </c>
      <c r="F321">
        <f>$J$3*B321/'Data with Vol Ests (EWMA)'!$B$1002 + $K$3*C321/'Data with Vol Ests (EWMA)'!$G$1002 + $L$3*D321/'Data with Vol Ests (EWMA)'!$L$1002</f>
        <v>100453520.52838475</v>
      </c>
      <c r="G321">
        <f t="shared" si="4"/>
        <v>-453520.52838474512</v>
      </c>
      <c r="H321" s="15">
        <v>119694.40399999999</v>
      </c>
    </row>
    <row r="322" spans="1:8" x14ac:dyDescent="0.2">
      <c r="A322">
        <v>320</v>
      </c>
      <c r="B322">
        <f>'Data with Vol Ests (EWMA)'!B$1002*('Data with Vol Ests (EWMA)'!B321+('Data with Vol Ests (EWMA)'!B322-'Data with Vol Ests (EWMA)'!B321)*('Data with Vol Ests (EWMA)'!E$1003/'Data with Vol Ests (EWMA)'!E322))/'Data with Vol Ests (EWMA)'!B321</f>
        <v>25.489523048561168</v>
      </c>
      <c r="C322">
        <f>'Data with Vol Ests (EWMA)'!G$1002*('Data with Vol Ests (EWMA)'!G321+('Data with Vol Ests (EWMA)'!G322-'Data with Vol Ests (EWMA)'!G321)*('Data with Vol Ests (EWMA)'!J$1003/'Data with Vol Ests (EWMA)'!J322))/'Data with Vol Ests (EWMA)'!G321</f>
        <v>31.372343865211821</v>
      </c>
      <c r="D322">
        <f>'Data with Vol Ests (EWMA)'!L$1002*('Data with Vol Ests (EWMA)'!L321+('Data with Vol Ests (EWMA)'!L322-'Data with Vol Ests (EWMA)'!L321)*('Data with Vol Ests (EWMA)'!O$1003/'Data with Vol Ests (EWMA)'!O322))/'Data with Vol Ests (EWMA)'!L321</f>
        <v>48.805331185187242</v>
      </c>
      <c r="F322">
        <f>$J$3*B322/'Data with Vol Ests (EWMA)'!$B$1002 + $K$3*C322/'Data with Vol Ests (EWMA)'!$G$1002 + $L$3*D322/'Data with Vol Ests (EWMA)'!$L$1002</f>
        <v>98654437.20262441</v>
      </c>
      <c r="G322">
        <f t="shared" si="4"/>
        <v>1345562.7973755896</v>
      </c>
      <c r="H322" s="15">
        <v>118959.834</v>
      </c>
    </row>
    <row r="323" spans="1:8" x14ac:dyDescent="0.2">
      <c r="A323">
        <v>321</v>
      </c>
      <c r="B323">
        <f>'Data with Vol Ests (EWMA)'!B$1002*('Data with Vol Ests (EWMA)'!B322+('Data with Vol Ests (EWMA)'!B323-'Data with Vol Ests (EWMA)'!B322)*('Data with Vol Ests (EWMA)'!E$1003/'Data with Vol Ests (EWMA)'!E323))/'Data with Vol Ests (EWMA)'!B322</f>
        <v>25.57003589293776</v>
      </c>
      <c r="C323">
        <f>'Data with Vol Ests (EWMA)'!G$1002*('Data with Vol Ests (EWMA)'!G322+('Data with Vol Ests (EWMA)'!G323-'Data with Vol Ests (EWMA)'!G322)*('Data with Vol Ests (EWMA)'!J$1003/'Data with Vol Ests (EWMA)'!J323))/'Data with Vol Ests (EWMA)'!G322</f>
        <v>31.319485164754393</v>
      </c>
      <c r="D323">
        <f>'Data with Vol Ests (EWMA)'!L$1002*('Data with Vol Ests (EWMA)'!L322+('Data with Vol Ests (EWMA)'!L323-'Data with Vol Ests (EWMA)'!L322)*('Data with Vol Ests (EWMA)'!O$1003/'Data with Vol Ests (EWMA)'!O323))/'Data with Vol Ests (EWMA)'!L322</f>
        <v>50.162753204078911</v>
      </c>
      <c r="F323">
        <f>$J$3*B323/'Data with Vol Ests (EWMA)'!$B$1002 + $K$3*C323/'Data with Vol Ests (EWMA)'!$G$1002 + $L$3*D323/'Data with Vol Ests (EWMA)'!$L$1002</f>
        <v>99506997.35483925</v>
      </c>
      <c r="G323">
        <f t="shared" si="4"/>
        <v>493002.64516074955</v>
      </c>
      <c r="H323" s="15">
        <v>118926.927</v>
      </c>
    </row>
    <row r="324" spans="1:8" x14ac:dyDescent="0.2">
      <c r="A324">
        <v>322</v>
      </c>
      <c r="B324">
        <f>'Data with Vol Ests (EWMA)'!B$1002*('Data with Vol Ests (EWMA)'!B323+('Data with Vol Ests (EWMA)'!B324-'Data with Vol Ests (EWMA)'!B323)*('Data with Vol Ests (EWMA)'!E$1003/'Data with Vol Ests (EWMA)'!E324))/'Data with Vol Ests (EWMA)'!B323</f>
        <v>25.970685766809133</v>
      </c>
      <c r="C324">
        <f>'Data with Vol Ests (EWMA)'!G$1002*('Data with Vol Ests (EWMA)'!G323+('Data with Vol Ests (EWMA)'!G324-'Data with Vol Ests (EWMA)'!G323)*('Data with Vol Ests (EWMA)'!J$1003/'Data with Vol Ests (EWMA)'!J324))/'Data with Vol Ests (EWMA)'!G323</f>
        <v>31.189996951529743</v>
      </c>
      <c r="D324">
        <f>'Data with Vol Ests (EWMA)'!L$1002*('Data with Vol Ests (EWMA)'!L323+('Data with Vol Ests (EWMA)'!L324-'Data with Vol Ests (EWMA)'!L323)*('Data with Vol Ests (EWMA)'!O$1003/'Data with Vol Ests (EWMA)'!O324))/'Data with Vol Ests (EWMA)'!L323</f>
        <v>51.417846191089218</v>
      </c>
      <c r="F324">
        <f>$J$3*B324/'Data with Vol Ests (EWMA)'!$B$1002 + $K$3*C324/'Data with Vol Ests (EWMA)'!$G$1002 + $L$3*D324/'Data with Vol Ests (EWMA)'!$L$1002</f>
        <v>100647124.43147948</v>
      </c>
      <c r="G324">
        <f t="shared" si="4"/>
        <v>-647124.43147948384</v>
      </c>
      <c r="H324" s="15">
        <v>115891.189</v>
      </c>
    </row>
    <row r="325" spans="1:8" x14ac:dyDescent="0.2">
      <c r="A325">
        <v>323</v>
      </c>
      <c r="B325">
        <f>'Data with Vol Ests (EWMA)'!B$1002*('Data with Vol Ests (EWMA)'!B324+('Data with Vol Ests (EWMA)'!B325-'Data with Vol Ests (EWMA)'!B324)*('Data with Vol Ests (EWMA)'!E$1003/'Data with Vol Ests (EWMA)'!E325))/'Data with Vol Ests (EWMA)'!B324</f>
        <v>26.025835310647363</v>
      </c>
      <c r="C325">
        <f>'Data with Vol Ests (EWMA)'!G$1002*('Data with Vol Ests (EWMA)'!G324+('Data with Vol Ests (EWMA)'!G325-'Data with Vol Ests (EWMA)'!G324)*('Data with Vol Ests (EWMA)'!J$1003/'Data with Vol Ests (EWMA)'!J325))/'Data with Vol Ests (EWMA)'!G324</f>
        <v>31.128909183795656</v>
      </c>
      <c r="D325">
        <f>'Data with Vol Ests (EWMA)'!L$1002*('Data with Vol Ests (EWMA)'!L324+('Data with Vol Ests (EWMA)'!L325-'Data with Vol Ests (EWMA)'!L324)*('Data with Vol Ests (EWMA)'!O$1003/'Data with Vol Ests (EWMA)'!O325))/'Data with Vol Ests (EWMA)'!L324</f>
        <v>51.157239608320594</v>
      </c>
      <c r="F325">
        <f>$J$3*B325/'Data with Vol Ests (EWMA)'!$B$1002 + $K$3*C325/'Data with Vol Ests (EWMA)'!$G$1002 + $L$3*D325/'Data with Vol Ests (EWMA)'!$L$1002</f>
        <v>100499202.9329343</v>
      </c>
      <c r="G325">
        <f t="shared" ref="G325:G388" si="5">100000000-F325</f>
        <v>-499202.93293429911</v>
      </c>
      <c r="H325" s="15">
        <v>115515.878</v>
      </c>
    </row>
    <row r="326" spans="1:8" x14ac:dyDescent="0.2">
      <c r="A326">
        <v>324</v>
      </c>
      <c r="B326">
        <f>'Data with Vol Ests (EWMA)'!B$1002*('Data with Vol Ests (EWMA)'!B325+('Data with Vol Ests (EWMA)'!B326-'Data with Vol Ests (EWMA)'!B325)*('Data with Vol Ests (EWMA)'!E$1003/'Data with Vol Ests (EWMA)'!E326))/'Data with Vol Ests (EWMA)'!B325</f>
        <v>25.834911677799933</v>
      </c>
      <c r="C326">
        <f>'Data with Vol Ests (EWMA)'!G$1002*('Data with Vol Ests (EWMA)'!G325+('Data with Vol Ests (EWMA)'!G326-'Data with Vol Ests (EWMA)'!G325)*('Data with Vol Ests (EWMA)'!J$1003/'Data with Vol Ests (EWMA)'!J326))/'Data with Vol Ests (EWMA)'!G325</f>
        <v>31.253906250771873</v>
      </c>
      <c r="D326">
        <f>'Data with Vol Ests (EWMA)'!L$1002*('Data with Vol Ests (EWMA)'!L325+('Data with Vol Ests (EWMA)'!L326-'Data with Vol Ests (EWMA)'!L325)*('Data with Vol Ests (EWMA)'!O$1003/'Data with Vol Ests (EWMA)'!O326))/'Data with Vol Ests (EWMA)'!L325</f>
        <v>50.99403617252964</v>
      </c>
      <c r="F326">
        <f>$J$3*B326/'Data with Vol Ests (EWMA)'!$B$1002 + $K$3*C326/'Data with Vol Ests (EWMA)'!$G$1002 + $L$3*D326/'Data with Vol Ests (EWMA)'!$L$1002</f>
        <v>100284141.39959212</v>
      </c>
      <c r="G326">
        <f t="shared" si="5"/>
        <v>-284141.39959211648</v>
      </c>
      <c r="H326" s="15">
        <v>114925.22500000001</v>
      </c>
    </row>
    <row r="327" spans="1:8" x14ac:dyDescent="0.2">
      <c r="A327">
        <v>325</v>
      </c>
      <c r="B327">
        <f>'Data with Vol Ests (EWMA)'!B$1002*('Data with Vol Ests (EWMA)'!B326+('Data with Vol Ests (EWMA)'!B327-'Data with Vol Ests (EWMA)'!B326)*('Data with Vol Ests (EWMA)'!E$1003/'Data with Vol Ests (EWMA)'!E327))/'Data with Vol Ests (EWMA)'!B326</f>
        <v>26.027705059312151</v>
      </c>
      <c r="C327">
        <f>'Data with Vol Ests (EWMA)'!G$1002*('Data with Vol Ests (EWMA)'!G326+('Data with Vol Ests (EWMA)'!G327-'Data with Vol Ests (EWMA)'!G326)*('Data with Vol Ests (EWMA)'!J$1003/'Data with Vol Ests (EWMA)'!J327))/'Data with Vol Ests (EWMA)'!G326</f>
        <v>31.204237704307051</v>
      </c>
      <c r="D327">
        <f>'Data with Vol Ests (EWMA)'!L$1002*('Data with Vol Ests (EWMA)'!L326+('Data with Vol Ests (EWMA)'!L327-'Data with Vol Ests (EWMA)'!L326)*('Data with Vol Ests (EWMA)'!O$1003/'Data with Vol Ests (EWMA)'!O327))/'Data with Vol Ests (EWMA)'!L326</f>
        <v>50.775438519636708</v>
      </c>
      <c r="F327">
        <f>$J$3*B327/'Data with Vol Ests (EWMA)'!$B$1002 + $K$3*C327/'Data with Vol Ests (EWMA)'!$G$1002 + $L$3*D327/'Data with Vol Ests (EWMA)'!$L$1002</f>
        <v>100360538.70643346</v>
      </c>
      <c r="G327">
        <f t="shared" si="5"/>
        <v>-360538.70643346012</v>
      </c>
      <c r="H327" s="15">
        <v>114458.516</v>
      </c>
    </row>
    <row r="328" spans="1:8" x14ac:dyDescent="0.2">
      <c r="A328">
        <v>326</v>
      </c>
      <c r="B328">
        <f>'Data with Vol Ests (EWMA)'!B$1002*('Data with Vol Ests (EWMA)'!B327+('Data with Vol Ests (EWMA)'!B328-'Data with Vol Ests (EWMA)'!B327)*('Data with Vol Ests (EWMA)'!E$1003/'Data with Vol Ests (EWMA)'!E328))/'Data with Vol Ests (EWMA)'!B327</f>
        <v>25.762802132148884</v>
      </c>
      <c r="C328">
        <f>'Data with Vol Ests (EWMA)'!G$1002*('Data with Vol Ests (EWMA)'!G327+('Data with Vol Ests (EWMA)'!G328-'Data with Vol Ests (EWMA)'!G327)*('Data with Vol Ests (EWMA)'!J$1003/'Data with Vol Ests (EWMA)'!J328))/'Data with Vol Ests (EWMA)'!G327</f>
        <v>31.274886018379206</v>
      </c>
      <c r="D328">
        <f>'Data with Vol Ests (EWMA)'!L$1002*('Data with Vol Ests (EWMA)'!L327+('Data with Vol Ests (EWMA)'!L328-'Data with Vol Ests (EWMA)'!L327)*('Data with Vol Ests (EWMA)'!O$1003/'Data with Vol Ests (EWMA)'!O328))/'Data with Vol Ests (EWMA)'!L327</f>
        <v>50.550713060239396</v>
      </c>
      <c r="F328">
        <f>$J$3*B328/'Data with Vol Ests (EWMA)'!$B$1002 + $K$3*C328/'Data with Vol Ests (EWMA)'!$G$1002 + $L$3*D328/'Data with Vol Ests (EWMA)'!$L$1002</f>
        <v>99947747.677000061</v>
      </c>
      <c r="G328">
        <f t="shared" si="5"/>
        <v>52252.322999939322</v>
      </c>
      <c r="H328" s="15">
        <v>112669.459</v>
      </c>
    </row>
    <row r="329" spans="1:8" x14ac:dyDescent="0.2">
      <c r="A329">
        <v>327</v>
      </c>
      <c r="B329">
        <f>'Data with Vol Ests (EWMA)'!B$1002*('Data with Vol Ests (EWMA)'!B328+('Data with Vol Ests (EWMA)'!B329-'Data with Vol Ests (EWMA)'!B328)*('Data with Vol Ests (EWMA)'!E$1003/'Data with Vol Ests (EWMA)'!E329))/'Data with Vol Ests (EWMA)'!B328</f>
        <v>25.828227258349273</v>
      </c>
      <c r="C329">
        <f>'Data with Vol Ests (EWMA)'!G$1002*('Data with Vol Ests (EWMA)'!G328+('Data with Vol Ests (EWMA)'!G329-'Data with Vol Ests (EWMA)'!G328)*('Data with Vol Ests (EWMA)'!J$1003/'Data with Vol Ests (EWMA)'!J329))/'Data with Vol Ests (EWMA)'!G328</f>
        <v>31.230036327102578</v>
      </c>
      <c r="D329">
        <f>'Data with Vol Ests (EWMA)'!L$1002*('Data with Vol Ests (EWMA)'!L328+('Data with Vol Ests (EWMA)'!L329-'Data with Vol Ests (EWMA)'!L328)*('Data with Vol Ests (EWMA)'!O$1003/'Data with Vol Ests (EWMA)'!O329))/'Data with Vol Ests (EWMA)'!L328</f>
        <v>50.681882744951849</v>
      </c>
      <c r="F329">
        <f>$J$3*B329/'Data with Vol Ests (EWMA)'!$B$1002 + $K$3*C329/'Data with Vol Ests (EWMA)'!$G$1002 + $L$3*D329/'Data with Vol Ests (EWMA)'!$L$1002</f>
        <v>100063677.03051384</v>
      </c>
      <c r="G329">
        <f t="shared" si="5"/>
        <v>-63677.030513837934</v>
      </c>
      <c r="H329" s="15">
        <v>112448.67</v>
      </c>
    </row>
    <row r="330" spans="1:8" x14ac:dyDescent="0.2">
      <c r="A330">
        <v>328</v>
      </c>
      <c r="B330">
        <f>'Data with Vol Ests (EWMA)'!B$1002*('Data with Vol Ests (EWMA)'!B329+('Data with Vol Ests (EWMA)'!B330-'Data with Vol Ests (EWMA)'!B329)*('Data with Vol Ests (EWMA)'!E$1003/'Data with Vol Ests (EWMA)'!E330))/'Data with Vol Ests (EWMA)'!B329</f>
        <v>25.716191843143886</v>
      </c>
      <c r="C330">
        <f>'Data with Vol Ests (EWMA)'!G$1002*('Data with Vol Ests (EWMA)'!G329+('Data with Vol Ests (EWMA)'!G330-'Data with Vol Ests (EWMA)'!G329)*('Data with Vol Ests (EWMA)'!J$1003/'Data with Vol Ests (EWMA)'!J330))/'Data with Vol Ests (EWMA)'!G329</f>
        <v>31.176692138553101</v>
      </c>
      <c r="D330">
        <f>'Data with Vol Ests (EWMA)'!L$1002*('Data with Vol Ests (EWMA)'!L329+('Data with Vol Ests (EWMA)'!L330-'Data with Vol Ests (EWMA)'!L329)*('Data with Vol Ests (EWMA)'!O$1003/'Data with Vol Ests (EWMA)'!O330))/'Data with Vol Ests (EWMA)'!L329</f>
        <v>50.8045137466951</v>
      </c>
      <c r="F330">
        <f>$J$3*B330/'Data with Vol Ests (EWMA)'!$B$1002 + $K$3*C330/'Data with Vol Ests (EWMA)'!$G$1002 + $L$3*D330/'Data with Vol Ests (EWMA)'!$L$1002</f>
        <v>99924370.862345129</v>
      </c>
      <c r="G330">
        <f t="shared" si="5"/>
        <v>75629.137654870749</v>
      </c>
      <c r="H330" s="15">
        <v>111678.675</v>
      </c>
    </row>
    <row r="331" spans="1:8" x14ac:dyDescent="0.2">
      <c r="A331">
        <v>329</v>
      </c>
      <c r="B331">
        <f>'Data with Vol Ests (EWMA)'!B$1002*('Data with Vol Ests (EWMA)'!B330+('Data with Vol Ests (EWMA)'!B331-'Data with Vol Ests (EWMA)'!B330)*('Data with Vol Ests (EWMA)'!E$1003/'Data with Vol Ests (EWMA)'!E331))/'Data with Vol Ests (EWMA)'!B330</f>
        <v>25.943710395988337</v>
      </c>
      <c r="C331">
        <f>'Data with Vol Ests (EWMA)'!G$1002*('Data with Vol Ests (EWMA)'!G330+('Data with Vol Ests (EWMA)'!G331-'Data with Vol Ests (EWMA)'!G330)*('Data with Vol Ests (EWMA)'!J$1003/'Data with Vol Ests (EWMA)'!J331))/'Data with Vol Ests (EWMA)'!G330</f>
        <v>31.19758196860904</v>
      </c>
      <c r="D331">
        <f>'Data with Vol Ests (EWMA)'!L$1002*('Data with Vol Ests (EWMA)'!L330+('Data with Vol Ests (EWMA)'!L331-'Data with Vol Ests (EWMA)'!L330)*('Data with Vol Ests (EWMA)'!O$1003/'Data with Vol Ests (EWMA)'!O331))/'Data with Vol Ests (EWMA)'!L330</f>
        <v>51.334045696984461</v>
      </c>
      <c r="F331">
        <f>$J$3*B331/'Data with Vol Ests (EWMA)'!$B$1002 + $K$3*C331/'Data with Vol Ests (EWMA)'!$G$1002 + $L$3*D331/'Data with Vol Ests (EWMA)'!$L$1002</f>
        <v>100569504.36823192</v>
      </c>
      <c r="G331">
        <f t="shared" si="5"/>
        <v>-569504.36823192239</v>
      </c>
      <c r="H331" s="15">
        <v>107649.052</v>
      </c>
    </row>
    <row r="332" spans="1:8" x14ac:dyDescent="0.2">
      <c r="A332">
        <v>330</v>
      </c>
      <c r="B332">
        <f>'Data with Vol Ests (EWMA)'!B$1002*('Data with Vol Ests (EWMA)'!B331+('Data with Vol Ests (EWMA)'!B332-'Data with Vol Ests (EWMA)'!B331)*('Data with Vol Ests (EWMA)'!E$1003/'Data with Vol Ests (EWMA)'!E332))/'Data with Vol Ests (EWMA)'!B331</f>
        <v>25.916361632373761</v>
      </c>
      <c r="C332">
        <f>'Data with Vol Ests (EWMA)'!G$1002*('Data with Vol Ests (EWMA)'!G331+('Data with Vol Ests (EWMA)'!G332-'Data with Vol Ests (EWMA)'!G331)*('Data with Vol Ests (EWMA)'!J$1003/'Data with Vol Ests (EWMA)'!J332))/'Data with Vol Ests (EWMA)'!G331</f>
        <v>31.162935264064934</v>
      </c>
      <c r="D332">
        <f>'Data with Vol Ests (EWMA)'!L$1002*('Data with Vol Ests (EWMA)'!L331+('Data with Vol Ests (EWMA)'!L332-'Data with Vol Ests (EWMA)'!L331)*('Data with Vol Ests (EWMA)'!O$1003/'Data with Vol Ests (EWMA)'!O332))/'Data with Vol Ests (EWMA)'!L331</f>
        <v>51.156192995823638</v>
      </c>
      <c r="F332">
        <f>$J$3*B332/'Data with Vol Ests (EWMA)'!$B$1002 + $K$3*C332/'Data with Vol Ests (EWMA)'!$G$1002 + $L$3*D332/'Data with Vol Ests (EWMA)'!$L$1002</f>
        <v>100388337.75211614</v>
      </c>
      <c r="G332">
        <f t="shared" si="5"/>
        <v>-388337.7521161437</v>
      </c>
      <c r="H332" s="15">
        <v>107441.97900000001</v>
      </c>
    </row>
    <row r="333" spans="1:8" x14ac:dyDescent="0.2">
      <c r="A333">
        <v>331</v>
      </c>
      <c r="B333">
        <f>'Data with Vol Ests (EWMA)'!B$1002*('Data with Vol Ests (EWMA)'!B332+('Data with Vol Ests (EWMA)'!B333-'Data with Vol Ests (EWMA)'!B332)*('Data with Vol Ests (EWMA)'!E$1003/'Data with Vol Ests (EWMA)'!E333))/'Data with Vol Ests (EWMA)'!B332</f>
        <v>25.922431911863463</v>
      </c>
      <c r="C333">
        <f>'Data with Vol Ests (EWMA)'!G$1002*('Data with Vol Ests (EWMA)'!G332+('Data with Vol Ests (EWMA)'!G333-'Data with Vol Ests (EWMA)'!G332)*('Data with Vol Ests (EWMA)'!J$1003/'Data with Vol Ests (EWMA)'!J333))/'Data with Vol Ests (EWMA)'!G332</f>
        <v>31.016972417582291</v>
      </c>
      <c r="D333">
        <f>'Data with Vol Ests (EWMA)'!L$1002*('Data with Vol Ests (EWMA)'!L332+('Data with Vol Ests (EWMA)'!L333-'Data with Vol Ests (EWMA)'!L332)*('Data with Vol Ests (EWMA)'!O$1003/'Data with Vol Ests (EWMA)'!O333))/'Data with Vol Ests (EWMA)'!L332</f>
        <v>50.8220705347427</v>
      </c>
      <c r="F333">
        <f>$J$3*B333/'Data with Vol Ests (EWMA)'!$B$1002 + $K$3*C333/'Data with Vol Ests (EWMA)'!$G$1002 + $L$3*D333/'Data with Vol Ests (EWMA)'!$L$1002</f>
        <v>100035082.78838772</v>
      </c>
      <c r="G333">
        <f t="shared" si="5"/>
        <v>-35082.788387715816</v>
      </c>
      <c r="H333" s="15">
        <v>106891</v>
      </c>
    </row>
    <row r="334" spans="1:8" x14ac:dyDescent="0.2">
      <c r="A334">
        <v>332</v>
      </c>
      <c r="B334">
        <f>'Data with Vol Ests (EWMA)'!B$1002*('Data with Vol Ests (EWMA)'!B333+('Data with Vol Ests (EWMA)'!B334-'Data with Vol Ests (EWMA)'!B333)*('Data with Vol Ests (EWMA)'!E$1003/'Data with Vol Ests (EWMA)'!E334))/'Data with Vol Ests (EWMA)'!B333</f>
        <v>25.816213413168853</v>
      </c>
      <c r="C334">
        <f>'Data with Vol Ests (EWMA)'!G$1002*('Data with Vol Ests (EWMA)'!G333+('Data with Vol Ests (EWMA)'!G334-'Data with Vol Ests (EWMA)'!G333)*('Data with Vol Ests (EWMA)'!J$1003/'Data with Vol Ests (EWMA)'!J334))/'Data with Vol Ests (EWMA)'!G333</f>
        <v>31.215799168718753</v>
      </c>
      <c r="D334">
        <f>'Data with Vol Ests (EWMA)'!L$1002*('Data with Vol Ests (EWMA)'!L333+('Data with Vol Ests (EWMA)'!L334-'Data with Vol Ests (EWMA)'!L333)*('Data with Vol Ests (EWMA)'!O$1003/'Data with Vol Ests (EWMA)'!O334))/'Data with Vol Ests (EWMA)'!L333</f>
        <v>50.525318664445663</v>
      </c>
      <c r="F334">
        <f>$J$3*B334/'Data with Vol Ests (EWMA)'!$B$1002 + $K$3*C334/'Data with Vol Ests (EWMA)'!$G$1002 + $L$3*D334/'Data with Vol Ests (EWMA)'!$L$1002</f>
        <v>99938812.266767517</v>
      </c>
      <c r="G334">
        <f t="shared" si="5"/>
        <v>61187.733232483268</v>
      </c>
      <c r="H334" s="15">
        <v>106701.289</v>
      </c>
    </row>
    <row r="335" spans="1:8" x14ac:dyDescent="0.2">
      <c r="A335">
        <v>333</v>
      </c>
      <c r="B335">
        <f>'Data with Vol Ests (EWMA)'!B$1002*('Data with Vol Ests (EWMA)'!B334+('Data with Vol Ests (EWMA)'!B335-'Data with Vol Ests (EWMA)'!B334)*('Data with Vol Ests (EWMA)'!E$1003/'Data with Vol Ests (EWMA)'!E335))/'Data with Vol Ests (EWMA)'!B334</f>
        <v>25.842037666560955</v>
      </c>
      <c r="C335">
        <f>'Data with Vol Ests (EWMA)'!G$1002*('Data with Vol Ests (EWMA)'!G334+('Data with Vol Ests (EWMA)'!G335-'Data with Vol Ests (EWMA)'!G334)*('Data with Vol Ests (EWMA)'!J$1003/'Data with Vol Ests (EWMA)'!J335))/'Data with Vol Ests (EWMA)'!G334</f>
        <v>31.123558645206721</v>
      </c>
      <c r="D335">
        <f>'Data with Vol Ests (EWMA)'!L$1002*('Data with Vol Ests (EWMA)'!L334+('Data with Vol Ests (EWMA)'!L335-'Data with Vol Ests (EWMA)'!L334)*('Data with Vol Ests (EWMA)'!O$1003/'Data with Vol Ests (EWMA)'!O335))/'Data with Vol Ests (EWMA)'!L334</f>
        <v>50.778502841783016</v>
      </c>
      <c r="F335">
        <f>$J$3*B335/'Data with Vol Ests (EWMA)'!$B$1002 + $K$3*C335/'Data with Vol Ests (EWMA)'!$G$1002 + $L$3*D335/'Data with Vol Ests (EWMA)'!$L$1002</f>
        <v>100019981.58777052</v>
      </c>
      <c r="G335">
        <f t="shared" si="5"/>
        <v>-19981.587770521641</v>
      </c>
      <c r="H335" s="15">
        <v>106490.148</v>
      </c>
    </row>
    <row r="336" spans="1:8" x14ac:dyDescent="0.2">
      <c r="A336">
        <v>334</v>
      </c>
      <c r="B336">
        <f>'Data with Vol Ests (EWMA)'!B$1002*('Data with Vol Ests (EWMA)'!B335+('Data with Vol Ests (EWMA)'!B336-'Data with Vol Ests (EWMA)'!B335)*('Data with Vol Ests (EWMA)'!E$1003/'Data with Vol Ests (EWMA)'!E336))/'Data with Vol Ests (EWMA)'!B335</f>
        <v>25.777102206072701</v>
      </c>
      <c r="C336">
        <f>'Data with Vol Ests (EWMA)'!G$1002*('Data with Vol Ests (EWMA)'!G335+('Data with Vol Ests (EWMA)'!G336-'Data with Vol Ests (EWMA)'!G335)*('Data with Vol Ests (EWMA)'!J$1003/'Data with Vol Ests (EWMA)'!J336))/'Data with Vol Ests (EWMA)'!G335</f>
        <v>31.041677348426674</v>
      </c>
      <c r="D336">
        <f>'Data with Vol Ests (EWMA)'!L$1002*('Data with Vol Ests (EWMA)'!L335+('Data with Vol Ests (EWMA)'!L336-'Data with Vol Ests (EWMA)'!L335)*('Data with Vol Ests (EWMA)'!O$1003/'Data with Vol Ests (EWMA)'!O336))/'Data with Vol Ests (EWMA)'!L335</f>
        <v>50.754959283057879</v>
      </c>
      <c r="F336">
        <f>$J$3*B336/'Data with Vol Ests (EWMA)'!$B$1002 + $K$3*C336/'Data with Vol Ests (EWMA)'!$G$1002 + $L$3*D336/'Data with Vol Ests (EWMA)'!$L$1002</f>
        <v>99826059.687396079</v>
      </c>
      <c r="G336">
        <f t="shared" si="5"/>
        <v>173940.3126039207</v>
      </c>
      <c r="H336" s="15">
        <v>106049.784</v>
      </c>
    </row>
    <row r="337" spans="1:8" x14ac:dyDescent="0.2">
      <c r="A337">
        <v>335</v>
      </c>
      <c r="B337">
        <f>'Data with Vol Ests (EWMA)'!B$1002*('Data with Vol Ests (EWMA)'!B336+('Data with Vol Ests (EWMA)'!B337-'Data with Vol Ests (EWMA)'!B336)*('Data with Vol Ests (EWMA)'!E$1003/'Data with Vol Ests (EWMA)'!E337))/'Data with Vol Ests (EWMA)'!B336</f>
        <v>25.850703948562334</v>
      </c>
      <c r="C337">
        <f>'Data with Vol Ests (EWMA)'!G$1002*('Data with Vol Ests (EWMA)'!G336+('Data with Vol Ests (EWMA)'!G337-'Data with Vol Ests (EWMA)'!G336)*('Data with Vol Ests (EWMA)'!J$1003/'Data with Vol Ests (EWMA)'!J337))/'Data with Vol Ests (EWMA)'!G336</f>
        <v>31.214103188761026</v>
      </c>
      <c r="D337">
        <f>'Data with Vol Ests (EWMA)'!L$1002*('Data with Vol Ests (EWMA)'!L336+('Data with Vol Ests (EWMA)'!L337-'Data with Vol Ests (EWMA)'!L336)*('Data with Vol Ests (EWMA)'!O$1003/'Data with Vol Ests (EWMA)'!O337))/'Data with Vol Ests (EWMA)'!L336</f>
        <v>50.832886262587195</v>
      </c>
      <c r="F337">
        <f>$J$3*B337/'Data with Vol Ests (EWMA)'!$B$1002 + $K$3*C337/'Data with Vol Ests (EWMA)'!$G$1002 + $L$3*D337/'Data with Vol Ests (EWMA)'!$L$1002</f>
        <v>100165564.29073827</v>
      </c>
      <c r="G337">
        <f t="shared" si="5"/>
        <v>-165564.29073826969</v>
      </c>
      <c r="H337" s="15">
        <v>105129.745</v>
      </c>
    </row>
    <row r="338" spans="1:8" x14ac:dyDescent="0.2">
      <c r="A338">
        <v>336</v>
      </c>
      <c r="B338">
        <f>'Data with Vol Ests (EWMA)'!B$1002*('Data with Vol Ests (EWMA)'!B337+('Data with Vol Ests (EWMA)'!B338-'Data with Vol Ests (EWMA)'!B337)*('Data with Vol Ests (EWMA)'!E$1003/'Data with Vol Ests (EWMA)'!E338))/'Data with Vol Ests (EWMA)'!B337</f>
        <v>25.803046198058581</v>
      </c>
      <c r="C338">
        <f>'Data with Vol Ests (EWMA)'!G$1002*('Data with Vol Ests (EWMA)'!G337+('Data with Vol Ests (EWMA)'!G338-'Data with Vol Ests (EWMA)'!G337)*('Data with Vol Ests (EWMA)'!J$1003/'Data with Vol Ests (EWMA)'!J338))/'Data with Vol Ests (EWMA)'!G337</f>
        <v>31.18918877878626</v>
      </c>
      <c r="D338">
        <f>'Data with Vol Ests (EWMA)'!L$1002*('Data with Vol Ests (EWMA)'!L337+('Data with Vol Ests (EWMA)'!L338-'Data with Vol Ests (EWMA)'!L337)*('Data with Vol Ests (EWMA)'!O$1003/'Data with Vol Ests (EWMA)'!O338))/'Data with Vol Ests (EWMA)'!L337</f>
        <v>50.800335693951411</v>
      </c>
      <c r="F338">
        <f>$J$3*B338/'Data with Vol Ests (EWMA)'!$B$1002 + $K$3*C338/'Data with Vol Ests (EWMA)'!$G$1002 + $L$3*D338/'Data with Vol Ests (EWMA)'!$L$1002</f>
        <v>100053712.29182632</v>
      </c>
      <c r="G338">
        <f t="shared" si="5"/>
        <v>-53712.291826322675</v>
      </c>
      <c r="H338" s="15">
        <v>104555.49800000001</v>
      </c>
    </row>
    <row r="339" spans="1:8" x14ac:dyDescent="0.2">
      <c r="A339">
        <v>337</v>
      </c>
      <c r="B339">
        <f>'Data with Vol Ests (EWMA)'!B$1002*('Data with Vol Ests (EWMA)'!B338+('Data with Vol Ests (EWMA)'!B339-'Data with Vol Ests (EWMA)'!B338)*('Data with Vol Ests (EWMA)'!E$1003/'Data with Vol Ests (EWMA)'!E339))/'Data with Vol Ests (EWMA)'!B338</f>
        <v>25.824346907487548</v>
      </c>
      <c r="C339">
        <f>'Data with Vol Ests (EWMA)'!G$1002*('Data with Vol Ests (EWMA)'!G338+('Data with Vol Ests (EWMA)'!G339-'Data with Vol Ests (EWMA)'!G338)*('Data with Vol Ests (EWMA)'!J$1003/'Data with Vol Ests (EWMA)'!J339))/'Data with Vol Ests (EWMA)'!G338</f>
        <v>31.123988399722219</v>
      </c>
      <c r="D339">
        <f>'Data with Vol Ests (EWMA)'!L$1002*('Data with Vol Ests (EWMA)'!L338+('Data with Vol Ests (EWMA)'!L339-'Data with Vol Ests (EWMA)'!L338)*('Data with Vol Ests (EWMA)'!O$1003/'Data with Vol Ests (EWMA)'!O339))/'Data with Vol Ests (EWMA)'!L338</f>
        <v>51.037315093616584</v>
      </c>
      <c r="F339">
        <f>$J$3*B339/'Data with Vol Ests (EWMA)'!$B$1002 + $K$3*C339/'Data with Vol Ests (EWMA)'!$G$1002 + $L$3*D339/'Data with Vol Ests (EWMA)'!$L$1002</f>
        <v>100149527.13436109</v>
      </c>
      <c r="G339">
        <f t="shared" si="5"/>
        <v>-149527.13436108828</v>
      </c>
      <c r="H339" s="15">
        <v>101478.81299999999</v>
      </c>
    </row>
    <row r="340" spans="1:8" x14ac:dyDescent="0.2">
      <c r="A340">
        <v>338</v>
      </c>
      <c r="B340">
        <f>'Data with Vol Ests (EWMA)'!B$1002*('Data with Vol Ests (EWMA)'!B339+('Data with Vol Ests (EWMA)'!B340-'Data with Vol Ests (EWMA)'!B339)*('Data with Vol Ests (EWMA)'!E$1003/'Data with Vol Ests (EWMA)'!E340))/'Data with Vol Ests (EWMA)'!B339</f>
        <v>25.839554707057747</v>
      </c>
      <c r="C340">
        <f>'Data with Vol Ests (EWMA)'!G$1002*('Data with Vol Ests (EWMA)'!G339+('Data with Vol Ests (EWMA)'!G340-'Data with Vol Ests (EWMA)'!G339)*('Data with Vol Ests (EWMA)'!J$1003/'Data with Vol Ests (EWMA)'!J340))/'Data with Vol Ests (EWMA)'!G339</f>
        <v>31.203465908476286</v>
      </c>
      <c r="D340">
        <f>'Data with Vol Ests (EWMA)'!L$1002*('Data with Vol Ests (EWMA)'!L339+('Data with Vol Ests (EWMA)'!L340-'Data with Vol Ests (EWMA)'!L339)*('Data with Vol Ests (EWMA)'!O$1003/'Data with Vol Ests (EWMA)'!O340))/'Data with Vol Ests (EWMA)'!L339</f>
        <v>50.68488599243797</v>
      </c>
      <c r="F340">
        <f>$J$3*B340/'Data with Vol Ests (EWMA)'!$B$1002 + $K$3*C340/'Data with Vol Ests (EWMA)'!$G$1002 + $L$3*D340/'Data with Vol Ests (EWMA)'!$L$1002</f>
        <v>100050978.54284391</v>
      </c>
      <c r="G340">
        <f t="shared" si="5"/>
        <v>-50978.542843908072</v>
      </c>
      <c r="H340" s="15">
        <v>101475.114</v>
      </c>
    </row>
    <row r="341" spans="1:8" x14ac:dyDescent="0.2">
      <c r="A341">
        <v>339</v>
      </c>
      <c r="B341">
        <f>'Data with Vol Ests (EWMA)'!B$1002*('Data with Vol Ests (EWMA)'!B340+('Data with Vol Ests (EWMA)'!B341-'Data with Vol Ests (EWMA)'!B340)*('Data with Vol Ests (EWMA)'!E$1003/'Data with Vol Ests (EWMA)'!E341))/'Data with Vol Ests (EWMA)'!B340</f>
        <v>25.870742941920518</v>
      </c>
      <c r="C341">
        <f>'Data with Vol Ests (EWMA)'!G$1002*('Data with Vol Ests (EWMA)'!G340+('Data with Vol Ests (EWMA)'!G341-'Data with Vol Ests (EWMA)'!G340)*('Data with Vol Ests (EWMA)'!J$1003/'Data with Vol Ests (EWMA)'!J341))/'Data with Vol Ests (EWMA)'!G340</f>
        <v>31.142647416236418</v>
      </c>
      <c r="D341">
        <f>'Data with Vol Ests (EWMA)'!L$1002*('Data with Vol Ests (EWMA)'!L340+('Data with Vol Ests (EWMA)'!L341-'Data with Vol Ests (EWMA)'!L340)*('Data with Vol Ests (EWMA)'!O$1003/'Data with Vol Ests (EWMA)'!O341))/'Data with Vol Ests (EWMA)'!L340</f>
        <v>51.046640703646524</v>
      </c>
      <c r="F341">
        <f>$J$3*B341/'Data with Vol Ests (EWMA)'!$B$1002 + $K$3*C341/'Data with Vol Ests (EWMA)'!$G$1002 + $L$3*D341/'Data with Vol Ests (EWMA)'!$L$1002</f>
        <v>100238909.69170921</v>
      </c>
      <c r="G341">
        <f t="shared" si="5"/>
        <v>-238909.69170920551</v>
      </c>
      <c r="H341" s="15">
        <v>97802.702499999999</v>
      </c>
    </row>
    <row r="342" spans="1:8" x14ac:dyDescent="0.2">
      <c r="A342">
        <v>340</v>
      </c>
      <c r="B342">
        <f>'Data with Vol Ests (EWMA)'!B$1002*('Data with Vol Ests (EWMA)'!B341+('Data with Vol Ests (EWMA)'!B342-'Data with Vol Ests (EWMA)'!B341)*('Data with Vol Ests (EWMA)'!E$1003/'Data with Vol Ests (EWMA)'!E342))/'Data with Vol Ests (EWMA)'!B341</f>
        <v>25.686162404393485</v>
      </c>
      <c r="C342">
        <f>'Data with Vol Ests (EWMA)'!G$1002*('Data with Vol Ests (EWMA)'!G341+('Data with Vol Ests (EWMA)'!G342-'Data with Vol Ests (EWMA)'!G341)*('Data with Vol Ests (EWMA)'!J$1003/'Data with Vol Ests (EWMA)'!J342))/'Data with Vol Ests (EWMA)'!G341</f>
        <v>31.17</v>
      </c>
      <c r="D342">
        <f>'Data with Vol Ests (EWMA)'!L$1002*('Data with Vol Ests (EWMA)'!L341+('Data with Vol Ests (EWMA)'!L342-'Data with Vol Ests (EWMA)'!L341)*('Data with Vol Ests (EWMA)'!O$1003/'Data with Vol Ests (EWMA)'!O342))/'Data with Vol Ests (EWMA)'!L341</f>
        <v>50.785700002410465</v>
      </c>
      <c r="F342">
        <f>$J$3*B342/'Data with Vol Ests (EWMA)'!$B$1002 + $K$3*C342/'Data with Vol Ests (EWMA)'!$G$1002 + $L$3*D342/'Data with Vol Ests (EWMA)'!$L$1002</f>
        <v>99865008.791839197</v>
      </c>
      <c r="G342">
        <f t="shared" si="5"/>
        <v>134991.20816080272</v>
      </c>
      <c r="H342" s="15">
        <v>97062.223700000002</v>
      </c>
    </row>
    <row r="343" spans="1:8" x14ac:dyDescent="0.2">
      <c r="A343">
        <v>341</v>
      </c>
      <c r="B343">
        <f>'Data with Vol Ests (EWMA)'!B$1002*('Data with Vol Ests (EWMA)'!B342+('Data with Vol Ests (EWMA)'!B343-'Data with Vol Ests (EWMA)'!B342)*('Data with Vol Ests (EWMA)'!E$1003/'Data with Vol Ests (EWMA)'!E343))/'Data with Vol Ests (EWMA)'!B342</f>
        <v>25.872173961521405</v>
      </c>
      <c r="C343">
        <f>'Data with Vol Ests (EWMA)'!G$1002*('Data with Vol Ests (EWMA)'!G342+('Data with Vol Ests (EWMA)'!G343-'Data with Vol Ests (EWMA)'!G342)*('Data with Vol Ests (EWMA)'!J$1003/'Data with Vol Ests (EWMA)'!J343))/'Data with Vol Ests (EWMA)'!G342</f>
        <v>31.17</v>
      </c>
      <c r="D343">
        <f>'Data with Vol Ests (EWMA)'!L$1002*('Data with Vol Ests (EWMA)'!L342+('Data with Vol Ests (EWMA)'!L343-'Data with Vol Ests (EWMA)'!L342)*('Data with Vol Ests (EWMA)'!O$1003/'Data with Vol Ests (EWMA)'!O343))/'Data with Vol Ests (EWMA)'!L342</f>
        <v>50.739555603777767</v>
      </c>
      <c r="F343">
        <f>$J$3*B343/'Data with Vol Ests (EWMA)'!$B$1002 + $K$3*C343/'Data with Vol Ests (EWMA)'!$G$1002 + $L$3*D343/'Data with Vol Ests (EWMA)'!$L$1002</f>
        <v>100089964.06148012</v>
      </c>
      <c r="G343">
        <f t="shared" si="5"/>
        <v>-89964.061480119824</v>
      </c>
      <c r="H343" s="15">
        <v>96974.203800000003</v>
      </c>
    </row>
    <row r="344" spans="1:8" x14ac:dyDescent="0.2">
      <c r="A344">
        <v>342</v>
      </c>
      <c r="B344">
        <f>'Data with Vol Ests (EWMA)'!B$1002*('Data with Vol Ests (EWMA)'!B343+('Data with Vol Ests (EWMA)'!B344-'Data with Vol Ests (EWMA)'!B343)*('Data with Vol Ests (EWMA)'!E$1003/'Data with Vol Ests (EWMA)'!E344))/'Data with Vol Ests (EWMA)'!B343</f>
        <v>25.809999000000005</v>
      </c>
      <c r="C344">
        <f>'Data with Vol Ests (EWMA)'!G$1002*('Data with Vol Ests (EWMA)'!G343+('Data with Vol Ests (EWMA)'!G344-'Data with Vol Ests (EWMA)'!G343)*('Data with Vol Ests (EWMA)'!J$1003/'Data with Vol Ests (EWMA)'!J344))/'Data with Vol Ests (EWMA)'!G343</f>
        <v>31.222304711627785</v>
      </c>
      <c r="D344">
        <f>'Data with Vol Ests (EWMA)'!L$1002*('Data with Vol Ests (EWMA)'!L343+('Data with Vol Ests (EWMA)'!L344-'Data with Vol Ests (EWMA)'!L343)*('Data with Vol Ests (EWMA)'!O$1003/'Data with Vol Ests (EWMA)'!O344))/'Data with Vol Ests (EWMA)'!L343</f>
        <v>50.848213922978623</v>
      </c>
      <c r="F344">
        <f>$J$3*B344/'Data with Vol Ests (EWMA)'!$B$1002 + $K$3*C344/'Data with Vol Ests (EWMA)'!$G$1002 + $L$3*D344/'Data with Vol Ests (EWMA)'!$L$1002</f>
        <v>100128639.33134341</v>
      </c>
      <c r="G344">
        <f t="shared" si="5"/>
        <v>-128639.3313434124</v>
      </c>
      <c r="H344" s="15">
        <v>96115.64</v>
      </c>
    </row>
    <row r="345" spans="1:8" x14ac:dyDescent="0.2">
      <c r="A345">
        <v>343</v>
      </c>
      <c r="B345">
        <f>'Data with Vol Ests (EWMA)'!B$1002*('Data with Vol Ests (EWMA)'!B344+('Data with Vol Ests (EWMA)'!B345-'Data with Vol Ests (EWMA)'!B344)*('Data with Vol Ests (EWMA)'!E$1003/'Data with Vol Ests (EWMA)'!E345))/'Data with Vol Ests (EWMA)'!B344</f>
        <v>25.826334465189646</v>
      </c>
      <c r="C345">
        <f>'Data with Vol Ests (EWMA)'!G$1002*('Data with Vol Ests (EWMA)'!G344+('Data with Vol Ests (EWMA)'!G345-'Data with Vol Ests (EWMA)'!G344)*('Data with Vol Ests (EWMA)'!J$1003/'Data with Vol Ests (EWMA)'!J345))/'Data with Vol Ests (EWMA)'!G344</f>
        <v>31.185087508024559</v>
      </c>
      <c r="D345">
        <f>'Data with Vol Ests (EWMA)'!L$1002*('Data with Vol Ests (EWMA)'!L344+('Data with Vol Ests (EWMA)'!L345-'Data with Vol Ests (EWMA)'!L344)*('Data with Vol Ests (EWMA)'!O$1003/'Data with Vol Ests (EWMA)'!O345))/'Data with Vol Ests (EWMA)'!L344</f>
        <v>50.57859222123551</v>
      </c>
      <c r="F345">
        <f>$J$3*B345/'Data with Vol Ests (EWMA)'!$B$1002 + $K$3*C345/'Data with Vol Ests (EWMA)'!$G$1002 + $L$3*D345/'Data with Vol Ests (EWMA)'!$L$1002</f>
        <v>99949555.887635693</v>
      </c>
      <c r="G345">
        <f t="shared" si="5"/>
        <v>50444.112364307046</v>
      </c>
      <c r="H345" s="15">
        <v>93263.730500000005</v>
      </c>
    </row>
    <row r="346" spans="1:8" x14ac:dyDescent="0.2">
      <c r="A346">
        <v>344</v>
      </c>
      <c r="B346">
        <f>'Data with Vol Ests (EWMA)'!B$1002*('Data with Vol Ests (EWMA)'!B345+('Data with Vol Ests (EWMA)'!B346-'Data with Vol Ests (EWMA)'!B345)*('Data with Vol Ests (EWMA)'!E$1003/'Data with Vol Ests (EWMA)'!E346))/'Data with Vol Ests (EWMA)'!B345</f>
        <v>25.835235748059123</v>
      </c>
      <c r="C346">
        <f>'Data with Vol Ests (EWMA)'!G$1002*('Data with Vol Ests (EWMA)'!G345+('Data with Vol Ests (EWMA)'!G346-'Data with Vol Ests (EWMA)'!G345)*('Data with Vol Ests (EWMA)'!J$1003/'Data with Vol Ests (EWMA)'!J346))/'Data with Vol Ests (EWMA)'!G345</f>
        <v>31.270918496339203</v>
      </c>
      <c r="D346">
        <f>'Data with Vol Ests (EWMA)'!L$1002*('Data with Vol Ests (EWMA)'!L345+('Data with Vol Ests (EWMA)'!L346-'Data with Vol Ests (EWMA)'!L345)*('Data with Vol Ests (EWMA)'!O$1003/'Data with Vol Ests (EWMA)'!O346))/'Data with Vol Ests (EWMA)'!L345</f>
        <v>50.657288344332258</v>
      </c>
      <c r="F346">
        <f>$J$3*B346/'Data with Vol Ests (EWMA)'!$B$1002 + $K$3*C346/'Data with Vol Ests (EWMA)'!$G$1002 + $L$3*D346/'Data with Vol Ests (EWMA)'!$L$1002</f>
        <v>100104542.24232019</v>
      </c>
      <c r="G346">
        <f t="shared" si="5"/>
        <v>-104542.24232019484</v>
      </c>
      <c r="H346" s="15">
        <v>92428.6204</v>
      </c>
    </row>
    <row r="347" spans="1:8" x14ac:dyDescent="0.2">
      <c r="A347">
        <v>345</v>
      </c>
      <c r="B347">
        <f>'Data with Vol Ests (EWMA)'!B$1002*('Data with Vol Ests (EWMA)'!B346+('Data with Vol Ests (EWMA)'!B347-'Data with Vol Ests (EWMA)'!B346)*('Data with Vol Ests (EWMA)'!E$1003/'Data with Vol Ests (EWMA)'!E347))/'Data with Vol Ests (EWMA)'!B346</f>
        <v>25.662906624034271</v>
      </c>
      <c r="C347">
        <f>'Data with Vol Ests (EWMA)'!G$1002*('Data with Vol Ests (EWMA)'!G346+('Data with Vol Ests (EWMA)'!G347-'Data with Vol Ests (EWMA)'!G346)*('Data with Vol Ests (EWMA)'!J$1003/'Data with Vol Ests (EWMA)'!J347))/'Data with Vol Ests (EWMA)'!G346</f>
        <v>31.095518297880496</v>
      </c>
      <c r="D347">
        <f>'Data with Vol Ests (EWMA)'!L$1002*('Data with Vol Ests (EWMA)'!L346+('Data with Vol Ests (EWMA)'!L347-'Data with Vol Ests (EWMA)'!L346)*('Data with Vol Ests (EWMA)'!O$1003/'Data with Vol Ests (EWMA)'!O347))/'Data with Vol Ests (EWMA)'!L346</f>
        <v>50.483520082355788</v>
      </c>
      <c r="F347">
        <f>$J$3*B347/'Data with Vol Ests (EWMA)'!$B$1002 + $K$3*C347/'Data with Vol Ests (EWMA)'!$G$1002 + $L$3*D347/'Data with Vol Ests (EWMA)'!$L$1002</f>
        <v>99571139.918936431</v>
      </c>
      <c r="G347">
        <f t="shared" si="5"/>
        <v>428860.08106356859</v>
      </c>
      <c r="H347" s="15">
        <v>91771.3802</v>
      </c>
    </row>
    <row r="348" spans="1:8" x14ac:dyDescent="0.2">
      <c r="A348">
        <v>346</v>
      </c>
      <c r="B348">
        <f>'Data with Vol Ests (EWMA)'!B$1002*('Data with Vol Ests (EWMA)'!B347+('Data with Vol Ests (EWMA)'!B348-'Data with Vol Ests (EWMA)'!B347)*('Data with Vol Ests (EWMA)'!E$1003/'Data with Vol Ests (EWMA)'!E348))/'Data with Vol Ests (EWMA)'!B347</f>
        <v>25.870044198499354</v>
      </c>
      <c r="C348">
        <f>'Data with Vol Ests (EWMA)'!G$1002*('Data with Vol Ests (EWMA)'!G347+('Data with Vol Ests (EWMA)'!G348-'Data with Vol Ests (EWMA)'!G347)*('Data with Vol Ests (EWMA)'!J$1003/'Data with Vol Ests (EWMA)'!J348))/'Data with Vol Ests (EWMA)'!G347</f>
        <v>31.162585146894873</v>
      </c>
      <c r="D348">
        <f>'Data with Vol Ests (EWMA)'!L$1002*('Data with Vol Ests (EWMA)'!L347+('Data with Vol Ests (EWMA)'!L348-'Data with Vol Ests (EWMA)'!L347)*('Data with Vol Ests (EWMA)'!O$1003/'Data with Vol Ests (EWMA)'!O348))/'Data with Vol Ests (EWMA)'!L347</f>
        <v>50.631520526329595</v>
      </c>
      <c r="F348">
        <f>$J$3*B348/'Data with Vol Ests (EWMA)'!$B$1002 + $K$3*C348/'Data with Vol Ests (EWMA)'!$G$1002 + $L$3*D348/'Data with Vol Ests (EWMA)'!$L$1002</f>
        <v>100014861.73985726</v>
      </c>
      <c r="G348">
        <f t="shared" si="5"/>
        <v>-14861.739857256413</v>
      </c>
      <c r="H348" s="15">
        <v>87638.643899999995</v>
      </c>
    </row>
    <row r="349" spans="1:8" x14ac:dyDescent="0.2">
      <c r="A349">
        <v>347</v>
      </c>
      <c r="B349">
        <f>'Data with Vol Ests (EWMA)'!B$1002*('Data with Vol Ests (EWMA)'!B348+('Data with Vol Ests (EWMA)'!B349-'Data with Vol Ests (EWMA)'!B348)*('Data with Vol Ests (EWMA)'!E$1003/'Data with Vol Ests (EWMA)'!E349))/'Data with Vol Ests (EWMA)'!B348</f>
        <v>25.827498153597524</v>
      </c>
      <c r="C349">
        <f>'Data with Vol Ests (EWMA)'!G$1002*('Data with Vol Ests (EWMA)'!G348+('Data with Vol Ests (EWMA)'!G349-'Data with Vol Ests (EWMA)'!G348)*('Data with Vol Ests (EWMA)'!J$1003/'Data with Vol Ests (EWMA)'!J349))/'Data with Vol Ests (EWMA)'!G348</f>
        <v>31.22353556041222</v>
      </c>
      <c r="D349">
        <f>'Data with Vol Ests (EWMA)'!L$1002*('Data with Vol Ests (EWMA)'!L348+('Data with Vol Ests (EWMA)'!L349-'Data with Vol Ests (EWMA)'!L348)*('Data with Vol Ests (EWMA)'!O$1003/'Data with Vol Ests (EWMA)'!O349))/'Data with Vol Ests (EWMA)'!L348</f>
        <v>50.61718138055182</v>
      </c>
      <c r="F349">
        <f>$J$3*B349/'Data with Vol Ests (EWMA)'!$B$1002 + $K$3*C349/'Data with Vol Ests (EWMA)'!$G$1002 + $L$3*D349/'Data with Vol Ests (EWMA)'!$L$1002</f>
        <v>100017126.58191773</v>
      </c>
      <c r="G349">
        <f t="shared" si="5"/>
        <v>-17126.581917732954</v>
      </c>
      <c r="H349" s="15">
        <v>86810.717300000004</v>
      </c>
    </row>
    <row r="350" spans="1:8" x14ac:dyDescent="0.2">
      <c r="A350">
        <v>348</v>
      </c>
      <c r="B350">
        <f>'Data with Vol Ests (EWMA)'!B$1002*('Data with Vol Ests (EWMA)'!B349+('Data with Vol Ests (EWMA)'!B350-'Data with Vol Ests (EWMA)'!B349)*('Data with Vol Ests (EWMA)'!E$1003/'Data with Vol Ests (EWMA)'!E350))/'Data with Vol Ests (EWMA)'!B349</f>
        <v>25.981186913438012</v>
      </c>
      <c r="C350">
        <f>'Data with Vol Ests (EWMA)'!G$1002*('Data with Vol Ests (EWMA)'!G349+('Data with Vol Ests (EWMA)'!G350-'Data with Vol Ests (EWMA)'!G349)*('Data with Vol Ests (EWMA)'!J$1003/'Data with Vol Ests (EWMA)'!J350))/'Data with Vol Ests (EWMA)'!G349</f>
        <v>31.131431339340192</v>
      </c>
      <c r="D350">
        <f>'Data with Vol Ests (EWMA)'!L$1002*('Data with Vol Ests (EWMA)'!L349+('Data with Vol Ests (EWMA)'!L350-'Data with Vol Ests (EWMA)'!L349)*('Data with Vol Ests (EWMA)'!O$1003/'Data with Vol Ests (EWMA)'!O350))/'Data with Vol Ests (EWMA)'!L349</f>
        <v>51.706617671423757</v>
      </c>
      <c r="F350">
        <f>$J$3*B350/'Data with Vol Ests (EWMA)'!$B$1002 + $K$3*C350/'Data with Vol Ests (EWMA)'!$G$1002 + $L$3*D350/'Data with Vol Ests (EWMA)'!$L$1002</f>
        <v>100766372.46945563</v>
      </c>
      <c r="G350">
        <f t="shared" si="5"/>
        <v>-766372.46945562959</v>
      </c>
      <c r="H350" s="15">
        <v>86483.844200000007</v>
      </c>
    </row>
    <row r="351" spans="1:8" x14ac:dyDescent="0.2">
      <c r="A351">
        <v>349</v>
      </c>
      <c r="B351">
        <f>'Data with Vol Ests (EWMA)'!B$1002*('Data with Vol Ests (EWMA)'!B350+('Data with Vol Ests (EWMA)'!B351-'Data with Vol Ests (EWMA)'!B350)*('Data with Vol Ests (EWMA)'!E$1003/'Data with Vol Ests (EWMA)'!E351))/'Data with Vol Ests (EWMA)'!B350</f>
        <v>25.957179752201039</v>
      </c>
      <c r="C351">
        <f>'Data with Vol Ests (EWMA)'!G$1002*('Data with Vol Ests (EWMA)'!G350+('Data with Vol Ests (EWMA)'!G351-'Data with Vol Ests (EWMA)'!G350)*('Data with Vol Ests (EWMA)'!J$1003/'Data with Vol Ests (EWMA)'!J351))/'Data with Vol Ests (EWMA)'!G350</f>
        <v>31.193653115619735</v>
      </c>
      <c r="D351">
        <f>'Data with Vol Ests (EWMA)'!L$1002*('Data with Vol Ests (EWMA)'!L350+('Data with Vol Ests (EWMA)'!L351-'Data with Vol Ests (EWMA)'!L350)*('Data with Vol Ests (EWMA)'!O$1003/'Data with Vol Ests (EWMA)'!O351))/'Data with Vol Ests (EWMA)'!L350</f>
        <v>50.69166180992346</v>
      </c>
      <c r="F351">
        <f>$J$3*B351/'Data with Vol Ests (EWMA)'!$B$1002 + $K$3*C351/'Data with Vol Ests (EWMA)'!$G$1002 + $L$3*D351/'Data with Vol Ests (EWMA)'!$L$1002</f>
        <v>100203474.03729187</v>
      </c>
      <c r="G351">
        <f t="shared" si="5"/>
        <v>-203474.03729186952</v>
      </c>
      <c r="H351" s="15">
        <v>85308.682799999995</v>
      </c>
    </row>
    <row r="352" spans="1:8" x14ac:dyDescent="0.2">
      <c r="A352">
        <v>350</v>
      </c>
      <c r="B352">
        <f>'Data with Vol Ests (EWMA)'!B$1002*('Data with Vol Ests (EWMA)'!B351+('Data with Vol Ests (EWMA)'!B352-'Data with Vol Ests (EWMA)'!B351)*('Data with Vol Ests (EWMA)'!E$1003/'Data with Vol Ests (EWMA)'!E352))/'Data with Vol Ests (EWMA)'!B351</f>
        <v>25.877660575343061</v>
      </c>
      <c r="C352">
        <f>'Data with Vol Ests (EWMA)'!G$1002*('Data with Vol Ests (EWMA)'!G351+('Data with Vol Ests (EWMA)'!G352-'Data with Vol Ests (EWMA)'!G351)*('Data with Vol Ests (EWMA)'!J$1003/'Data with Vol Ests (EWMA)'!J352))/'Data with Vol Ests (EWMA)'!G351</f>
        <v>31.218555080833514</v>
      </c>
      <c r="D352">
        <f>'Data with Vol Ests (EWMA)'!L$1002*('Data with Vol Ests (EWMA)'!L351+('Data with Vol Ests (EWMA)'!L352-'Data with Vol Ests (EWMA)'!L351)*('Data with Vol Ests (EWMA)'!O$1003/'Data with Vol Ests (EWMA)'!O352))/'Data with Vol Ests (EWMA)'!L351</f>
        <v>50.809131613881725</v>
      </c>
      <c r="F352">
        <f>$J$3*B352/'Data with Vol Ests (EWMA)'!$B$1002 + $K$3*C352/'Data with Vol Ests (EWMA)'!$G$1002 + $L$3*D352/'Data with Vol Ests (EWMA)'!$L$1002</f>
        <v>100193070.41436756</v>
      </c>
      <c r="G352">
        <f t="shared" si="5"/>
        <v>-193070.41436755657</v>
      </c>
      <c r="H352" s="15">
        <v>84696.5144</v>
      </c>
    </row>
    <row r="353" spans="1:8" x14ac:dyDescent="0.2">
      <c r="A353">
        <v>351</v>
      </c>
      <c r="B353">
        <f>'Data with Vol Ests (EWMA)'!B$1002*('Data with Vol Ests (EWMA)'!B352+('Data with Vol Ests (EWMA)'!B353-'Data with Vol Ests (EWMA)'!B352)*('Data with Vol Ests (EWMA)'!E$1003/'Data with Vol Ests (EWMA)'!E353))/'Data with Vol Ests (EWMA)'!B352</f>
        <v>25.775581705007422</v>
      </c>
      <c r="C353">
        <f>'Data with Vol Ests (EWMA)'!G$1002*('Data with Vol Ests (EWMA)'!G352+('Data with Vol Ests (EWMA)'!G353-'Data with Vol Ests (EWMA)'!G352)*('Data with Vol Ests (EWMA)'!J$1003/'Data with Vol Ests (EWMA)'!J353))/'Data with Vol Ests (EWMA)'!G352</f>
        <v>31.17</v>
      </c>
      <c r="D353">
        <f>'Data with Vol Ests (EWMA)'!L$1002*('Data with Vol Ests (EWMA)'!L352+('Data with Vol Ests (EWMA)'!L353-'Data with Vol Ests (EWMA)'!L352)*('Data with Vol Ests (EWMA)'!O$1003/'Data with Vol Ests (EWMA)'!O353))/'Data with Vol Ests (EWMA)'!L352</f>
        <v>50.475861987995657</v>
      </c>
      <c r="F353">
        <f>$J$3*B353/'Data with Vol Ests (EWMA)'!$B$1002 + $K$3*C353/'Data with Vol Ests (EWMA)'!$G$1002 + $L$3*D353/'Data with Vol Ests (EWMA)'!$L$1002</f>
        <v>99803039.365529299</v>
      </c>
      <c r="G353">
        <f t="shared" si="5"/>
        <v>196960.63447070122</v>
      </c>
      <c r="H353" s="15">
        <v>84060.615900000004</v>
      </c>
    </row>
    <row r="354" spans="1:8" x14ac:dyDescent="0.2">
      <c r="A354">
        <v>352</v>
      </c>
      <c r="B354">
        <f>'Data with Vol Ests (EWMA)'!B$1002*('Data with Vol Ests (EWMA)'!B353+('Data with Vol Ests (EWMA)'!B354-'Data with Vol Ests (EWMA)'!B353)*('Data with Vol Ests (EWMA)'!E$1003/'Data with Vol Ests (EWMA)'!E354))/'Data with Vol Ests (EWMA)'!B353</f>
        <v>25.854329009797706</v>
      </c>
      <c r="C354">
        <f>'Data with Vol Ests (EWMA)'!G$1002*('Data with Vol Ests (EWMA)'!G353+('Data with Vol Ests (EWMA)'!G354-'Data with Vol Ests (EWMA)'!G353)*('Data with Vol Ests (EWMA)'!J$1003/'Data with Vol Ests (EWMA)'!J354))/'Data with Vol Ests (EWMA)'!G353</f>
        <v>31.12774600737367</v>
      </c>
      <c r="D354">
        <f>'Data with Vol Ests (EWMA)'!L$1002*('Data with Vol Ests (EWMA)'!L353+('Data with Vol Ests (EWMA)'!L354-'Data with Vol Ests (EWMA)'!L353)*('Data with Vol Ests (EWMA)'!O$1003/'Data with Vol Ests (EWMA)'!O354))/'Data with Vol Ests (EWMA)'!L353</f>
        <v>50.750748342267734</v>
      </c>
      <c r="F354">
        <f>$J$3*B354/'Data with Vol Ests (EWMA)'!$B$1002 + $K$3*C354/'Data with Vol Ests (EWMA)'!$G$1002 + $L$3*D354/'Data with Vol Ests (EWMA)'!$L$1002</f>
        <v>100024938.24439566</v>
      </c>
      <c r="G354">
        <f t="shared" si="5"/>
        <v>-24938.244395658374</v>
      </c>
      <c r="H354" s="15">
        <v>83436.291700000002</v>
      </c>
    </row>
    <row r="355" spans="1:8" x14ac:dyDescent="0.2">
      <c r="A355">
        <v>353</v>
      </c>
      <c r="B355">
        <f>'Data with Vol Ests (EWMA)'!B$1002*('Data with Vol Ests (EWMA)'!B354+('Data with Vol Ests (EWMA)'!B355-'Data with Vol Ests (EWMA)'!B354)*('Data with Vol Ests (EWMA)'!E$1003/'Data with Vol Ests (EWMA)'!E355))/'Data with Vol Ests (EWMA)'!B354</f>
        <v>25.737320908510245</v>
      </c>
      <c r="C355">
        <f>'Data with Vol Ests (EWMA)'!G$1002*('Data with Vol Ests (EWMA)'!G354+('Data with Vol Ests (EWMA)'!G355-'Data with Vol Ests (EWMA)'!G354)*('Data with Vol Ests (EWMA)'!J$1003/'Data with Vol Ests (EWMA)'!J355))/'Data with Vol Ests (EWMA)'!G354</f>
        <v>31.178618234354953</v>
      </c>
      <c r="D355">
        <f>'Data with Vol Ests (EWMA)'!L$1002*('Data with Vol Ests (EWMA)'!L354+('Data with Vol Ests (EWMA)'!L355-'Data with Vol Ests (EWMA)'!L354)*('Data with Vol Ests (EWMA)'!O$1003/'Data with Vol Ests (EWMA)'!O355))/'Data with Vol Ests (EWMA)'!L354</f>
        <v>50.569599974594318</v>
      </c>
      <c r="F355">
        <f>$J$3*B355/'Data with Vol Ests (EWMA)'!$B$1002 + $K$3*C355/'Data with Vol Ests (EWMA)'!$G$1002 + $L$3*D355/'Data with Vol Ests (EWMA)'!$L$1002</f>
        <v>99816265.951822743</v>
      </c>
      <c r="G355">
        <f t="shared" si="5"/>
        <v>183734.04817725718</v>
      </c>
      <c r="H355" s="15">
        <v>81848.407099999997</v>
      </c>
    </row>
    <row r="356" spans="1:8" x14ac:dyDescent="0.2">
      <c r="A356">
        <v>354</v>
      </c>
      <c r="B356">
        <f>'Data with Vol Ests (EWMA)'!B$1002*('Data with Vol Ests (EWMA)'!B355+('Data with Vol Ests (EWMA)'!B356-'Data with Vol Ests (EWMA)'!B355)*('Data with Vol Ests (EWMA)'!E$1003/'Data with Vol Ests (EWMA)'!E356))/'Data with Vol Ests (EWMA)'!B355</f>
        <v>25.847164770227458</v>
      </c>
      <c r="C356">
        <f>'Data with Vol Ests (EWMA)'!G$1002*('Data with Vol Ests (EWMA)'!G355+('Data with Vol Ests (EWMA)'!G356-'Data with Vol Ests (EWMA)'!G355)*('Data with Vol Ests (EWMA)'!J$1003/'Data with Vol Ests (EWMA)'!J356))/'Data with Vol Ests (EWMA)'!G355</f>
        <v>31.161118446686867</v>
      </c>
      <c r="D356">
        <f>'Data with Vol Ests (EWMA)'!L$1002*('Data with Vol Ests (EWMA)'!L355+('Data with Vol Ests (EWMA)'!L356-'Data with Vol Ests (EWMA)'!L355)*('Data with Vol Ests (EWMA)'!O$1003/'Data with Vol Ests (EWMA)'!O356))/'Data with Vol Ests (EWMA)'!L355</f>
        <v>50.70800945949474</v>
      </c>
      <c r="F356">
        <f>$J$3*B356/'Data with Vol Ests (EWMA)'!$B$1002 + $K$3*C356/'Data with Vol Ests (EWMA)'!$G$1002 + $L$3*D356/'Data with Vol Ests (EWMA)'!$L$1002</f>
        <v>100027421.8184837</v>
      </c>
      <c r="G356">
        <f t="shared" si="5"/>
        <v>-27421.818483695388</v>
      </c>
      <c r="H356" s="15">
        <v>80854.937600000005</v>
      </c>
    </row>
    <row r="357" spans="1:8" x14ac:dyDescent="0.2">
      <c r="A357">
        <v>355</v>
      </c>
      <c r="B357">
        <f>'Data with Vol Ests (EWMA)'!B$1002*('Data with Vol Ests (EWMA)'!B356+('Data with Vol Ests (EWMA)'!B357-'Data with Vol Ests (EWMA)'!B356)*('Data with Vol Ests (EWMA)'!E$1003/'Data with Vol Ests (EWMA)'!E357))/'Data with Vol Ests (EWMA)'!B356</f>
        <v>25.724167152469306</v>
      </c>
      <c r="C357">
        <f>'Data with Vol Ests (EWMA)'!G$1002*('Data with Vol Ests (EWMA)'!G356+('Data with Vol Ests (EWMA)'!G357-'Data with Vol Ests (EWMA)'!G356)*('Data with Vol Ests (EWMA)'!J$1003/'Data with Vol Ests (EWMA)'!J357))/'Data with Vol Ests (EWMA)'!G356</f>
        <v>31.124196849137288</v>
      </c>
      <c r="D357">
        <f>'Data with Vol Ests (EWMA)'!L$1002*('Data with Vol Ests (EWMA)'!L356+('Data with Vol Ests (EWMA)'!L357-'Data with Vol Ests (EWMA)'!L356)*('Data with Vol Ests (EWMA)'!O$1003/'Data with Vol Ests (EWMA)'!O357))/'Data with Vol Ests (EWMA)'!L356</f>
        <v>50.389654648252588</v>
      </c>
      <c r="F357">
        <f>$J$3*B357/'Data with Vol Ests (EWMA)'!$B$1002 + $K$3*C357/'Data with Vol Ests (EWMA)'!$G$1002 + $L$3*D357/'Data with Vol Ests (EWMA)'!$L$1002</f>
        <v>99630906.675354168</v>
      </c>
      <c r="G357">
        <f t="shared" si="5"/>
        <v>369093.32464583218</v>
      </c>
      <c r="H357" s="15">
        <v>80244.601899999994</v>
      </c>
    </row>
    <row r="358" spans="1:8" x14ac:dyDescent="0.2">
      <c r="A358">
        <v>356</v>
      </c>
      <c r="B358">
        <f>'Data with Vol Ests (EWMA)'!B$1002*('Data with Vol Ests (EWMA)'!B357+('Data with Vol Ests (EWMA)'!B358-'Data with Vol Ests (EWMA)'!B357)*('Data with Vol Ests (EWMA)'!E$1003/'Data with Vol Ests (EWMA)'!E358))/'Data with Vol Ests (EWMA)'!B357</f>
        <v>25.79057217978697</v>
      </c>
      <c r="C358">
        <f>'Data with Vol Ests (EWMA)'!G$1002*('Data with Vol Ests (EWMA)'!G357+('Data with Vol Ests (EWMA)'!G358-'Data with Vol Ests (EWMA)'!G357)*('Data with Vol Ests (EWMA)'!J$1003/'Data with Vol Ests (EWMA)'!J358))/'Data with Vol Ests (EWMA)'!G357</f>
        <v>31.151353327265422</v>
      </c>
      <c r="D358">
        <f>'Data with Vol Ests (EWMA)'!L$1002*('Data with Vol Ests (EWMA)'!L357+('Data with Vol Ests (EWMA)'!L358-'Data with Vol Ests (EWMA)'!L357)*('Data with Vol Ests (EWMA)'!O$1003/'Data with Vol Ests (EWMA)'!O358))/'Data with Vol Ests (EWMA)'!L357</f>
        <v>50.73</v>
      </c>
      <c r="F358">
        <f>$J$3*B358/'Data with Vol Ests (EWMA)'!$B$1002 + $K$3*C358/'Data with Vol Ests (EWMA)'!$G$1002 + $L$3*D358/'Data with Vol Ests (EWMA)'!$L$1002</f>
        <v>99952718.121944487</v>
      </c>
      <c r="G358">
        <f t="shared" si="5"/>
        <v>47281.878055512905</v>
      </c>
      <c r="H358" s="15">
        <v>79634.400599999994</v>
      </c>
    </row>
    <row r="359" spans="1:8" x14ac:dyDescent="0.2">
      <c r="A359">
        <v>357</v>
      </c>
      <c r="B359">
        <f>'Data with Vol Ests (EWMA)'!B$1002*('Data with Vol Ests (EWMA)'!B358+('Data with Vol Ests (EWMA)'!B359-'Data with Vol Ests (EWMA)'!B358)*('Data with Vol Ests (EWMA)'!E$1003/'Data with Vol Ests (EWMA)'!E359))/'Data with Vol Ests (EWMA)'!B358</f>
        <v>25.799980899209295</v>
      </c>
      <c r="C359">
        <f>'Data with Vol Ests (EWMA)'!G$1002*('Data with Vol Ests (EWMA)'!G358+('Data with Vol Ests (EWMA)'!G359-'Data with Vol Ests (EWMA)'!G358)*('Data with Vol Ests (EWMA)'!J$1003/'Data with Vol Ests (EWMA)'!J359))/'Data with Vol Ests (EWMA)'!G358</f>
        <v>31.208392050105051</v>
      </c>
      <c r="D359">
        <f>'Data with Vol Ests (EWMA)'!L$1002*('Data with Vol Ests (EWMA)'!L358+('Data with Vol Ests (EWMA)'!L359-'Data with Vol Ests (EWMA)'!L358)*('Data with Vol Ests (EWMA)'!O$1003/'Data with Vol Ests (EWMA)'!O359))/'Data with Vol Ests (EWMA)'!L358</f>
        <v>50.517542904471235</v>
      </c>
      <c r="F359">
        <f>$J$3*B359/'Data with Vol Ests (EWMA)'!$B$1002 + $K$3*C359/'Data with Vol Ests (EWMA)'!$G$1002 + $L$3*D359/'Data with Vol Ests (EWMA)'!$L$1002</f>
        <v>99903884.35999991</v>
      </c>
      <c r="G359">
        <f t="shared" si="5"/>
        <v>96115.640000090003</v>
      </c>
      <c r="H359" s="15">
        <v>77031.059500000003</v>
      </c>
    </row>
    <row r="360" spans="1:8" x14ac:dyDescent="0.2">
      <c r="A360">
        <v>358</v>
      </c>
      <c r="B360">
        <f>'Data with Vol Ests (EWMA)'!B$1002*('Data with Vol Ests (EWMA)'!B359+('Data with Vol Ests (EWMA)'!B360-'Data with Vol Ests (EWMA)'!B359)*('Data with Vol Ests (EWMA)'!E$1003/'Data with Vol Ests (EWMA)'!E360))/'Data with Vol Ests (EWMA)'!B359</f>
        <v>25.799664049278611</v>
      </c>
      <c r="C360">
        <f>'Data with Vol Ests (EWMA)'!G$1002*('Data with Vol Ests (EWMA)'!G359+('Data with Vol Ests (EWMA)'!G360-'Data with Vol Ests (EWMA)'!G359)*('Data with Vol Ests (EWMA)'!J$1003/'Data with Vol Ests (EWMA)'!J360))/'Data with Vol Ests (EWMA)'!G359</f>
        <v>31.121081007170655</v>
      </c>
      <c r="D360">
        <f>'Data with Vol Ests (EWMA)'!L$1002*('Data with Vol Ests (EWMA)'!L359+('Data with Vol Ests (EWMA)'!L360-'Data with Vol Ests (EWMA)'!L359)*('Data with Vol Ests (EWMA)'!O$1003/'Data with Vol Ests (EWMA)'!O360))/'Data with Vol Ests (EWMA)'!L359</f>
        <v>50.971707160569231</v>
      </c>
      <c r="F360">
        <f>$J$3*B360/'Data with Vol Ests (EWMA)'!$B$1002 + $K$3*C360/'Data with Vol Ests (EWMA)'!$G$1002 + $L$3*D360/'Data with Vol Ests (EWMA)'!$L$1002</f>
        <v>100073992.66724262</v>
      </c>
      <c r="G360">
        <f t="shared" si="5"/>
        <v>-73992.667242616415</v>
      </c>
      <c r="H360" s="15">
        <v>76688.303499999995</v>
      </c>
    </row>
    <row r="361" spans="1:8" x14ac:dyDescent="0.2">
      <c r="A361">
        <v>359</v>
      </c>
      <c r="B361">
        <f>'Data with Vol Ests (EWMA)'!B$1002*('Data with Vol Ests (EWMA)'!B360+('Data with Vol Ests (EWMA)'!B361-'Data with Vol Ests (EWMA)'!B360)*('Data with Vol Ests (EWMA)'!E$1003/'Data with Vol Ests (EWMA)'!E361))/'Data with Vol Ests (EWMA)'!B360</f>
        <v>25.895292339658688</v>
      </c>
      <c r="C361">
        <f>'Data with Vol Ests (EWMA)'!G$1002*('Data with Vol Ests (EWMA)'!G360+('Data with Vol Ests (EWMA)'!G361-'Data with Vol Ests (EWMA)'!G360)*('Data with Vol Ests (EWMA)'!J$1003/'Data with Vol Ests (EWMA)'!J361))/'Data with Vol Ests (EWMA)'!G360</f>
        <v>31.249501458898862</v>
      </c>
      <c r="D361">
        <f>'Data with Vol Ests (EWMA)'!L$1002*('Data with Vol Ests (EWMA)'!L360+('Data with Vol Ests (EWMA)'!L361-'Data with Vol Ests (EWMA)'!L360)*('Data with Vol Ests (EWMA)'!O$1003/'Data with Vol Ests (EWMA)'!O361))/'Data with Vol Ests (EWMA)'!L360</f>
        <v>51.047644446810949</v>
      </c>
      <c r="F361">
        <f>$J$3*B361/'Data with Vol Ests (EWMA)'!$B$1002 + $K$3*C361/'Data with Vol Ests (EWMA)'!$G$1002 + $L$3*D361/'Data with Vol Ests (EWMA)'!$L$1002</f>
        <v>100392777.50188583</v>
      </c>
      <c r="G361">
        <f t="shared" si="5"/>
        <v>-392777.50188583136</v>
      </c>
      <c r="H361" s="15">
        <v>76625.792700000005</v>
      </c>
    </row>
    <row r="362" spans="1:8" x14ac:dyDescent="0.2">
      <c r="A362">
        <v>360</v>
      </c>
      <c r="B362">
        <f>'Data with Vol Ests (EWMA)'!B$1002*('Data with Vol Ests (EWMA)'!B361+('Data with Vol Ests (EWMA)'!B362-'Data with Vol Ests (EWMA)'!B361)*('Data with Vol Ests (EWMA)'!E$1003/'Data with Vol Ests (EWMA)'!E362))/'Data with Vol Ests (EWMA)'!B361</f>
        <v>25.86391016366635</v>
      </c>
      <c r="C362">
        <f>'Data with Vol Ests (EWMA)'!G$1002*('Data with Vol Ests (EWMA)'!G361+('Data with Vol Ests (EWMA)'!G362-'Data with Vol Ests (EWMA)'!G361)*('Data with Vol Ests (EWMA)'!J$1003/'Data with Vol Ests (EWMA)'!J362))/'Data with Vol Ests (EWMA)'!G361</f>
        <v>31.209153920425866</v>
      </c>
      <c r="D362">
        <f>'Data with Vol Ests (EWMA)'!L$1002*('Data with Vol Ests (EWMA)'!L361+('Data with Vol Ests (EWMA)'!L362-'Data with Vol Ests (EWMA)'!L361)*('Data with Vol Ests (EWMA)'!O$1003/'Data with Vol Ests (EWMA)'!O362))/'Data with Vol Ests (EWMA)'!L361</f>
        <v>50.766606653282523</v>
      </c>
      <c r="F362">
        <f>$J$3*B362/'Data with Vol Ests (EWMA)'!$B$1002 + $K$3*C362/'Data with Vol Ests (EWMA)'!$G$1002 + $L$3*D362/'Data with Vol Ests (EWMA)'!$L$1002</f>
        <v>100138719.83963373</v>
      </c>
      <c r="G362">
        <f t="shared" si="5"/>
        <v>-138719.83963373303</v>
      </c>
      <c r="H362" s="15">
        <v>76450.956000000006</v>
      </c>
    </row>
    <row r="363" spans="1:8" x14ac:dyDescent="0.2">
      <c r="A363">
        <v>361</v>
      </c>
      <c r="B363">
        <f>'Data with Vol Ests (EWMA)'!B$1002*('Data with Vol Ests (EWMA)'!B362+('Data with Vol Ests (EWMA)'!B363-'Data with Vol Ests (EWMA)'!B362)*('Data with Vol Ests (EWMA)'!E$1003/'Data with Vol Ests (EWMA)'!E363))/'Data with Vol Ests (EWMA)'!B362</f>
        <v>25.567460910107201</v>
      </c>
      <c r="C363">
        <f>'Data with Vol Ests (EWMA)'!G$1002*('Data with Vol Ests (EWMA)'!G362+('Data with Vol Ests (EWMA)'!G363-'Data with Vol Ests (EWMA)'!G362)*('Data with Vol Ests (EWMA)'!J$1003/'Data with Vol Ests (EWMA)'!J363))/'Data with Vol Ests (EWMA)'!G362</f>
        <v>31.080224735780231</v>
      </c>
      <c r="D363">
        <f>'Data with Vol Ests (EWMA)'!L$1002*('Data with Vol Ests (EWMA)'!L362+('Data with Vol Ests (EWMA)'!L363-'Data with Vol Ests (EWMA)'!L362)*('Data with Vol Ests (EWMA)'!O$1003/'Data with Vol Ests (EWMA)'!O363))/'Data with Vol Ests (EWMA)'!L362</f>
        <v>50.503725775825409</v>
      </c>
      <c r="F363">
        <f>$J$3*B363/'Data with Vol Ests (EWMA)'!$B$1002 + $K$3*C363/'Data with Vol Ests (EWMA)'!$G$1002 + $L$3*D363/'Data with Vol Ests (EWMA)'!$L$1002</f>
        <v>99436485.670546055</v>
      </c>
      <c r="G363">
        <f t="shared" si="5"/>
        <v>563514.32945394516</v>
      </c>
      <c r="H363" s="15">
        <v>75999.0196</v>
      </c>
    </row>
    <row r="364" spans="1:8" x14ac:dyDescent="0.2">
      <c r="A364">
        <v>362</v>
      </c>
      <c r="B364">
        <f>'Data with Vol Ests (EWMA)'!B$1002*('Data with Vol Ests (EWMA)'!B363+('Data with Vol Ests (EWMA)'!B364-'Data with Vol Ests (EWMA)'!B363)*('Data with Vol Ests (EWMA)'!E$1003/'Data with Vol Ests (EWMA)'!E364))/'Data with Vol Ests (EWMA)'!B363</f>
        <v>25.809999000000001</v>
      </c>
      <c r="C364">
        <f>'Data with Vol Ests (EWMA)'!G$1002*('Data with Vol Ests (EWMA)'!G363+('Data with Vol Ests (EWMA)'!G364-'Data with Vol Ests (EWMA)'!G363)*('Data with Vol Ests (EWMA)'!J$1003/'Data with Vol Ests (EWMA)'!J364))/'Data with Vol Ests (EWMA)'!G363</f>
        <v>31.101634426016147</v>
      </c>
      <c r="D364">
        <f>'Data with Vol Ests (EWMA)'!L$1002*('Data with Vol Ests (EWMA)'!L363+('Data with Vol Ests (EWMA)'!L364-'Data with Vol Ests (EWMA)'!L363)*('Data with Vol Ests (EWMA)'!O$1003/'Data with Vol Ests (EWMA)'!O364))/'Data with Vol Ests (EWMA)'!L363</f>
        <v>50.627192860683415</v>
      </c>
      <c r="F364">
        <f>$J$3*B364/'Data with Vol Ests (EWMA)'!$B$1002 + $K$3*C364/'Data with Vol Ests (EWMA)'!$G$1002 + $L$3*D364/'Data with Vol Ests (EWMA)'!$L$1002</f>
        <v>99862437.383806974</v>
      </c>
      <c r="G364">
        <f t="shared" si="5"/>
        <v>137562.6161930263</v>
      </c>
      <c r="H364" s="15">
        <v>75703.530299999999</v>
      </c>
    </row>
    <row r="365" spans="1:8" x14ac:dyDescent="0.2">
      <c r="A365">
        <v>363</v>
      </c>
      <c r="B365">
        <f>'Data with Vol Ests (EWMA)'!B$1002*('Data with Vol Ests (EWMA)'!B364+('Data with Vol Ests (EWMA)'!B365-'Data with Vol Ests (EWMA)'!B364)*('Data with Vol Ests (EWMA)'!E$1003/'Data with Vol Ests (EWMA)'!E365))/'Data with Vol Ests (EWMA)'!B364</f>
        <v>25.820513888104717</v>
      </c>
      <c r="C365">
        <f>'Data with Vol Ests (EWMA)'!G$1002*('Data with Vol Ests (EWMA)'!G364+('Data with Vol Ests (EWMA)'!G365-'Data with Vol Ests (EWMA)'!G364)*('Data with Vol Ests (EWMA)'!J$1003/'Data with Vol Ests (EWMA)'!J365))/'Data with Vol Ests (EWMA)'!G364</f>
        <v>31.10159536395939</v>
      </c>
      <c r="D365">
        <f>'Data with Vol Ests (EWMA)'!L$1002*('Data with Vol Ests (EWMA)'!L364+('Data with Vol Ests (EWMA)'!L365-'Data with Vol Ests (EWMA)'!L364)*('Data with Vol Ests (EWMA)'!O$1003/'Data with Vol Ests (EWMA)'!O365))/'Data with Vol Ests (EWMA)'!L364</f>
        <v>50.875681039028834</v>
      </c>
      <c r="F365">
        <f>$J$3*B365/'Data with Vol Ests (EWMA)'!$B$1002 + $K$3*C365/'Data with Vol Ests (EWMA)'!$G$1002 + $L$3*D365/'Data with Vol Ests (EWMA)'!$L$1002</f>
        <v>100023599.85285741</v>
      </c>
      <c r="G365">
        <f t="shared" si="5"/>
        <v>-23599.852857410908</v>
      </c>
      <c r="H365" s="15">
        <v>75629.137700000007</v>
      </c>
    </row>
    <row r="366" spans="1:8" x14ac:dyDescent="0.2">
      <c r="A366">
        <v>364</v>
      </c>
      <c r="B366">
        <f>'Data with Vol Ests (EWMA)'!B$1002*('Data with Vol Ests (EWMA)'!B365+('Data with Vol Ests (EWMA)'!B366-'Data with Vol Ests (EWMA)'!B365)*('Data with Vol Ests (EWMA)'!E$1003/'Data with Vol Ests (EWMA)'!E366))/'Data with Vol Ests (EWMA)'!B365</f>
        <v>25.907539970961913</v>
      </c>
      <c r="C366">
        <f>'Data with Vol Ests (EWMA)'!G$1002*('Data with Vol Ests (EWMA)'!G365+('Data with Vol Ests (EWMA)'!G366-'Data with Vol Ests (EWMA)'!G365)*('Data with Vol Ests (EWMA)'!J$1003/'Data with Vol Ests (EWMA)'!J366))/'Data with Vol Ests (EWMA)'!G365</f>
        <v>31.297106763347383</v>
      </c>
      <c r="D366">
        <f>'Data with Vol Ests (EWMA)'!L$1002*('Data with Vol Ests (EWMA)'!L365+('Data with Vol Ests (EWMA)'!L366-'Data with Vol Ests (EWMA)'!L365)*('Data with Vol Ests (EWMA)'!O$1003/'Data with Vol Ests (EWMA)'!O366))/'Data with Vol Ests (EWMA)'!L365</f>
        <v>51.041593565925936</v>
      </c>
      <c r="F366">
        <f>$J$3*B366/'Data with Vol Ests (EWMA)'!$B$1002 + $K$3*C366/'Data with Vol Ests (EWMA)'!$G$1002 + $L$3*D366/'Data with Vol Ests (EWMA)'!$L$1002</f>
        <v>100459262.56847721</v>
      </c>
      <c r="G366">
        <f t="shared" si="5"/>
        <v>-459262.56847721338</v>
      </c>
      <c r="H366" s="15">
        <v>73201.702000000005</v>
      </c>
    </row>
    <row r="367" spans="1:8" x14ac:dyDescent="0.2">
      <c r="A367">
        <v>365</v>
      </c>
      <c r="B367">
        <f>'Data with Vol Ests (EWMA)'!B$1002*('Data with Vol Ests (EWMA)'!B366+('Data with Vol Ests (EWMA)'!B367-'Data with Vol Ests (EWMA)'!B366)*('Data with Vol Ests (EWMA)'!E$1003/'Data with Vol Ests (EWMA)'!E367))/'Data with Vol Ests (EWMA)'!B366</f>
        <v>25.820900752862787</v>
      </c>
      <c r="C367">
        <f>'Data with Vol Ests (EWMA)'!G$1002*('Data with Vol Ests (EWMA)'!G366+('Data with Vol Ests (EWMA)'!G367-'Data with Vol Ests (EWMA)'!G366)*('Data with Vol Ests (EWMA)'!J$1003/'Data with Vol Ests (EWMA)'!J367))/'Data with Vol Ests (EWMA)'!G366</f>
        <v>31.206192466600093</v>
      </c>
      <c r="D367">
        <f>'Data with Vol Ests (EWMA)'!L$1002*('Data with Vol Ests (EWMA)'!L366+('Data with Vol Ests (EWMA)'!L367-'Data with Vol Ests (EWMA)'!L366)*('Data with Vol Ests (EWMA)'!O$1003/'Data with Vol Ests (EWMA)'!O367))/'Data with Vol Ests (EWMA)'!L366</f>
        <v>50.946842918421233</v>
      </c>
      <c r="F367">
        <f>$J$3*B367/'Data with Vol Ests (EWMA)'!$B$1002 + $K$3*C367/'Data with Vol Ests (EWMA)'!$G$1002 + $L$3*D367/'Data with Vol Ests (EWMA)'!$L$1002</f>
        <v>100183656.61148292</v>
      </c>
      <c r="G367">
        <f t="shared" si="5"/>
        <v>-183656.61148291826</v>
      </c>
      <c r="H367" s="15">
        <v>71771.550199999998</v>
      </c>
    </row>
    <row r="368" spans="1:8" x14ac:dyDescent="0.2">
      <c r="A368">
        <v>366</v>
      </c>
      <c r="B368">
        <f>'Data with Vol Ests (EWMA)'!B$1002*('Data with Vol Ests (EWMA)'!B367+('Data with Vol Ests (EWMA)'!B368-'Data with Vol Ests (EWMA)'!B367)*('Data with Vol Ests (EWMA)'!E$1003/'Data with Vol Ests (EWMA)'!E368))/'Data with Vol Ests (EWMA)'!B367</f>
        <v>25.641453476582964</v>
      </c>
      <c r="C368">
        <f>'Data with Vol Ests (EWMA)'!G$1002*('Data with Vol Ests (EWMA)'!G367+('Data with Vol Ests (EWMA)'!G368-'Data with Vol Ests (EWMA)'!G367)*('Data with Vol Ests (EWMA)'!J$1003/'Data with Vol Ests (EWMA)'!J368))/'Data with Vol Ests (EWMA)'!G367</f>
        <v>31.188469162711105</v>
      </c>
      <c r="D368">
        <f>'Data with Vol Ests (EWMA)'!L$1002*('Data with Vol Ests (EWMA)'!L367+('Data with Vol Ests (EWMA)'!L368-'Data with Vol Ests (EWMA)'!L367)*('Data with Vol Ests (EWMA)'!O$1003/'Data with Vol Ests (EWMA)'!O368))/'Data with Vol Ests (EWMA)'!L367</f>
        <v>50.66122524777186</v>
      </c>
      <c r="F368">
        <f>$J$3*B368/'Data with Vol Ests (EWMA)'!$B$1002 + $K$3*C368/'Data with Vol Ests (EWMA)'!$G$1002 + $L$3*D368/'Data with Vol Ests (EWMA)'!$L$1002</f>
        <v>99751509.050778344</v>
      </c>
      <c r="G368">
        <f t="shared" si="5"/>
        <v>248490.94922165573</v>
      </c>
      <c r="H368" s="15">
        <v>71250.0962</v>
      </c>
    </row>
    <row r="369" spans="1:8" x14ac:dyDescent="0.2">
      <c r="A369">
        <v>367</v>
      </c>
      <c r="B369">
        <f>'Data with Vol Ests (EWMA)'!B$1002*('Data with Vol Ests (EWMA)'!B368+('Data with Vol Ests (EWMA)'!B369-'Data with Vol Ests (EWMA)'!B368)*('Data with Vol Ests (EWMA)'!E$1003/'Data with Vol Ests (EWMA)'!E369))/'Data with Vol Ests (EWMA)'!B368</f>
        <v>25.974644019891191</v>
      </c>
      <c r="C369">
        <f>'Data with Vol Ests (EWMA)'!G$1002*('Data with Vol Ests (EWMA)'!G368+('Data with Vol Ests (EWMA)'!G369-'Data with Vol Ests (EWMA)'!G368)*('Data with Vol Ests (EWMA)'!J$1003/'Data with Vol Ests (EWMA)'!J369))/'Data with Vol Ests (EWMA)'!G368</f>
        <v>31.179493243817738</v>
      </c>
      <c r="D369">
        <f>'Data with Vol Ests (EWMA)'!L$1002*('Data with Vol Ests (EWMA)'!L368+('Data with Vol Ests (EWMA)'!L369-'Data with Vol Ests (EWMA)'!L368)*('Data with Vol Ests (EWMA)'!O$1003/'Data with Vol Ests (EWMA)'!O369))/'Data with Vol Ests (EWMA)'!L368</f>
        <v>50.758374836462146</v>
      </c>
      <c r="F369">
        <f>$J$3*B369/'Data with Vol Ests (EWMA)'!$B$1002 + $K$3*C369/'Data with Vol Ests (EWMA)'!$G$1002 + $L$3*D369/'Data with Vol Ests (EWMA)'!$L$1002</f>
        <v>100250708.75445615</v>
      </c>
      <c r="G369">
        <f t="shared" si="5"/>
        <v>-250708.75445614755</v>
      </c>
      <c r="H369" s="15">
        <v>69628.4715</v>
      </c>
    </row>
    <row r="370" spans="1:8" x14ac:dyDescent="0.2">
      <c r="A370">
        <v>368</v>
      </c>
      <c r="B370">
        <f>'Data with Vol Ests (EWMA)'!B$1002*('Data with Vol Ests (EWMA)'!B369+('Data with Vol Ests (EWMA)'!B370-'Data with Vol Ests (EWMA)'!B369)*('Data with Vol Ests (EWMA)'!E$1003/'Data with Vol Ests (EWMA)'!E370))/'Data with Vol Ests (EWMA)'!B369</f>
        <v>26.001030227598047</v>
      </c>
      <c r="C370">
        <f>'Data with Vol Ests (EWMA)'!G$1002*('Data with Vol Ests (EWMA)'!G369+('Data with Vol Ests (EWMA)'!G370-'Data with Vol Ests (EWMA)'!G369)*('Data with Vol Ests (EWMA)'!J$1003/'Data with Vol Ests (EWMA)'!J370))/'Data with Vol Ests (EWMA)'!G369</f>
        <v>31.111294176158022</v>
      </c>
      <c r="D370">
        <f>'Data with Vol Ests (EWMA)'!L$1002*('Data with Vol Ests (EWMA)'!L369+('Data with Vol Ests (EWMA)'!L370-'Data with Vol Ests (EWMA)'!L369)*('Data with Vol Ests (EWMA)'!O$1003/'Data with Vol Ests (EWMA)'!O370))/'Data with Vol Ests (EWMA)'!L369</f>
        <v>50.788490536740021</v>
      </c>
      <c r="F370">
        <f>$J$3*B370/'Data with Vol Ests (EWMA)'!$B$1002 + $K$3*C370/'Data with Vol Ests (EWMA)'!$G$1002 + $L$3*D370/'Data with Vol Ests (EWMA)'!$L$1002</f>
        <v>100227720.53497675</v>
      </c>
      <c r="G370">
        <f t="shared" si="5"/>
        <v>-227720.53497675061</v>
      </c>
      <c r="H370" s="15">
        <v>68471.796400000007</v>
      </c>
    </row>
    <row r="371" spans="1:8" x14ac:dyDescent="0.2">
      <c r="A371">
        <v>369</v>
      </c>
      <c r="B371">
        <f>'Data with Vol Ests (EWMA)'!B$1002*('Data with Vol Ests (EWMA)'!B370+('Data with Vol Ests (EWMA)'!B371-'Data with Vol Ests (EWMA)'!B370)*('Data with Vol Ests (EWMA)'!E$1003/'Data with Vol Ests (EWMA)'!E371))/'Data with Vol Ests (EWMA)'!B370</f>
        <v>25.83011839464055</v>
      </c>
      <c r="C371">
        <f>'Data with Vol Ests (EWMA)'!G$1002*('Data with Vol Ests (EWMA)'!G370+('Data with Vol Ests (EWMA)'!G371-'Data with Vol Ests (EWMA)'!G370)*('Data with Vol Ests (EWMA)'!J$1003/'Data with Vol Ests (EWMA)'!J371))/'Data with Vol Ests (EWMA)'!G370</f>
        <v>31.219346125447935</v>
      </c>
      <c r="D371">
        <f>'Data with Vol Ests (EWMA)'!L$1002*('Data with Vol Ests (EWMA)'!L370+('Data with Vol Ests (EWMA)'!L371-'Data with Vol Ests (EWMA)'!L370)*('Data with Vol Ests (EWMA)'!O$1003/'Data with Vol Ests (EWMA)'!O371))/'Data with Vol Ests (EWMA)'!L370</f>
        <v>50.203121935279718</v>
      </c>
      <c r="F371">
        <f>$J$3*B371/'Data with Vol Ests (EWMA)'!$B$1002 + $K$3*C371/'Data with Vol Ests (EWMA)'!$G$1002 + $L$3*D371/'Data with Vol Ests (EWMA)'!$L$1002</f>
        <v>99771114.884536043</v>
      </c>
      <c r="G371">
        <f t="shared" si="5"/>
        <v>228885.11546395719</v>
      </c>
      <c r="H371" s="15">
        <v>68300.0861</v>
      </c>
    </row>
    <row r="372" spans="1:8" x14ac:dyDescent="0.2">
      <c r="A372">
        <v>370</v>
      </c>
      <c r="B372">
        <f>'Data with Vol Ests (EWMA)'!B$1002*('Data with Vol Ests (EWMA)'!B371+('Data with Vol Ests (EWMA)'!B372-'Data with Vol Ests (EWMA)'!B371)*('Data with Vol Ests (EWMA)'!E$1003/'Data with Vol Ests (EWMA)'!E372))/'Data with Vol Ests (EWMA)'!B371</f>
        <v>25.799642085329669</v>
      </c>
      <c r="C372">
        <f>'Data with Vol Ests (EWMA)'!G$1002*('Data with Vol Ests (EWMA)'!G371+('Data with Vol Ests (EWMA)'!G372-'Data with Vol Ests (EWMA)'!G371)*('Data with Vol Ests (EWMA)'!J$1003/'Data with Vol Ests (EWMA)'!J372))/'Data with Vol Ests (EWMA)'!G371</f>
        <v>31.229934866941012</v>
      </c>
      <c r="D372">
        <f>'Data with Vol Ests (EWMA)'!L$1002*('Data with Vol Ests (EWMA)'!L371+('Data with Vol Ests (EWMA)'!L372-'Data with Vol Ests (EWMA)'!L371)*('Data with Vol Ests (EWMA)'!O$1003/'Data with Vol Ests (EWMA)'!O372))/'Data with Vol Ests (EWMA)'!L371</f>
        <v>51.095659121628728</v>
      </c>
      <c r="F372">
        <f>$J$3*B372/'Data with Vol Ests (EWMA)'!$B$1002 + $K$3*C372/'Data with Vol Ests (EWMA)'!$G$1002 + $L$3*D372/'Data with Vol Ests (EWMA)'!$L$1002</f>
        <v>100269493.0947963</v>
      </c>
      <c r="G372">
        <f t="shared" si="5"/>
        <v>-269493.09479629993</v>
      </c>
      <c r="H372" s="15">
        <v>67267.918099999995</v>
      </c>
    </row>
    <row r="373" spans="1:8" x14ac:dyDescent="0.2">
      <c r="A373">
        <v>371</v>
      </c>
      <c r="B373">
        <f>'Data with Vol Ests (EWMA)'!B$1002*('Data with Vol Ests (EWMA)'!B372+('Data with Vol Ests (EWMA)'!B373-'Data with Vol Ests (EWMA)'!B372)*('Data with Vol Ests (EWMA)'!E$1003/'Data with Vol Ests (EWMA)'!E373))/'Data with Vol Ests (EWMA)'!B372</f>
        <v>25.831365410805812</v>
      </c>
      <c r="C373">
        <f>'Data with Vol Ests (EWMA)'!G$1002*('Data with Vol Ests (EWMA)'!G372+('Data with Vol Ests (EWMA)'!G373-'Data with Vol Ests (EWMA)'!G372)*('Data with Vol Ests (EWMA)'!J$1003/'Data with Vol Ests (EWMA)'!J373))/'Data with Vol Ests (EWMA)'!G372</f>
        <v>31.009539884587298</v>
      </c>
      <c r="D373">
        <f>'Data with Vol Ests (EWMA)'!L$1002*('Data with Vol Ests (EWMA)'!L372+('Data with Vol Ests (EWMA)'!L373-'Data with Vol Ests (EWMA)'!L372)*('Data with Vol Ests (EWMA)'!O$1003/'Data with Vol Ests (EWMA)'!O373))/'Data with Vol Ests (EWMA)'!L372</f>
        <v>50.744496866591945</v>
      </c>
      <c r="F373">
        <f>$J$3*B373/'Data with Vol Ests (EWMA)'!$B$1002 + $K$3*C373/'Data with Vol Ests (EWMA)'!$G$1002 + $L$3*D373/'Data with Vol Ests (EWMA)'!$L$1002</f>
        <v>99857370.58532849</v>
      </c>
      <c r="G373">
        <f t="shared" si="5"/>
        <v>142629.41467151046</v>
      </c>
      <c r="H373" s="15">
        <v>66697.663199999995</v>
      </c>
    </row>
    <row r="374" spans="1:8" x14ac:dyDescent="0.2">
      <c r="A374">
        <v>372</v>
      </c>
      <c r="B374">
        <f>'Data with Vol Ests (EWMA)'!B$1002*('Data with Vol Ests (EWMA)'!B373+('Data with Vol Ests (EWMA)'!B374-'Data with Vol Ests (EWMA)'!B373)*('Data with Vol Ests (EWMA)'!E$1003/'Data with Vol Ests (EWMA)'!E374))/'Data with Vol Ests (EWMA)'!B373</f>
        <v>25.337035283918414</v>
      </c>
      <c r="C374">
        <f>'Data with Vol Ests (EWMA)'!G$1002*('Data with Vol Ests (EWMA)'!G373+('Data with Vol Ests (EWMA)'!G374-'Data with Vol Ests (EWMA)'!G373)*('Data with Vol Ests (EWMA)'!J$1003/'Data with Vol Ests (EWMA)'!J374))/'Data with Vol Ests (EWMA)'!G373</f>
        <v>31.027919103566258</v>
      </c>
      <c r="D374">
        <f>'Data with Vol Ests (EWMA)'!L$1002*('Data with Vol Ests (EWMA)'!L373+('Data with Vol Ests (EWMA)'!L374-'Data with Vol Ests (EWMA)'!L373)*('Data with Vol Ests (EWMA)'!O$1003/'Data with Vol Ests (EWMA)'!O374))/'Data with Vol Ests (EWMA)'!L373</f>
        <v>50.042597692195493</v>
      </c>
      <c r="F374">
        <f>$J$3*B374/'Data with Vol Ests (EWMA)'!$B$1002 + $K$3*C374/'Data with Vol Ests (EWMA)'!$G$1002 + $L$3*D374/'Data with Vol Ests (EWMA)'!$L$1002</f>
        <v>98792585.708156124</v>
      </c>
      <c r="G374">
        <f t="shared" si="5"/>
        <v>1207414.2918438762</v>
      </c>
      <c r="H374" s="15">
        <v>66187.746299999999</v>
      </c>
    </row>
    <row r="375" spans="1:8" x14ac:dyDescent="0.2">
      <c r="A375">
        <v>373</v>
      </c>
      <c r="B375">
        <f>'Data with Vol Ests (EWMA)'!B$1002*('Data with Vol Ests (EWMA)'!B374+('Data with Vol Ests (EWMA)'!B375-'Data with Vol Ests (EWMA)'!B374)*('Data with Vol Ests (EWMA)'!E$1003/'Data with Vol Ests (EWMA)'!E375))/'Data with Vol Ests (EWMA)'!B374</f>
        <v>25.891340574846542</v>
      </c>
      <c r="C375">
        <f>'Data with Vol Ests (EWMA)'!G$1002*('Data with Vol Ests (EWMA)'!G374+('Data with Vol Ests (EWMA)'!G375-'Data with Vol Ests (EWMA)'!G374)*('Data with Vol Ests (EWMA)'!J$1003/'Data with Vol Ests (EWMA)'!J375))/'Data with Vol Ests (EWMA)'!G374</f>
        <v>31.145691166020676</v>
      </c>
      <c r="D375">
        <f>'Data with Vol Ests (EWMA)'!L$1002*('Data with Vol Ests (EWMA)'!L374+('Data with Vol Ests (EWMA)'!L375-'Data with Vol Ests (EWMA)'!L374)*('Data with Vol Ests (EWMA)'!O$1003/'Data with Vol Ests (EWMA)'!O375))/'Data with Vol Ests (EWMA)'!L374</f>
        <v>51.246061768578841</v>
      </c>
      <c r="F375">
        <f>$J$3*B375/'Data with Vol Ests (EWMA)'!$B$1002 + $K$3*C375/'Data with Vol Ests (EWMA)'!$G$1002 + $L$3*D375/'Data with Vol Ests (EWMA)'!$L$1002</f>
        <v>100388189.98960526</v>
      </c>
      <c r="G375">
        <f t="shared" si="5"/>
        <v>-388189.98960526288</v>
      </c>
      <c r="H375" s="15">
        <v>66094.377999999997</v>
      </c>
    </row>
    <row r="376" spans="1:8" x14ac:dyDescent="0.2">
      <c r="A376">
        <v>374</v>
      </c>
      <c r="B376">
        <f>'Data with Vol Ests (EWMA)'!B$1002*('Data with Vol Ests (EWMA)'!B375+('Data with Vol Ests (EWMA)'!B376-'Data with Vol Ests (EWMA)'!B375)*('Data with Vol Ests (EWMA)'!E$1003/'Data with Vol Ests (EWMA)'!E376))/'Data with Vol Ests (EWMA)'!B375</f>
        <v>25.497230892136784</v>
      </c>
      <c r="C376">
        <f>'Data with Vol Ests (EWMA)'!G$1002*('Data with Vol Ests (EWMA)'!G375+('Data with Vol Ests (EWMA)'!G376-'Data with Vol Ests (EWMA)'!G375)*('Data with Vol Ests (EWMA)'!J$1003/'Data with Vol Ests (EWMA)'!J376))/'Data with Vol Ests (EWMA)'!G375</f>
        <v>31.03671530936122</v>
      </c>
      <c r="D376">
        <f>'Data with Vol Ests (EWMA)'!L$1002*('Data with Vol Ests (EWMA)'!L375+('Data with Vol Ests (EWMA)'!L376-'Data with Vol Ests (EWMA)'!L375)*('Data with Vol Ests (EWMA)'!O$1003/'Data with Vol Ests (EWMA)'!O376))/'Data with Vol Ests (EWMA)'!L375</f>
        <v>50.262736201632407</v>
      </c>
      <c r="F376">
        <f>$J$3*B376/'Data with Vol Ests (EWMA)'!$B$1002 + $K$3*C376/'Data with Vol Ests (EWMA)'!$G$1002 + $L$3*D376/'Data with Vol Ests (EWMA)'!$L$1002</f>
        <v>99149880.618058801</v>
      </c>
      <c r="G376">
        <f t="shared" si="5"/>
        <v>850119.3819411993</v>
      </c>
      <c r="H376" s="15">
        <v>65934.256599999993</v>
      </c>
    </row>
    <row r="377" spans="1:8" x14ac:dyDescent="0.2">
      <c r="A377">
        <v>375</v>
      </c>
      <c r="B377">
        <f>'Data with Vol Ests (EWMA)'!B$1002*('Data with Vol Ests (EWMA)'!B376+('Data with Vol Ests (EWMA)'!B377-'Data with Vol Ests (EWMA)'!B376)*('Data with Vol Ests (EWMA)'!E$1003/'Data with Vol Ests (EWMA)'!E377))/'Data with Vol Ests (EWMA)'!B376</f>
        <v>25.709492412481776</v>
      </c>
      <c r="C377">
        <f>'Data with Vol Ests (EWMA)'!G$1002*('Data with Vol Ests (EWMA)'!G376+('Data with Vol Ests (EWMA)'!G377-'Data with Vol Ests (EWMA)'!G376)*('Data with Vol Ests (EWMA)'!J$1003/'Data with Vol Ests (EWMA)'!J377))/'Data with Vol Ests (EWMA)'!G376</f>
        <v>31.17</v>
      </c>
      <c r="D377">
        <f>'Data with Vol Ests (EWMA)'!L$1002*('Data with Vol Ests (EWMA)'!L376+('Data with Vol Ests (EWMA)'!L377-'Data with Vol Ests (EWMA)'!L376)*('Data with Vol Ests (EWMA)'!O$1003/'Data with Vol Ests (EWMA)'!O377))/'Data with Vol Ests (EWMA)'!L376</f>
        <v>50.822066354925916</v>
      </c>
      <c r="F377">
        <f>$J$3*B377/'Data with Vol Ests (EWMA)'!$B$1002 + $K$3*C377/'Data with Vol Ests (EWMA)'!$G$1002 + $L$3*D377/'Data with Vol Ests (EWMA)'!$L$1002</f>
        <v>99918151.592894077</v>
      </c>
      <c r="G377">
        <f t="shared" si="5"/>
        <v>81848.407105922699</v>
      </c>
      <c r="H377" s="15">
        <v>65769.659799999994</v>
      </c>
    </row>
    <row r="378" spans="1:8" x14ac:dyDescent="0.2">
      <c r="A378">
        <v>376</v>
      </c>
      <c r="B378">
        <f>'Data with Vol Ests (EWMA)'!B$1002*('Data with Vol Ests (EWMA)'!B377+('Data with Vol Ests (EWMA)'!B378-'Data with Vol Ests (EWMA)'!B377)*('Data with Vol Ests (EWMA)'!E$1003/'Data with Vol Ests (EWMA)'!E378))/'Data with Vol Ests (EWMA)'!B377</f>
        <v>25.970262716670927</v>
      </c>
      <c r="C378">
        <f>'Data with Vol Ests (EWMA)'!G$1002*('Data with Vol Ests (EWMA)'!G377+('Data with Vol Ests (EWMA)'!G378-'Data with Vol Ests (EWMA)'!G377)*('Data with Vol Ests (EWMA)'!J$1003/'Data with Vol Ests (EWMA)'!J378))/'Data with Vol Ests (EWMA)'!G377</f>
        <v>31.146151806128177</v>
      </c>
      <c r="D378">
        <f>'Data with Vol Ests (EWMA)'!L$1002*('Data with Vol Ests (EWMA)'!L377+('Data with Vol Ests (EWMA)'!L378-'Data with Vol Ests (EWMA)'!L377)*('Data with Vol Ests (EWMA)'!O$1003/'Data with Vol Ests (EWMA)'!O378))/'Data with Vol Ests (EWMA)'!L377</f>
        <v>51.121854494337462</v>
      </c>
      <c r="F378">
        <f>$J$3*B378/'Data with Vol Ests (EWMA)'!$B$1002 + $K$3*C378/'Data with Vol Ests (EWMA)'!$G$1002 + $L$3*D378/'Data with Vol Ests (EWMA)'!$L$1002</f>
        <v>100422278.7080923</v>
      </c>
      <c r="G378">
        <f t="shared" si="5"/>
        <v>-422278.70809230208</v>
      </c>
      <c r="H378" s="15">
        <v>65723.232799999998</v>
      </c>
    </row>
    <row r="379" spans="1:8" x14ac:dyDescent="0.2">
      <c r="A379">
        <v>377</v>
      </c>
      <c r="B379">
        <f>'Data with Vol Ests (EWMA)'!B$1002*('Data with Vol Ests (EWMA)'!B378+('Data with Vol Ests (EWMA)'!B379-'Data with Vol Ests (EWMA)'!B378)*('Data with Vol Ests (EWMA)'!E$1003/'Data with Vol Ests (EWMA)'!E379))/'Data with Vol Ests (EWMA)'!B378</f>
        <v>25.739585887599574</v>
      </c>
      <c r="C379">
        <f>'Data with Vol Ests (EWMA)'!G$1002*('Data with Vol Ests (EWMA)'!G378+('Data with Vol Ests (EWMA)'!G379-'Data with Vol Ests (EWMA)'!G378)*('Data with Vol Ests (EWMA)'!J$1003/'Data with Vol Ests (EWMA)'!J379))/'Data with Vol Ests (EWMA)'!G378</f>
        <v>31.178174322221743</v>
      </c>
      <c r="D379">
        <f>'Data with Vol Ests (EWMA)'!L$1002*('Data with Vol Ests (EWMA)'!L378+('Data with Vol Ests (EWMA)'!L379-'Data with Vol Ests (EWMA)'!L378)*('Data with Vol Ests (EWMA)'!O$1003/'Data with Vol Ests (EWMA)'!O379))/'Data with Vol Ests (EWMA)'!L378</f>
        <v>50.450482309651633</v>
      </c>
      <c r="F379">
        <f>$J$3*B379/'Data with Vol Ests (EWMA)'!$B$1002 + $K$3*C379/'Data with Vol Ests (EWMA)'!$G$1002 + $L$3*D379/'Data with Vol Ests (EWMA)'!$L$1002</f>
        <v>99748396.806197733</v>
      </c>
      <c r="G379">
        <f t="shared" si="5"/>
        <v>251603.19380226731</v>
      </c>
      <c r="H379" s="15">
        <v>65185.521200000003</v>
      </c>
    </row>
    <row r="380" spans="1:8" x14ac:dyDescent="0.2">
      <c r="A380">
        <v>378</v>
      </c>
      <c r="B380">
        <f>'Data with Vol Ests (EWMA)'!B$1002*('Data with Vol Ests (EWMA)'!B379+('Data with Vol Ests (EWMA)'!B380-'Data with Vol Ests (EWMA)'!B379)*('Data with Vol Ests (EWMA)'!E$1003/'Data with Vol Ests (EWMA)'!E380))/'Data with Vol Ests (EWMA)'!B379</f>
        <v>25.874920002514088</v>
      </c>
      <c r="C380">
        <f>'Data with Vol Ests (EWMA)'!G$1002*('Data with Vol Ests (EWMA)'!G379+('Data with Vol Ests (EWMA)'!G380-'Data with Vol Ests (EWMA)'!G379)*('Data with Vol Ests (EWMA)'!J$1003/'Data with Vol Ests (EWMA)'!J380))/'Data with Vol Ests (EWMA)'!G379</f>
        <v>31.203692060868889</v>
      </c>
      <c r="D380">
        <f>'Data with Vol Ests (EWMA)'!L$1002*('Data with Vol Ests (EWMA)'!L379+('Data with Vol Ests (EWMA)'!L380-'Data with Vol Ests (EWMA)'!L379)*('Data with Vol Ests (EWMA)'!O$1003/'Data with Vol Ests (EWMA)'!O380))/'Data with Vol Ests (EWMA)'!L379</f>
        <v>50.94637777803829</v>
      </c>
      <c r="F380">
        <f>$J$3*B380/'Data with Vol Ests (EWMA)'!$B$1002 + $K$3*C380/'Data with Vol Ests (EWMA)'!$G$1002 + $L$3*D380/'Data with Vol Ests (EWMA)'!$L$1002</f>
        <v>100253827.43908365</v>
      </c>
      <c r="G380">
        <f t="shared" si="5"/>
        <v>-253827.43908365071</v>
      </c>
      <c r="H380" s="15">
        <v>64747.390800000001</v>
      </c>
    </row>
    <row r="381" spans="1:8" x14ac:dyDescent="0.2">
      <c r="A381">
        <v>379</v>
      </c>
      <c r="B381">
        <f>'Data with Vol Ests (EWMA)'!B$1002*('Data with Vol Ests (EWMA)'!B380+('Data with Vol Ests (EWMA)'!B381-'Data with Vol Ests (EWMA)'!B380)*('Data with Vol Ests (EWMA)'!E$1003/'Data with Vol Ests (EWMA)'!E381))/'Data with Vol Ests (EWMA)'!B380</f>
        <v>25.846702237725978</v>
      </c>
      <c r="C381">
        <f>'Data with Vol Ests (EWMA)'!G$1002*('Data with Vol Ests (EWMA)'!G380+('Data with Vol Ests (EWMA)'!G381-'Data with Vol Ests (EWMA)'!G380)*('Data with Vol Ests (EWMA)'!J$1003/'Data with Vol Ests (EWMA)'!J381))/'Data with Vol Ests (EWMA)'!G380</f>
        <v>31.238851503622929</v>
      </c>
      <c r="D381">
        <f>'Data with Vol Ests (EWMA)'!L$1002*('Data with Vol Ests (EWMA)'!L380+('Data with Vol Ests (EWMA)'!L381-'Data with Vol Ests (EWMA)'!L380)*('Data with Vol Ests (EWMA)'!O$1003/'Data with Vol Ests (EWMA)'!O381))/'Data with Vol Ests (EWMA)'!L380</f>
        <v>50.908440337791589</v>
      </c>
      <c r="F381">
        <f>$J$3*B381/'Data with Vol Ests (EWMA)'!$B$1002 + $K$3*C381/'Data with Vol Ests (EWMA)'!$G$1002 + $L$3*D381/'Data with Vol Ests (EWMA)'!$L$1002</f>
        <v>100232607.08493075</v>
      </c>
      <c r="G381">
        <f t="shared" si="5"/>
        <v>-232607.08493074775</v>
      </c>
      <c r="H381" s="15">
        <v>61189.881600000001</v>
      </c>
    </row>
    <row r="382" spans="1:8" x14ac:dyDescent="0.2">
      <c r="A382">
        <v>380</v>
      </c>
      <c r="B382">
        <f>'Data with Vol Ests (EWMA)'!B$1002*('Data with Vol Ests (EWMA)'!B381+('Data with Vol Ests (EWMA)'!B382-'Data with Vol Ests (EWMA)'!B381)*('Data with Vol Ests (EWMA)'!E$1003/'Data with Vol Ests (EWMA)'!E382))/'Data with Vol Ests (EWMA)'!B381</f>
        <v>26.028425060744599</v>
      </c>
      <c r="C382">
        <f>'Data with Vol Ests (EWMA)'!G$1002*('Data with Vol Ests (EWMA)'!G381+('Data with Vol Ests (EWMA)'!G382-'Data with Vol Ests (EWMA)'!G381)*('Data with Vol Ests (EWMA)'!J$1003/'Data with Vol Ests (EWMA)'!J382))/'Data with Vol Ests (EWMA)'!G381</f>
        <v>31.195702398525892</v>
      </c>
      <c r="D382">
        <f>'Data with Vol Ests (EWMA)'!L$1002*('Data with Vol Ests (EWMA)'!L381+('Data with Vol Ests (EWMA)'!L382-'Data with Vol Ests (EWMA)'!L381)*('Data with Vol Ests (EWMA)'!O$1003/'Data with Vol Ests (EWMA)'!O382))/'Data with Vol Ests (EWMA)'!L381</f>
        <v>50.981921343306993</v>
      </c>
      <c r="F382">
        <f>$J$3*B382/'Data with Vol Ests (EWMA)'!$B$1002 + $K$3*C382/'Data with Vol Ests (EWMA)'!$G$1002 + $L$3*D382/'Data with Vol Ests (EWMA)'!$L$1002</f>
        <v>100474037.92943029</v>
      </c>
      <c r="G382">
        <f t="shared" si="5"/>
        <v>-474037.92943029106</v>
      </c>
      <c r="H382" s="15">
        <v>61187.733200000002</v>
      </c>
    </row>
    <row r="383" spans="1:8" x14ac:dyDescent="0.2">
      <c r="A383">
        <v>381</v>
      </c>
      <c r="B383">
        <f>'Data with Vol Ests (EWMA)'!B$1002*('Data with Vol Ests (EWMA)'!B382+('Data with Vol Ests (EWMA)'!B383-'Data with Vol Ests (EWMA)'!B382)*('Data with Vol Ests (EWMA)'!E$1003/'Data with Vol Ests (EWMA)'!E383))/'Data with Vol Ests (EWMA)'!B382</f>
        <v>25.8934442071271</v>
      </c>
      <c r="C383">
        <f>'Data with Vol Ests (EWMA)'!G$1002*('Data with Vol Ests (EWMA)'!G382+('Data with Vol Ests (EWMA)'!G383-'Data with Vol Ests (EWMA)'!G382)*('Data with Vol Ests (EWMA)'!J$1003/'Data with Vol Ests (EWMA)'!J383))/'Data with Vol Ests (EWMA)'!G382</f>
        <v>31.266658743805607</v>
      </c>
      <c r="D383">
        <f>'Data with Vol Ests (EWMA)'!L$1002*('Data with Vol Ests (EWMA)'!L382+('Data with Vol Ests (EWMA)'!L383-'Data with Vol Ests (EWMA)'!L382)*('Data with Vol Ests (EWMA)'!O$1003/'Data with Vol Ests (EWMA)'!O383))/'Data with Vol Ests (EWMA)'!L382</f>
        <v>50.998621248175127</v>
      </c>
      <c r="F383">
        <f>$J$3*B383/'Data with Vol Ests (EWMA)'!$B$1002 + $K$3*C383/'Data with Vol Ests (EWMA)'!$G$1002 + $L$3*D383/'Data with Vol Ests (EWMA)'!$L$1002</f>
        <v>100380546.1397547</v>
      </c>
      <c r="G383">
        <f t="shared" si="5"/>
        <v>-380546.13975469768</v>
      </c>
      <c r="H383" s="15">
        <v>60138.6567</v>
      </c>
    </row>
    <row r="384" spans="1:8" x14ac:dyDescent="0.2">
      <c r="A384">
        <v>382</v>
      </c>
      <c r="B384">
        <f>'Data with Vol Ests (EWMA)'!B$1002*('Data with Vol Ests (EWMA)'!B383+('Data with Vol Ests (EWMA)'!B384-'Data with Vol Ests (EWMA)'!B383)*('Data with Vol Ests (EWMA)'!E$1003/'Data with Vol Ests (EWMA)'!E384))/'Data with Vol Ests (EWMA)'!B383</f>
        <v>25.704623765638591</v>
      </c>
      <c r="C384">
        <f>'Data with Vol Ests (EWMA)'!G$1002*('Data with Vol Ests (EWMA)'!G383+('Data with Vol Ests (EWMA)'!G384-'Data with Vol Ests (EWMA)'!G383)*('Data with Vol Ests (EWMA)'!J$1003/'Data with Vol Ests (EWMA)'!J384))/'Data with Vol Ests (EWMA)'!G383</f>
        <v>31.288726325377148</v>
      </c>
      <c r="D384">
        <f>'Data with Vol Ests (EWMA)'!L$1002*('Data with Vol Ests (EWMA)'!L383+('Data with Vol Ests (EWMA)'!L384-'Data with Vol Ests (EWMA)'!L383)*('Data with Vol Ests (EWMA)'!O$1003/'Data with Vol Ests (EWMA)'!O384))/'Data with Vol Ests (EWMA)'!L383</f>
        <v>50.829731352748084</v>
      </c>
      <c r="F384">
        <f>$J$3*B384/'Data with Vol Ests (EWMA)'!$B$1002 + $K$3*C384/'Data with Vol Ests (EWMA)'!$G$1002 + $L$3*D384/'Data with Vol Ests (EWMA)'!$L$1002</f>
        <v>100049396.98792134</v>
      </c>
      <c r="G384">
        <f t="shared" si="5"/>
        <v>-49396.987921342254</v>
      </c>
      <c r="H384" s="15">
        <v>59587.892500000002</v>
      </c>
    </row>
    <row r="385" spans="1:8" x14ac:dyDescent="0.2">
      <c r="A385">
        <v>383</v>
      </c>
      <c r="B385">
        <f>'Data with Vol Ests (EWMA)'!B$1002*('Data with Vol Ests (EWMA)'!B384+('Data with Vol Ests (EWMA)'!B385-'Data with Vol Ests (EWMA)'!B384)*('Data with Vol Ests (EWMA)'!E$1003/'Data with Vol Ests (EWMA)'!E385))/'Data with Vol Ests (EWMA)'!B384</f>
        <v>25.738851615924013</v>
      </c>
      <c r="C385">
        <f>'Data with Vol Ests (EWMA)'!G$1002*('Data with Vol Ests (EWMA)'!G384+('Data with Vol Ests (EWMA)'!G385-'Data with Vol Ests (EWMA)'!G384)*('Data with Vol Ests (EWMA)'!J$1003/'Data with Vol Ests (EWMA)'!J385))/'Data with Vol Ests (EWMA)'!G384</f>
        <v>31.241472568174647</v>
      </c>
      <c r="D385">
        <f>'Data with Vol Ests (EWMA)'!L$1002*('Data with Vol Ests (EWMA)'!L384+('Data with Vol Ests (EWMA)'!L385-'Data with Vol Ests (EWMA)'!L384)*('Data with Vol Ests (EWMA)'!O$1003/'Data with Vol Ests (EWMA)'!O385))/'Data with Vol Ests (EWMA)'!L384</f>
        <v>50.451995197125022</v>
      </c>
      <c r="F385">
        <f>$J$3*B385/'Data with Vol Ests (EWMA)'!$B$1002 + $K$3*C385/'Data with Vol Ests (EWMA)'!$G$1002 + $L$3*D385/'Data with Vol Ests (EWMA)'!$L$1002</f>
        <v>99819371.74740985</v>
      </c>
      <c r="G385">
        <f t="shared" si="5"/>
        <v>180628.25259014964</v>
      </c>
      <c r="H385" s="15">
        <v>59545.956400000003</v>
      </c>
    </row>
    <row r="386" spans="1:8" x14ac:dyDescent="0.2">
      <c r="A386">
        <v>384</v>
      </c>
      <c r="B386">
        <f>'Data with Vol Ests (EWMA)'!B$1002*('Data with Vol Ests (EWMA)'!B385+('Data with Vol Ests (EWMA)'!B386-'Data with Vol Ests (EWMA)'!B385)*('Data with Vol Ests (EWMA)'!E$1003/'Data with Vol Ests (EWMA)'!E386))/'Data with Vol Ests (EWMA)'!B385</f>
        <v>25.737131132056422</v>
      </c>
      <c r="C386">
        <f>'Data with Vol Ests (EWMA)'!G$1002*('Data with Vol Ests (EWMA)'!G385+('Data with Vol Ests (EWMA)'!G386-'Data with Vol Ests (EWMA)'!G385)*('Data with Vol Ests (EWMA)'!J$1003/'Data with Vol Ests (EWMA)'!J386))/'Data with Vol Ests (EWMA)'!G385</f>
        <v>31.185768373979652</v>
      </c>
      <c r="D386">
        <f>'Data with Vol Ests (EWMA)'!L$1002*('Data with Vol Ests (EWMA)'!L385+('Data with Vol Ests (EWMA)'!L386-'Data with Vol Ests (EWMA)'!L385)*('Data with Vol Ests (EWMA)'!O$1003/'Data with Vol Ests (EWMA)'!O386))/'Data with Vol Ests (EWMA)'!L385</f>
        <v>50.908334562250523</v>
      </c>
      <c r="F386">
        <f>$J$3*B386/'Data with Vol Ests (EWMA)'!$B$1002 + $K$3*C386/'Data with Vol Ests (EWMA)'!$G$1002 + $L$3*D386/'Data with Vol Ests (EWMA)'!$L$1002</f>
        <v>100024353.44975334</v>
      </c>
      <c r="G386">
        <f t="shared" si="5"/>
        <v>-24353.449753344059</v>
      </c>
      <c r="H386" s="15">
        <v>58474.487200000003</v>
      </c>
    </row>
    <row r="387" spans="1:8" x14ac:dyDescent="0.2">
      <c r="A387">
        <v>385</v>
      </c>
      <c r="B387">
        <f>'Data with Vol Ests (EWMA)'!B$1002*('Data with Vol Ests (EWMA)'!B386+('Data with Vol Ests (EWMA)'!B387-'Data with Vol Ests (EWMA)'!B386)*('Data with Vol Ests (EWMA)'!E$1003/'Data with Vol Ests (EWMA)'!E387))/'Data with Vol Ests (EWMA)'!B386</f>
        <v>26.026301356286901</v>
      </c>
      <c r="C387">
        <f>'Data with Vol Ests (EWMA)'!G$1002*('Data with Vol Ests (EWMA)'!G386+('Data with Vol Ests (EWMA)'!G387-'Data with Vol Ests (EWMA)'!G386)*('Data with Vol Ests (EWMA)'!J$1003/'Data with Vol Ests (EWMA)'!J387))/'Data with Vol Ests (EWMA)'!G386</f>
        <v>31.161888789916897</v>
      </c>
      <c r="D387">
        <f>'Data with Vol Ests (EWMA)'!L$1002*('Data with Vol Ests (EWMA)'!L386+('Data with Vol Ests (EWMA)'!L387-'Data with Vol Ests (EWMA)'!L386)*('Data with Vol Ests (EWMA)'!O$1003/'Data with Vol Ests (EWMA)'!O387))/'Data with Vol Ests (EWMA)'!L386</f>
        <v>50.684530022806086</v>
      </c>
      <c r="F387">
        <f>$J$3*B387/'Data with Vol Ests (EWMA)'!$B$1002 + $K$3*C387/'Data with Vol Ests (EWMA)'!$G$1002 + $L$3*D387/'Data with Vol Ests (EWMA)'!$L$1002</f>
        <v>100257322.47810972</v>
      </c>
      <c r="G387">
        <f t="shared" si="5"/>
        <v>-257322.47810971737</v>
      </c>
      <c r="H387" s="15">
        <v>57604.748099999997</v>
      </c>
    </row>
    <row r="388" spans="1:8" x14ac:dyDescent="0.2">
      <c r="A388">
        <v>386</v>
      </c>
      <c r="B388">
        <f>'Data with Vol Ests (EWMA)'!B$1002*('Data with Vol Ests (EWMA)'!B387+('Data with Vol Ests (EWMA)'!B388-'Data with Vol Ests (EWMA)'!B387)*('Data with Vol Ests (EWMA)'!E$1003/'Data with Vol Ests (EWMA)'!E388))/'Data with Vol Ests (EWMA)'!B387</f>
        <v>25.837592851542095</v>
      </c>
      <c r="C388">
        <f>'Data with Vol Ests (EWMA)'!G$1002*('Data with Vol Ests (EWMA)'!G387+('Data with Vol Ests (EWMA)'!G388-'Data with Vol Ests (EWMA)'!G387)*('Data with Vol Ests (EWMA)'!J$1003/'Data with Vol Ests (EWMA)'!J388))/'Data with Vol Ests (EWMA)'!G387</f>
        <v>31.211827635168504</v>
      </c>
      <c r="D388">
        <f>'Data with Vol Ests (EWMA)'!L$1002*('Data with Vol Ests (EWMA)'!L387+('Data with Vol Ests (EWMA)'!L388-'Data with Vol Ests (EWMA)'!L387)*('Data with Vol Ests (EWMA)'!O$1003/'Data with Vol Ests (EWMA)'!O388))/'Data with Vol Ests (EWMA)'!L387</f>
        <v>50.323441833035226</v>
      </c>
      <c r="F388">
        <f>$J$3*B388/'Data with Vol Ests (EWMA)'!$B$1002 + $K$3*C388/'Data with Vol Ests (EWMA)'!$G$1002 + $L$3*D388/'Data with Vol Ests (EWMA)'!$L$1002</f>
        <v>99843961.505312264</v>
      </c>
      <c r="G388">
        <f t="shared" si="5"/>
        <v>156038.49468773603</v>
      </c>
      <c r="H388" s="15">
        <v>56461.633199999997</v>
      </c>
    </row>
    <row r="389" spans="1:8" x14ac:dyDescent="0.2">
      <c r="A389">
        <v>387</v>
      </c>
      <c r="B389">
        <f>'Data with Vol Ests (EWMA)'!B$1002*('Data with Vol Ests (EWMA)'!B388+('Data with Vol Ests (EWMA)'!B389-'Data with Vol Ests (EWMA)'!B388)*('Data with Vol Ests (EWMA)'!E$1003/'Data with Vol Ests (EWMA)'!E389))/'Data with Vol Ests (EWMA)'!B388</f>
        <v>25.795817843561377</v>
      </c>
      <c r="C389">
        <f>'Data with Vol Ests (EWMA)'!G$1002*('Data with Vol Ests (EWMA)'!G388+('Data with Vol Ests (EWMA)'!G389-'Data with Vol Ests (EWMA)'!G388)*('Data with Vol Ests (EWMA)'!J$1003/'Data with Vol Ests (EWMA)'!J389))/'Data with Vol Ests (EWMA)'!G388</f>
        <v>31.076402811450176</v>
      </c>
      <c r="D389">
        <f>'Data with Vol Ests (EWMA)'!L$1002*('Data with Vol Ests (EWMA)'!L388+('Data with Vol Ests (EWMA)'!L389-'Data with Vol Ests (EWMA)'!L388)*('Data with Vol Ests (EWMA)'!O$1003/'Data with Vol Ests (EWMA)'!O389))/'Data with Vol Ests (EWMA)'!L388</f>
        <v>51.072456994018118</v>
      </c>
      <c r="F389">
        <f>$J$3*B389/'Data with Vol Ests (EWMA)'!$B$1002 + $K$3*C389/'Data with Vol Ests (EWMA)'!$G$1002 + $L$3*D389/'Data with Vol Ests (EWMA)'!$L$1002</f>
        <v>100078188.98999229</v>
      </c>
      <c r="G389">
        <f t="shared" ref="G389:G452" si="6">100000000-F389</f>
        <v>-78188.989992290735</v>
      </c>
      <c r="H389" s="15">
        <v>53290.020400000001</v>
      </c>
    </row>
    <row r="390" spans="1:8" x14ac:dyDescent="0.2">
      <c r="A390">
        <v>388</v>
      </c>
      <c r="B390">
        <f>'Data with Vol Ests (EWMA)'!B$1002*('Data with Vol Ests (EWMA)'!B389+('Data with Vol Ests (EWMA)'!B390-'Data with Vol Ests (EWMA)'!B389)*('Data with Vol Ests (EWMA)'!E$1003/'Data with Vol Ests (EWMA)'!E390))/'Data with Vol Ests (EWMA)'!B389</f>
        <v>25.758784936482154</v>
      </c>
      <c r="C390">
        <f>'Data with Vol Ests (EWMA)'!G$1002*('Data with Vol Ests (EWMA)'!G389+('Data with Vol Ests (EWMA)'!G390-'Data with Vol Ests (EWMA)'!G389)*('Data with Vol Ests (EWMA)'!J$1003/'Data with Vol Ests (EWMA)'!J390))/'Data with Vol Ests (EWMA)'!G389</f>
        <v>31.178300262460876</v>
      </c>
      <c r="D390">
        <f>'Data with Vol Ests (EWMA)'!L$1002*('Data with Vol Ests (EWMA)'!L389+('Data with Vol Ests (EWMA)'!L390-'Data with Vol Ests (EWMA)'!L389)*('Data with Vol Ests (EWMA)'!O$1003/'Data with Vol Ests (EWMA)'!O390))/'Data with Vol Ests (EWMA)'!L389</f>
        <v>50.451026615418151</v>
      </c>
      <c r="F390">
        <f>$J$3*B390/'Data with Vol Ests (EWMA)'!$B$1002 + $K$3*C390/'Data with Vol Ests (EWMA)'!$G$1002 + $L$3*D390/'Data with Vol Ests (EWMA)'!$L$1002</f>
        <v>99774895.236467659</v>
      </c>
      <c r="G390">
        <f t="shared" si="6"/>
        <v>225104.76353234053</v>
      </c>
      <c r="H390" s="15">
        <v>53235.692799999997</v>
      </c>
    </row>
    <row r="391" spans="1:8" x14ac:dyDescent="0.2">
      <c r="A391">
        <v>389</v>
      </c>
      <c r="B391">
        <f>'Data with Vol Ests (EWMA)'!B$1002*('Data with Vol Ests (EWMA)'!B390+('Data with Vol Ests (EWMA)'!B391-'Data with Vol Ests (EWMA)'!B390)*('Data with Vol Ests (EWMA)'!E$1003/'Data with Vol Ests (EWMA)'!E391))/'Data with Vol Ests (EWMA)'!B390</f>
        <v>25.599323855938842</v>
      </c>
      <c r="C391">
        <f>'Data with Vol Ests (EWMA)'!G$1002*('Data with Vol Ests (EWMA)'!G390+('Data with Vol Ests (EWMA)'!G391-'Data with Vol Ests (EWMA)'!G390)*('Data with Vol Ests (EWMA)'!J$1003/'Data with Vol Ests (EWMA)'!J391))/'Data with Vol Ests (EWMA)'!G390</f>
        <v>31.058816868721689</v>
      </c>
      <c r="D391">
        <f>'Data with Vol Ests (EWMA)'!L$1002*('Data with Vol Ests (EWMA)'!L390+('Data with Vol Ests (EWMA)'!L391-'Data with Vol Ests (EWMA)'!L390)*('Data with Vol Ests (EWMA)'!O$1003/'Data with Vol Ests (EWMA)'!O391))/'Data with Vol Ests (EWMA)'!L390</f>
        <v>50.792944700159119</v>
      </c>
      <c r="F391">
        <f>$J$3*B391/'Data with Vol Ests (EWMA)'!$B$1002 + $K$3*C391/'Data with Vol Ests (EWMA)'!$G$1002 + $L$3*D391/'Data with Vol Ests (EWMA)'!$L$1002</f>
        <v>99626689.756584689</v>
      </c>
      <c r="G391">
        <f t="shared" si="6"/>
        <v>373310.24341531098</v>
      </c>
      <c r="H391" s="15">
        <v>52252.322999999997</v>
      </c>
    </row>
    <row r="392" spans="1:8" x14ac:dyDescent="0.2">
      <c r="A392">
        <v>390</v>
      </c>
      <c r="B392">
        <f>'Data with Vol Ests (EWMA)'!B$1002*('Data with Vol Ests (EWMA)'!B391+('Data with Vol Ests (EWMA)'!B392-'Data with Vol Ests (EWMA)'!B391)*('Data with Vol Ests (EWMA)'!E$1003/'Data with Vol Ests (EWMA)'!E392))/'Data with Vol Ests (EWMA)'!B391</f>
        <v>25.924632773163637</v>
      </c>
      <c r="C392">
        <f>'Data with Vol Ests (EWMA)'!G$1002*('Data with Vol Ests (EWMA)'!G391+('Data with Vol Ests (EWMA)'!G392-'Data with Vol Ests (EWMA)'!G391)*('Data with Vol Ests (EWMA)'!J$1003/'Data with Vol Ests (EWMA)'!J392))/'Data with Vol Ests (EWMA)'!G391</f>
        <v>31.104711014587306</v>
      </c>
      <c r="D392">
        <f>'Data with Vol Ests (EWMA)'!L$1002*('Data with Vol Ests (EWMA)'!L391+('Data with Vol Ests (EWMA)'!L392-'Data with Vol Ests (EWMA)'!L391)*('Data with Vol Ests (EWMA)'!O$1003/'Data with Vol Ests (EWMA)'!O392))/'Data with Vol Ests (EWMA)'!L391</f>
        <v>51.070148136857298</v>
      </c>
      <c r="F392">
        <f>$J$3*B392/'Data with Vol Ests (EWMA)'!$B$1002 + $K$3*C392/'Data with Vol Ests (EWMA)'!$G$1002 + $L$3*D392/'Data with Vol Ests (EWMA)'!$L$1002</f>
        <v>100283291.40772216</v>
      </c>
      <c r="G392">
        <f t="shared" si="6"/>
        <v>-283291.40772216022</v>
      </c>
      <c r="H392" s="15">
        <v>52040.3923</v>
      </c>
    </row>
    <row r="393" spans="1:8" x14ac:dyDescent="0.2">
      <c r="A393">
        <v>391</v>
      </c>
      <c r="B393">
        <f>'Data with Vol Ests (EWMA)'!B$1002*('Data with Vol Ests (EWMA)'!B392+('Data with Vol Ests (EWMA)'!B393-'Data with Vol Ests (EWMA)'!B392)*('Data with Vol Ests (EWMA)'!E$1003/'Data with Vol Ests (EWMA)'!E393))/'Data with Vol Ests (EWMA)'!B392</f>
        <v>25.795743247566421</v>
      </c>
      <c r="C393">
        <f>'Data with Vol Ests (EWMA)'!G$1002*('Data with Vol Ests (EWMA)'!G392+('Data with Vol Ests (EWMA)'!G393-'Data with Vol Ests (EWMA)'!G392)*('Data with Vol Ests (EWMA)'!J$1003/'Data with Vol Ests (EWMA)'!J393))/'Data with Vol Ests (EWMA)'!G392</f>
        <v>31.104474491955781</v>
      </c>
      <c r="D393">
        <f>'Data with Vol Ests (EWMA)'!L$1002*('Data with Vol Ests (EWMA)'!L392+('Data with Vol Ests (EWMA)'!L393-'Data with Vol Ests (EWMA)'!L392)*('Data with Vol Ests (EWMA)'!O$1003/'Data with Vol Ests (EWMA)'!O393))/'Data with Vol Ests (EWMA)'!L392</f>
        <v>50.810687505311734</v>
      </c>
      <c r="F393">
        <f>$J$3*B393/'Data with Vol Ests (EWMA)'!$B$1002 + $K$3*C393/'Data with Vol Ests (EWMA)'!$G$1002 + $L$3*D393/'Data with Vol Ests (EWMA)'!$L$1002</f>
        <v>99954807.218934089</v>
      </c>
      <c r="G393">
        <f t="shared" si="6"/>
        <v>45192.781065911055</v>
      </c>
      <c r="H393" s="15">
        <v>51407.971100000002</v>
      </c>
    </row>
    <row r="394" spans="1:8" x14ac:dyDescent="0.2">
      <c r="A394">
        <v>392</v>
      </c>
      <c r="B394">
        <f>'Data with Vol Ests (EWMA)'!B$1002*('Data with Vol Ests (EWMA)'!B393+('Data with Vol Ests (EWMA)'!B394-'Data with Vol Ests (EWMA)'!B393)*('Data with Vol Ests (EWMA)'!E$1003/'Data with Vol Ests (EWMA)'!E394))/'Data with Vol Ests (EWMA)'!B393</f>
        <v>25.773220580606466</v>
      </c>
      <c r="C394">
        <f>'Data with Vol Ests (EWMA)'!G$1002*('Data with Vol Ests (EWMA)'!G393+('Data with Vol Ests (EWMA)'!G394-'Data with Vol Ests (EWMA)'!G393)*('Data with Vol Ests (EWMA)'!J$1003/'Data with Vol Ests (EWMA)'!J394))/'Data with Vol Ests (EWMA)'!G393</f>
        <v>31.1453437313032</v>
      </c>
      <c r="D394">
        <f>'Data with Vol Ests (EWMA)'!L$1002*('Data with Vol Ests (EWMA)'!L393+('Data with Vol Ests (EWMA)'!L394-'Data with Vol Ests (EWMA)'!L393)*('Data with Vol Ests (EWMA)'!O$1003/'Data with Vol Ests (EWMA)'!O394))/'Data with Vol Ests (EWMA)'!L393</f>
        <v>50.547441195874072</v>
      </c>
      <c r="F394">
        <f>$J$3*B394/'Data with Vol Ests (EWMA)'!$B$1002 + $K$3*C394/'Data with Vol Ests (EWMA)'!$G$1002 + $L$3*D394/'Data with Vol Ests (EWMA)'!$L$1002</f>
        <v>99814481.1476776</v>
      </c>
      <c r="G394">
        <f t="shared" si="6"/>
        <v>185518.85232239962</v>
      </c>
      <c r="H394" s="15">
        <v>51067.096599999997</v>
      </c>
    </row>
    <row r="395" spans="1:8" x14ac:dyDescent="0.2">
      <c r="A395">
        <v>393</v>
      </c>
      <c r="B395">
        <f>'Data with Vol Ests (EWMA)'!B$1002*('Data with Vol Ests (EWMA)'!B394+('Data with Vol Ests (EWMA)'!B395-'Data with Vol Ests (EWMA)'!B394)*('Data with Vol Ests (EWMA)'!E$1003/'Data with Vol Ests (EWMA)'!E395))/'Data with Vol Ests (EWMA)'!B394</f>
        <v>25.79483863759862</v>
      </c>
      <c r="C395">
        <f>'Data with Vol Ests (EWMA)'!G$1002*('Data with Vol Ests (EWMA)'!G394+('Data with Vol Ests (EWMA)'!G395-'Data with Vol Ests (EWMA)'!G394)*('Data with Vol Ests (EWMA)'!J$1003/'Data with Vol Ests (EWMA)'!J395))/'Data with Vol Ests (EWMA)'!G394</f>
        <v>31.119306572155697</v>
      </c>
      <c r="D395">
        <f>'Data with Vol Ests (EWMA)'!L$1002*('Data with Vol Ests (EWMA)'!L394+('Data with Vol Ests (EWMA)'!L395-'Data with Vol Ests (EWMA)'!L394)*('Data with Vol Ests (EWMA)'!O$1003/'Data with Vol Ests (EWMA)'!O395))/'Data with Vol Ests (EWMA)'!L394</f>
        <v>50.15151480736678</v>
      </c>
      <c r="F395">
        <f>$J$3*B395/'Data with Vol Ests (EWMA)'!$B$1002 + $K$3*C395/'Data with Vol Ests (EWMA)'!$G$1002 + $L$3*D395/'Data with Vol Ests (EWMA)'!$L$1002</f>
        <v>99580422.717466503</v>
      </c>
      <c r="G395">
        <f t="shared" si="6"/>
        <v>419577.28253349662</v>
      </c>
      <c r="H395" s="15">
        <v>51013.286800000002</v>
      </c>
    </row>
    <row r="396" spans="1:8" x14ac:dyDescent="0.2">
      <c r="A396">
        <v>394</v>
      </c>
      <c r="B396">
        <f>'Data with Vol Ests (EWMA)'!B$1002*('Data with Vol Ests (EWMA)'!B395+('Data with Vol Ests (EWMA)'!B396-'Data with Vol Ests (EWMA)'!B395)*('Data with Vol Ests (EWMA)'!E$1003/'Data with Vol Ests (EWMA)'!E396))/'Data with Vol Ests (EWMA)'!B395</f>
        <v>25.896027077560259</v>
      </c>
      <c r="C396">
        <f>'Data with Vol Ests (EWMA)'!G$1002*('Data with Vol Ests (EWMA)'!G395+('Data with Vol Ests (EWMA)'!G396-'Data with Vol Ests (EWMA)'!G395)*('Data with Vol Ests (EWMA)'!J$1003/'Data with Vol Ests (EWMA)'!J396))/'Data with Vol Ests (EWMA)'!G395</f>
        <v>31.152853209313214</v>
      </c>
      <c r="D396">
        <f>'Data with Vol Ests (EWMA)'!L$1002*('Data with Vol Ests (EWMA)'!L395+('Data with Vol Ests (EWMA)'!L396-'Data with Vol Ests (EWMA)'!L395)*('Data with Vol Ests (EWMA)'!O$1003/'Data with Vol Ests (EWMA)'!O396))/'Data with Vol Ests (EWMA)'!L395</f>
        <v>50.778947524292612</v>
      </c>
      <c r="F396">
        <f>$J$3*B396/'Data with Vol Ests (EWMA)'!$B$1002 + $K$3*C396/'Data with Vol Ests (EWMA)'!$G$1002 + $L$3*D396/'Data with Vol Ests (EWMA)'!$L$1002</f>
        <v>100126351.75336762</v>
      </c>
      <c r="G396">
        <f t="shared" si="6"/>
        <v>-126351.75336761773</v>
      </c>
      <c r="H396" s="15">
        <v>51002.8632</v>
      </c>
    </row>
    <row r="397" spans="1:8" x14ac:dyDescent="0.2">
      <c r="A397">
        <v>395</v>
      </c>
      <c r="B397">
        <f>'Data with Vol Ests (EWMA)'!B$1002*('Data with Vol Ests (EWMA)'!B396+('Data with Vol Ests (EWMA)'!B397-'Data with Vol Ests (EWMA)'!B396)*('Data with Vol Ests (EWMA)'!E$1003/'Data with Vol Ests (EWMA)'!E397))/'Data with Vol Ests (EWMA)'!B396</f>
        <v>25.84158456080235</v>
      </c>
      <c r="C397">
        <f>'Data with Vol Ests (EWMA)'!G$1002*('Data with Vol Ests (EWMA)'!G396+('Data with Vol Ests (EWMA)'!G397-'Data with Vol Ests (EWMA)'!G396)*('Data with Vol Ests (EWMA)'!J$1003/'Data with Vol Ests (EWMA)'!J397))/'Data with Vol Ests (EWMA)'!G396</f>
        <v>31.222978779346818</v>
      </c>
      <c r="D397">
        <f>'Data with Vol Ests (EWMA)'!L$1002*('Data with Vol Ests (EWMA)'!L396+('Data with Vol Ests (EWMA)'!L397-'Data with Vol Ests (EWMA)'!L396)*('Data with Vol Ests (EWMA)'!O$1003/'Data with Vol Ests (EWMA)'!O397))/'Data with Vol Ests (EWMA)'!L396</f>
        <v>50.041037953800149</v>
      </c>
      <c r="F397">
        <f>$J$3*B397/'Data with Vol Ests (EWMA)'!$B$1002 + $K$3*C397/'Data with Vol Ests (EWMA)'!$G$1002 + $L$3*D397/'Data with Vol Ests (EWMA)'!$L$1002</f>
        <v>99694891.784871176</v>
      </c>
      <c r="G397">
        <f t="shared" si="6"/>
        <v>305108.21512882411</v>
      </c>
      <c r="H397" s="15">
        <v>50912.061500000003</v>
      </c>
    </row>
    <row r="398" spans="1:8" x14ac:dyDescent="0.2">
      <c r="A398">
        <v>396</v>
      </c>
      <c r="B398">
        <f>'Data with Vol Ests (EWMA)'!B$1002*('Data with Vol Ests (EWMA)'!B397+('Data with Vol Ests (EWMA)'!B398-'Data with Vol Ests (EWMA)'!B397)*('Data with Vol Ests (EWMA)'!E$1003/'Data with Vol Ests (EWMA)'!E398))/'Data with Vol Ests (EWMA)'!B397</f>
        <v>25.74510410406964</v>
      </c>
      <c r="C398">
        <f>'Data with Vol Ests (EWMA)'!G$1002*('Data with Vol Ests (EWMA)'!G397+('Data with Vol Ests (EWMA)'!G398-'Data with Vol Ests (EWMA)'!G397)*('Data with Vol Ests (EWMA)'!J$1003/'Data with Vol Ests (EWMA)'!J398))/'Data with Vol Ests (EWMA)'!G397</f>
        <v>31.063053379705032</v>
      </c>
      <c r="D398">
        <f>'Data with Vol Ests (EWMA)'!L$1002*('Data with Vol Ests (EWMA)'!L397+('Data with Vol Ests (EWMA)'!L398-'Data with Vol Ests (EWMA)'!L397)*('Data with Vol Ests (EWMA)'!O$1003/'Data with Vol Ests (EWMA)'!O398))/'Data with Vol Ests (EWMA)'!L397</f>
        <v>50.761309198096313</v>
      </c>
      <c r="F398">
        <f>$J$3*B398/'Data with Vol Ests (EWMA)'!$B$1002 + $K$3*C398/'Data with Vol Ests (EWMA)'!$G$1002 + $L$3*D398/'Data with Vol Ests (EWMA)'!$L$1002</f>
        <v>99810425.952100605</v>
      </c>
      <c r="G398">
        <f t="shared" si="6"/>
        <v>189574.04789939523</v>
      </c>
      <c r="H398" s="15">
        <v>50860.339699999997</v>
      </c>
    </row>
    <row r="399" spans="1:8" x14ac:dyDescent="0.2">
      <c r="A399">
        <v>397</v>
      </c>
      <c r="B399">
        <f>'Data with Vol Ests (EWMA)'!B$1002*('Data with Vol Ests (EWMA)'!B398+('Data with Vol Ests (EWMA)'!B399-'Data with Vol Ests (EWMA)'!B398)*('Data with Vol Ests (EWMA)'!E$1003/'Data with Vol Ests (EWMA)'!E399))/'Data with Vol Ests (EWMA)'!B398</f>
        <v>25.801682630169882</v>
      </c>
      <c r="C399">
        <f>'Data with Vol Ests (EWMA)'!G$1002*('Data with Vol Ests (EWMA)'!G398+('Data with Vol Ests (EWMA)'!G399-'Data with Vol Ests (EWMA)'!G398)*('Data with Vol Ests (EWMA)'!J$1003/'Data with Vol Ests (EWMA)'!J399))/'Data with Vol Ests (EWMA)'!G398</f>
        <v>31.212752831448331</v>
      </c>
      <c r="D399">
        <f>'Data with Vol Ests (EWMA)'!L$1002*('Data with Vol Ests (EWMA)'!L398+('Data with Vol Ests (EWMA)'!L399-'Data with Vol Ests (EWMA)'!L398)*('Data with Vol Ests (EWMA)'!O$1003/'Data with Vol Ests (EWMA)'!O399))/'Data with Vol Ests (EWMA)'!L398</f>
        <v>50.39111145126261</v>
      </c>
      <c r="F399">
        <f>$J$3*B399/'Data with Vol Ests (EWMA)'!$B$1002 + $K$3*C399/'Data with Vol Ests (EWMA)'!$G$1002 + $L$3*D399/'Data with Vol Ests (EWMA)'!$L$1002</f>
        <v>99836321.356042877</v>
      </c>
      <c r="G399">
        <f t="shared" si="6"/>
        <v>163678.64395712316</v>
      </c>
      <c r="H399" s="15">
        <v>50444.112399999998</v>
      </c>
    </row>
    <row r="400" spans="1:8" x14ac:dyDescent="0.2">
      <c r="A400">
        <v>398</v>
      </c>
      <c r="B400">
        <f>'Data with Vol Ests (EWMA)'!B$1002*('Data with Vol Ests (EWMA)'!B399+('Data with Vol Ests (EWMA)'!B400-'Data with Vol Ests (EWMA)'!B399)*('Data with Vol Ests (EWMA)'!E$1003/'Data with Vol Ests (EWMA)'!E400))/'Data with Vol Ests (EWMA)'!B399</f>
        <v>26.033080087321228</v>
      </c>
      <c r="C400">
        <f>'Data with Vol Ests (EWMA)'!G$1002*('Data with Vol Ests (EWMA)'!G399+('Data with Vol Ests (EWMA)'!G400-'Data with Vol Ests (EWMA)'!G399)*('Data with Vol Ests (EWMA)'!J$1003/'Data with Vol Ests (EWMA)'!J400))/'Data with Vol Ests (EWMA)'!G399</f>
        <v>31.20476323578977</v>
      </c>
      <c r="D400">
        <f>'Data with Vol Ests (EWMA)'!L$1002*('Data with Vol Ests (EWMA)'!L399+('Data with Vol Ests (EWMA)'!L400-'Data with Vol Ests (EWMA)'!L399)*('Data with Vol Ests (EWMA)'!O$1003/'Data with Vol Ests (EWMA)'!O400))/'Data with Vol Ests (EWMA)'!L399</f>
        <v>51.217396694630473</v>
      </c>
      <c r="F400">
        <f>$J$3*B400/'Data with Vol Ests (EWMA)'!$B$1002 + $K$3*C400/'Data with Vol Ests (EWMA)'!$G$1002 + $L$3*D400/'Data with Vol Ests (EWMA)'!$L$1002</f>
        <v>100629776.75484517</v>
      </c>
      <c r="G400">
        <f t="shared" si="6"/>
        <v>-629776.75484517217</v>
      </c>
      <c r="H400" s="15">
        <v>48792.689400000003</v>
      </c>
    </row>
    <row r="401" spans="1:8" x14ac:dyDescent="0.2">
      <c r="A401">
        <v>399</v>
      </c>
      <c r="B401">
        <f>'Data with Vol Ests (EWMA)'!B$1002*('Data with Vol Ests (EWMA)'!B400+('Data with Vol Ests (EWMA)'!B401-'Data with Vol Ests (EWMA)'!B400)*('Data with Vol Ests (EWMA)'!E$1003/'Data with Vol Ests (EWMA)'!E401))/'Data with Vol Ests (EWMA)'!B400</f>
        <v>25.928526503270454</v>
      </c>
      <c r="C401">
        <f>'Data with Vol Ests (EWMA)'!G$1002*('Data with Vol Ests (EWMA)'!G400+('Data with Vol Ests (EWMA)'!G401-'Data with Vol Ests (EWMA)'!G400)*('Data with Vol Ests (EWMA)'!J$1003/'Data with Vol Ests (EWMA)'!J401))/'Data with Vol Ests (EWMA)'!G400</f>
        <v>31.178879247269329</v>
      </c>
      <c r="D401">
        <f>'Data with Vol Ests (EWMA)'!L$1002*('Data with Vol Ests (EWMA)'!L400+('Data with Vol Ests (EWMA)'!L401-'Data with Vol Ests (EWMA)'!L400)*('Data with Vol Ests (EWMA)'!O$1003/'Data with Vol Ests (EWMA)'!O401))/'Data with Vol Ests (EWMA)'!L400</f>
        <v>50.980906514156977</v>
      </c>
      <c r="F401">
        <f>$J$3*B401/'Data with Vol Ests (EWMA)'!$B$1002 + $K$3*C401/'Data with Vol Ests (EWMA)'!$G$1002 + $L$3*D401/'Data with Vol Ests (EWMA)'!$L$1002</f>
        <v>100319078.70850858</v>
      </c>
      <c r="G401">
        <f t="shared" si="6"/>
        <v>-319078.70850858092</v>
      </c>
      <c r="H401" s="15">
        <v>48626.9951</v>
      </c>
    </row>
    <row r="402" spans="1:8" x14ac:dyDescent="0.2">
      <c r="A402">
        <v>400</v>
      </c>
      <c r="B402">
        <f>'Data with Vol Ests (EWMA)'!B$1002*('Data with Vol Ests (EWMA)'!B401+('Data with Vol Ests (EWMA)'!B402-'Data with Vol Ests (EWMA)'!B401)*('Data with Vol Ests (EWMA)'!E$1003/'Data with Vol Ests (EWMA)'!E402))/'Data with Vol Ests (EWMA)'!B401</f>
        <v>25.817850853062314</v>
      </c>
      <c r="C402">
        <f>'Data with Vol Ests (EWMA)'!G$1002*('Data with Vol Ests (EWMA)'!G401+('Data with Vol Ests (EWMA)'!G402-'Data with Vol Ests (EWMA)'!G401)*('Data with Vol Ests (EWMA)'!J$1003/'Data with Vol Ests (EWMA)'!J402))/'Data with Vol Ests (EWMA)'!G401</f>
        <v>31.224882022395374</v>
      </c>
      <c r="D402">
        <f>'Data with Vol Ests (EWMA)'!L$1002*('Data with Vol Ests (EWMA)'!L401+('Data with Vol Ests (EWMA)'!L402-'Data with Vol Ests (EWMA)'!L401)*('Data with Vol Ests (EWMA)'!O$1003/'Data with Vol Ests (EWMA)'!O402))/'Data with Vol Ests (EWMA)'!L401</f>
        <v>51.110417110696083</v>
      </c>
      <c r="F402">
        <f>$J$3*B402/'Data with Vol Ests (EWMA)'!$B$1002 + $K$3*C402/'Data with Vol Ests (EWMA)'!$G$1002 + $L$3*D402/'Data with Vol Ests (EWMA)'!$L$1002</f>
        <v>100297239.0049995</v>
      </c>
      <c r="G402">
        <f t="shared" si="6"/>
        <v>-297239.00499950349</v>
      </c>
      <c r="H402" s="15">
        <v>48283.237300000001</v>
      </c>
    </row>
    <row r="403" spans="1:8" x14ac:dyDescent="0.2">
      <c r="A403">
        <v>401</v>
      </c>
      <c r="B403">
        <f>'Data with Vol Ests (EWMA)'!B$1002*('Data with Vol Ests (EWMA)'!B402+('Data with Vol Ests (EWMA)'!B403-'Data with Vol Ests (EWMA)'!B402)*('Data with Vol Ests (EWMA)'!E$1003/'Data with Vol Ests (EWMA)'!E403))/'Data with Vol Ests (EWMA)'!B402</f>
        <v>25.923302725195597</v>
      </c>
      <c r="C403">
        <f>'Data with Vol Ests (EWMA)'!G$1002*('Data with Vol Ests (EWMA)'!G402+('Data with Vol Ests (EWMA)'!G403-'Data with Vol Ests (EWMA)'!G402)*('Data with Vol Ests (EWMA)'!J$1003/'Data with Vol Ests (EWMA)'!J403))/'Data with Vol Ests (EWMA)'!G402</f>
        <v>31.280639425233883</v>
      </c>
      <c r="D403">
        <f>'Data with Vol Ests (EWMA)'!L$1002*('Data with Vol Ests (EWMA)'!L402+('Data with Vol Ests (EWMA)'!L403-'Data with Vol Ests (EWMA)'!L402)*('Data with Vol Ests (EWMA)'!O$1003/'Data with Vol Ests (EWMA)'!O403))/'Data with Vol Ests (EWMA)'!L402</f>
        <v>51.168680725533122</v>
      </c>
      <c r="F403">
        <f>$J$3*B403/'Data with Vol Ests (EWMA)'!$B$1002 + $K$3*C403/'Data with Vol Ests (EWMA)'!$G$1002 + $L$3*D403/'Data with Vol Ests (EWMA)'!$L$1002</f>
        <v>100537302.14290443</v>
      </c>
      <c r="G403">
        <f t="shared" si="6"/>
        <v>-537302.14290443063</v>
      </c>
      <c r="H403" s="15">
        <v>47745.480799999998</v>
      </c>
    </row>
    <row r="404" spans="1:8" x14ac:dyDescent="0.2">
      <c r="A404">
        <v>402</v>
      </c>
      <c r="B404">
        <f>'Data with Vol Ests (EWMA)'!B$1002*('Data with Vol Ests (EWMA)'!B403+('Data with Vol Ests (EWMA)'!B404-'Data with Vol Ests (EWMA)'!B403)*('Data with Vol Ests (EWMA)'!E$1003/'Data with Vol Ests (EWMA)'!E404))/'Data with Vol Ests (EWMA)'!B403</f>
        <v>25.793867400632312</v>
      </c>
      <c r="C404">
        <f>'Data with Vol Ests (EWMA)'!G$1002*('Data with Vol Ests (EWMA)'!G403+('Data with Vol Ests (EWMA)'!G404-'Data with Vol Ests (EWMA)'!G403)*('Data with Vol Ests (EWMA)'!J$1003/'Data with Vol Ests (EWMA)'!J404))/'Data with Vol Ests (EWMA)'!G403</f>
        <v>31.065162299058077</v>
      </c>
      <c r="D404">
        <f>'Data with Vol Ests (EWMA)'!L$1002*('Data with Vol Ests (EWMA)'!L403+('Data with Vol Ests (EWMA)'!L404-'Data with Vol Ests (EWMA)'!L403)*('Data with Vol Ests (EWMA)'!O$1003/'Data with Vol Ests (EWMA)'!O404))/'Data with Vol Ests (EWMA)'!L403</f>
        <v>51.173527133219686</v>
      </c>
      <c r="F404">
        <f>$J$3*B404/'Data with Vol Ests (EWMA)'!$B$1002 + $K$3*C404/'Data with Vol Ests (EWMA)'!$G$1002 + $L$3*D404/'Data with Vol Ests (EWMA)'!$L$1002</f>
        <v>100122691.82950804</v>
      </c>
      <c r="G404">
        <f t="shared" si="6"/>
        <v>-122691.82950803638</v>
      </c>
      <c r="H404" s="15">
        <v>47281.878100000002</v>
      </c>
    </row>
    <row r="405" spans="1:8" x14ac:dyDescent="0.2">
      <c r="A405">
        <v>403</v>
      </c>
      <c r="B405">
        <f>'Data with Vol Ests (EWMA)'!B$1002*('Data with Vol Ests (EWMA)'!B404+('Data with Vol Ests (EWMA)'!B405-'Data with Vol Ests (EWMA)'!B404)*('Data with Vol Ests (EWMA)'!E$1003/'Data with Vol Ests (EWMA)'!E405))/'Data with Vol Ests (EWMA)'!B404</f>
        <v>25.751749579687054</v>
      </c>
      <c r="C405">
        <f>'Data with Vol Ests (EWMA)'!G$1002*('Data with Vol Ests (EWMA)'!G404+('Data with Vol Ests (EWMA)'!G405-'Data with Vol Ests (EWMA)'!G404)*('Data with Vol Ests (EWMA)'!J$1003/'Data with Vol Ests (EWMA)'!J405))/'Data with Vol Ests (EWMA)'!G404</f>
        <v>31.186809854933042</v>
      </c>
      <c r="D405">
        <f>'Data with Vol Ests (EWMA)'!L$1002*('Data with Vol Ests (EWMA)'!L404+('Data with Vol Ests (EWMA)'!L405-'Data with Vol Ests (EWMA)'!L404)*('Data with Vol Ests (EWMA)'!O$1003/'Data with Vol Ests (EWMA)'!O405))/'Data with Vol Ests (EWMA)'!L404</f>
        <v>50.416859844250553</v>
      </c>
      <c r="F405">
        <f>$J$3*B405/'Data with Vol Ests (EWMA)'!$B$1002 + $K$3*C405/'Data with Vol Ests (EWMA)'!$G$1002 + $L$3*D405/'Data with Vol Ests (EWMA)'!$L$1002</f>
        <v>99754704.981444195</v>
      </c>
      <c r="G405">
        <f t="shared" si="6"/>
        <v>245295.01855580509</v>
      </c>
      <c r="H405" s="15">
        <v>47139.753900000003</v>
      </c>
    </row>
    <row r="406" spans="1:8" x14ac:dyDescent="0.2">
      <c r="A406">
        <v>404</v>
      </c>
      <c r="B406">
        <f>'Data with Vol Ests (EWMA)'!B$1002*('Data with Vol Ests (EWMA)'!B405+('Data with Vol Ests (EWMA)'!B406-'Data with Vol Ests (EWMA)'!B405)*('Data with Vol Ests (EWMA)'!E$1003/'Data with Vol Ests (EWMA)'!E406))/'Data with Vol Ests (EWMA)'!B405</f>
        <v>25.733115776239494</v>
      </c>
      <c r="C406">
        <f>'Data with Vol Ests (EWMA)'!G$1002*('Data with Vol Ests (EWMA)'!G405+('Data with Vol Ests (EWMA)'!G406-'Data with Vol Ests (EWMA)'!G405)*('Data with Vol Ests (EWMA)'!J$1003/'Data with Vol Ests (EWMA)'!J406))/'Data with Vol Ests (EWMA)'!G405</f>
        <v>31.126771739122141</v>
      </c>
      <c r="D406">
        <f>'Data with Vol Ests (EWMA)'!L$1002*('Data with Vol Ests (EWMA)'!L405+('Data with Vol Ests (EWMA)'!L406-'Data with Vol Ests (EWMA)'!L405)*('Data with Vol Ests (EWMA)'!O$1003/'Data with Vol Ests (EWMA)'!O406))/'Data with Vol Ests (EWMA)'!L405</f>
        <v>50.699852034939404</v>
      </c>
      <c r="F406">
        <f>$J$3*B406/'Data with Vol Ests (EWMA)'!$B$1002 + $K$3*C406/'Data with Vol Ests (EWMA)'!$G$1002 + $L$3*D406/'Data with Vol Ests (EWMA)'!$L$1002</f>
        <v>99829373.061738253</v>
      </c>
      <c r="G406">
        <f t="shared" si="6"/>
        <v>170626.93826174736</v>
      </c>
      <c r="H406" s="15">
        <v>45860.8609</v>
      </c>
    </row>
    <row r="407" spans="1:8" x14ac:dyDescent="0.2">
      <c r="A407">
        <v>405</v>
      </c>
      <c r="B407">
        <f>'Data with Vol Ests (EWMA)'!B$1002*('Data with Vol Ests (EWMA)'!B406+('Data with Vol Ests (EWMA)'!B407-'Data with Vol Ests (EWMA)'!B406)*('Data with Vol Ests (EWMA)'!E$1003/'Data with Vol Ests (EWMA)'!E407))/'Data with Vol Ests (EWMA)'!B406</f>
        <v>25.85364048675638</v>
      </c>
      <c r="C407">
        <f>'Data with Vol Ests (EWMA)'!G$1002*('Data with Vol Ests (EWMA)'!G406+('Data with Vol Ests (EWMA)'!G407-'Data with Vol Ests (EWMA)'!G406)*('Data with Vol Ests (EWMA)'!J$1003/'Data with Vol Ests (EWMA)'!J407))/'Data with Vol Ests (EWMA)'!G406</f>
        <v>31.055423105898086</v>
      </c>
      <c r="D407">
        <f>'Data with Vol Ests (EWMA)'!L$1002*('Data with Vol Ests (EWMA)'!L406+('Data with Vol Ests (EWMA)'!L407-'Data with Vol Ests (EWMA)'!L406)*('Data with Vol Ests (EWMA)'!O$1003/'Data with Vol Ests (EWMA)'!O407))/'Data with Vol Ests (EWMA)'!L406</f>
        <v>50.683349747733011</v>
      </c>
      <c r="F407">
        <f>$J$3*B407/'Data with Vol Ests (EWMA)'!$B$1002 + $K$3*C407/'Data with Vol Ests (EWMA)'!$G$1002 + $L$3*D407/'Data with Vol Ests (EWMA)'!$L$1002</f>
        <v>99902937.776272967</v>
      </c>
      <c r="G407">
        <f t="shared" si="6"/>
        <v>97062.223727032542</v>
      </c>
      <c r="H407" s="15">
        <v>45677.1152</v>
      </c>
    </row>
    <row r="408" spans="1:8" x14ac:dyDescent="0.2">
      <c r="A408">
        <v>406</v>
      </c>
      <c r="B408">
        <f>'Data with Vol Ests (EWMA)'!B$1002*('Data with Vol Ests (EWMA)'!B407+('Data with Vol Ests (EWMA)'!B408-'Data with Vol Ests (EWMA)'!B407)*('Data with Vol Ests (EWMA)'!E$1003/'Data with Vol Ests (EWMA)'!E408))/'Data with Vol Ests (EWMA)'!B407</f>
        <v>25.720553367399887</v>
      </c>
      <c r="C408">
        <f>'Data with Vol Ests (EWMA)'!G$1002*('Data with Vol Ests (EWMA)'!G407+('Data with Vol Ests (EWMA)'!G408-'Data with Vol Ests (EWMA)'!G407)*('Data with Vol Ests (EWMA)'!J$1003/'Data with Vol Ests (EWMA)'!J408))/'Data with Vol Ests (EWMA)'!G407</f>
        <v>31.17</v>
      </c>
      <c r="D408">
        <f>'Data with Vol Ests (EWMA)'!L$1002*('Data with Vol Ests (EWMA)'!L407+('Data with Vol Ests (EWMA)'!L408-'Data with Vol Ests (EWMA)'!L407)*('Data with Vol Ests (EWMA)'!O$1003/'Data with Vol Ests (EWMA)'!O408))/'Data with Vol Ests (EWMA)'!L407</f>
        <v>50.473335910559257</v>
      </c>
      <c r="F408">
        <f>$J$3*B408/'Data with Vol Ests (EWMA)'!$B$1002 + $K$3*C408/'Data with Vol Ests (EWMA)'!$G$1002 + $L$3*D408/'Data with Vol Ests (EWMA)'!$L$1002</f>
        <v>99726923.6038225</v>
      </c>
      <c r="G408">
        <f t="shared" si="6"/>
        <v>273076.39617750049</v>
      </c>
      <c r="H408" s="15">
        <v>45616.020100000002</v>
      </c>
    </row>
    <row r="409" spans="1:8" x14ac:dyDescent="0.2">
      <c r="A409">
        <v>407</v>
      </c>
      <c r="B409">
        <f>'Data with Vol Ests (EWMA)'!B$1002*('Data with Vol Ests (EWMA)'!B408+('Data with Vol Ests (EWMA)'!B409-'Data with Vol Ests (EWMA)'!B408)*('Data with Vol Ests (EWMA)'!E$1003/'Data with Vol Ests (EWMA)'!E409))/'Data with Vol Ests (EWMA)'!B408</f>
        <v>25.819099749228336</v>
      </c>
      <c r="C409">
        <f>'Data with Vol Ests (EWMA)'!G$1002*('Data with Vol Ests (EWMA)'!G408+('Data with Vol Ests (EWMA)'!G409-'Data with Vol Ests (EWMA)'!G408)*('Data with Vol Ests (EWMA)'!J$1003/'Data with Vol Ests (EWMA)'!J409))/'Data with Vol Ests (EWMA)'!G408</f>
        <v>31.22180776868084</v>
      </c>
      <c r="D409">
        <f>'Data with Vol Ests (EWMA)'!L$1002*('Data with Vol Ests (EWMA)'!L408+('Data with Vol Ests (EWMA)'!L409-'Data with Vol Ests (EWMA)'!L408)*('Data with Vol Ests (EWMA)'!O$1003/'Data with Vol Ests (EWMA)'!O409))/'Data with Vol Ests (EWMA)'!L408</f>
        <v>50.942267715572292</v>
      </c>
      <c r="F409">
        <f>$J$3*B409/'Data with Vol Ests (EWMA)'!$B$1002 + $K$3*C409/'Data with Vol Ests (EWMA)'!$G$1002 + $L$3*D409/'Data with Vol Ests (EWMA)'!$L$1002</f>
        <v>100196042.7417952</v>
      </c>
      <c r="G409">
        <f t="shared" si="6"/>
        <v>-196042.74179519713</v>
      </c>
      <c r="H409" s="15">
        <v>45192.7811</v>
      </c>
    </row>
    <row r="410" spans="1:8" x14ac:dyDescent="0.2">
      <c r="A410">
        <v>408</v>
      </c>
      <c r="B410">
        <f>'Data with Vol Ests (EWMA)'!B$1002*('Data with Vol Ests (EWMA)'!B409+('Data with Vol Ests (EWMA)'!B410-'Data with Vol Ests (EWMA)'!B409)*('Data with Vol Ests (EWMA)'!E$1003/'Data with Vol Ests (EWMA)'!E410))/'Data with Vol Ests (EWMA)'!B409</f>
        <v>25.800618064803029</v>
      </c>
      <c r="C410">
        <f>'Data with Vol Ests (EWMA)'!G$1002*('Data with Vol Ests (EWMA)'!G409+('Data with Vol Ests (EWMA)'!G410-'Data with Vol Ests (EWMA)'!G409)*('Data with Vol Ests (EWMA)'!J$1003/'Data with Vol Ests (EWMA)'!J410))/'Data with Vol Ests (EWMA)'!G409</f>
        <v>31.178723979143776</v>
      </c>
      <c r="D410">
        <f>'Data with Vol Ests (EWMA)'!L$1002*('Data with Vol Ests (EWMA)'!L409+('Data with Vol Ests (EWMA)'!L410-'Data with Vol Ests (EWMA)'!L409)*('Data with Vol Ests (EWMA)'!O$1003/'Data with Vol Ests (EWMA)'!O410))/'Data with Vol Ests (EWMA)'!L409</f>
        <v>50.199016876991287</v>
      </c>
      <c r="F410">
        <f>$J$3*B410/'Data with Vol Ests (EWMA)'!$B$1002 + $K$3*C410/'Data with Vol Ests (EWMA)'!$G$1002 + $L$3*D410/'Data with Vol Ests (EWMA)'!$L$1002</f>
        <v>99683069.394498527</v>
      </c>
      <c r="G410">
        <f t="shared" si="6"/>
        <v>316930.60550147295</v>
      </c>
      <c r="H410" s="15">
        <v>44817.664100000002</v>
      </c>
    </row>
    <row r="411" spans="1:8" x14ac:dyDescent="0.2">
      <c r="A411">
        <v>409</v>
      </c>
      <c r="B411">
        <f>'Data with Vol Ests (EWMA)'!B$1002*('Data with Vol Ests (EWMA)'!B410+('Data with Vol Ests (EWMA)'!B411-'Data with Vol Ests (EWMA)'!B410)*('Data with Vol Ests (EWMA)'!E$1003/'Data with Vol Ests (EWMA)'!E411))/'Data with Vol Ests (EWMA)'!B410</f>
        <v>25.529339347593787</v>
      </c>
      <c r="C411">
        <f>'Data with Vol Ests (EWMA)'!G$1002*('Data with Vol Ests (EWMA)'!G410+('Data with Vol Ests (EWMA)'!G411-'Data with Vol Ests (EWMA)'!G410)*('Data with Vol Ests (EWMA)'!J$1003/'Data with Vol Ests (EWMA)'!J411))/'Data with Vol Ests (EWMA)'!G410</f>
        <v>31.205951605485325</v>
      </c>
      <c r="D411">
        <f>'Data with Vol Ests (EWMA)'!L$1002*('Data with Vol Ests (EWMA)'!L410+('Data with Vol Ests (EWMA)'!L411-'Data with Vol Ests (EWMA)'!L410)*('Data with Vol Ests (EWMA)'!O$1003/'Data with Vol Ests (EWMA)'!O411))/'Data with Vol Ests (EWMA)'!L410</f>
        <v>50.408126131097603</v>
      </c>
      <c r="F411">
        <f>$J$3*B411/'Data with Vol Ests (EWMA)'!$B$1002 + $K$3*C411/'Data with Vol Ests (EWMA)'!$G$1002 + $L$3*D411/'Data with Vol Ests (EWMA)'!$L$1002</f>
        <v>99469431.526022673</v>
      </c>
      <c r="G411">
        <f t="shared" si="6"/>
        <v>530568.47397732735</v>
      </c>
      <c r="H411" s="15">
        <v>44401.629699999998</v>
      </c>
    </row>
    <row r="412" spans="1:8" x14ac:dyDescent="0.2">
      <c r="A412">
        <v>410</v>
      </c>
      <c r="B412">
        <f>'Data with Vol Ests (EWMA)'!B$1002*('Data with Vol Ests (EWMA)'!B411+('Data with Vol Ests (EWMA)'!B412-'Data with Vol Ests (EWMA)'!B411)*('Data with Vol Ests (EWMA)'!E$1003/'Data with Vol Ests (EWMA)'!E412))/'Data with Vol Ests (EWMA)'!B411</f>
        <v>25.792655361713283</v>
      </c>
      <c r="C412">
        <f>'Data with Vol Ests (EWMA)'!G$1002*('Data with Vol Ests (EWMA)'!G411+('Data with Vol Ests (EWMA)'!G412-'Data with Vol Ests (EWMA)'!G411)*('Data with Vol Ests (EWMA)'!J$1003/'Data with Vol Ests (EWMA)'!J412))/'Data with Vol Ests (EWMA)'!G411</f>
        <v>31.14247715665752</v>
      </c>
      <c r="D412">
        <f>'Data with Vol Ests (EWMA)'!L$1002*('Data with Vol Ests (EWMA)'!L411+('Data with Vol Ests (EWMA)'!L412-'Data with Vol Ests (EWMA)'!L411)*('Data with Vol Ests (EWMA)'!O$1003/'Data with Vol Ests (EWMA)'!O412))/'Data with Vol Ests (EWMA)'!L411</f>
        <v>50.388901646254702</v>
      </c>
      <c r="F412">
        <f>$J$3*B412/'Data with Vol Ests (EWMA)'!$B$1002 + $K$3*C412/'Data with Vol Ests (EWMA)'!$G$1002 + $L$3*D412/'Data with Vol Ests (EWMA)'!$L$1002</f>
        <v>99743862.234936178</v>
      </c>
      <c r="G412">
        <f t="shared" si="6"/>
        <v>256137.76506382227</v>
      </c>
      <c r="H412" s="15">
        <v>43852.157700000003</v>
      </c>
    </row>
    <row r="413" spans="1:8" x14ac:dyDescent="0.2">
      <c r="A413">
        <v>411</v>
      </c>
      <c r="B413">
        <f>'Data with Vol Ests (EWMA)'!B$1002*('Data with Vol Ests (EWMA)'!B412+('Data with Vol Ests (EWMA)'!B413-'Data with Vol Ests (EWMA)'!B412)*('Data with Vol Ests (EWMA)'!E$1003/'Data with Vol Ests (EWMA)'!E413))/'Data with Vol Ests (EWMA)'!B412</f>
        <v>25.702654331699314</v>
      </c>
      <c r="C413">
        <f>'Data with Vol Ests (EWMA)'!G$1002*('Data with Vol Ests (EWMA)'!G412+('Data with Vol Ests (EWMA)'!G413-'Data with Vol Ests (EWMA)'!G412)*('Data with Vol Ests (EWMA)'!J$1003/'Data with Vol Ests (EWMA)'!J413))/'Data with Vol Ests (EWMA)'!G412</f>
        <v>31.245362403130805</v>
      </c>
      <c r="D413">
        <f>'Data with Vol Ests (EWMA)'!L$1002*('Data with Vol Ests (EWMA)'!L412+('Data with Vol Ests (EWMA)'!L413-'Data with Vol Ests (EWMA)'!L412)*('Data with Vol Ests (EWMA)'!O$1003/'Data with Vol Ests (EWMA)'!O413))/'Data with Vol Ests (EWMA)'!L412</f>
        <v>50.550194719621942</v>
      </c>
      <c r="F413">
        <f>$J$3*B413/'Data with Vol Ests (EWMA)'!$B$1002 + $K$3*C413/'Data with Vol Ests (EWMA)'!$G$1002 + $L$3*D413/'Data with Vol Ests (EWMA)'!$L$1002</f>
        <v>99832725.589068353</v>
      </c>
      <c r="G413">
        <f t="shared" si="6"/>
        <v>167274.41093164682</v>
      </c>
      <c r="H413" s="15">
        <v>43302.98</v>
      </c>
    </row>
    <row r="414" spans="1:8" x14ac:dyDescent="0.2">
      <c r="A414">
        <v>412</v>
      </c>
      <c r="B414">
        <f>'Data with Vol Ests (EWMA)'!B$1002*('Data with Vol Ests (EWMA)'!B413+('Data with Vol Ests (EWMA)'!B414-'Data with Vol Ests (EWMA)'!B413)*('Data with Vol Ests (EWMA)'!E$1003/'Data with Vol Ests (EWMA)'!E414))/'Data with Vol Ests (EWMA)'!B413</f>
        <v>26.017932985896771</v>
      </c>
      <c r="C414">
        <f>'Data with Vol Ests (EWMA)'!G$1002*('Data with Vol Ests (EWMA)'!G413+('Data with Vol Ests (EWMA)'!G414-'Data with Vol Ests (EWMA)'!G413)*('Data with Vol Ests (EWMA)'!J$1003/'Data with Vol Ests (EWMA)'!J414))/'Data with Vol Ests (EWMA)'!G413</f>
        <v>31.039531328371414</v>
      </c>
      <c r="D414">
        <f>'Data with Vol Ests (EWMA)'!L$1002*('Data with Vol Ests (EWMA)'!L413+('Data with Vol Ests (EWMA)'!L414-'Data with Vol Ests (EWMA)'!L413)*('Data with Vol Ests (EWMA)'!O$1003/'Data with Vol Ests (EWMA)'!O414))/'Data with Vol Ests (EWMA)'!L413</f>
        <v>51.802834890358646</v>
      </c>
      <c r="F414">
        <f>$J$3*B414/'Data with Vol Ests (EWMA)'!$B$1002 + $K$3*C414/'Data with Vol Ests (EWMA)'!$G$1002 + $L$3*D414/'Data with Vol Ests (EWMA)'!$L$1002</f>
        <v>100769909.89349665</v>
      </c>
      <c r="G414">
        <f t="shared" si="6"/>
        <v>-769909.89349664748</v>
      </c>
      <c r="H414" s="15">
        <v>43245.867599999998</v>
      </c>
    </row>
    <row r="415" spans="1:8" x14ac:dyDescent="0.2">
      <c r="A415">
        <v>413</v>
      </c>
      <c r="B415">
        <f>'Data with Vol Ests (EWMA)'!B$1002*('Data with Vol Ests (EWMA)'!B414+('Data with Vol Ests (EWMA)'!B415-'Data with Vol Ests (EWMA)'!B414)*('Data with Vol Ests (EWMA)'!E$1003/'Data with Vol Ests (EWMA)'!E415))/'Data with Vol Ests (EWMA)'!B414</f>
        <v>25.818438254418073</v>
      </c>
      <c r="C415">
        <f>'Data with Vol Ests (EWMA)'!G$1002*('Data with Vol Ests (EWMA)'!G414+('Data with Vol Ests (EWMA)'!G415-'Data with Vol Ests (EWMA)'!G414)*('Data with Vol Ests (EWMA)'!J$1003/'Data with Vol Ests (EWMA)'!J415))/'Data with Vol Ests (EWMA)'!G414</f>
        <v>31.092125597590815</v>
      </c>
      <c r="D415">
        <f>'Data with Vol Ests (EWMA)'!L$1002*('Data with Vol Ests (EWMA)'!L414+('Data with Vol Ests (EWMA)'!L415-'Data with Vol Ests (EWMA)'!L414)*('Data with Vol Ests (EWMA)'!O$1003/'Data with Vol Ests (EWMA)'!O415))/'Data with Vol Ests (EWMA)'!L414</f>
        <v>50.73</v>
      </c>
      <c r="F415">
        <f>$J$3*B415/'Data with Vol Ests (EWMA)'!$B$1002 + $K$3*C415/'Data with Vol Ests (EWMA)'!$G$1002 + $L$3*D415/'Data with Vol Ests (EWMA)'!$L$1002</f>
        <v>99924000.980422646</v>
      </c>
      <c r="G415">
        <f t="shared" si="6"/>
        <v>75999.019577354193</v>
      </c>
      <c r="H415" s="15">
        <v>40098.761299999998</v>
      </c>
    </row>
    <row r="416" spans="1:8" x14ac:dyDescent="0.2">
      <c r="A416">
        <v>414</v>
      </c>
      <c r="B416">
        <f>'Data with Vol Ests (EWMA)'!B$1002*('Data with Vol Ests (EWMA)'!B415+('Data with Vol Ests (EWMA)'!B416-'Data with Vol Ests (EWMA)'!B415)*('Data with Vol Ests (EWMA)'!E$1003/'Data with Vol Ests (EWMA)'!E416))/'Data with Vol Ests (EWMA)'!B415</f>
        <v>25.940488088370525</v>
      </c>
      <c r="C416">
        <f>'Data with Vol Ests (EWMA)'!G$1002*('Data with Vol Ests (EWMA)'!G415+('Data with Vol Ests (EWMA)'!G416-'Data with Vol Ests (EWMA)'!G415)*('Data with Vol Ests (EWMA)'!J$1003/'Data with Vol Ests (EWMA)'!J416))/'Data with Vol Ests (EWMA)'!G415</f>
        <v>30.998329934730648</v>
      </c>
      <c r="D416">
        <f>'Data with Vol Ests (EWMA)'!L$1002*('Data with Vol Ests (EWMA)'!L415+('Data with Vol Ests (EWMA)'!L416-'Data with Vol Ests (EWMA)'!L415)*('Data with Vol Ests (EWMA)'!O$1003/'Data with Vol Ests (EWMA)'!O416))/'Data with Vol Ests (EWMA)'!L415</f>
        <v>51.394909197968538</v>
      </c>
      <c r="F416">
        <f>$J$3*B416/'Data with Vol Ests (EWMA)'!$B$1002 + $K$3*C416/'Data with Vol Ests (EWMA)'!$G$1002 + $L$3*D416/'Data with Vol Ests (EWMA)'!$L$1002</f>
        <v>100377392.28304432</v>
      </c>
      <c r="G416">
        <f t="shared" si="6"/>
        <v>-377392.28304432333</v>
      </c>
      <c r="H416" s="15">
        <v>39032.088000000003</v>
      </c>
    </row>
    <row r="417" spans="1:8" x14ac:dyDescent="0.2">
      <c r="A417">
        <v>415</v>
      </c>
      <c r="B417">
        <f>'Data with Vol Ests (EWMA)'!B$1002*('Data with Vol Ests (EWMA)'!B416+('Data with Vol Ests (EWMA)'!B417-'Data with Vol Ests (EWMA)'!B416)*('Data with Vol Ests (EWMA)'!E$1003/'Data with Vol Ests (EWMA)'!E417))/'Data with Vol Ests (EWMA)'!B416</f>
        <v>25.801409647263373</v>
      </c>
      <c r="C417">
        <f>'Data with Vol Ests (EWMA)'!G$1002*('Data with Vol Ests (EWMA)'!G416+('Data with Vol Ests (EWMA)'!G417-'Data with Vol Ests (EWMA)'!G416)*('Data with Vol Ests (EWMA)'!J$1003/'Data with Vol Ests (EWMA)'!J417))/'Data with Vol Ests (EWMA)'!G416</f>
        <v>31.072940462372081</v>
      </c>
      <c r="D417">
        <f>'Data with Vol Ests (EWMA)'!L$1002*('Data with Vol Ests (EWMA)'!L416+('Data with Vol Ests (EWMA)'!L417-'Data with Vol Ests (EWMA)'!L416)*('Data with Vol Ests (EWMA)'!O$1003/'Data with Vol Ests (EWMA)'!O417))/'Data with Vol Ests (EWMA)'!L416</f>
        <v>51.124307914621333</v>
      </c>
      <c r="F417">
        <f>$J$3*B417/'Data with Vol Ests (EWMA)'!$B$1002 + $K$3*C417/'Data with Vol Ests (EWMA)'!$G$1002 + $L$3*D417/'Data with Vol Ests (EWMA)'!$L$1002</f>
        <v>100112546.92211829</v>
      </c>
      <c r="G417">
        <f t="shared" si="6"/>
        <v>-112546.92211829126</v>
      </c>
      <c r="H417" s="15">
        <v>38266.068399999996</v>
      </c>
    </row>
    <row r="418" spans="1:8" x14ac:dyDescent="0.2">
      <c r="A418">
        <v>416</v>
      </c>
      <c r="B418">
        <f>'Data with Vol Ests (EWMA)'!B$1002*('Data with Vol Ests (EWMA)'!B417+('Data with Vol Ests (EWMA)'!B418-'Data with Vol Ests (EWMA)'!B417)*('Data with Vol Ests (EWMA)'!E$1003/'Data with Vol Ests (EWMA)'!E418))/'Data with Vol Ests (EWMA)'!B417</f>
        <v>25.544180233451151</v>
      </c>
      <c r="C418">
        <f>'Data with Vol Ests (EWMA)'!G$1002*('Data with Vol Ests (EWMA)'!G417+('Data with Vol Ests (EWMA)'!G418-'Data with Vol Ests (EWMA)'!G417)*('Data with Vol Ests (EWMA)'!J$1003/'Data with Vol Ests (EWMA)'!J418))/'Data with Vol Ests (EWMA)'!G417</f>
        <v>31.213538258354941</v>
      </c>
      <c r="D418">
        <f>'Data with Vol Ests (EWMA)'!L$1002*('Data with Vol Ests (EWMA)'!L417+('Data with Vol Ests (EWMA)'!L418-'Data with Vol Ests (EWMA)'!L417)*('Data with Vol Ests (EWMA)'!O$1003/'Data with Vol Ests (EWMA)'!O418))/'Data with Vol Ests (EWMA)'!L417</f>
        <v>50.780081745831261</v>
      </c>
      <c r="F418">
        <f>$J$3*B418/'Data with Vol Ests (EWMA)'!$B$1002 + $K$3*C418/'Data with Vol Ests (EWMA)'!$G$1002 + $L$3*D418/'Data with Vol Ests (EWMA)'!$L$1002</f>
        <v>99718037.495266914</v>
      </c>
      <c r="G418">
        <f t="shared" si="6"/>
        <v>281962.50473308563</v>
      </c>
      <c r="H418" s="15">
        <v>37700.440199999997</v>
      </c>
    </row>
    <row r="419" spans="1:8" x14ac:dyDescent="0.2">
      <c r="A419">
        <v>417</v>
      </c>
      <c r="B419">
        <f>'Data with Vol Ests (EWMA)'!B$1002*('Data with Vol Ests (EWMA)'!B418+('Data with Vol Ests (EWMA)'!B419-'Data with Vol Ests (EWMA)'!B418)*('Data with Vol Ests (EWMA)'!E$1003/'Data with Vol Ests (EWMA)'!E419))/'Data with Vol Ests (EWMA)'!B418</f>
        <v>25.866369722544921</v>
      </c>
      <c r="C419">
        <f>'Data with Vol Ests (EWMA)'!G$1002*('Data with Vol Ests (EWMA)'!G418+('Data with Vol Ests (EWMA)'!G419-'Data with Vol Ests (EWMA)'!G418)*('Data with Vol Ests (EWMA)'!J$1003/'Data with Vol Ests (EWMA)'!J419))/'Data with Vol Ests (EWMA)'!G418</f>
        <v>30.94151405779229</v>
      </c>
      <c r="D419">
        <f>'Data with Vol Ests (EWMA)'!L$1002*('Data with Vol Ests (EWMA)'!L418+('Data with Vol Ests (EWMA)'!L419-'Data with Vol Ests (EWMA)'!L418)*('Data with Vol Ests (EWMA)'!O$1003/'Data with Vol Ests (EWMA)'!O419))/'Data with Vol Ests (EWMA)'!L418</f>
        <v>50.60107375226778</v>
      </c>
      <c r="F419">
        <f>$J$3*B419/'Data with Vol Ests (EWMA)'!$B$1002 + $K$3*C419/'Data with Vol Ests (EWMA)'!$G$1002 + $L$3*D419/'Data with Vol Ests (EWMA)'!$L$1002</f>
        <v>99743638.626451701</v>
      </c>
      <c r="G419">
        <f t="shared" si="6"/>
        <v>256361.37354829907</v>
      </c>
      <c r="H419" s="15">
        <v>37697.7094</v>
      </c>
    </row>
    <row r="420" spans="1:8" x14ac:dyDescent="0.2">
      <c r="A420">
        <v>418</v>
      </c>
      <c r="B420">
        <f>'Data with Vol Ests (EWMA)'!B$1002*('Data with Vol Ests (EWMA)'!B419+('Data with Vol Ests (EWMA)'!B420-'Data with Vol Ests (EWMA)'!B419)*('Data with Vol Ests (EWMA)'!E$1003/'Data with Vol Ests (EWMA)'!E420))/'Data with Vol Ests (EWMA)'!B419</f>
        <v>26.023761809181199</v>
      </c>
      <c r="C420">
        <f>'Data with Vol Ests (EWMA)'!G$1002*('Data with Vol Ests (EWMA)'!G419+('Data with Vol Ests (EWMA)'!G420-'Data with Vol Ests (EWMA)'!G419)*('Data with Vol Ests (EWMA)'!J$1003/'Data with Vol Ests (EWMA)'!J420))/'Data with Vol Ests (EWMA)'!G419</f>
        <v>31.193208114536084</v>
      </c>
      <c r="D420">
        <f>'Data with Vol Ests (EWMA)'!L$1002*('Data with Vol Ests (EWMA)'!L419+('Data with Vol Ests (EWMA)'!L420-'Data with Vol Ests (EWMA)'!L419)*('Data with Vol Ests (EWMA)'!O$1003/'Data with Vol Ests (EWMA)'!O420))/'Data with Vol Ests (EWMA)'!L419</f>
        <v>50.7432701662173</v>
      </c>
      <c r="F420">
        <f>$J$3*B420/'Data with Vol Ests (EWMA)'!$B$1002 + $K$3*C420/'Data with Vol Ests (EWMA)'!$G$1002 + $L$3*D420/'Data with Vol Ests (EWMA)'!$L$1002</f>
        <v>100323783.29046461</v>
      </c>
      <c r="G420">
        <f t="shared" si="6"/>
        <v>-323783.29046460986</v>
      </c>
      <c r="H420" s="15">
        <v>34325.227200000001</v>
      </c>
    </row>
    <row r="421" spans="1:8" x14ac:dyDescent="0.2">
      <c r="A421">
        <v>419</v>
      </c>
      <c r="B421">
        <f>'Data with Vol Ests (EWMA)'!B$1002*('Data with Vol Ests (EWMA)'!B420+('Data with Vol Ests (EWMA)'!B421-'Data with Vol Ests (EWMA)'!B420)*('Data with Vol Ests (EWMA)'!E$1003/'Data with Vol Ests (EWMA)'!E421))/'Data with Vol Ests (EWMA)'!B420</f>
        <v>25.771850521360825</v>
      </c>
      <c r="C421">
        <f>'Data with Vol Ests (EWMA)'!G$1002*('Data with Vol Ests (EWMA)'!G420+('Data with Vol Ests (EWMA)'!G421-'Data with Vol Ests (EWMA)'!G420)*('Data with Vol Ests (EWMA)'!J$1003/'Data with Vol Ests (EWMA)'!J421))/'Data with Vol Ests (EWMA)'!G420</f>
        <v>31.217630776970577</v>
      </c>
      <c r="D421">
        <f>'Data with Vol Ests (EWMA)'!L$1002*('Data with Vol Ests (EWMA)'!L420+('Data with Vol Ests (EWMA)'!L421-'Data with Vol Ests (EWMA)'!L420)*('Data with Vol Ests (EWMA)'!O$1003/'Data with Vol Ests (EWMA)'!O421))/'Data with Vol Ests (EWMA)'!L420</f>
        <v>50.36051410659929</v>
      </c>
      <c r="F421">
        <f>$J$3*B421/'Data with Vol Ests (EWMA)'!$B$1002 + $K$3*C421/'Data with Vol Ests (EWMA)'!$G$1002 + $L$3*D421/'Data with Vol Ests (EWMA)'!$L$1002</f>
        <v>99783250.209261999</v>
      </c>
      <c r="G421">
        <f t="shared" si="6"/>
        <v>216749.79073800147</v>
      </c>
      <c r="H421" s="15">
        <v>34316.173199999997</v>
      </c>
    </row>
    <row r="422" spans="1:8" x14ac:dyDescent="0.2">
      <c r="A422">
        <v>420</v>
      </c>
      <c r="B422">
        <f>'Data with Vol Ests (EWMA)'!B$1002*('Data with Vol Ests (EWMA)'!B421+('Data with Vol Ests (EWMA)'!B422-'Data with Vol Ests (EWMA)'!B421)*('Data with Vol Ests (EWMA)'!E$1003/'Data with Vol Ests (EWMA)'!E422))/'Data with Vol Ests (EWMA)'!B421</f>
        <v>25.951485230448807</v>
      </c>
      <c r="C422">
        <f>'Data with Vol Ests (EWMA)'!G$1002*('Data with Vol Ests (EWMA)'!G421+('Data with Vol Ests (EWMA)'!G422-'Data with Vol Ests (EWMA)'!G421)*('Data with Vol Ests (EWMA)'!J$1003/'Data with Vol Ests (EWMA)'!J422))/'Data with Vol Ests (EWMA)'!G421</f>
        <v>31.133833351821252</v>
      </c>
      <c r="D422">
        <f>'Data with Vol Ests (EWMA)'!L$1002*('Data with Vol Ests (EWMA)'!L421+('Data with Vol Ests (EWMA)'!L422-'Data with Vol Ests (EWMA)'!L421)*('Data with Vol Ests (EWMA)'!O$1003/'Data with Vol Ests (EWMA)'!O422))/'Data with Vol Ests (EWMA)'!L421</f>
        <v>51.361160506257029</v>
      </c>
      <c r="F422">
        <f>$J$3*B422/'Data with Vol Ests (EWMA)'!$B$1002 + $K$3*C422/'Data with Vol Ests (EWMA)'!$G$1002 + $L$3*D422/'Data with Vol Ests (EWMA)'!$L$1002</f>
        <v>100524500.61604495</v>
      </c>
      <c r="G422">
        <f t="shared" si="6"/>
        <v>-524500.61604495347</v>
      </c>
      <c r="H422" s="15">
        <v>34149.19</v>
      </c>
    </row>
    <row r="423" spans="1:8" x14ac:dyDescent="0.2">
      <c r="A423">
        <v>421</v>
      </c>
      <c r="B423">
        <f>'Data with Vol Ests (EWMA)'!B$1002*('Data with Vol Ests (EWMA)'!B422+('Data with Vol Ests (EWMA)'!B423-'Data with Vol Ests (EWMA)'!B422)*('Data with Vol Ests (EWMA)'!E$1003/'Data with Vol Ests (EWMA)'!E423))/'Data with Vol Ests (EWMA)'!B422</f>
        <v>25.848510784513937</v>
      </c>
      <c r="C423">
        <f>'Data with Vol Ests (EWMA)'!G$1002*('Data with Vol Ests (EWMA)'!G422+('Data with Vol Ests (EWMA)'!G423-'Data with Vol Ests (EWMA)'!G422)*('Data with Vol Ests (EWMA)'!J$1003/'Data with Vol Ests (EWMA)'!J423))/'Data with Vol Ests (EWMA)'!G422</f>
        <v>31.145314288673298</v>
      </c>
      <c r="D423">
        <f>'Data with Vol Ests (EWMA)'!L$1002*('Data with Vol Ests (EWMA)'!L422+('Data with Vol Ests (EWMA)'!L423-'Data with Vol Ests (EWMA)'!L422)*('Data with Vol Ests (EWMA)'!O$1003/'Data with Vol Ests (EWMA)'!O423))/'Data with Vol Ests (EWMA)'!L422</f>
        <v>50.551835547868052</v>
      </c>
      <c r="F423">
        <f>$J$3*B423/'Data with Vol Ests (EWMA)'!$B$1002 + $K$3*C423/'Data with Vol Ests (EWMA)'!$G$1002 + $L$3*D423/'Data with Vol Ests (EWMA)'!$L$1002</f>
        <v>99919145.062392026</v>
      </c>
      <c r="G423">
        <f t="shared" si="6"/>
        <v>80854.937607973814</v>
      </c>
      <c r="H423" s="15">
        <v>32400.039100000002</v>
      </c>
    </row>
    <row r="424" spans="1:8" x14ac:dyDescent="0.2">
      <c r="A424">
        <v>422</v>
      </c>
      <c r="B424">
        <f>'Data with Vol Ests (EWMA)'!B$1002*('Data with Vol Ests (EWMA)'!B423+('Data with Vol Ests (EWMA)'!B424-'Data with Vol Ests (EWMA)'!B423)*('Data with Vol Ests (EWMA)'!E$1003/'Data with Vol Ests (EWMA)'!E424))/'Data with Vol Ests (EWMA)'!B423</f>
        <v>26.031219520990611</v>
      </c>
      <c r="C424">
        <f>'Data with Vol Ests (EWMA)'!G$1002*('Data with Vol Ests (EWMA)'!G423+('Data with Vol Ests (EWMA)'!G424-'Data with Vol Ests (EWMA)'!G423)*('Data with Vol Ests (EWMA)'!J$1003/'Data with Vol Ests (EWMA)'!J424))/'Data with Vol Ests (EWMA)'!G423</f>
        <v>31.182691738301891</v>
      </c>
      <c r="D424">
        <f>'Data with Vol Ests (EWMA)'!L$1002*('Data with Vol Ests (EWMA)'!L423+('Data with Vol Ests (EWMA)'!L424-'Data with Vol Ests (EWMA)'!L423)*('Data with Vol Ests (EWMA)'!O$1003/'Data with Vol Ests (EWMA)'!O424))/'Data with Vol Ests (EWMA)'!L423</f>
        <v>50.664696976260323</v>
      </c>
      <c r="F424">
        <f>$J$3*B424/'Data with Vol Ests (EWMA)'!$B$1002 + $K$3*C424/'Data with Vol Ests (EWMA)'!$G$1002 + $L$3*D424/'Data with Vol Ests (EWMA)'!$L$1002</f>
        <v>100275622.33319768</v>
      </c>
      <c r="G424">
        <f t="shared" si="6"/>
        <v>-275622.3331976831</v>
      </c>
      <c r="H424" s="15">
        <v>32234.958999999999</v>
      </c>
    </row>
    <row r="425" spans="1:8" x14ac:dyDescent="0.2">
      <c r="A425">
        <v>423</v>
      </c>
      <c r="B425">
        <f>'Data with Vol Ests (EWMA)'!B$1002*('Data with Vol Ests (EWMA)'!B424+('Data with Vol Ests (EWMA)'!B425-'Data with Vol Ests (EWMA)'!B424)*('Data with Vol Ests (EWMA)'!E$1003/'Data with Vol Ests (EWMA)'!E425))/'Data with Vol Ests (EWMA)'!B424</f>
        <v>25.875546547422164</v>
      </c>
      <c r="C425">
        <f>'Data with Vol Ests (EWMA)'!G$1002*('Data with Vol Ests (EWMA)'!G424+('Data with Vol Ests (EWMA)'!G425-'Data with Vol Ests (EWMA)'!G424)*('Data with Vol Ests (EWMA)'!J$1003/'Data with Vol Ests (EWMA)'!J425))/'Data with Vol Ests (EWMA)'!G424</f>
        <v>31.196133474246899</v>
      </c>
      <c r="D425">
        <f>'Data with Vol Ests (EWMA)'!L$1002*('Data with Vol Ests (EWMA)'!L424+('Data with Vol Ests (EWMA)'!L425-'Data with Vol Ests (EWMA)'!L424)*('Data with Vol Ests (EWMA)'!O$1003/'Data with Vol Ests (EWMA)'!O425))/'Data with Vol Ests (EWMA)'!L424</f>
        <v>51.080278322939712</v>
      </c>
      <c r="F425">
        <f>$J$3*B425/'Data with Vol Ests (EWMA)'!$B$1002 + $K$3*C425/'Data with Vol Ests (EWMA)'!$G$1002 + $L$3*D425/'Data with Vol Ests (EWMA)'!$L$1002</f>
        <v>100325373.96628401</v>
      </c>
      <c r="G425">
        <f t="shared" si="6"/>
        <v>-325373.96628400683</v>
      </c>
      <c r="H425" s="15">
        <v>31535.049599999998</v>
      </c>
    </row>
    <row r="426" spans="1:8" x14ac:dyDescent="0.2">
      <c r="A426">
        <v>424</v>
      </c>
      <c r="B426">
        <f>'Data with Vol Ests (EWMA)'!B$1002*('Data with Vol Ests (EWMA)'!B425+('Data with Vol Ests (EWMA)'!B426-'Data with Vol Ests (EWMA)'!B425)*('Data with Vol Ests (EWMA)'!E$1003/'Data with Vol Ests (EWMA)'!E426))/'Data with Vol Ests (EWMA)'!B425</f>
        <v>25.802587420593831</v>
      </c>
      <c r="C426">
        <f>'Data with Vol Ests (EWMA)'!G$1002*('Data with Vol Ests (EWMA)'!G425+('Data with Vol Ests (EWMA)'!G426-'Data with Vol Ests (EWMA)'!G425)*('Data with Vol Ests (EWMA)'!J$1003/'Data with Vol Ests (EWMA)'!J426))/'Data with Vol Ests (EWMA)'!G425</f>
        <v>31.103028281806008</v>
      </c>
      <c r="D426">
        <f>'Data with Vol Ests (EWMA)'!L$1002*('Data with Vol Ests (EWMA)'!L425+('Data with Vol Ests (EWMA)'!L426-'Data with Vol Ests (EWMA)'!L425)*('Data with Vol Ests (EWMA)'!O$1003/'Data with Vol Ests (EWMA)'!O426))/'Data with Vol Ests (EWMA)'!L425</f>
        <v>50.796920135100422</v>
      </c>
      <c r="F426">
        <f>$J$3*B426/'Data with Vol Ests (EWMA)'!$B$1002 + $K$3*C426/'Data with Vol Ests (EWMA)'!$G$1002 + $L$3*D426/'Data with Vol Ests (EWMA)'!$L$1002</f>
        <v>99954322.884804606</v>
      </c>
      <c r="G426">
        <f t="shared" si="6"/>
        <v>45677.115195393562</v>
      </c>
      <c r="H426" s="15">
        <v>30021.499500000002</v>
      </c>
    </row>
    <row r="427" spans="1:8" x14ac:dyDescent="0.2">
      <c r="A427">
        <v>425</v>
      </c>
      <c r="B427">
        <f>'Data with Vol Ests (EWMA)'!B$1002*('Data with Vol Ests (EWMA)'!B426+('Data with Vol Ests (EWMA)'!B427-'Data with Vol Ests (EWMA)'!B426)*('Data with Vol Ests (EWMA)'!E$1003/'Data with Vol Ests (EWMA)'!E427))/'Data with Vol Ests (EWMA)'!B426</f>
        <v>25.802353834243654</v>
      </c>
      <c r="C427">
        <f>'Data with Vol Ests (EWMA)'!G$1002*('Data with Vol Ests (EWMA)'!G426+('Data with Vol Ests (EWMA)'!G427-'Data with Vol Ests (EWMA)'!G426)*('Data with Vol Ests (EWMA)'!J$1003/'Data with Vol Ests (EWMA)'!J427))/'Data with Vol Ests (EWMA)'!G426</f>
        <v>31.143133930816827</v>
      </c>
      <c r="D427">
        <f>'Data with Vol Ests (EWMA)'!L$1002*('Data with Vol Ests (EWMA)'!L426+('Data with Vol Ests (EWMA)'!L427-'Data with Vol Ests (EWMA)'!L426)*('Data with Vol Ests (EWMA)'!O$1003/'Data with Vol Ests (EWMA)'!O427))/'Data with Vol Ests (EWMA)'!L426</f>
        <v>50.75754602150834</v>
      </c>
      <c r="F427">
        <f>$J$3*B427/'Data with Vol Ests (EWMA)'!$B$1002 + $K$3*C427/'Data with Vol Ests (EWMA)'!$G$1002 + $L$3*D427/'Data with Vol Ests (EWMA)'!$L$1002</f>
        <v>99975755.22555311</v>
      </c>
      <c r="G427">
        <f t="shared" si="6"/>
        <v>24244.774446889758</v>
      </c>
      <c r="H427" s="15">
        <v>29980.1443</v>
      </c>
    </row>
    <row r="428" spans="1:8" x14ac:dyDescent="0.2">
      <c r="A428">
        <v>426</v>
      </c>
      <c r="B428">
        <f>'Data with Vol Ests (EWMA)'!B$1002*('Data with Vol Ests (EWMA)'!B427+('Data with Vol Ests (EWMA)'!B428-'Data with Vol Ests (EWMA)'!B427)*('Data with Vol Ests (EWMA)'!E$1003/'Data with Vol Ests (EWMA)'!E428))/'Data with Vol Ests (EWMA)'!B427</f>
        <v>25.809999000000001</v>
      </c>
      <c r="C428">
        <f>'Data with Vol Ests (EWMA)'!G$1002*('Data with Vol Ests (EWMA)'!G427+('Data with Vol Ests (EWMA)'!G428-'Data with Vol Ests (EWMA)'!G427)*('Data with Vol Ests (EWMA)'!J$1003/'Data with Vol Ests (EWMA)'!J428))/'Data with Vol Ests (EWMA)'!G427</f>
        <v>31.197602756754023</v>
      </c>
      <c r="D428">
        <f>'Data with Vol Ests (EWMA)'!L$1002*('Data with Vol Ests (EWMA)'!L427+('Data with Vol Ests (EWMA)'!L428-'Data with Vol Ests (EWMA)'!L427)*('Data with Vol Ests (EWMA)'!O$1003/'Data with Vol Ests (EWMA)'!O428))/'Data with Vol Ests (EWMA)'!L427</f>
        <v>51.113273571147296</v>
      </c>
      <c r="F428">
        <f>$J$3*B428/'Data with Vol Ests (EWMA)'!$B$1002 + $K$3*C428/'Data with Vol Ests (EWMA)'!$G$1002 + $L$3*D428/'Data with Vol Ests (EWMA)'!$L$1002</f>
        <v>100257649.41329445</v>
      </c>
      <c r="G428">
        <f t="shared" si="6"/>
        <v>-257649.41329444945</v>
      </c>
      <c r="H428" s="15">
        <v>29711.950799999999</v>
      </c>
    </row>
    <row r="429" spans="1:8" x14ac:dyDescent="0.2">
      <c r="A429">
        <v>427</v>
      </c>
      <c r="B429">
        <f>'Data with Vol Ests (EWMA)'!B$1002*('Data with Vol Ests (EWMA)'!B428+('Data with Vol Ests (EWMA)'!B429-'Data with Vol Ests (EWMA)'!B428)*('Data with Vol Ests (EWMA)'!E$1003/'Data with Vol Ests (EWMA)'!E429))/'Data with Vol Ests (EWMA)'!B428</f>
        <v>25.712353039107594</v>
      </c>
      <c r="C429">
        <f>'Data with Vol Ests (EWMA)'!G$1002*('Data with Vol Ests (EWMA)'!G428+('Data with Vol Ests (EWMA)'!G429-'Data with Vol Ests (EWMA)'!G428)*('Data with Vol Ests (EWMA)'!J$1003/'Data with Vol Ests (EWMA)'!J429))/'Data with Vol Ests (EWMA)'!G428</f>
        <v>31.226557031010145</v>
      </c>
      <c r="D429">
        <f>'Data with Vol Ests (EWMA)'!L$1002*('Data with Vol Ests (EWMA)'!L428+('Data with Vol Ests (EWMA)'!L429-'Data with Vol Ests (EWMA)'!L428)*('Data with Vol Ests (EWMA)'!O$1003/'Data with Vol Ests (EWMA)'!O429))/'Data with Vol Ests (EWMA)'!L428</f>
        <v>50.02916764942092</v>
      </c>
      <c r="F429">
        <f>$J$3*B429/'Data with Vol Ests (EWMA)'!$B$1002 + $K$3*C429/'Data with Vol Ests (EWMA)'!$G$1002 + $L$3*D429/'Data with Vol Ests (EWMA)'!$L$1002</f>
        <v>99516643.855807722</v>
      </c>
      <c r="G429">
        <f t="shared" si="6"/>
        <v>483356.14419227839</v>
      </c>
      <c r="H429" s="15">
        <v>28904.1633</v>
      </c>
    </row>
    <row r="430" spans="1:8" x14ac:dyDescent="0.2">
      <c r="A430">
        <v>428</v>
      </c>
      <c r="B430">
        <f>'Data with Vol Ests (EWMA)'!B$1002*('Data with Vol Ests (EWMA)'!B429+('Data with Vol Ests (EWMA)'!B430-'Data with Vol Ests (EWMA)'!B429)*('Data with Vol Ests (EWMA)'!E$1003/'Data with Vol Ests (EWMA)'!E430))/'Data with Vol Ests (EWMA)'!B429</f>
        <v>25.818256752872802</v>
      </c>
      <c r="C430">
        <f>'Data with Vol Ests (EWMA)'!G$1002*('Data with Vol Ests (EWMA)'!G429+('Data with Vol Ests (EWMA)'!G430-'Data with Vol Ests (EWMA)'!G429)*('Data with Vol Ests (EWMA)'!J$1003/'Data with Vol Ests (EWMA)'!J430))/'Data with Vol Ests (EWMA)'!G429</f>
        <v>31.212668819928084</v>
      </c>
      <c r="D430">
        <f>'Data with Vol Ests (EWMA)'!L$1002*('Data with Vol Ests (EWMA)'!L429+('Data with Vol Ests (EWMA)'!L430-'Data with Vol Ests (EWMA)'!L429)*('Data with Vol Ests (EWMA)'!O$1003/'Data with Vol Ests (EWMA)'!O430))/'Data with Vol Ests (EWMA)'!L429</f>
        <v>50.899501639102006</v>
      </c>
      <c r="F430">
        <f>$J$3*B430/'Data with Vol Ests (EWMA)'!$B$1002 + $K$3*C430/'Data with Vol Ests (EWMA)'!$G$1002 + $L$3*D430/'Data with Vol Ests (EWMA)'!$L$1002</f>
        <v>100159347.28612323</v>
      </c>
      <c r="G430">
        <f t="shared" si="6"/>
        <v>-159347.28612323105</v>
      </c>
      <c r="H430" s="15">
        <v>27909.298200000001</v>
      </c>
    </row>
    <row r="431" spans="1:8" x14ac:dyDescent="0.2">
      <c r="A431">
        <v>429</v>
      </c>
      <c r="B431">
        <f>'Data with Vol Ests (EWMA)'!B$1002*('Data with Vol Ests (EWMA)'!B430+('Data with Vol Ests (EWMA)'!B431-'Data with Vol Ests (EWMA)'!B430)*('Data with Vol Ests (EWMA)'!E$1003/'Data with Vol Ests (EWMA)'!E431))/'Data with Vol Ests (EWMA)'!B430</f>
        <v>25.929171594592805</v>
      </c>
      <c r="C431">
        <f>'Data with Vol Ests (EWMA)'!G$1002*('Data with Vol Ests (EWMA)'!G430+('Data with Vol Ests (EWMA)'!G431-'Data with Vol Ests (EWMA)'!G430)*('Data with Vol Ests (EWMA)'!J$1003/'Data with Vol Ests (EWMA)'!J431))/'Data with Vol Ests (EWMA)'!G430</f>
        <v>31.068822824461858</v>
      </c>
      <c r="D431">
        <f>'Data with Vol Ests (EWMA)'!L$1002*('Data with Vol Ests (EWMA)'!L430+('Data with Vol Ests (EWMA)'!L431-'Data with Vol Ests (EWMA)'!L430)*('Data with Vol Ests (EWMA)'!O$1003/'Data with Vol Ests (EWMA)'!O431))/'Data with Vol Ests (EWMA)'!L430</f>
        <v>50.73</v>
      </c>
      <c r="F431">
        <f>$J$3*B431/'Data with Vol Ests (EWMA)'!$B$1002 + $K$3*C431/'Data with Vol Ests (EWMA)'!$G$1002 + $L$3*D431/'Data with Vol Ests (EWMA)'!$L$1002</f>
        <v>100047996.3405562</v>
      </c>
      <c r="G431">
        <f t="shared" si="6"/>
        <v>-47996.340556204319</v>
      </c>
      <c r="H431" s="15">
        <v>27668.2441</v>
      </c>
    </row>
    <row r="432" spans="1:8" x14ac:dyDescent="0.2">
      <c r="A432">
        <v>430</v>
      </c>
      <c r="B432">
        <f>'Data with Vol Ests (EWMA)'!B$1002*('Data with Vol Ests (EWMA)'!B431+('Data with Vol Ests (EWMA)'!B432-'Data with Vol Ests (EWMA)'!B431)*('Data with Vol Ests (EWMA)'!E$1003/'Data with Vol Ests (EWMA)'!E432))/'Data with Vol Ests (EWMA)'!B431</f>
        <v>25.733863550380562</v>
      </c>
      <c r="C432">
        <f>'Data with Vol Ests (EWMA)'!G$1002*('Data with Vol Ests (EWMA)'!G431+('Data with Vol Ests (EWMA)'!G432-'Data with Vol Ests (EWMA)'!G431)*('Data with Vol Ests (EWMA)'!J$1003/'Data with Vol Ests (EWMA)'!J432))/'Data with Vol Ests (EWMA)'!G431</f>
        <v>31.051162864202844</v>
      </c>
      <c r="D432">
        <f>'Data with Vol Ests (EWMA)'!L$1002*('Data with Vol Ests (EWMA)'!L431+('Data with Vol Ests (EWMA)'!L432-'Data with Vol Ests (EWMA)'!L431)*('Data with Vol Ests (EWMA)'!O$1003/'Data with Vol Ests (EWMA)'!O432))/'Data with Vol Ests (EWMA)'!L431</f>
        <v>49.933974689080223</v>
      </c>
      <c r="F432">
        <f>$J$3*B432/'Data with Vol Ests (EWMA)'!$B$1002 + $K$3*C432/'Data with Vol Ests (EWMA)'!$G$1002 + $L$3*D432/'Data with Vol Ests (EWMA)'!$L$1002</f>
        <v>99292573.943870366</v>
      </c>
      <c r="G432">
        <f t="shared" si="6"/>
        <v>707426.05612963438</v>
      </c>
      <c r="H432" s="15">
        <v>27197.1096</v>
      </c>
    </row>
    <row r="433" spans="1:8" x14ac:dyDescent="0.2">
      <c r="A433">
        <v>431</v>
      </c>
      <c r="B433">
        <f>'Data with Vol Ests (EWMA)'!B$1002*('Data with Vol Ests (EWMA)'!B432+('Data with Vol Ests (EWMA)'!B433-'Data with Vol Ests (EWMA)'!B432)*('Data with Vol Ests (EWMA)'!E$1003/'Data with Vol Ests (EWMA)'!E433))/'Data with Vol Ests (EWMA)'!B432</f>
        <v>25.835934194266727</v>
      </c>
      <c r="C433">
        <f>'Data with Vol Ests (EWMA)'!G$1002*('Data with Vol Ests (EWMA)'!G432+('Data with Vol Ests (EWMA)'!G433-'Data with Vol Ests (EWMA)'!G432)*('Data with Vol Ests (EWMA)'!J$1003/'Data with Vol Ests (EWMA)'!J433))/'Data with Vol Ests (EWMA)'!G432</f>
        <v>31.209655425156541</v>
      </c>
      <c r="D433">
        <f>'Data with Vol Ests (EWMA)'!L$1002*('Data with Vol Ests (EWMA)'!L432+('Data with Vol Ests (EWMA)'!L433-'Data with Vol Ests (EWMA)'!L432)*('Data with Vol Ests (EWMA)'!O$1003/'Data with Vol Ests (EWMA)'!O433))/'Data with Vol Ests (EWMA)'!L432</f>
        <v>50.72999999999999</v>
      </c>
      <c r="F433">
        <f>$J$3*B433/'Data with Vol Ests (EWMA)'!$B$1002 + $K$3*C433/'Data with Vol Ests (EWMA)'!$G$1002 + $L$3*D433/'Data with Vol Ests (EWMA)'!$L$1002</f>
        <v>100079697.84077281</v>
      </c>
      <c r="G433">
        <f t="shared" si="6"/>
        <v>-79697.840772807598</v>
      </c>
      <c r="H433" s="15">
        <v>25860.855100000001</v>
      </c>
    </row>
    <row r="434" spans="1:8" x14ac:dyDescent="0.2">
      <c r="A434">
        <v>432</v>
      </c>
      <c r="B434">
        <f>'Data with Vol Ests (EWMA)'!B$1002*('Data with Vol Ests (EWMA)'!B433+('Data with Vol Ests (EWMA)'!B434-'Data with Vol Ests (EWMA)'!B433)*('Data with Vol Ests (EWMA)'!E$1003/'Data with Vol Ests (EWMA)'!E434))/'Data with Vol Ests (EWMA)'!B433</f>
        <v>25.872240356133215</v>
      </c>
      <c r="C434">
        <f>'Data with Vol Ests (EWMA)'!G$1002*('Data with Vol Ests (EWMA)'!G433+('Data with Vol Ests (EWMA)'!G434-'Data with Vol Ests (EWMA)'!G433)*('Data with Vol Ests (EWMA)'!J$1003/'Data with Vol Ests (EWMA)'!J434))/'Data with Vol Ests (EWMA)'!G433</f>
        <v>31.183456313698596</v>
      </c>
      <c r="D434">
        <f>'Data with Vol Ests (EWMA)'!L$1002*('Data with Vol Ests (EWMA)'!L433+('Data with Vol Ests (EWMA)'!L434-'Data with Vol Ests (EWMA)'!L433)*('Data with Vol Ests (EWMA)'!O$1003/'Data with Vol Ests (EWMA)'!O434))/'Data with Vol Ests (EWMA)'!L433</f>
        <v>51.024812445183997</v>
      </c>
      <c r="F434">
        <f>$J$3*B434/'Data with Vol Ests (EWMA)'!$B$1002 + $K$3*C434/'Data with Vol Ests (EWMA)'!$G$1002 + $L$3*D434/'Data with Vol Ests (EWMA)'!$L$1002</f>
        <v>100273855.06223637</v>
      </c>
      <c r="G434">
        <f t="shared" si="6"/>
        <v>-273855.06223636866</v>
      </c>
      <c r="H434" s="15">
        <v>24958.309600000001</v>
      </c>
    </row>
    <row r="435" spans="1:8" x14ac:dyDescent="0.2">
      <c r="A435">
        <v>433</v>
      </c>
      <c r="B435">
        <f>'Data with Vol Ests (EWMA)'!B$1002*('Data with Vol Ests (EWMA)'!B434+('Data with Vol Ests (EWMA)'!B435-'Data with Vol Ests (EWMA)'!B434)*('Data with Vol Ests (EWMA)'!E$1003/'Data with Vol Ests (EWMA)'!E435))/'Data with Vol Ests (EWMA)'!B434</f>
        <v>25.855323301895101</v>
      </c>
      <c r="C435">
        <f>'Data with Vol Ests (EWMA)'!G$1002*('Data with Vol Ests (EWMA)'!G434+('Data with Vol Ests (EWMA)'!G435-'Data with Vol Ests (EWMA)'!G434)*('Data with Vol Ests (EWMA)'!J$1003/'Data with Vol Ests (EWMA)'!J435))/'Data with Vol Ests (EWMA)'!G434</f>
        <v>31.14922097590761</v>
      </c>
      <c r="D435">
        <f>'Data with Vol Ests (EWMA)'!L$1002*('Data with Vol Ests (EWMA)'!L434+('Data with Vol Ests (EWMA)'!L435-'Data with Vol Ests (EWMA)'!L434)*('Data with Vol Ests (EWMA)'!O$1003/'Data with Vol Ests (EWMA)'!O435))/'Data with Vol Ests (EWMA)'!L434</f>
        <v>51.051428403155079</v>
      </c>
      <c r="F435">
        <f>$J$3*B435/'Data with Vol Ests (EWMA)'!$B$1002 + $K$3*C435/'Data with Vol Ests (EWMA)'!$G$1002 + $L$3*D435/'Data with Vol Ests (EWMA)'!$L$1002</f>
        <v>100228212.2451309</v>
      </c>
      <c r="G435">
        <f t="shared" si="6"/>
        <v>-228212.24513089657</v>
      </c>
      <c r="H435" s="15">
        <v>24262.7065</v>
      </c>
    </row>
    <row r="436" spans="1:8" x14ac:dyDescent="0.2">
      <c r="A436">
        <v>434</v>
      </c>
      <c r="B436">
        <f>'Data with Vol Ests (EWMA)'!B$1002*('Data with Vol Ests (EWMA)'!B435+('Data with Vol Ests (EWMA)'!B436-'Data with Vol Ests (EWMA)'!B435)*('Data with Vol Ests (EWMA)'!E$1003/'Data with Vol Ests (EWMA)'!E436))/'Data with Vol Ests (EWMA)'!B435</f>
        <v>25.986446137483252</v>
      </c>
      <c r="C436">
        <f>'Data with Vol Ests (EWMA)'!G$1002*('Data with Vol Ests (EWMA)'!G435+('Data with Vol Ests (EWMA)'!G436-'Data with Vol Ests (EWMA)'!G435)*('Data with Vol Ests (EWMA)'!J$1003/'Data with Vol Ests (EWMA)'!J436))/'Data with Vol Ests (EWMA)'!G435</f>
        <v>31.212772454584879</v>
      </c>
      <c r="D436">
        <f>'Data with Vol Ests (EWMA)'!L$1002*('Data with Vol Ests (EWMA)'!L435+('Data with Vol Ests (EWMA)'!L436-'Data with Vol Ests (EWMA)'!L435)*('Data with Vol Ests (EWMA)'!O$1003/'Data with Vol Ests (EWMA)'!O436))/'Data with Vol Ests (EWMA)'!L435</f>
        <v>51.230673178708223</v>
      </c>
      <c r="F436">
        <f>$J$3*B436/'Data with Vol Ests (EWMA)'!$B$1002 + $K$3*C436/'Data with Vol Ests (EWMA)'!$G$1002 + $L$3*D436/'Data with Vol Ests (EWMA)'!$L$1002</f>
        <v>100583382.76327725</v>
      </c>
      <c r="G436">
        <f t="shared" si="6"/>
        <v>-583382.76327724755</v>
      </c>
      <c r="H436" s="15">
        <v>24244.774399999998</v>
      </c>
    </row>
    <row r="437" spans="1:8" x14ac:dyDescent="0.2">
      <c r="A437">
        <v>435</v>
      </c>
      <c r="B437">
        <f>'Data with Vol Ests (EWMA)'!B$1002*('Data with Vol Ests (EWMA)'!B436+('Data with Vol Ests (EWMA)'!B437-'Data with Vol Ests (EWMA)'!B436)*('Data with Vol Ests (EWMA)'!E$1003/'Data with Vol Ests (EWMA)'!E437))/'Data with Vol Ests (EWMA)'!B436</f>
        <v>25.890046056878703</v>
      </c>
      <c r="C437">
        <f>'Data with Vol Ests (EWMA)'!G$1002*('Data with Vol Ests (EWMA)'!G436+('Data with Vol Ests (EWMA)'!G437-'Data with Vol Ests (EWMA)'!G436)*('Data with Vol Ests (EWMA)'!J$1003/'Data with Vol Ests (EWMA)'!J437))/'Data with Vol Ests (EWMA)'!G436</f>
        <v>31.104806572288883</v>
      </c>
      <c r="D437">
        <f>'Data with Vol Ests (EWMA)'!L$1002*('Data with Vol Ests (EWMA)'!L436+('Data with Vol Ests (EWMA)'!L437-'Data with Vol Ests (EWMA)'!L436)*('Data with Vol Ests (EWMA)'!O$1003/'Data with Vol Ests (EWMA)'!O437))/'Data with Vol Ests (EWMA)'!L436</f>
        <v>50.742328477525511</v>
      </c>
      <c r="F437">
        <f>$J$3*B437/'Data with Vol Ests (EWMA)'!$B$1002 + $K$3*C437/'Data with Vol Ests (EWMA)'!$G$1002 + $L$3*D437/'Data with Vol Ests (EWMA)'!$L$1002</f>
        <v>100042635.5013676</v>
      </c>
      <c r="G437">
        <f t="shared" si="6"/>
        <v>-42635.501367598772</v>
      </c>
      <c r="H437" s="15">
        <v>23102.150900000001</v>
      </c>
    </row>
    <row r="438" spans="1:8" x14ac:dyDescent="0.2">
      <c r="A438">
        <v>436</v>
      </c>
      <c r="B438">
        <f>'Data with Vol Ests (EWMA)'!B$1002*('Data with Vol Ests (EWMA)'!B437+('Data with Vol Ests (EWMA)'!B438-'Data with Vol Ests (EWMA)'!B437)*('Data with Vol Ests (EWMA)'!E$1003/'Data with Vol Ests (EWMA)'!E438))/'Data with Vol Ests (EWMA)'!B437</f>
        <v>25.837026607238084</v>
      </c>
      <c r="C438">
        <f>'Data with Vol Ests (EWMA)'!G$1002*('Data with Vol Ests (EWMA)'!G437+('Data with Vol Ests (EWMA)'!G438-'Data with Vol Ests (EWMA)'!G437)*('Data with Vol Ests (EWMA)'!J$1003/'Data with Vol Ests (EWMA)'!J438))/'Data with Vol Ests (EWMA)'!G437</f>
        <v>31.068164284335417</v>
      </c>
      <c r="D438">
        <f>'Data with Vol Ests (EWMA)'!L$1002*('Data with Vol Ests (EWMA)'!L437+('Data with Vol Ests (EWMA)'!L438-'Data with Vol Ests (EWMA)'!L437)*('Data with Vol Ests (EWMA)'!O$1003/'Data with Vol Ests (EWMA)'!O438))/'Data with Vol Ests (EWMA)'!L437</f>
        <v>50.79357960262363</v>
      </c>
      <c r="F438">
        <f>$J$3*B438/'Data with Vol Ests (EWMA)'!$B$1002 + $K$3*C438/'Data with Vol Ests (EWMA)'!$G$1002 + $L$3*D438/'Data with Vol Ests (EWMA)'!$L$1002</f>
        <v>99959901.23871845</v>
      </c>
      <c r="G438">
        <f t="shared" si="6"/>
        <v>40098.761281549931</v>
      </c>
      <c r="H438" s="15">
        <v>22560.2029</v>
      </c>
    </row>
    <row r="439" spans="1:8" x14ac:dyDescent="0.2">
      <c r="A439">
        <v>437</v>
      </c>
      <c r="B439">
        <f>'Data with Vol Ests (EWMA)'!B$1002*('Data with Vol Ests (EWMA)'!B438+('Data with Vol Ests (EWMA)'!B439-'Data with Vol Ests (EWMA)'!B438)*('Data with Vol Ests (EWMA)'!E$1003/'Data with Vol Ests (EWMA)'!E439))/'Data with Vol Ests (EWMA)'!B438</f>
        <v>25.772936298529839</v>
      </c>
      <c r="C439">
        <f>'Data with Vol Ests (EWMA)'!G$1002*('Data with Vol Ests (EWMA)'!G438+('Data with Vol Ests (EWMA)'!G439-'Data with Vol Ests (EWMA)'!G438)*('Data with Vol Ests (EWMA)'!J$1003/'Data with Vol Ests (EWMA)'!J439))/'Data with Vol Ests (EWMA)'!G438</f>
        <v>31.113758220619772</v>
      </c>
      <c r="D439">
        <f>'Data with Vol Ests (EWMA)'!L$1002*('Data with Vol Ests (EWMA)'!L438+('Data with Vol Ests (EWMA)'!L439-'Data with Vol Ests (EWMA)'!L438)*('Data with Vol Ests (EWMA)'!O$1003/'Data with Vol Ests (EWMA)'!O439))/'Data with Vol Ests (EWMA)'!L438</f>
        <v>50.48137879954902</v>
      </c>
      <c r="F439">
        <f>$J$3*B439/'Data with Vol Ests (EWMA)'!$B$1002 + $K$3*C439/'Data with Vol Ests (EWMA)'!$G$1002 + $L$3*D439/'Data with Vol Ests (EWMA)'!$L$1002</f>
        <v>99739562.017990276</v>
      </c>
      <c r="G439">
        <f t="shared" si="6"/>
        <v>260437.98200972378</v>
      </c>
      <c r="H439" s="15">
        <v>21126.389500000001</v>
      </c>
    </row>
    <row r="440" spans="1:8" x14ac:dyDescent="0.2">
      <c r="A440">
        <v>438</v>
      </c>
      <c r="B440">
        <f>'Data with Vol Ests (EWMA)'!B$1002*('Data with Vol Ests (EWMA)'!B439+('Data with Vol Ests (EWMA)'!B440-'Data with Vol Ests (EWMA)'!B439)*('Data with Vol Ests (EWMA)'!E$1003/'Data with Vol Ests (EWMA)'!E440))/'Data with Vol Ests (EWMA)'!B439</f>
        <v>25.972222718589215</v>
      </c>
      <c r="C440">
        <f>'Data with Vol Ests (EWMA)'!G$1002*('Data with Vol Ests (EWMA)'!G439+('Data with Vol Ests (EWMA)'!G440-'Data with Vol Ests (EWMA)'!G439)*('Data with Vol Ests (EWMA)'!J$1003/'Data with Vol Ests (EWMA)'!J440))/'Data with Vol Ests (EWMA)'!G439</f>
        <v>31.198440449647247</v>
      </c>
      <c r="D440">
        <f>'Data with Vol Ests (EWMA)'!L$1002*('Data with Vol Ests (EWMA)'!L439+('Data with Vol Ests (EWMA)'!L440-'Data with Vol Ests (EWMA)'!L439)*('Data with Vol Ests (EWMA)'!O$1003/'Data with Vol Ests (EWMA)'!O440))/'Data with Vol Ests (EWMA)'!L439</f>
        <v>51.210283716134832</v>
      </c>
      <c r="F440">
        <f>$J$3*B440/'Data with Vol Ests (EWMA)'!$B$1002 + $K$3*C440/'Data with Vol Ests (EWMA)'!$G$1002 + $L$3*D440/'Data with Vol Ests (EWMA)'!$L$1002</f>
        <v>100535944.22295597</v>
      </c>
      <c r="G440">
        <f t="shared" si="6"/>
        <v>-535944.22295597196</v>
      </c>
      <c r="H440" s="15">
        <v>20773.249</v>
      </c>
    </row>
    <row r="441" spans="1:8" x14ac:dyDescent="0.2">
      <c r="A441">
        <v>439</v>
      </c>
      <c r="B441">
        <f>'Data with Vol Ests (EWMA)'!B$1002*('Data with Vol Ests (EWMA)'!B440+('Data with Vol Ests (EWMA)'!B441-'Data with Vol Ests (EWMA)'!B440)*('Data with Vol Ests (EWMA)'!E$1003/'Data with Vol Ests (EWMA)'!E441))/'Data with Vol Ests (EWMA)'!B440</f>
        <v>25.532905195146938</v>
      </c>
      <c r="C441">
        <f>'Data with Vol Ests (EWMA)'!G$1002*('Data with Vol Ests (EWMA)'!G440+('Data with Vol Ests (EWMA)'!G441-'Data with Vol Ests (EWMA)'!G440)*('Data with Vol Ests (EWMA)'!J$1003/'Data with Vol Ests (EWMA)'!J441))/'Data with Vol Ests (EWMA)'!G440</f>
        <v>31.148155053113012</v>
      </c>
      <c r="D441">
        <f>'Data with Vol Ests (EWMA)'!L$1002*('Data with Vol Ests (EWMA)'!L440+('Data with Vol Ests (EWMA)'!L441-'Data with Vol Ests (EWMA)'!L440)*('Data with Vol Ests (EWMA)'!O$1003/'Data with Vol Ests (EWMA)'!O441))/'Data with Vol Ests (EWMA)'!L440</f>
        <v>50.910378076843067</v>
      </c>
      <c r="F441">
        <f>$J$3*B441/'Data with Vol Ests (EWMA)'!$B$1002 + $K$3*C441/'Data with Vol Ests (EWMA)'!$G$1002 + $L$3*D441/'Data with Vol Ests (EWMA)'!$L$1002</f>
        <v>99706383.515888333</v>
      </c>
      <c r="G441">
        <f t="shared" si="6"/>
        <v>293616.48411166668</v>
      </c>
      <c r="H441" s="15">
        <v>20521.893700000001</v>
      </c>
    </row>
    <row r="442" spans="1:8" x14ac:dyDescent="0.2">
      <c r="A442">
        <v>440</v>
      </c>
      <c r="B442">
        <f>'Data with Vol Ests (EWMA)'!B$1002*('Data with Vol Ests (EWMA)'!B441+('Data with Vol Ests (EWMA)'!B442-'Data with Vol Ests (EWMA)'!B441)*('Data with Vol Ests (EWMA)'!E$1003/'Data with Vol Ests (EWMA)'!E442))/'Data with Vol Ests (EWMA)'!B441</f>
        <v>25.8432085501437</v>
      </c>
      <c r="C442">
        <f>'Data with Vol Ests (EWMA)'!G$1002*('Data with Vol Ests (EWMA)'!G441+('Data with Vol Ests (EWMA)'!G442-'Data with Vol Ests (EWMA)'!G441)*('Data with Vol Ests (EWMA)'!J$1003/'Data with Vol Ests (EWMA)'!J442))/'Data with Vol Ests (EWMA)'!G441</f>
        <v>31.110063550745902</v>
      </c>
      <c r="D442">
        <f>'Data with Vol Ests (EWMA)'!L$1002*('Data with Vol Ests (EWMA)'!L441+('Data with Vol Ests (EWMA)'!L442-'Data with Vol Ests (EWMA)'!L441)*('Data with Vol Ests (EWMA)'!O$1003/'Data with Vol Ests (EWMA)'!O442))/'Data with Vol Ests (EWMA)'!L441</f>
        <v>50.887608184443501</v>
      </c>
      <c r="F442">
        <f>$J$3*B442/'Data with Vol Ests (EWMA)'!$B$1002 + $K$3*C442/'Data with Vol Ests (EWMA)'!$G$1002 + $L$3*D442/'Data with Vol Ests (EWMA)'!$L$1002</f>
        <v>100070937.27826279</v>
      </c>
      <c r="G442">
        <f t="shared" si="6"/>
        <v>-70937.278262794018</v>
      </c>
      <c r="H442" s="15">
        <v>19808.7739</v>
      </c>
    </row>
    <row r="443" spans="1:8" x14ac:dyDescent="0.2">
      <c r="A443">
        <v>441</v>
      </c>
      <c r="B443">
        <f>'Data with Vol Ests (EWMA)'!B$1002*('Data with Vol Ests (EWMA)'!B442+('Data with Vol Ests (EWMA)'!B443-'Data with Vol Ests (EWMA)'!B442)*('Data with Vol Ests (EWMA)'!E$1003/'Data with Vol Ests (EWMA)'!E443))/'Data with Vol Ests (EWMA)'!B442</f>
        <v>25.852639616456969</v>
      </c>
      <c r="C443">
        <f>'Data with Vol Ests (EWMA)'!G$1002*('Data with Vol Ests (EWMA)'!G442+('Data with Vol Ests (EWMA)'!G443-'Data with Vol Ests (EWMA)'!G442)*('Data with Vol Ests (EWMA)'!J$1003/'Data with Vol Ests (EWMA)'!J443))/'Data with Vol Ests (EWMA)'!G442</f>
        <v>31.162444465887816</v>
      </c>
      <c r="D443">
        <f>'Data with Vol Ests (EWMA)'!L$1002*('Data with Vol Ests (EWMA)'!L442+('Data with Vol Ests (EWMA)'!L443-'Data with Vol Ests (EWMA)'!L442)*('Data with Vol Ests (EWMA)'!O$1003/'Data with Vol Ests (EWMA)'!O443))/'Data with Vol Ests (EWMA)'!L442</f>
        <v>50.662890496415507</v>
      </c>
      <c r="F443">
        <f>$J$3*B443/'Data with Vol Ests (EWMA)'!$B$1002 + $K$3*C443/'Data with Vol Ests (EWMA)'!$G$1002 + $L$3*D443/'Data with Vol Ests (EWMA)'!$L$1002</f>
        <v>100009653.18813413</v>
      </c>
      <c r="G443">
        <f t="shared" si="6"/>
        <v>-9653.1881341338158</v>
      </c>
      <c r="H443" s="15">
        <v>18290.927</v>
      </c>
    </row>
    <row r="444" spans="1:8" x14ac:dyDescent="0.2">
      <c r="A444">
        <v>442</v>
      </c>
      <c r="B444">
        <f>'Data with Vol Ests (EWMA)'!B$1002*('Data with Vol Ests (EWMA)'!B443+('Data with Vol Ests (EWMA)'!B444-'Data with Vol Ests (EWMA)'!B443)*('Data with Vol Ests (EWMA)'!E$1003/'Data with Vol Ests (EWMA)'!E444))/'Data with Vol Ests (EWMA)'!B443</f>
        <v>25.836223202862087</v>
      </c>
      <c r="C444">
        <f>'Data with Vol Ests (EWMA)'!G$1002*('Data with Vol Ests (EWMA)'!G443+('Data with Vol Ests (EWMA)'!G444-'Data with Vol Ests (EWMA)'!G443)*('Data with Vol Ests (EWMA)'!J$1003/'Data with Vol Ests (EWMA)'!J444))/'Data with Vol Ests (EWMA)'!G443</f>
        <v>31.240124138424846</v>
      </c>
      <c r="D444">
        <f>'Data with Vol Ests (EWMA)'!L$1002*('Data with Vol Ests (EWMA)'!L443+('Data with Vol Ests (EWMA)'!L444-'Data with Vol Ests (EWMA)'!L443)*('Data with Vol Ests (EWMA)'!O$1003/'Data with Vol Ests (EWMA)'!O444))/'Data with Vol Ests (EWMA)'!L443</f>
        <v>51.076061918539146</v>
      </c>
      <c r="F444">
        <f>$J$3*B444/'Data with Vol Ests (EWMA)'!$B$1002 + $K$3*C444/'Data with Vol Ests (EWMA)'!$G$1002 + $L$3*D444/'Data with Vol Ests (EWMA)'!$L$1002</f>
        <v>100318951.56953362</v>
      </c>
      <c r="G444">
        <f t="shared" si="6"/>
        <v>-318951.5695336163</v>
      </c>
      <c r="H444" s="15">
        <v>16748.106100000001</v>
      </c>
    </row>
    <row r="445" spans="1:8" x14ac:dyDescent="0.2">
      <c r="A445">
        <v>443</v>
      </c>
      <c r="B445">
        <f>'Data with Vol Ests (EWMA)'!B$1002*('Data with Vol Ests (EWMA)'!B444+('Data with Vol Ests (EWMA)'!B445-'Data with Vol Ests (EWMA)'!B444)*('Data with Vol Ests (EWMA)'!E$1003/'Data with Vol Ests (EWMA)'!E445))/'Data with Vol Ests (EWMA)'!B444</f>
        <v>25.84596459998065</v>
      </c>
      <c r="C445">
        <f>'Data with Vol Ests (EWMA)'!G$1002*('Data with Vol Ests (EWMA)'!G444+('Data with Vol Ests (EWMA)'!G445-'Data with Vol Ests (EWMA)'!G444)*('Data with Vol Ests (EWMA)'!J$1003/'Data with Vol Ests (EWMA)'!J445))/'Data with Vol Ests (EWMA)'!G444</f>
        <v>31.162255407765027</v>
      </c>
      <c r="D445">
        <f>'Data with Vol Ests (EWMA)'!L$1002*('Data with Vol Ests (EWMA)'!L444+('Data with Vol Ests (EWMA)'!L445-'Data with Vol Ests (EWMA)'!L444)*('Data with Vol Ests (EWMA)'!O$1003/'Data with Vol Ests (EWMA)'!O445))/'Data with Vol Ests (EWMA)'!L444</f>
        <v>50.73</v>
      </c>
      <c r="F445">
        <f>$J$3*B445/'Data with Vol Ests (EWMA)'!$B$1002 + $K$3*C445/'Data with Vol Ests (EWMA)'!$G$1002 + $L$3*D445/'Data with Vol Ests (EWMA)'!$L$1002</f>
        <v>100040075.43517357</v>
      </c>
      <c r="G445">
        <f t="shared" si="6"/>
        <v>-40075.43517357111</v>
      </c>
      <c r="H445" s="15">
        <v>13549.930200000001</v>
      </c>
    </row>
    <row r="446" spans="1:8" x14ac:dyDescent="0.2">
      <c r="A446">
        <v>444</v>
      </c>
      <c r="B446">
        <f>'Data with Vol Ests (EWMA)'!B$1002*('Data with Vol Ests (EWMA)'!B445+('Data with Vol Ests (EWMA)'!B446-'Data with Vol Ests (EWMA)'!B445)*('Data with Vol Ests (EWMA)'!E$1003/'Data with Vol Ests (EWMA)'!E446))/'Data with Vol Ests (EWMA)'!B445</f>
        <v>25.828462549351695</v>
      </c>
      <c r="C446">
        <f>'Data with Vol Ests (EWMA)'!G$1002*('Data with Vol Ests (EWMA)'!G445+('Data with Vol Ests (EWMA)'!G446-'Data with Vol Ests (EWMA)'!G445)*('Data with Vol Ests (EWMA)'!J$1003/'Data with Vol Ests (EWMA)'!J446))/'Data with Vol Ests (EWMA)'!G445</f>
        <v>31.17</v>
      </c>
      <c r="D446">
        <f>'Data with Vol Ests (EWMA)'!L$1002*('Data with Vol Ests (EWMA)'!L445+('Data with Vol Ests (EWMA)'!L446-'Data with Vol Ests (EWMA)'!L445)*('Data with Vol Ests (EWMA)'!O$1003/'Data with Vol Ests (EWMA)'!O446))/'Data with Vol Ests (EWMA)'!L445</f>
        <v>50.772602451763781</v>
      </c>
      <c r="F446">
        <f>$J$3*B446/'Data with Vol Ests (EWMA)'!$B$1002 + $K$3*C446/'Data with Vol Ests (EWMA)'!$G$1002 + $L$3*D446/'Data with Vol Ests (EWMA)'!$L$1002</f>
        <v>100050231.39094616</v>
      </c>
      <c r="G446">
        <f t="shared" si="6"/>
        <v>-50231.390946164727</v>
      </c>
      <c r="H446" s="15">
        <v>13320.497100000001</v>
      </c>
    </row>
    <row r="447" spans="1:8" x14ac:dyDescent="0.2">
      <c r="A447">
        <v>445</v>
      </c>
      <c r="B447">
        <f>'Data with Vol Ests (EWMA)'!B$1002*('Data with Vol Ests (EWMA)'!B446+('Data with Vol Ests (EWMA)'!B447-'Data with Vol Ests (EWMA)'!B446)*('Data with Vol Ests (EWMA)'!E$1003/'Data with Vol Ests (EWMA)'!E447))/'Data with Vol Ests (EWMA)'!B446</f>
        <v>25.848022779548096</v>
      </c>
      <c r="C447">
        <f>'Data with Vol Ests (EWMA)'!G$1002*('Data with Vol Ests (EWMA)'!G446+('Data with Vol Ests (EWMA)'!G447-'Data with Vol Ests (EWMA)'!G446)*('Data with Vol Ests (EWMA)'!J$1003/'Data with Vol Ests (EWMA)'!J447))/'Data with Vol Ests (EWMA)'!G446</f>
        <v>31.161762787427861</v>
      </c>
      <c r="D447">
        <f>'Data with Vol Ests (EWMA)'!L$1002*('Data with Vol Ests (EWMA)'!L446+('Data with Vol Ests (EWMA)'!L447-'Data with Vol Ests (EWMA)'!L446)*('Data with Vol Ests (EWMA)'!O$1003/'Data with Vol Ests (EWMA)'!O447))/'Data with Vol Ests (EWMA)'!L446</f>
        <v>51.022573815084499</v>
      </c>
      <c r="F447">
        <f>$J$3*B447/'Data with Vol Ests (EWMA)'!$B$1002 + $K$3*C447/'Data with Vol Ests (EWMA)'!$G$1002 + $L$3*D447/'Data with Vol Ests (EWMA)'!$L$1002</f>
        <v>100215331.52970569</v>
      </c>
      <c r="G447">
        <f t="shared" si="6"/>
        <v>-215331.52970568836</v>
      </c>
      <c r="H447" s="15">
        <v>12736.6531</v>
      </c>
    </row>
    <row r="448" spans="1:8" x14ac:dyDescent="0.2">
      <c r="A448">
        <v>446</v>
      </c>
      <c r="B448">
        <f>'Data with Vol Ests (EWMA)'!B$1002*('Data with Vol Ests (EWMA)'!B447+('Data with Vol Ests (EWMA)'!B448-'Data with Vol Ests (EWMA)'!B447)*('Data with Vol Ests (EWMA)'!E$1003/'Data with Vol Ests (EWMA)'!E448))/'Data with Vol Ests (EWMA)'!B447</f>
        <v>25.819755754640678</v>
      </c>
      <c r="C448">
        <f>'Data with Vol Ests (EWMA)'!G$1002*('Data with Vol Ests (EWMA)'!G447+('Data with Vol Ests (EWMA)'!G448-'Data with Vol Ests (EWMA)'!G447)*('Data with Vol Ests (EWMA)'!J$1003/'Data with Vol Ests (EWMA)'!J448))/'Data with Vol Ests (EWMA)'!G447</f>
        <v>31.195484759746947</v>
      </c>
      <c r="D448">
        <f>'Data with Vol Ests (EWMA)'!L$1002*('Data with Vol Ests (EWMA)'!L447+('Data with Vol Ests (EWMA)'!L448-'Data with Vol Ests (EWMA)'!L447)*('Data with Vol Ests (EWMA)'!O$1003/'Data with Vol Ests (EWMA)'!O448))/'Data with Vol Ests (EWMA)'!L447</f>
        <v>51.009144698468205</v>
      </c>
      <c r="F448">
        <f>$J$3*B448/'Data with Vol Ests (EWMA)'!$B$1002 + $K$3*C448/'Data with Vol Ests (EWMA)'!$G$1002 + $L$3*D448/'Data with Vol Ests (EWMA)'!$L$1002</f>
        <v>100206923.66739222</v>
      </c>
      <c r="G448">
        <f t="shared" si="6"/>
        <v>-206923.66739222407</v>
      </c>
      <c r="H448" s="15">
        <v>12735.9967</v>
      </c>
    </row>
    <row r="449" spans="1:8" x14ac:dyDescent="0.2">
      <c r="A449">
        <v>447</v>
      </c>
      <c r="B449">
        <f>'Data with Vol Ests (EWMA)'!B$1002*('Data with Vol Ests (EWMA)'!B448+('Data with Vol Ests (EWMA)'!B449-'Data with Vol Ests (EWMA)'!B448)*('Data with Vol Ests (EWMA)'!E$1003/'Data with Vol Ests (EWMA)'!E449))/'Data with Vol Ests (EWMA)'!B448</f>
        <v>25.709427765811963</v>
      </c>
      <c r="C449">
        <f>'Data with Vol Ests (EWMA)'!G$1002*('Data with Vol Ests (EWMA)'!G448+('Data with Vol Ests (EWMA)'!G449-'Data with Vol Ests (EWMA)'!G448)*('Data with Vol Ests (EWMA)'!J$1003/'Data with Vol Ests (EWMA)'!J449))/'Data with Vol Ests (EWMA)'!G448</f>
        <v>31.239699785173812</v>
      </c>
      <c r="D449">
        <f>'Data with Vol Ests (EWMA)'!L$1002*('Data with Vol Ests (EWMA)'!L448+('Data with Vol Ests (EWMA)'!L449-'Data with Vol Ests (EWMA)'!L448)*('Data with Vol Ests (EWMA)'!O$1003/'Data with Vol Ests (EWMA)'!O449))/'Data with Vol Ests (EWMA)'!L448</f>
        <v>50.005440127506979</v>
      </c>
      <c r="F449">
        <f>$J$3*B449/'Data with Vol Ests (EWMA)'!$B$1002 + $K$3*C449/'Data with Vol Ests (EWMA)'!$G$1002 + $L$3*D449/'Data with Vol Ests (EWMA)'!$L$1002</f>
        <v>99513403.01243031</v>
      </c>
      <c r="G449">
        <f t="shared" si="6"/>
        <v>486596.98756968975</v>
      </c>
      <c r="H449" s="15">
        <v>12402.664500000001</v>
      </c>
    </row>
    <row r="450" spans="1:8" x14ac:dyDescent="0.2">
      <c r="A450">
        <v>448</v>
      </c>
      <c r="B450">
        <f>'Data with Vol Ests (EWMA)'!B$1002*('Data with Vol Ests (EWMA)'!B449+('Data with Vol Ests (EWMA)'!B450-'Data with Vol Ests (EWMA)'!B449)*('Data with Vol Ests (EWMA)'!E$1003/'Data with Vol Ests (EWMA)'!E450))/'Data with Vol Ests (EWMA)'!B449</f>
        <v>25.901655234976435</v>
      </c>
      <c r="C450">
        <f>'Data with Vol Ests (EWMA)'!G$1002*('Data with Vol Ests (EWMA)'!G449+('Data with Vol Ests (EWMA)'!G450-'Data with Vol Ests (EWMA)'!G449)*('Data with Vol Ests (EWMA)'!J$1003/'Data with Vol Ests (EWMA)'!J450))/'Data with Vol Ests (EWMA)'!G449</f>
        <v>31.17</v>
      </c>
      <c r="D450">
        <f>'Data with Vol Ests (EWMA)'!L$1002*('Data with Vol Ests (EWMA)'!L449+('Data with Vol Ests (EWMA)'!L450-'Data with Vol Ests (EWMA)'!L449)*('Data with Vol Ests (EWMA)'!O$1003/'Data with Vol Ests (EWMA)'!O450))/'Data with Vol Ests (EWMA)'!L449</f>
        <v>50.552532529909598</v>
      </c>
      <c r="F450">
        <f>$J$3*B450/'Data with Vol Ests (EWMA)'!$B$1002 + $K$3*C450/'Data with Vol Ests (EWMA)'!$G$1002 + $L$3*D450/'Data with Vol Ests (EWMA)'!$L$1002</f>
        <v>100019343.44561401</v>
      </c>
      <c r="G450">
        <f t="shared" si="6"/>
        <v>-19343.445614010096</v>
      </c>
      <c r="H450" s="15">
        <v>12245.0524</v>
      </c>
    </row>
    <row r="451" spans="1:8" x14ac:dyDescent="0.2">
      <c r="A451">
        <v>449</v>
      </c>
      <c r="B451">
        <f>'Data with Vol Ests (EWMA)'!B$1002*('Data with Vol Ests (EWMA)'!B450+('Data with Vol Ests (EWMA)'!B451-'Data with Vol Ests (EWMA)'!B450)*('Data with Vol Ests (EWMA)'!E$1003/'Data with Vol Ests (EWMA)'!E451))/'Data with Vol Ests (EWMA)'!B450</f>
        <v>25.614855816563271</v>
      </c>
      <c r="C451">
        <f>'Data with Vol Ests (EWMA)'!G$1002*('Data with Vol Ests (EWMA)'!G450+('Data with Vol Ests (EWMA)'!G451-'Data with Vol Ests (EWMA)'!G450)*('Data with Vol Ests (EWMA)'!J$1003/'Data with Vol Ests (EWMA)'!J451))/'Data with Vol Ests (EWMA)'!G450</f>
        <v>31.214689768829988</v>
      </c>
      <c r="D451">
        <f>'Data with Vol Ests (EWMA)'!L$1002*('Data with Vol Ests (EWMA)'!L450+('Data with Vol Ests (EWMA)'!L451-'Data with Vol Ests (EWMA)'!L450)*('Data with Vol Ests (EWMA)'!O$1003/'Data with Vol Ests (EWMA)'!O451))/'Data with Vol Ests (EWMA)'!L450</f>
        <v>50.225733290382266</v>
      </c>
      <c r="F451">
        <f>$J$3*B451/'Data with Vol Ests (EWMA)'!$B$1002 + $K$3*C451/'Data with Vol Ests (EWMA)'!$G$1002 + $L$3*D451/'Data with Vol Ests (EWMA)'!$L$1002</f>
        <v>99487348.222792387</v>
      </c>
      <c r="G451">
        <f t="shared" si="6"/>
        <v>512651.77720761299</v>
      </c>
      <c r="H451" s="15">
        <v>11985.524600000001</v>
      </c>
    </row>
    <row r="452" spans="1:8" x14ac:dyDescent="0.2">
      <c r="A452">
        <v>450</v>
      </c>
      <c r="B452">
        <f>'Data with Vol Ests (EWMA)'!B$1002*('Data with Vol Ests (EWMA)'!B451+('Data with Vol Ests (EWMA)'!B452-'Data with Vol Ests (EWMA)'!B451)*('Data with Vol Ests (EWMA)'!E$1003/'Data with Vol Ests (EWMA)'!E452))/'Data with Vol Ests (EWMA)'!B451</f>
        <v>25.99727170718544</v>
      </c>
      <c r="C452">
        <f>'Data with Vol Ests (EWMA)'!G$1002*('Data with Vol Ests (EWMA)'!G451+('Data with Vol Ests (EWMA)'!G452-'Data with Vol Ests (EWMA)'!G451)*('Data with Vol Ests (EWMA)'!J$1003/'Data with Vol Ests (EWMA)'!J452))/'Data with Vol Ests (EWMA)'!G451</f>
        <v>31.124627068866527</v>
      </c>
      <c r="D452">
        <f>'Data with Vol Ests (EWMA)'!L$1002*('Data with Vol Ests (EWMA)'!L451+('Data with Vol Ests (EWMA)'!L452-'Data with Vol Ests (EWMA)'!L451)*('Data with Vol Ests (EWMA)'!O$1003/'Data with Vol Ests (EWMA)'!O452))/'Data with Vol Ests (EWMA)'!L451</f>
        <v>51.085720388691485</v>
      </c>
      <c r="F452">
        <f>$J$3*B452/'Data with Vol Ests (EWMA)'!$B$1002 + $K$3*C452/'Data with Vol Ests (EWMA)'!$G$1002 + $L$3*D452/'Data with Vol Ests (EWMA)'!$L$1002</f>
        <v>100413366.55344886</v>
      </c>
      <c r="G452">
        <f t="shared" si="6"/>
        <v>-413366.55344885588</v>
      </c>
      <c r="H452" s="15">
        <v>11744.3451</v>
      </c>
    </row>
    <row r="453" spans="1:8" x14ac:dyDescent="0.2">
      <c r="A453">
        <v>451</v>
      </c>
      <c r="B453">
        <f>'Data with Vol Ests (EWMA)'!B$1002*('Data with Vol Ests (EWMA)'!B452+('Data with Vol Ests (EWMA)'!B453-'Data with Vol Ests (EWMA)'!B452)*('Data with Vol Ests (EWMA)'!E$1003/'Data with Vol Ests (EWMA)'!E453))/'Data with Vol Ests (EWMA)'!B452</f>
        <v>25.969237757592794</v>
      </c>
      <c r="C453">
        <f>'Data with Vol Ests (EWMA)'!G$1002*('Data with Vol Ests (EWMA)'!G452+('Data with Vol Ests (EWMA)'!G453-'Data with Vol Ests (EWMA)'!G452)*('Data with Vol Ests (EWMA)'!J$1003/'Data with Vol Ests (EWMA)'!J453))/'Data with Vol Ests (EWMA)'!G452</f>
        <v>31.253149450767072</v>
      </c>
      <c r="D453">
        <f>'Data with Vol Ests (EWMA)'!L$1002*('Data with Vol Ests (EWMA)'!L452+('Data with Vol Ests (EWMA)'!L453-'Data with Vol Ests (EWMA)'!L452)*('Data with Vol Ests (EWMA)'!O$1003/'Data with Vol Ests (EWMA)'!O453))/'Data with Vol Ests (EWMA)'!L452</f>
        <v>50.81148593392362</v>
      </c>
      <c r="F453">
        <f>$J$3*B453/'Data with Vol Ests (EWMA)'!$B$1002 + $K$3*C453/'Data with Vol Ests (EWMA)'!$G$1002 + $L$3*D453/'Data with Vol Ests (EWMA)'!$L$1002</f>
        <v>100357492.30007482</v>
      </c>
      <c r="G453">
        <f t="shared" ref="G453:G516" si="7">100000000-F453</f>
        <v>-357492.30007481575</v>
      </c>
      <c r="H453" s="15">
        <v>11587.9689</v>
      </c>
    </row>
    <row r="454" spans="1:8" x14ac:dyDescent="0.2">
      <c r="A454">
        <v>452</v>
      </c>
      <c r="B454">
        <f>'Data with Vol Ests (EWMA)'!B$1002*('Data with Vol Ests (EWMA)'!B453+('Data with Vol Ests (EWMA)'!B454-'Data with Vol Ests (EWMA)'!B453)*('Data with Vol Ests (EWMA)'!E$1003/'Data with Vol Ests (EWMA)'!E454))/'Data with Vol Ests (EWMA)'!B453</f>
        <v>25.900844263349658</v>
      </c>
      <c r="C454">
        <f>'Data with Vol Ests (EWMA)'!G$1002*('Data with Vol Ests (EWMA)'!G453+('Data with Vol Ests (EWMA)'!G454-'Data with Vol Ests (EWMA)'!G453)*('Data with Vol Ests (EWMA)'!J$1003/'Data with Vol Ests (EWMA)'!J454))/'Data with Vol Ests (EWMA)'!G453</f>
        <v>31.233432388872345</v>
      </c>
      <c r="D454">
        <f>'Data with Vol Ests (EWMA)'!L$1002*('Data with Vol Ests (EWMA)'!L453+('Data with Vol Ests (EWMA)'!L454-'Data with Vol Ests (EWMA)'!L453)*('Data with Vol Ests (EWMA)'!O$1003/'Data with Vol Ests (EWMA)'!O454))/'Data with Vol Ests (EWMA)'!L453</f>
        <v>50.618288746686133</v>
      </c>
      <c r="F454">
        <f>$J$3*B454/'Data with Vol Ests (EWMA)'!$B$1002 + $K$3*C454/'Data with Vol Ests (EWMA)'!$G$1002 + $L$3*D454/'Data with Vol Ests (EWMA)'!$L$1002</f>
        <v>100128356.32673404</v>
      </c>
      <c r="G454">
        <f t="shared" si="7"/>
        <v>-128356.32673403621</v>
      </c>
      <c r="H454" s="15">
        <v>9761.0911500000002</v>
      </c>
    </row>
    <row r="455" spans="1:8" x14ac:dyDescent="0.2">
      <c r="A455">
        <v>453</v>
      </c>
      <c r="B455">
        <f>'Data with Vol Ests (EWMA)'!B$1002*('Data with Vol Ests (EWMA)'!B454+('Data with Vol Ests (EWMA)'!B455-'Data with Vol Ests (EWMA)'!B454)*('Data with Vol Ests (EWMA)'!E$1003/'Data with Vol Ests (EWMA)'!E455))/'Data with Vol Ests (EWMA)'!B454</f>
        <v>25.700059993815742</v>
      </c>
      <c r="C455">
        <f>'Data with Vol Ests (EWMA)'!G$1002*('Data with Vol Ests (EWMA)'!G454+('Data with Vol Ests (EWMA)'!G455-'Data with Vol Ests (EWMA)'!G454)*('Data with Vol Ests (EWMA)'!J$1003/'Data with Vol Ests (EWMA)'!J455))/'Data with Vol Ests (EWMA)'!G454</f>
        <v>31.097464712731181</v>
      </c>
      <c r="D455">
        <f>'Data with Vol Ests (EWMA)'!L$1002*('Data with Vol Ests (EWMA)'!L454+('Data with Vol Ests (EWMA)'!L455-'Data with Vol Ests (EWMA)'!L454)*('Data with Vol Ests (EWMA)'!O$1003/'Data with Vol Ests (EWMA)'!O455))/'Data with Vol Ests (EWMA)'!L454</f>
        <v>50.787529159860028</v>
      </c>
      <c r="F455">
        <f>$J$3*B455/'Data with Vol Ests (EWMA)'!$B$1002 + $K$3*C455/'Data with Vol Ests (EWMA)'!$G$1002 + $L$3*D455/'Data with Vol Ests (EWMA)'!$L$1002</f>
        <v>99803488.479827821</v>
      </c>
      <c r="G455">
        <f t="shared" si="7"/>
        <v>196511.52017217875</v>
      </c>
      <c r="H455" s="15">
        <v>9616.7556700000005</v>
      </c>
    </row>
    <row r="456" spans="1:8" x14ac:dyDescent="0.2">
      <c r="A456">
        <v>454</v>
      </c>
      <c r="B456">
        <f>'Data with Vol Ests (EWMA)'!B$1002*('Data with Vol Ests (EWMA)'!B455+('Data with Vol Ests (EWMA)'!B456-'Data with Vol Ests (EWMA)'!B455)*('Data with Vol Ests (EWMA)'!E$1003/'Data with Vol Ests (EWMA)'!E456))/'Data with Vol Ests (EWMA)'!B455</f>
        <v>25.662084194147592</v>
      </c>
      <c r="C456">
        <f>'Data with Vol Ests (EWMA)'!G$1002*('Data with Vol Ests (EWMA)'!G455+('Data with Vol Ests (EWMA)'!G456-'Data with Vol Ests (EWMA)'!G455)*('Data with Vol Ests (EWMA)'!J$1003/'Data with Vol Ests (EWMA)'!J456))/'Data with Vol Ests (EWMA)'!G455</f>
        <v>31.206161101816477</v>
      </c>
      <c r="D456">
        <f>'Data with Vol Ests (EWMA)'!L$1002*('Data with Vol Ests (EWMA)'!L455+('Data with Vol Ests (EWMA)'!L456-'Data with Vol Ests (EWMA)'!L455)*('Data with Vol Ests (EWMA)'!O$1003/'Data with Vol Ests (EWMA)'!O456))/'Data with Vol Ests (EWMA)'!L455</f>
        <v>50.507890148581431</v>
      </c>
      <c r="F456">
        <f>$J$3*B456/'Data with Vol Ests (EWMA)'!$B$1002 + $K$3*C456/'Data with Vol Ests (EWMA)'!$G$1002 + $L$3*D456/'Data with Vol Ests (EWMA)'!$L$1002</f>
        <v>99708674.27130881</v>
      </c>
      <c r="G456">
        <f t="shared" si="7"/>
        <v>291325.72869119048</v>
      </c>
      <c r="H456" s="15">
        <v>8723.9731900000006</v>
      </c>
    </row>
    <row r="457" spans="1:8" x14ac:dyDescent="0.2">
      <c r="A457">
        <v>455</v>
      </c>
      <c r="B457">
        <f>'Data with Vol Ests (EWMA)'!B$1002*('Data with Vol Ests (EWMA)'!B456+('Data with Vol Ests (EWMA)'!B457-'Data with Vol Ests (EWMA)'!B456)*('Data with Vol Ests (EWMA)'!E$1003/'Data with Vol Ests (EWMA)'!E457))/'Data with Vol Ests (EWMA)'!B456</f>
        <v>25.855764752896167</v>
      </c>
      <c r="C457">
        <f>'Data with Vol Ests (EWMA)'!G$1002*('Data with Vol Ests (EWMA)'!G456+('Data with Vol Ests (EWMA)'!G457-'Data with Vol Ests (EWMA)'!G456)*('Data with Vol Ests (EWMA)'!J$1003/'Data with Vol Ests (EWMA)'!J457))/'Data with Vol Ests (EWMA)'!G456</f>
        <v>31.188449750849202</v>
      </c>
      <c r="D457">
        <f>'Data with Vol Ests (EWMA)'!L$1002*('Data with Vol Ests (EWMA)'!L456+('Data with Vol Ests (EWMA)'!L457-'Data with Vol Ests (EWMA)'!L456)*('Data with Vol Ests (EWMA)'!O$1003/'Data with Vol Ests (EWMA)'!O457))/'Data with Vol Ests (EWMA)'!L456</f>
        <v>50.745135025297621</v>
      </c>
      <c r="F457">
        <f>$J$3*B457/'Data with Vol Ests (EWMA)'!$B$1002 + $K$3*C457/'Data with Vol Ests (EWMA)'!$G$1002 + $L$3*D457/'Data with Vol Ests (EWMA)'!$L$1002</f>
        <v>100091728.36740303</v>
      </c>
      <c r="G457">
        <f t="shared" si="7"/>
        <v>-91728.367403030396</v>
      </c>
      <c r="H457" s="15">
        <v>8225.9904600000009</v>
      </c>
    </row>
    <row r="458" spans="1:8" x14ac:dyDescent="0.2">
      <c r="A458">
        <v>456</v>
      </c>
      <c r="B458">
        <f>'Data with Vol Ests (EWMA)'!B$1002*('Data with Vol Ests (EWMA)'!B457+('Data with Vol Ests (EWMA)'!B458-'Data with Vol Ests (EWMA)'!B457)*('Data with Vol Ests (EWMA)'!E$1003/'Data with Vol Ests (EWMA)'!E458))/'Data with Vol Ests (EWMA)'!B457</f>
        <v>25.894387261047989</v>
      </c>
      <c r="C458">
        <f>'Data with Vol Ests (EWMA)'!G$1002*('Data with Vol Ests (EWMA)'!G457+('Data with Vol Ests (EWMA)'!G458-'Data with Vol Ests (EWMA)'!G457)*('Data with Vol Ests (EWMA)'!J$1003/'Data with Vol Ests (EWMA)'!J458))/'Data with Vol Ests (EWMA)'!G457</f>
        <v>31.179486395870445</v>
      </c>
      <c r="D458">
        <f>'Data with Vol Ests (EWMA)'!L$1002*('Data with Vol Ests (EWMA)'!L457+('Data with Vol Ests (EWMA)'!L458-'Data with Vol Ests (EWMA)'!L457)*('Data with Vol Ests (EWMA)'!O$1003/'Data with Vol Ests (EWMA)'!O458))/'Data with Vol Ests (EWMA)'!L457</f>
        <v>50.651993393556523</v>
      </c>
      <c r="F458">
        <f>$J$3*B458/'Data with Vol Ests (EWMA)'!$B$1002 + $K$3*C458/'Data with Vol Ests (EWMA)'!$G$1002 + $L$3*D458/'Data with Vol Ests (EWMA)'!$L$1002</f>
        <v>100078957.42196754</v>
      </c>
      <c r="G458">
        <f t="shared" si="7"/>
        <v>-78957.421967536211</v>
      </c>
      <c r="H458" s="15">
        <v>8080.1999599999999</v>
      </c>
    </row>
    <row r="459" spans="1:8" x14ac:dyDescent="0.2">
      <c r="A459">
        <v>457</v>
      </c>
      <c r="B459">
        <f>'Data with Vol Ests (EWMA)'!B$1002*('Data with Vol Ests (EWMA)'!B458+('Data with Vol Ests (EWMA)'!B459-'Data with Vol Ests (EWMA)'!B458)*('Data with Vol Ests (EWMA)'!E$1003/'Data with Vol Ests (EWMA)'!E459))/'Data with Vol Ests (EWMA)'!B458</f>
        <v>25.724650702981585</v>
      </c>
      <c r="C459">
        <f>'Data with Vol Ests (EWMA)'!G$1002*('Data with Vol Ests (EWMA)'!G458+('Data with Vol Ests (EWMA)'!G459-'Data with Vol Ests (EWMA)'!G458)*('Data with Vol Ests (EWMA)'!J$1003/'Data with Vol Ests (EWMA)'!J459))/'Data with Vol Ests (EWMA)'!G458</f>
        <v>31.218876041856724</v>
      </c>
      <c r="D459">
        <f>'Data with Vol Ests (EWMA)'!L$1002*('Data with Vol Ests (EWMA)'!L458+('Data with Vol Ests (EWMA)'!L459-'Data with Vol Ests (EWMA)'!L458)*('Data with Vol Ests (EWMA)'!O$1003/'Data with Vol Ests (EWMA)'!O459))/'Data with Vol Ests (EWMA)'!L458</f>
        <v>50.456559143980719</v>
      </c>
      <c r="F459">
        <f>$J$3*B459/'Data with Vol Ests (EWMA)'!$B$1002 + $K$3*C459/'Data with Vol Ests (EWMA)'!$G$1002 + $L$3*D459/'Data with Vol Ests (EWMA)'!$L$1002</f>
        <v>99777440.305098593</v>
      </c>
      <c r="G459">
        <f t="shared" si="7"/>
        <v>222559.69490140676</v>
      </c>
      <c r="H459" s="15">
        <v>7974.8343599999998</v>
      </c>
    </row>
    <row r="460" spans="1:8" x14ac:dyDescent="0.2">
      <c r="A460">
        <v>458</v>
      </c>
      <c r="B460">
        <f>'Data with Vol Ests (EWMA)'!B$1002*('Data with Vol Ests (EWMA)'!B459+('Data with Vol Ests (EWMA)'!B460-'Data with Vol Ests (EWMA)'!B459)*('Data with Vol Ests (EWMA)'!E$1003/'Data with Vol Ests (EWMA)'!E460))/'Data with Vol Ests (EWMA)'!B459</f>
        <v>25.906582273334589</v>
      </c>
      <c r="C460">
        <f>'Data with Vol Ests (EWMA)'!G$1002*('Data with Vol Ests (EWMA)'!G459+('Data with Vol Ests (EWMA)'!G460-'Data with Vol Ests (EWMA)'!G459)*('Data with Vol Ests (EWMA)'!J$1003/'Data with Vol Ests (EWMA)'!J460))/'Data with Vol Ests (EWMA)'!G459</f>
        <v>31.04133207120211</v>
      </c>
      <c r="D460">
        <f>'Data with Vol Ests (EWMA)'!L$1002*('Data with Vol Ests (EWMA)'!L459+('Data with Vol Ests (EWMA)'!L460-'Data with Vol Ests (EWMA)'!L459)*('Data with Vol Ests (EWMA)'!O$1003/'Data with Vol Ests (EWMA)'!O460))/'Data with Vol Ests (EWMA)'!L459</f>
        <v>50.926047617896344</v>
      </c>
      <c r="F460">
        <f>$J$3*B460/'Data with Vol Ests (EWMA)'!$B$1002 + $K$3*C460/'Data with Vol Ests (EWMA)'!$G$1002 + $L$3*D460/'Data with Vol Ests (EWMA)'!$L$1002</f>
        <v>100102431.02345252</v>
      </c>
      <c r="G460">
        <f t="shared" si="7"/>
        <v>-102431.02345252037</v>
      </c>
      <c r="H460" s="15">
        <v>7092.8395799999998</v>
      </c>
    </row>
    <row r="461" spans="1:8" x14ac:dyDescent="0.2">
      <c r="A461">
        <v>459</v>
      </c>
      <c r="B461">
        <f>'Data with Vol Ests (EWMA)'!B$1002*('Data with Vol Ests (EWMA)'!B460+('Data with Vol Ests (EWMA)'!B461-'Data with Vol Ests (EWMA)'!B460)*('Data with Vol Ests (EWMA)'!E$1003/'Data with Vol Ests (EWMA)'!E461))/'Data with Vol Ests (EWMA)'!B460</f>
        <v>25.780846831069599</v>
      </c>
      <c r="C461">
        <f>'Data with Vol Ests (EWMA)'!G$1002*('Data with Vol Ests (EWMA)'!G460+('Data with Vol Ests (EWMA)'!G461-'Data with Vol Ests (EWMA)'!G460)*('Data with Vol Ests (EWMA)'!J$1003/'Data with Vol Ests (EWMA)'!J461))/'Data with Vol Ests (EWMA)'!G460</f>
        <v>31.216066006529914</v>
      </c>
      <c r="D461">
        <f>'Data with Vol Ests (EWMA)'!L$1002*('Data with Vol Ests (EWMA)'!L460+('Data with Vol Ests (EWMA)'!L461-'Data with Vol Ests (EWMA)'!L460)*('Data with Vol Ests (EWMA)'!O$1003/'Data with Vol Ests (EWMA)'!O461))/'Data with Vol Ests (EWMA)'!L460</f>
        <v>51.145897686693942</v>
      </c>
      <c r="F461">
        <f>$J$3*B461/'Data with Vol Ests (EWMA)'!$B$1002 + $K$3*C461/'Data with Vol Ests (EWMA)'!$G$1002 + $L$3*D461/'Data with Vol Ests (EWMA)'!$L$1002</f>
        <v>100258141.92630282</v>
      </c>
      <c r="G461">
        <f t="shared" si="7"/>
        <v>-258141.92630282044</v>
      </c>
      <c r="H461" s="15">
        <v>6705.3192600000002</v>
      </c>
    </row>
    <row r="462" spans="1:8" x14ac:dyDescent="0.2">
      <c r="A462">
        <v>460</v>
      </c>
      <c r="B462">
        <f>'Data with Vol Ests (EWMA)'!B$1002*('Data with Vol Ests (EWMA)'!B461+('Data with Vol Ests (EWMA)'!B462-'Data with Vol Ests (EWMA)'!B461)*('Data with Vol Ests (EWMA)'!E$1003/'Data with Vol Ests (EWMA)'!E462))/'Data with Vol Ests (EWMA)'!B461</f>
        <v>25.75992147889669</v>
      </c>
      <c r="C462">
        <f>'Data with Vol Ests (EWMA)'!G$1002*('Data with Vol Ests (EWMA)'!G461+('Data with Vol Ests (EWMA)'!G462-'Data with Vol Ests (EWMA)'!G461)*('Data with Vol Ests (EWMA)'!J$1003/'Data with Vol Ests (EWMA)'!J462))/'Data with Vol Ests (EWMA)'!G461</f>
        <v>31.188689221331721</v>
      </c>
      <c r="D462">
        <f>'Data with Vol Ests (EWMA)'!L$1002*('Data with Vol Ests (EWMA)'!L461+('Data with Vol Ests (EWMA)'!L462-'Data with Vol Ests (EWMA)'!L461)*('Data with Vol Ests (EWMA)'!O$1003/'Data with Vol Ests (EWMA)'!O462))/'Data with Vol Ests (EWMA)'!L461</f>
        <v>49.668488979176281</v>
      </c>
      <c r="F462">
        <f>$J$3*B462/'Data with Vol Ests (EWMA)'!$B$1002 + $K$3*C462/'Data with Vol Ests (EWMA)'!$G$1002 + $L$3*D462/'Data with Vol Ests (EWMA)'!$L$1002</f>
        <v>99325335.762574226</v>
      </c>
      <c r="G462">
        <f t="shared" si="7"/>
        <v>674664.23742577434</v>
      </c>
      <c r="H462" s="15">
        <v>5733.57755</v>
      </c>
    </row>
    <row r="463" spans="1:8" x14ac:dyDescent="0.2">
      <c r="A463">
        <v>461</v>
      </c>
      <c r="B463">
        <f>'Data with Vol Ests (EWMA)'!B$1002*('Data with Vol Ests (EWMA)'!B462+('Data with Vol Ests (EWMA)'!B463-'Data with Vol Ests (EWMA)'!B462)*('Data with Vol Ests (EWMA)'!E$1003/'Data with Vol Ests (EWMA)'!E463))/'Data with Vol Ests (EWMA)'!B462</f>
        <v>25.758537334029121</v>
      </c>
      <c r="C463">
        <f>'Data with Vol Ests (EWMA)'!G$1002*('Data with Vol Ests (EWMA)'!G462+('Data with Vol Ests (EWMA)'!G463-'Data with Vol Ests (EWMA)'!G462)*('Data with Vol Ests (EWMA)'!J$1003/'Data with Vol Ests (EWMA)'!J463))/'Data with Vol Ests (EWMA)'!G462</f>
        <v>31.102737601617225</v>
      </c>
      <c r="D463">
        <f>'Data with Vol Ests (EWMA)'!L$1002*('Data with Vol Ests (EWMA)'!L462+('Data with Vol Ests (EWMA)'!L463-'Data with Vol Ests (EWMA)'!L462)*('Data with Vol Ests (EWMA)'!O$1003/'Data with Vol Ests (EWMA)'!O463))/'Data with Vol Ests (EWMA)'!L462</f>
        <v>51.569959811982699</v>
      </c>
      <c r="F463">
        <f>$J$3*B463/'Data with Vol Ests (EWMA)'!$B$1002 + $K$3*C463/'Data with Vol Ests (EWMA)'!$G$1002 + $L$3*D463/'Data with Vol Ests (EWMA)'!$L$1002</f>
        <v>100351411.19325277</v>
      </c>
      <c r="G463">
        <f t="shared" si="7"/>
        <v>-351411.19325277209</v>
      </c>
      <c r="H463" s="15">
        <v>3742.1072800000002</v>
      </c>
    </row>
    <row r="464" spans="1:8" x14ac:dyDescent="0.2">
      <c r="A464">
        <v>462</v>
      </c>
      <c r="B464">
        <f>'Data with Vol Ests (EWMA)'!B$1002*('Data with Vol Ests (EWMA)'!B463+('Data with Vol Ests (EWMA)'!B464-'Data with Vol Ests (EWMA)'!B463)*('Data with Vol Ests (EWMA)'!E$1003/'Data with Vol Ests (EWMA)'!E464))/'Data with Vol Ests (EWMA)'!B463</f>
        <v>25.820573148214557</v>
      </c>
      <c r="C464">
        <f>'Data with Vol Ests (EWMA)'!G$1002*('Data with Vol Ests (EWMA)'!G463+('Data with Vol Ests (EWMA)'!G464-'Data with Vol Ests (EWMA)'!G463)*('Data with Vol Ests (EWMA)'!J$1003/'Data with Vol Ests (EWMA)'!J464))/'Data with Vol Ests (EWMA)'!G463</f>
        <v>31.102626440834765</v>
      </c>
      <c r="D464">
        <f>'Data with Vol Ests (EWMA)'!L$1002*('Data with Vol Ests (EWMA)'!L463+('Data with Vol Ests (EWMA)'!L464-'Data with Vol Ests (EWMA)'!L463)*('Data with Vol Ests (EWMA)'!O$1003/'Data with Vol Ests (EWMA)'!O464))/'Data with Vol Ests (EWMA)'!L463</f>
        <v>50.847590545707106</v>
      </c>
      <c r="F464">
        <f>$J$3*B464/'Data with Vol Ests (EWMA)'!$B$1002 + $K$3*C464/'Data with Vol Ests (EWMA)'!$G$1002 + $L$3*D464/'Data with Vol Ests (EWMA)'!$L$1002</f>
        <v>100008226.21909134</v>
      </c>
      <c r="G464">
        <f t="shared" si="7"/>
        <v>-8226.2190913408995</v>
      </c>
      <c r="H464" s="15">
        <v>3241.2748799999999</v>
      </c>
    </row>
    <row r="465" spans="1:8" x14ac:dyDescent="0.2">
      <c r="A465">
        <v>463</v>
      </c>
      <c r="B465">
        <f>'Data with Vol Ests (EWMA)'!B$1002*('Data with Vol Ests (EWMA)'!B464+('Data with Vol Ests (EWMA)'!B465-'Data with Vol Ests (EWMA)'!B464)*('Data with Vol Ests (EWMA)'!E$1003/'Data with Vol Ests (EWMA)'!E465))/'Data with Vol Ests (EWMA)'!B464</f>
        <v>26.038880309117179</v>
      </c>
      <c r="C465">
        <f>'Data with Vol Ests (EWMA)'!G$1002*('Data with Vol Ests (EWMA)'!G464+('Data with Vol Ests (EWMA)'!G465-'Data with Vol Ests (EWMA)'!G464)*('Data with Vol Ests (EWMA)'!J$1003/'Data with Vol Ests (EWMA)'!J465))/'Data with Vol Ests (EWMA)'!G464</f>
        <v>31.17</v>
      </c>
      <c r="D465">
        <f>'Data with Vol Ests (EWMA)'!L$1002*('Data with Vol Ests (EWMA)'!L464+('Data with Vol Ests (EWMA)'!L465-'Data with Vol Ests (EWMA)'!L464)*('Data with Vol Ests (EWMA)'!O$1003/'Data with Vol Ests (EWMA)'!O465))/'Data with Vol Ests (EWMA)'!L464</f>
        <v>51.007293884206483</v>
      </c>
      <c r="F465">
        <f>$J$3*B465/'Data with Vol Ests (EWMA)'!$B$1002 + $K$3*C465/'Data with Vol Ests (EWMA)'!$G$1002 + $L$3*D465/'Data with Vol Ests (EWMA)'!$L$1002</f>
        <v>100474359.80113783</v>
      </c>
      <c r="G465">
        <f t="shared" si="7"/>
        <v>-474359.80113783479</v>
      </c>
      <c r="H465" s="15">
        <v>2871.0478699999999</v>
      </c>
    </row>
    <row r="466" spans="1:8" x14ac:dyDescent="0.2">
      <c r="A466">
        <v>464</v>
      </c>
      <c r="B466">
        <f>'Data with Vol Ests (EWMA)'!B$1002*('Data with Vol Ests (EWMA)'!B465+('Data with Vol Ests (EWMA)'!B466-'Data with Vol Ests (EWMA)'!B465)*('Data with Vol Ests (EWMA)'!E$1003/'Data with Vol Ests (EWMA)'!E466))/'Data with Vol Ests (EWMA)'!B465</f>
        <v>25.719861589776809</v>
      </c>
      <c r="C466">
        <f>'Data with Vol Ests (EWMA)'!G$1002*('Data with Vol Ests (EWMA)'!G465+('Data with Vol Ests (EWMA)'!G466-'Data with Vol Ests (EWMA)'!G465)*('Data with Vol Ests (EWMA)'!J$1003/'Data with Vol Ests (EWMA)'!J466))/'Data with Vol Ests (EWMA)'!G465</f>
        <v>31.319143297330275</v>
      </c>
      <c r="D466">
        <f>'Data with Vol Ests (EWMA)'!L$1002*('Data with Vol Ests (EWMA)'!L465+('Data with Vol Ests (EWMA)'!L466-'Data with Vol Ests (EWMA)'!L465)*('Data with Vol Ests (EWMA)'!O$1003/'Data with Vol Ests (EWMA)'!O466))/'Data with Vol Ests (EWMA)'!L465</f>
        <v>50.426851825556092</v>
      </c>
      <c r="F466">
        <f>$J$3*B466/'Data with Vol Ests (EWMA)'!$B$1002 + $K$3*C466/'Data with Vol Ests (EWMA)'!$G$1002 + $L$3*D466/'Data with Vol Ests (EWMA)'!$L$1002</f>
        <v>99865965.613575146</v>
      </c>
      <c r="G466">
        <f t="shared" si="7"/>
        <v>134034.3864248544</v>
      </c>
      <c r="H466" s="15">
        <v>2743.65967</v>
      </c>
    </row>
    <row r="467" spans="1:8" x14ac:dyDescent="0.2">
      <c r="A467">
        <v>465</v>
      </c>
      <c r="B467">
        <f>'Data with Vol Ests (EWMA)'!B$1002*('Data with Vol Ests (EWMA)'!B466+('Data with Vol Ests (EWMA)'!B467-'Data with Vol Ests (EWMA)'!B466)*('Data with Vol Ests (EWMA)'!E$1003/'Data with Vol Ests (EWMA)'!E467))/'Data with Vol Ests (EWMA)'!B466</f>
        <v>26.023809967400517</v>
      </c>
      <c r="C467">
        <f>'Data with Vol Ests (EWMA)'!G$1002*('Data with Vol Ests (EWMA)'!G466+('Data with Vol Ests (EWMA)'!G467-'Data with Vol Ests (EWMA)'!G466)*('Data with Vol Ests (EWMA)'!J$1003/'Data with Vol Ests (EWMA)'!J467))/'Data with Vol Ests (EWMA)'!G466</f>
        <v>30.965677398761159</v>
      </c>
      <c r="D467">
        <f>'Data with Vol Ests (EWMA)'!L$1002*('Data with Vol Ests (EWMA)'!L466+('Data with Vol Ests (EWMA)'!L467-'Data with Vol Ests (EWMA)'!L466)*('Data with Vol Ests (EWMA)'!O$1003/'Data with Vol Ests (EWMA)'!O467))/'Data with Vol Ests (EWMA)'!L466</f>
        <v>50.644001614057998</v>
      </c>
      <c r="F467">
        <f>$J$3*B467/'Data with Vol Ests (EWMA)'!$B$1002 + $K$3*C467/'Data with Vol Ests (EWMA)'!$G$1002 + $L$3*D467/'Data with Vol Ests (EWMA)'!$L$1002</f>
        <v>100009656.09183283</v>
      </c>
      <c r="G467">
        <f t="shared" si="7"/>
        <v>-9656.091832831502</v>
      </c>
      <c r="H467" s="15">
        <v>2370.2301900000002</v>
      </c>
    </row>
    <row r="468" spans="1:8" x14ac:dyDescent="0.2">
      <c r="A468">
        <v>466</v>
      </c>
      <c r="B468">
        <f>'Data with Vol Ests (EWMA)'!B$1002*('Data with Vol Ests (EWMA)'!B467+('Data with Vol Ests (EWMA)'!B468-'Data with Vol Ests (EWMA)'!B467)*('Data with Vol Ests (EWMA)'!E$1003/'Data with Vol Ests (EWMA)'!E468))/'Data with Vol Ests (EWMA)'!B467</f>
        <v>25.857364490177435</v>
      </c>
      <c r="C468">
        <f>'Data with Vol Ests (EWMA)'!G$1002*('Data with Vol Ests (EWMA)'!G467+('Data with Vol Ests (EWMA)'!G468-'Data with Vol Ests (EWMA)'!G467)*('Data with Vol Ests (EWMA)'!J$1003/'Data with Vol Ests (EWMA)'!J468))/'Data with Vol Ests (EWMA)'!G467</f>
        <v>31.075143830679636</v>
      </c>
      <c r="D468">
        <f>'Data with Vol Ests (EWMA)'!L$1002*('Data with Vol Ests (EWMA)'!L467+('Data with Vol Ests (EWMA)'!L468-'Data with Vol Ests (EWMA)'!L467)*('Data with Vol Ests (EWMA)'!O$1003/'Data with Vol Ests (EWMA)'!O468))/'Data with Vol Ests (EWMA)'!L467</f>
        <v>50.768000470757435</v>
      </c>
      <c r="F468">
        <f>$J$3*B468/'Data with Vol Ests (EWMA)'!$B$1002 + $K$3*C468/'Data with Vol Ests (EWMA)'!$G$1002 + $L$3*D468/'Data with Vol Ests (EWMA)'!$L$1002</f>
        <v>99980191.226052821</v>
      </c>
      <c r="G468">
        <f t="shared" si="7"/>
        <v>19808.773947179317</v>
      </c>
      <c r="H468" s="15">
        <v>958.99250099999995</v>
      </c>
    </row>
    <row r="469" spans="1:8" x14ac:dyDescent="0.2">
      <c r="A469">
        <v>467</v>
      </c>
      <c r="B469">
        <f>'Data with Vol Ests (EWMA)'!B$1002*('Data with Vol Ests (EWMA)'!B468+('Data with Vol Ests (EWMA)'!B469-'Data with Vol Ests (EWMA)'!B468)*('Data with Vol Ests (EWMA)'!E$1003/'Data with Vol Ests (EWMA)'!E469))/'Data with Vol Ests (EWMA)'!B468</f>
        <v>25.771192604333262</v>
      </c>
      <c r="C469">
        <f>'Data with Vol Ests (EWMA)'!G$1002*('Data with Vol Ests (EWMA)'!G468+('Data with Vol Ests (EWMA)'!G469-'Data with Vol Ests (EWMA)'!G468)*('Data with Vol Ests (EWMA)'!J$1003/'Data with Vol Ests (EWMA)'!J469))/'Data with Vol Ests (EWMA)'!G468</f>
        <v>31.191333201301305</v>
      </c>
      <c r="D469">
        <f>'Data with Vol Ests (EWMA)'!L$1002*('Data with Vol Ests (EWMA)'!L468+('Data with Vol Ests (EWMA)'!L469-'Data with Vol Ests (EWMA)'!L468)*('Data with Vol Ests (EWMA)'!O$1003/'Data with Vol Ests (EWMA)'!O469))/'Data with Vol Ests (EWMA)'!L468</f>
        <v>50.795258137832853</v>
      </c>
      <c r="F469">
        <f>$J$3*B469/'Data with Vol Ests (EWMA)'!$B$1002 + $K$3*C469/'Data with Vol Ests (EWMA)'!$G$1002 + $L$3*D469/'Data with Vol Ests (EWMA)'!$L$1002</f>
        <v>100009922.01619536</v>
      </c>
      <c r="G469">
        <f t="shared" si="7"/>
        <v>-9922.0161953568459</v>
      </c>
      <c r="H469" s="15">
        <v>0</v>
      </c>
    </row>
    <row r="470" spans="1:8" x14ac:dyDescent="0.2">
      <c r="A470">
        <v>468</v>
      </c>
      <c r="B470">
        <f>'Data with Vol Ests (EWMA)'!B$1002*('Data with Vol Ests (EWMA)'!B469+('Data with Vol Ests (EWMA)'!B470-'Data with Vol Ests (EWMA)'!B469)*('Data with Vol Ests (EWMA)'!E$1003/'Data with Vol Ests (EWMA)'!E470))/'Data with Vol Ests (EWMA)'!B469</f>
        <v>25.740079267491303</v>
      </c>
      <c r="C470">
        <f>'Data with Vol Ests (EWMA)'!G$1002*('Data with Vol Ests (EWMA)'!G469+('Data with Vol Ests (EWMA)'!G470-'Data with Vol Ests (EWMA)'!G469)*('Data with Vol Ests (EWMA)'!J$1003/'Data with Vol Ests (EWMA)'!J470))/'Data with Vol Ests (EWMA)'!G469</f>
        <v>31.206521501515351</v>
      </c>
      <c r="D470">
        <f>'Data with Vol Ests (EWMA)'!L$1002*('Data with Vol Ests (EWMA)'!L469+('Data with Vol Ests (EWMA)'!L470-'Data with Vol Ests (EWMA)'!L469)*('Data with Vol Ests (EWMA)'!O$1003/'Data with Vol Ests (EWMA)'!O470))/'Data with Vol Ests (EWMA)'!L469</f>
        <v>50.770290433187014</v>
      </c>
      <c r="F470">
        <f>$J$3*B470/'Data with Vol Ests (EWMA)'!$B$1002 + $K$3*C470/'Data with Vol Ests (EWMA)'!$G$1002 + $L$3*D470/'Data with Vol Ests (EWMA)'!$L$1002</f>
        <v>99970019.855711579</v>
      </c>
      <c r="G470">
        <f t="shared" si="7"/>
        <v>29980.144288420677</v>
      </c>
      <c r="H470" s="15">
        <v>-152.29777000000001</v>
      </c>
    </row>
    <row r="471" spans="1:8" x14ac:dyDescent="0.2">
      <c r="A471">
        <v>469</v>
      </c>
      <c r="B471">
        <f>'Data with Vol Ests (EWMA)'!B$1002*('Data with Vol Ests (EWMA)'!B470+('Data with Vol Ests (EWMA)'!B471-'Data with Vol Ests (EWMA)'!B470)*('Data with Vol Ests (EWMA)'!E$1003/'Data with Vol Ests (EWMA)'!E471))/'Data with Vol Ests (EWMA)'!B470</f>
        <v>25.554532128355724</v>
      </c>
      <c r="C471">
        <f>'Data with Vol Ests (EWMA)'!G$1002*('Data with Vol Ests (EWMA)'!G470+('Data with Vol Ests (EWMA)'!G471-'Data with Vol Ests (EWMA)'!G470)*('Data with Vol Ests (EWMA)'!J$1003/'Data with Vol Ests (EWMA)'!J471))/'Data with Vol Ests (EWMA)'!G470</f>
        <v>31.162549036392548</v>
      </c>
      <c r="D471">
        <f>'Data with Vol Ests (EWMA)'!L$1002*('Data with Vol Ests (EWMA)'!L470+('Data with Vol Ests (EWMA)'!L471-'Data with Vol Ests (EWMA)'!L470)*('Data with Vol Ests (EWMA)'!O$1003/'Data with Vol Ests (EWMA)'!O471))/'Data with Vol Ests (EWMA)'!L470</f>
        <v>50.328716588832684</v>
      </c>
      <c r="F471">
        <f>$J$3*B471/'Data with Vol Ests (EWMA)'!$B$1002 + $K$3*C471/'Data with Vol Ests (EWMA)'!$G$1002 + $L$3*D471/'Data with Vol Ests (EWMA)'!$L$1002</f>
        <v>99407898.790431425</v>
      </c>
      <c r="G471">
        <f t="shared" si="7"/>
        <v>592101.20956857502</v>
      </c>
      <c r="H471" s="15">
        <v>-1205.723</v>
      </c>
    </row>
    <row r="472" spans="1:8" x14ac:dyDescent="0.2">
      <c r="A472">
        <v>470</v>
      </c>
      <c r="B472">
        <f>'Data with Vol Ests (EWMA)'!B$1002*('Data with Vol Ests (EWMA)'!B471+('Data with Vol Ests (EWMA)'!B472-'Data with Vol Ests (EWMA)'!B471)*('Data with Vol Ests (EWMA)'!E$1003/'Data with Vol Ests (EWMA)'!E472))/'Data with Vol Ests (EWMA)'!B471</f>
        <v>25.772601516902306</v>
      </c>
      <c r="C472">
        <f>'Data with Vol Ests (EWMA)'!G$1002*('Data with Vol Ests (EWMA)'!G471+('Data with Vol Ests (EWMA)'!G472-'Data with Vol Ests (EWMA)'!G471)*('Data with Vol Ests (EWMA)'!J$1003/'Data with Vol Ests (EWMA)'!J472))/'Data with Vol Ests (EWMA)'!G471</f>
        <v>31.223786121641208</v>
      </c>
      <c r="D472">
        <f>'Data with Vol Ests (EWMA)'!L$1002*('Data with Vol Ests (EWMA)'!L471+('Data with Vol Ests (EWMA)'!L472-'Data with Vol Ests (EWMA)'!L471)*('Data with Vol Ests (EWMA)'!O$1003/'Data with Vol Ests (EWMA)'!O472))/'Data with Vol Ests (EWMA)'!L471</f>
        <v>50.274740384123866</v>
      </c>
      <c r="F472">
        <f>$J$3*B472/'Data with Vol Ests (EWMA)'!$B$1002 + $K$3*C472/'Data with Vol Ests (EWMA)'!$G$1002 + $L$3*D472/'Data with Vol Ests (EWMA)'!$L$1002</f>
        <v>99740456.61897321</v>
      </c>
      <c r="G472">
        <f t="shared" si="7"/>
        <v>259543.38102678955</v>
      </c>
      <c r="H472" s="15">
        <v>-2155.7854000000002</v>
      </c>
    </row>
    <row r="473" spans="1:8" x14ac:dyDescent="0.2">
      <c r="A473">
        <v>471</v>
      </c>
      <c r="B473">
        <f>'Data with Vol Ests (EWMA)'!B$1002*('Data with Vol Ests (EWMA)'!B472+('Data with Vol Ests (EWMA)'!B473-'Data with Vol Ests (EWMA)'!B472)*('Data with Vol Ests (EWMA)'!E$1003/'Data with Vol Ests (EWMA)'!E473))/'Data with Vol Ests (EWMA)'!B472</f>
        <v>25.83888333138427</v>
      </c>
      <c r="C473">
        <f>'Data with Vol Ests (EWMA)'!G$1002*('Data with Vol Ests (EWMA)'!G472+('Data with Vol Ests (EWMA)'!G473-'Data with Vol Ests (EWMA)'!G472)*('Data with Vol Ests (EWMA)'!J$1003/'Data with Vol Ests (EWMA)'!J473))/'Data with Vol Ests (EWMA)'!G472</f>
        <v>31.17</v>
      </c>
      <c r="D473">
        <f>'Data with Vol Ests (EWMA)'!L$1002*('Data with Vol Ests (EWMA)'!L472+('Data with Vol Ests (EWMA)'!L473-'Data with Vol Ests (EWMA)'!L472)*('Data with Vol Ests (EWMA)'!O$1003/'Data with Vol Ests (EWMA)'!O473))/'Data with Vol Ests (EWMA)'!L472</f>
        <v>51.002312271508416</v>
      </c>
      <c r="F473">
        <f>$J$3*B473/'Data with Vol Ests (EWMA)'!$B$1002 + $K$3*C473/'Data with Vol Ests (EWMA)'!$G$1002 + $L$3*D473/'Data with Vol Ests (EWMA)'!$L$1002</f>
        <v>100200205.22411181</v>
      </c>
      <c r="G473">
        <f t="shared" si="7"/>
        <v>-200205.22411181033</v>
      </c>
      <c r="H473" s="15">
        <v>-2332.6705999999999</v>
      </c>
    </row>
    <row r="474" spans="1:8" x14ac:dyDescent="0.2">
      <c r="A474">
        <v>472</v>
      </c>
      <c r="B474">
        <f>'Data with Vol Ests (EWMA)'!B$1002*('Data with Vol Ests (EWMA)'!B473+('Data with Vol Ests (EWMA)'!B474-'Data with Vol Ests (EWMA)'!B473)*('Data with Vol Ests (EWMA)'!E$1003/'Data with Vol Ests (EWMA)'!E474))/'Data with Vol Ests (EWMA)'!B473</f>
        <v>25.800099335987539</v>
      </c>
      <c r="C474">
        <f>'Data with Vol Ests (EWMA)'!G$1002*('Data with Vol Ests (EWMA)'!G473+('Data with Vol Ests (EWMA)'!G474-'Data with Vol Ests (EWMA)'!G473)*('Data with Vol Ests (EWMA)'!J$1003/'Data with Vol Ests (EWMA)'!J474))/'Data with Vol Ests (EWMA)'!G473</f>
        <v>31.193974354466029</v>
      </c>
      <c r="D474">
        <f>'Data with Vol Ests (EWMA)'!L$1002*('Data with Vol Ests (EWMA)'!L473+('Data with Vol Ests (EWMA)'!L474-'Data with Vol Ests (EWMA)'!L473)*('Data with Vol Ests (EWMA)'!O$1003/'Data with Vol Ests (EWMA)'!O474))/'Data with Vol Ests (EWMA)'!L473</f>
        <v>50.579164238945218</v>
      </c>
      <c r="F474">
        <f>$J$3*B474/'Data with Vol Ests (EWMA)'!$B$1002 + $K$3*C474/'Data with Vol Ests (EWMA)'!$G$1002 + $L$3*D474/'Data with Vol Ests (EWMA)'!$L$1002</f>
        <v>99924296.469680429</v>
      </c>
      <c r="G474">
        <f t="shared" si="7"/>
        <v>75703.530319571495</v>
      </c>
      <c r="H474" s="15">
        <v>-2879.4625999999998</v>
      </c>
    </row>
    <row r="475" spans="1:8" x14ac:dyDescent="0.2">
      <c r="A475">
        <v>473</v>
      </c>
      <c r="B475">
        <f>'Data with Vol Ests (EWMA)'!B$1002*('Data with Vol Ests (EWMA)'!B474+('Data with Vol Ests (EWMA)'!B475-'Data with Vol Ests (EWMA)'!B474)*('Data with Vol Ests (EWMA)'!E$1003/'Data with Vol Ests (EWMA)'!E475))/'Data with Vol Ests (EWMA)'!B474</f>
        <v>25.932551551843328</v>
      </c>
      <c r="C475">
        <f>'Data with Vol Ests (EWMA)'!G$1002*('Data with Vol Ests (EWMA)'!G474+('Data with Vol Ests (EWMA)'!G475-'Data with Vol Ests (EWMA)'!G474)*('Data with Vol Ests (EWMA)'!J$1003/'Data with Vol Ests (EWMA)'!J475))/'Data with Vol Ests (EWMA)'!G474</f>
        <v>31.145397720040158</v>
      </c>
      <c r="D475">
        <f>'Data with Vol Ests (EWMA)'!L$1002*('Data with Vol Ests (EWMA)'!L474+('Data with Vol Ests (EWMA)'!L475-'Data with Vol Ests (EWMA)'!L474)*('Data with Vol Ests (EWMA)'!O$1003/'Data with Vol Ests (EWMA)'!O475))/'Data with Vol Ests (EWMA)'!L474</f>
        <v>51.110579093376899</v>
      </c>
      <c r="F475">
        <f>$J$3*B475/'Data with Vol Ests (EWMA)'!$B$1002 + $K$3*C475/'Data with Vol Ests (EWMA)'!$G$1002 + $L$3*D475/'Data with Vol Ests (EWMA)'!$L$1002</f>
        <v>100363625.33691502</v>
      </c>
      <c r="G475">
        <f t="shared" si="7"/>
        <v>-363625.33691501617</v>
      </c>
      <c r="H475" s="15">
        <v>-4996.8266999999996</v>
      </c>
    </row>
    <row r="476" spans="1:8" x14ac:dyDescent="0.2">
      <c r="A476">
        <v>474</v>
      </c>
      <c r="B476">
        <f>'Data with Vol Ests (EWMA)'!B$1002*('Data with Vol Ests (EWMA)'!B475+('Data with Vol Ests (EWMA)'!B476-'Data with Vol Ests (EWMA)'!B475)*('Data with Vol Ests (EWMA)'!E$1003/'Data with Vol Ests (EWMA)'!E476))/'Data with Vol Ests (EWMA)'!B475</f>
        <v>25.799857888455911</v>
      </c>
      <c r="C476">
        <f>'Data with Vol Ests (EWMA)'!G$1002*('Data with Vol Ests (EWMA)'!G475+('Data with Vol Ests (EWMA)'!G476-'Data with Vol Ests (EWMA)'!G475)*('Data with Vol Ests (EWMA)'!J$1003/'Data with Vol Ests (EWMA)'!J476))/'Data with Vol Ests (EWMA)'!G475</f>
        <v>31.271157633900938</v>
      </c>
      <c r="D476">
        <f>'Data with Vol Ests (EWMA)'!L$1002*('Data with Vol Ests (EWMA)'!L475+('Data with Vol Ests (EWMA)'!L476-'Data with Vol Ests (EWMA)'!L475)*('Data with Vol Ests (EWMA)'!O$1003/'Data with Vol Ests (EWMA)'!O476))/'Data with Vol Ests (EWMA)'!L475</f>
        <v>50.743922475955976</v>
      </c>
      <c r="F476">
        <f>$J$3*B476/'Data with Vol Ests (EWMA)'!$B$1002 + $K$3*C476/'Data with Vol Ests (EWMA)'!$G$1002 + $L$3*D476/'Data with Vol Ests (EWMA)'!$L$1002</f>
        <v>100108068.62106739</v>
      </c>
      <c r="G476">
        <f t="shared" si="7"/>
        <v>-108068.62106738985</v>
      </c>
      <c r="H476" s="15">
        <v>-5207.4229999999998</v>
      </c>
    </row>
    <row r="477" spans="1:8" x14ac:dyDescent="0.2">
      <c r="A477">
        <v>475</v>
      </c>
      <c r="B477">
        <f>'Data with Vol Ests (EWMA)'!B$1002*('Data with Vol Ests (EWMA)'!B476+('Data with Vol Ests (EWMA)'!B477-'Data with Vol Ests (EWMA)'!B476)*('Data with Vol Ests (EWMA)'!E$1003/'Data with Vol Ests (EWMA)'!E477))/'Data with Vol Ests (EWMA)'!B476</f>
        <v>25.862305822531425</v>
      </c>
      <c r="C477">
        <f>'Data with Vol Ests (EWMA)'!G$1002*('Data with Vol Ests (EWMA)'!G476+('Data with Vol Ests (EWMA)'!G477-'Data with Vol Ests (EWMA)'!G476)*('Data with Vol Ests (EWMA)'!J$1003/'Data with Vol Ests (EWMA)'!J477))/'Data with Vol Ests (EWMA)'!G476</f>
        <v>31.210431604641421</v>
      </c>
      <c r="D477">
        <f>'Data with Vol Ests (EWMA)'!L$1002*('Data with Vol Ests (EWMA)'!L476+('Data with Vol Ests (EWMA)'!L477-'Data with Vol Ests (EWMA)'!L476)*('Data with Vol Ests (EWMA)'!O$1003/'Data with Vol Ests (EWMA)'!O477))/'Data with Vol Ests (EWMA)'!L476</f>
        <v>51.103331176355354</v>
      </c>
      <c r="F477">
        <f>$J$3*B477/'Data with Vol Ests (EWMA)'!$B$1002 + $K$3*C477/'Data with Vol Ests (EWMA)'!$G$1002 + $L$3*D477/'Data with Vol Ests (EWMA)'!$L$1002</f>
        <v>100337106.38315801</v>
      </c>
      <c r="G477">
        <f t="shared" si="7"/>
        <v>-337106.38315801322</v>
      </c>
      <c r="H477" s="15">
        <v>-6674.3681999999999</v>
      </c>
    </row>
    <row r="478" spans="1:8" x14ac:dyDescent="0.2">
      <c r="A478">
        <v>476</v>
      </c>
      <c r="B478">
        <f>'Data with Vol Ests (EWMA)'!B$1002*('Data with Vol Ests (EWMA)'!B477+('Data with Vol Ests (EWMA)'!B478-'Data with Vol Ests (EWMA)'!B477)*('Data with Vol Ests (EWMA)'!E$1003/'Data with Vol Ests (EWMA)'!E478))/'Data with Vol Ests (EWMA)'!B477</f>
        <v>25.90631618927646</v>
      </c>
      <c r="C478">
        <f>'Data with Vol Ests (EWMA)'!G$1002*('Data with Vol Ests (EWMA)'!G477+('Data with Vol Ests (EWMA)'!G478-'Data with Vol Ests (EWMA)'!G477)*('Data with Vol Ests (EWMA)'!J$1003/'Data with Vol Ests (EWMA)'!J478))/'Data with Vol Ests (EWMA)'!G477</f>
        <v>31.25231000768467</v>
      </c>
      <c r="D478">
        <f>'Data with Vol Ests (EWMA)'!L$1002*('Data with Vol Ests (EWMA)'!L477+('Data with Vol Ests (EWMA)'!L478-'Data with Vol Ests (EWMA)'!L477)*('Data with Vol Ests (EWMA)'!O$1003/'Data with Vol Ests (EWMA)'!O478))/'Data with Vol Ests (EWMA)'!L477</f>
        <v>50.801039445162466</v>
      </c>
      <c r="F478">
        <f>$J$3*B478/'Data with Vol Ests (EWMA)'!$B$1002 + $K$3*C478/'Data with Vol Ests (EWMA)'!$G$1002 + $L$3*D478/'Data with Vol Ests (EWMA)'!$L$1002</f>
        <v>100265046.36388175</v>
      </c>
      <c r="G478">
        <f t="shared" si="7"/>
        <v>-265046.36388175189</v>
      </c>
      <c r="H478" s="15">
        <v>-7360.9364999999998</v>
      </c>
    </row>
    <row r="479" spans="1:8" x14ac:dyDescent="0.2">
      <c r="A479">
        <v>477</v>
      </c>
      <c r="B479">
        <f>'Data with Vol Ests (EWMA)'!B$1002*('Data with Vol Ests (EWMA)'!B478+('Data with Vol Ests (EWMA)'!B479-'Data with Vol Ests (EWMA)'!B478)*('Data with Vol Ests (EWMA)'!E$1003/'Data with Vol Ests (EWMA)'!E479))/'Data with Vol Ests (EWMA)'!B478</f>
        <v>25.917727166378317</v>
      </c>
      <c r="C479">
        <f>'Data with Vol Ests (EWMA)'!G$1002*('Data with Vol Ests (EWMA)'!G478+('Data with Vol Ests (EWMA)'!G479-'Data with Vol Ests (EWMA)'!G478)*('Data with Vol Ests (EWMA)'!J$1003/'Data with Vol Ests (EWMA)'!J479))/'Data with Vol Ests (EWMA)'!G478</f>
        <v>31.089219081340783</v>
      </c>
      <c r="D479">
        <f>'Data with Vol Ests (EWMA)'!L$1002*('Data with Vol Ests (EWMA)'!L478+('Data with Vol Ests (EWMA)'!L479-'Data with Vol Ests (EWMA)'!L478)*('Data with Vol Ests (EWMA)'!O$1003/'Data with Vol Ests (EWMA)'!O479))/'Data with Vol Ests (EWMA)'!L478</f>
        <v>50.993127869175339</v>
      </c>
      <c r="F479">
        <f>$J$3*B479/'Data with Vol Ests (EWMA)'!$B$1002 + $K$3*C479/'Data with Vol Ests (EWMA)'!$G$1002 + $L$3*D479/'Data with Vol Ests (EWMA)'!$L$1002</f>
        <v>100210984.29615778</v>
      </c>
      <c r="G479">
        <f t="shared" si="7"/>
        <v>-210984.29615777731</v>
      </c>
      <c r="H479" s="15">
        <v>-8226.2191000000003</v>
      </c>
    </row>
    <row r="480" spans="1:8" x14ac:dyDescent="0.2">
      <c r="A480">
        <v>478</v>
      </c>
      <c r="B480">
        <f>'Data with Vol Ests (EWMA)'!B$1002*('Data with Vol Ests (EWMA)'!B479+('Data with Vol Ests (EWMA)'!B480-'Data with Vol Ests (EWMA)'!B479)*('Data with Vol Ests (EWMA)'!E$1003/'Data with Vol Ests (EWMA)'!E480))/'Data with Vol Ests (EWMA)'!B479</f>
        <v>26.004134822424668</v>
      </c>
      <c r="C480">
        <f>'Data with Vol Ests (EWMA)'!G$1002*('Data with Vol Ests (EWMA)'!G479+('Data with Vol Ests (EWMA)'!G480-'Data with Vol Ests (EWMA)'!G479)*('Data with Vol Ests (EWMA)'!J$1003/'Data with Vol Ests (EWMA)'!J480))/'Data with Vol Ests (EWMA)'!G479</f>
        <v>31.146023067453317</v>
      </c>
      <c r="D480">
        <f>'Data with Vol Ests (EWMA)'!L$1002*('Data with Vol Ests (EWMA)'!L479+('Data with Vol Ests (EWMA)'!L480-'Data with Vol Ests (EWMA)'!L479)*('Data with Vol Ests (EWMA)'!O$1003/'Data with Vol Ests (EWMA)'!O480))/'Data with Vol Ests (EWMA)'!L479</f>
        <v>50.67100514302382</v>
      </c>
      <c r="F480">
        <f>$J$3*B480/'Data with Vol Ests (EWMA)'!$B$1002 + $K$3*C480/'Data with Vol Ests (EWMA)'!$G$1002 + $L$3*D480/'Data with Vol Ests (EWMA)'!$L$1002</f>
        <v>100201449.87761672</v>
      </c>
      <c r="G480">
        <f t="shared" si="7"/>
        <v>-201449.87761671841</v>
      </c>
      <c r="H480" s="15">
        <v>-8379.6322</v>
      </c>
    </row>
    <row r="481" spans="1:8" x14ac:dyDescent="0.2">
      <c r="A481">
        <v>479</v>
      </c>
      <c r="B481">
        <f>'Data with Vol Ests (EWMA)'!B$1002*('Data with Vol Ests (EWMA)'!B480+('Data with Vol Ests (EWMA)'!B481-'Data with Vol Ests (EWMA)'!B480)*('Data with Vol Ests (EWMA)'!E$1003/'Data with Vol Ests (EWMA)'!E481))/'Data with Vol Ests (EWMA)'!B480</f>
        <v>25.850811383952465</v>
      </c>
      <c r="C481">
        <f>'Data with Vol Ests (EWMA)'!G$1002*('Data with Vol Ests (EWMA)'!G480+('Data with Vol Ests (EWMA)'!G481-'Data with Vol Ests (EWMA)'!G480)*('Data with Vol Ests (EWMA)'!J$1003/'Data with Vol Ests (EWMA)'!J481))/'Data with Vol Ests (EWMA)'!G480</f>
        <v>31.11248037033981</v>
      </c>
      <c r="D481">
        <f>'Data with Vol Ests (EWMA)'!L$1002*('Data with Vol Ests (EWMA)'!L480+('Data with Vol Ests (EWMA)'!L481-'Data with Vol Ests (EWMA)'!L480)*('Data with Vol Ests (EWMA)'!O$1003/'Data with Vol Ests (EWMA)'!O481))/'Data with Vol Ests (EWMA)'!L480</f>
        <v>50.973389918703475</v>
      </c>
      <c r="F481">
        <f>$J$3*B481/'Data with Vol Ests (EWMA)'!$B$1002 + $K$3*C481/'Data with Vol Ests (EWMA)'!$G$1002 + $L$3*D481/'Data with Vol Ests (EWMA)'!$L$1002</f>
        <v>100134689.39546683</v>
      </c>
      <c r="G481">
        <f t="shared" si="7"/>
        <v>-134689.39546683431</v>
      </c>
      <c r="H481" s="15">
        <v>-8442.7592999999997</v>
      </c>
    </row>
    <row r="482" spans="1:8" x14ac:dyDescent="0.2">
      <c r="A482">
        <v>480</v>
      </c>
      <c r="B482">
        <f>'Data with Vol Ests (EWMA)'!B$1002*('Data with Vol Ests (EWMA)'!B481+('Data with Vol Ests (EWMA)'!B482-'Data with Vol Ests (EWMA)'!B481)*('Data with Vol Ests (EWMA)'!E$1003/'Data with Vol Ests (EWMA)'!E482))/'Data with Vol Ests (EWMA)'!B481</f>
        <v>25.872802978048671</v>
      </c>
      <c r="C482">
        <f>'Data with Vol Ests (EWMA)'!G$1002*('Data with Vol Ests (EWMA)'!G481+('Data with Vol Ests (EWMA)'!G482-'Data with Vol Ests (EWMA)'!G481)*('Data with Vol Ests (EWMA)'!J$1003/'Data with Vol Ests (EWMA)'!J482))/'Data with Vol Ests (EWMA)'!G481</f>
        <v>31.111904567610917</v>
      </c>
      <c r="D482">
        <f>'Data with Vol Ests (EWMA)'!L$1002*('Data with Vol Ests (EWMA)'!L481+('Data with Vol Ests (EWMA)'!L482-'Data with Vol Ests (EWMA)'!L481)*('Data with Vol Ests (EWMA)'!O$1003/'Data with Vol Ests (EWMA)'!O482))/'Data with Vol Ests (EWMA)'!L481</f>
        <v>50.822363843141261</v>
      </c>
      <c r="F482">
        <f>$J$3*B482/'Data with Vol Ests (EWMA)'!$B$1002 + $K$3*C482/'Data with Vol Ests (EWMA)'!$G$1002 + $L$3*D482/'Data with Vol Ests (EWMA)'!$L$1002</f>
        <v>100074553.14675897</v>
      </c>
      <c r="G482">
        <f t="shared" si="7"/>
        <v>-74553.146758973598</v>
      </c>
      <c r="H482" s="15">
        <v>-8812.2111000000004</v>
      </c>
    </row>
    <row r="483" spans="1:8" x14ac:dyDescent="0.2">
      <c r="A483">
        <v>481</v>
      </c>
      <c r="B483">
        <f>'Data with Vol Ests (EWMA)'!B$1002*('Data with Vol Ests (EWMA)'!B482+('Data with Vol Ests (EWMA)'!B483-'Data with Vol Ests (EWMA)'!B482)*('Data with Vol Ests (EWMA)'!E$1003/'Data with Vol Ests (EWMA)'!E483))/'Data with Vol Ests (EWMA)'!B482</f>
        <v>25.906075323036664</v>
      </c>
      <c r="C483">
        <f>'Data with Vol Ests (EWMA)'!G$1002*('Data with Vol Ests (EWMA)'!G482+('Data with Vol Ests (EWMA)'!G483-'Data with Vol Ests (EWMA)'!G482)*('Data with Vol Ests (EWMA)'!J$1003/'Data with Vol Ests (EWMA)'!J483))/'Data with Vol Ests (EWMA)'!G482</f>
        <v>31.153242952315651</v>
      </c>
      <c r="D483">
        <f>'Data with Vol Ests (EWMA)'!L$1002*('Data with Vol Ests (EWMA)'!L482+('Data with Vol Ests (EWMA)'!L483-'Data with Vol Ests (EWMA)'!L482)*('Data with Vol Ests (EWMA)'!O$1003/'Data with Vol Ests (EWMA)'!O483))/'Data with Vol Ests (EWMA)'!L482</f>
        <v>51.10967696785017</v>
      </c>
      <c r="F483">
        <f>$J$3*B483/'Data with Vol Ests (EWMA)'!$B$1002 + $K$3*C483/'Data with Vol Ests (EWMA)'!$G$1002 + $L$3*D483/'Data with Vol Ests (EWMA)'!$L$1002</f>
        <v>100335997.61224529</v>
      </c>
      <c r="G483">
        <f t="shared" si="7"/>
        <v>-335997.61224529147</v>
      </c>
      <c r="H483" s="15">
        <v>-9459.2044999999998</v>
      </c>
    </row>
    <row r="484" spans="1:8" x14ac:dyDescent="0.2">
      <c r="A484">
        <v>482</v>
      </c>
      <c r="B484">
        <f>'Data with Vol Ests (EWMA)'!B$1002*('Data with Vol Ests (EWMA)'!B483+('Data with Vol Ests (EWMA)'!B484-'Data with Vol Ests (EWMA)'!B483)*('Data with Vol Ests (EWMA)'!E$1003/'Data with Vol Ests (EWMA)'!E484))/'Data with Vol Ests (EWMA)'!B483</f>
        <v>25.842243173604743</v>
      </c>
      <c r="C484">
        <f>'Data with Vol Ests (EWMA)'!G$1002*('Data with Vol Ests (EWMA)'!G483+('Data with Vol Ests (EWMA)'!G484-'Data with Vol Ests (EWMA)'!G483)*('Data with Vol Ests (EWMA)'!J$1003/'Data with Vol Ests (EWMA)'!J484))/'Data with Vol Ests (EWMA)'!G483</f>
        <v>31.230408850553886</v>
      </c>
      <c r="D484">
        <f>'Data with Vol Ests (EWMA)'!L$1002*('Data with Vol Ests (EWMA)'!L483+('Data with Vol Ests (EWMA)'!L484-'Data with Vol Ests (EWMA)'!L483)*('Data with Vol Ests (EWMA)'!O$1003/'Data with Vol Ests (EWMA)'!O484))/'Data with Vol Ests (EWMA)'!L483</f>
        <v>50.620490710082144</v>
      </c>
      <c r="F484">
        <f>$J$3*B484/'Data with Vol Ests (EWMA)'!$B$1002 + $K$3*C484/'Data with Vol Ests (EWMA)'!$G$1002 + $L$3*D484/'Data with Vol Ests (EWMA)'!$L$1002</f>
        <v>100046796.63452622</v>
      </c>
      <c r="G484">
        <f t="shared" si="7"/>
        <v>-46796.634526222944</v>
      </c>
      <c r="H484" s="15">
        <v>-9653.1880999999994</v>
      </c>
    </row>
    <row r="485" spans="1:8" x14ac:dyDescent="0.2">
      <c r="A485">
        <v>483</v>
      </c>
      <c r="B485">
        <f>'Data with Vol Ests (EWMA)'!B$1002*('Data with Vol Ests (EWMA)'!B484+('Data with Vol Ests (EWMA)'!B485-'Data with Vol Ests (EWMA)'!B484)*('Data with Vol Ests (EWMA)'!E$1003/'Data with Vol Ests (EWMA)'!E485))/'Data with Vol Ests (EWMA)'!B484</f>
        <v>25.787906825969124</v>
      </c>
      <c r="C485">
        <f>'Data with Vol Ests (EWMA)'!G$1002*('Data with Vol Ests (EWMA)'!G484+('Data with Vol Ests (EWMA)'!G485-'Data with Vol Ests (EWMA)'!G484)*('Data with Vol Ests (EWMA)'!J$1003/'Data with Vol Ests (EWMA)'!J485))/'Data with Vol Ests (EWMA)'!G484</f>
        <v>31.195971278219325</v>
      </c>
      <c r="D485">
        <f>'Data with Vol Ests (EWMA)'!L$1002*('Data with Vol Ests (EWMA)'!L484+('Data with Vol Ests (EWMA)'!L485-'Data with Vol Ests (EWMA)'!L484)*('Data with Vol Ests (EWMA)'!O$1003/'Data with Vol Ests (EWMA)'!O485))/'Data with Vol Ests (EWMA)'!L484</f>
        <v>50.923335378485206</v>
      </c>
      <c r="F485">
        <f>$J$3*B485/'Data with Vol Ests (EWMA)'!$B$1002 + $K$3*C485/'Data with Vol Ests (EWMA)'!$G$1002 + $L$3*D485/'Data with Vol Ests (EWMA)'!$L$1002</f>
        <v>100113536.07484308</v>
      </c>
      <c r="G485">
        <f t="shared" si="7"/>
        <v>-113536.07484307885</v>
      </c>
      <c r="H485" s="15">
        <v>-9656.0918000000001</v>
      </c>
    </row>
    <row r="486" spans="1:8" x14ac:dyDescent="0.2">
      <c r="A486">
        <v>484</v>
      </c>
      <c r="B486">
        <f>'Data with Vol Ests (EWMA)'!B$1002*('Data with Vol Ests (EWMA)'!B485+('Data with Vol Ests (EWMA)'!B486-'Data with Vol Ests (EWMA)'!B485)*('Data with Vol Ests (EWMA)'!E$1003/'Data with Vol Ests (EWMA)'!E486))/'Data with Vol Ests (EWMA)'!B485</f>
        <v>25.912505266277709</v>
      </c>
      <c r="C486">
        <f>'Data with Vol Ests (EWMA)'!G$1002*('Data with Vol Ests (EWMA)'!G485+('Data with Vol Ests (EWMA)'!G486-'Data with Vol Ests (EWMA)'!G485)*('Data with Vol Ests (EWMA)'!J$1003/'Data with Vol Ests (EWMA)'!J486))/'Data with Vol Ests (EWMA)'!G485</f>
        <v>31.116736553921132</v>
      </c>
      <c r="D486">
        <f>'Data with Vol Ests (EWMA)'!L$1002*('Data with Vol Ests (EWMA)'!L485+('Data with Vol Ests (EWMA)'!L486-'Data with Vol Ests (EWMA)'!L485)*('Data with Vol Ests (EWMA)'!O$1003/'Data with Vol Ests (EWMA)'!O486))/'Data with Vol Ests (EWMA)'!L485</f>
        <v>51.353611948768176</v>
      </c>
      <c r="F486">
        <f>$J$3*B486/'Data with Vol Ests (EWMA)'!$B$1002 + $K$3*C486/'Data with Vol Ests (EWMA)'!$G$1002 + $L$3*D486/'Data with Vol Ests (EWMA)'!$L$1002</f>
        <v>100447979.785677</v>
      </c>
      <c r="G486">
        <f t="shared" si="7"/>
        <v>-447979.78567700088</v>
      </c>
      <c r="H486" s="15">
        <v>-9922.0162</v>
      </c>
    </row>
    <row r="487" spans="1:8" x14ac:dyDescent="0.2">
      <c r="A487">
        <v>485</v>
      </c>
      <c r="B487">
        <f>'Data with Vol Ests (EWMA)'!B$1002*('Data with Vol Ests (EWMA)'!B486+('Data with Vol Ests (EWMA)'!B487-'Data with Vol Ests (EWMA)'!B486)*('Data with Vol Ests (EWMA)'!E$1003/'Data with Vol Ests (EWMA)'!E487))/'Data with Vol Ests (EWMA)'!B486</f>
        <v>25.695644750173869</v>
      </c>
      <c r="C487">
        <f>'Data with Vol Ests (EWMA)'!G$1002*('Data with Vol Ests (EWMA)'!G486+('Data with Vol Ests (EWMA)'!G487-'Data with Vol Ests (EWMA)'!G486)*('Data with Vol Ests (EWMA)'!J$1003/'Data with Vol Ests (EWMA)'!J487))/'Data with Vol Ests (EWMA)'!G486</f>
        <v>31.187985456099295</v>
      </c>
      <c r="D487">
        <f>'Data with Vol Ests (EWMA)'!L$1002*('Data with Vol Ests (EWMA)'!L486+('Data with Vol Ests (EWMA)'!L487-'Data with Vol Ests (EWMA)'!L486)*('Data with Vol Ests (EWMA)'!O$1003/'Data with Vol Ests (EWMA)'!O487))/'Data with Vol Ests (EWMA)'!L486</f>
        <v>50.714713684697273</v>
      </c>
      <c r="F487">
        <f>$J$3*B487/'Data with Vol Ests (EWMA)'!$B$1002 + $K$3*C487/'Data with Vol Ests (EWMA)'!$G$1002 + $L$3*D487/'Data with Vol Ests (EWMA)'!$L$1002</f>
        <v>99856083.968112618</v>
      </c>
      <c r="G487">
        <f t="shared" si="7"/>
        <v>143916.03188738227</v>
      </c>
      <c r="H487" s="15">
        <v>-10223.280000000001</v>
      </c>
    </row>
    <row r="488" spans="1:8" x14ac:dyDescent="0.2">
      <c r="A488">
        <v>486</v>
      </c>
      <c r="B488">
        <f>'Data with Vol Ests (EWMA)'!B$1002*('Data with Vol Ests (EWMA)'!B487+('Data with Vol Ests (EWMA)'!B488-'Data with Vol Ests (EWMA)'!B487)*('Data with Vol Ests (EWMA)'!E$1003/'Data with Vol Ests (EWMA)'!E488))/'Data with Vol Ests (EWMA)'!B487</f>
        <v>25.706461936270138</v>
      </c>
      <c r="C488">
        <f>'Data with Vol Ests (EWMA)'!G$1002*('Data with Vol Ests (EWMA)'!G487+('Data with Vol Ests (EWMA)'!G488-'Data with Vol Ests (EWMA)'!G487)*('Data with Vol Ests (EWMA)'!J$1003/'Data with Vol Ests (EWMA)'!J488))/'Data with Vol Ests (EWMA)'!G487</f>
        <v>31.234731563728555</v>
      </c>
      <c r="D488">
        <f>'Data with Vol Ests (EWMA)'!L$1002*('Data with Vol Ests (EWMA)'!L487+('Data with Vol Ests (EWMA)'!L488-'Data with Vol Ests (EWMA)'!L487)*('Data with Vol Ests (EWMA)'!O$1003/'Data with Vol Ests (EWMA)'!O488))/'Data with Vol Ests (EWMA)'!L487</f>
        <v>50.588062753071583</v>
      </c>
      <c r="F488">
        <f>$J$3*B488/'Data with Vol Ests (EWMA)'!$B$1002 + $K$3*C488/'Data with Vol Ests (EWMA)'!$G$1002 + $L$3*D488/'Data with Vol Ests (EWMA)'!$L$1002</f>
        <v>99848345.713476211</v>
      </c>
      <c r="G488">
        <f t="shared" si="7"/>
        <v>151654.28652378917</v>
      </c>
      <c r="H488" s="15">
        <v>-10383.234</v>
      </c>
    </row>
    <row r="489" spans="1:8" x14ac:dyDescent="0.2">
      <c r="A489">
        <v>487</v>
      </c>
      <c r="B489">
        <f>'Data with Vol Ests (EWMA)'!B$1002*('Data with Vol Ests (EWMA)'!B488+('Data with Vol Ests (EWMA)'!B489-'Data with Vol Ests (EWMA)'!B488)*('Data with Vol Ests (EWMA)'!E$1003/'Data with Vol Ests (EWMA)'!E489))/'Data with Vol Ests (EWMA)'!B488</f>
        <v>25.379767103465959</v>
      </c>
      <c r="C489">
        <f>'Data with Vol Ests (EWMA)'!G$1002*('Data with Vol Ests (EWMA)'!G488+('Data with Vol Ests (EWMA)'!G489-'Data with Vol Ests (EWMA)'!G488)*('Data with Vol Ests (EWMA)'!J$1003/'Data with Vol Ests (EWMA)'!J489))/'Data with Vol Ests (EWMA)'!G488</f>
        <v>31.308630248057352</v>
      </c>
      <c r="D489">
        <f>'Data with Vol Ests (EWMA)'!L$1002*('Data with Vol Ests (EWMA)'!L488+('Data with Vol Ests (EWMA)'!L489-'Data with Vol Ests (EWMA)'!L488)*('Data with Vol Ests (EWMA)'!O$1003/'Data with Vol Ests (EWMA)'!O489))/'Data with Vol Ests (EWMA)'!L488</f>
        <v>50.405723760497523</v>
      </c>
      <c r="F489">
        <f>$J$3*B489/'Data with Vol Ests (EWMA)'!$B$1002 + $K$3*C489/'Data with Vol Ests (EWMA)'!$G$1002 + $L$3*D489/'Data with Vol Ests (EWMA)'!$L$1002</f>
        <v>99380476.606175154</v>
      </c>
      <c r="G489">
        <f t="shared" si="7"/>
        <v>619523.39382484555</v>
      </c>
      <c r="H489" s="15">
        <v>-11679.485000000001</v>
      </c>
    </row>
    <row r="490" spans="1:8" x14ac:dyDescent="0.2">
      <c r="A490">
        <v>488</v>
      </c>
      <c r="B490">
        <f>'Data with Vol Ests (EWMA)'!B$1002*('Data with Vol Ests (EWMA)'!B489+('Data with Vol Ests (EWMA)'!B490-'Data with Vol Ests (EWMA)'!B489)*('Data with Vol Ests (EWMA)'!E$1003/'Data with Vol Ests (EWMA)'!E490))/'Data with Vol Ests (EWMA)'!B489</f>
        <v>25.801030979081229</v>
      </c>
      <c r="C490">
        <f>'Data with Vol Ests (EWMA)'!G$1002*('Data with Vol Ests (EWMA)'!G489+('Data with Vol Ests (EWMA)'!G490-'Data with Vol Ests (EWMA)'!G489)*('Data with Vol Ests (EWMA)'!J$1003/'Data with Vol Ests (EWMA)'!J490))/'Data with Vol Ests (EWMA)'!G489</f>
        <v>31.102823706347134</v>
      </c>
      <c r="D490">
        <f>'Data with Vol Ests (EWMA)'!L$1002*('Data with Vol Ests (EWMA)'!L489+('Data with Vol Ests (EWMA)'!L490-'Data with Vol Ests (EWMA)'!L489)*('Data with Vol Ests (EWMA)'!O$1003/'Data with Vol Ests (EWMA)'!O490))/'Data with Vol Ests (EWMA)'!L489</f>
        <v>51.220576120259999</v>
      </c>
      <c r="F490">
        <f>$J$3*B490/'Data with Vol Ests (EWMA)'!$B$1002 + $K$3*C490/'Data with Vol Ests (EWMA)'!$G$1002 + $L$3*D490/'Data with Vol Ests (EWMA)'!$L$1002</f>
        <v>100202518.30742557</v>
      </c>
      <c r="G490">
        <f t="shared" si="7"/>
        <v>-202518.30742557347</v>
      </c>
      <c r="H490" s="15">
        <v>-12767.645</v>
      </c>
    </row>
    <row r="491" spans="1:8" x14ac:dyDescent="0.2">
      <c r="A491">
        <v>489</v>
      </c>
      <c r="B491">
        <f>'Data with Vol Ests (EWMA)'!B$1002*('Data with Vol Ests (EWMA)'!B490+('Data with Vol Ests (EWMA)'!B491-'Data with Vol Ests (EWMA)'!B490)*('Data with Vol Ests (EWMA)'!E$1003/'Data with Vol Ests (EWMA)'!E491))/'Data with Vol Ests (EWMA)'!B490</f>
        <v>25.652717320728904</v>
      </c>
      <c r="C491">
        <f>'Data with Vol Ests (EWMA)'!G$1002*('Data with Vol Ests (EWMA)'!G490+('Data with Vol Ests (EWMA)'!G491-'Data with Vol Ests (EWMA)'!G490)*('Data with Vol Ests (EWMA)'!J$1003/'Data with Vol Ests (EWMA)'!J491))/'Data with Vol Ests (EWMA)'!G490</f>
        <v>31.21207179562257</v>
      </c>
      <c r="D491">
        <f>'Data with Vol Ests (EWMA)'!L$1002*('Data with Vol Ests (EWMA)'!L490+('Data with Vol Ests (EWMA)'!L491-'Data with Vol Ests (EWMA)'!L490)*('Data with Vol Ests (EWMA)'!O$1003/'Data with Vol Ests (EWMA)'!O491))/'Data with Vol Ests (EWMA)'!L490</f>
        <v>51.156093536641968</v>
      </c>
      <c r="F491">
        <f>$J$3*B491/'Data with Vol Ests (EWMA)'!$B$1002 + $K$3*C491/'Data with Vol Ests (EWMA)'!$G$1002 + $L$3*D491/'Data with Vol Ests (EWMA)'!$L$1002</f>
        <v>100085934.64379448</v>
      </c>
      <c r="G491">
        <f t="shared" si="7"/>
        <v>-85934.643794476986</v>
      </c>
      <c r="H491" s="15">
        <v>-12871.32</v>
      </c>
    </row>
    <row r="492" spans="1:8" x14ac:dyDescent="0.2">
      <c r="A492">
        <v>490</v>
      </c>
      <c r="B492">
        <f>'Data with Vol Ests (EWMA)'!B$1002*('Data with Vol Ests (EWMA)'!B491+('Data with Vol Ests (EWMA)'!B492-'Data with Vol Ests (EWMA)'!B491)*('Data with Vol Ests (EWMA)'!E$1003/'Data with Vol Ests (EWMA)'!E492))/'Data with Vol Ests (EWMA)'!B491</f>
        <v>26.083286295671254</v>
      </c>
      <c r="C492">
        <f>'Data with Vol Ests (EWMA)'!G$1002*('Data with Vol Ests (EWMA)'!G491+('Data with Vol Ests (EWMA)'!G492-'Data with Vol Ests (EWMA)'!G491)*('Data with Vol Ests (EWMA)'!J$1003/'Data with Vol Ests (EWMA)'!J492))/'Data with Vol Ests (EWMA)'!G491</f>
        <v>31.058763781788819</v>
      </c>
      <c r="D492">
        <f>'Data with Vol Ests (EWMA)'!L$1002*('Data with Vol Ests (EWMA)'!L491+('Data with Vol Ests (EWMA)'!L492-'Data with Vol Ests (EWMA)'!L491)*('Data with Vol Ests (EWMA)'!O$1003/'Data with Vol Ests (EWMA)'!O492))/'Data with Vol Ests (EWMA)'!L491</f>
        <v>51.951022158131885</v>
      </c>
      <c r="F492">
        <f>$J$3*B492/'Data with Vol Ests (EWMA)'!$B$1002 + $K$3*C492/'Data with Vol Ests (EWMA)'!$G$1002 + $L$3*D492/'Data with Vol Ests (EWMA)'!$L$1002</f>
        <v>100967761.69029494</v>
      </c>
      <c r="G492">
        <f t="shared" si="7"/>
        <v>-967761.6902949363</v>
      </c>
      <c r="H492" s="15">
        <v>-14817.085999999999</v>
      </c>
    </row>
    <row r="493" spans="1:8" x14ac:dyDescent="0.2">
      <c r="A493">
        <v>491</v>
      </c>
      <c r="B493">
        <f>'Data with Vol Ests (EWMA)'!B$1002*('Data with Vol Ests (EWMA)'!B492+('Data with Vol Ests (EWMA)'!B493-'Data with Vol Ests (EWMA)'!B492)*('Data with Vol Ests (EWMA)'!E$1003/'Data with Vol Ests (EWMA)'!E493))/'Data with Vol Ests (EWMA)'!B492</f>
        <v>25.729813023681565</v>
      </c>
      <c r="C493">
        <f>'Data with Vol Ests (EWMA)'!G$1002*('Data with Vol Ests (EWMA)'!G492+('Data with Vol Ests (EWMA)'!G493-'Data with Vol Ests (EWMA)'!G492)*('Data with Vol Ests (EWMA)'!J$1003/'Data with Vol Ests (EWMA)'!J493))/'Data with Vol Ests (EWMA)'!G492</f>
        <v>31.194495962702472</v>
      </c>
      <c r="D493">
        <f>'Data with Vol Ests (EWMA)'!L$1002*('Data with Vol Ests (EWMA)'!L492+('Data with Vol Ests (EWMA)'!L493-'Data with Vol Ests (EWMA)'!L492)*('Data with Vol Ests (EWMA)'!O$1003/'Data with Vol Ests (EWMA)'!O493))/'Data with Vol Ests (EWMA)'!L492</f>
        <v>50.671390279142123</v>
      </c>
      <c r="F493">
        <f>$J$3*B493/'Data with Vol Ests (EWMA)'!$B$1002 + $K$3*C493/'Data with Vol Ests (EWMA)'!$G$1002 + $L$3*D493/'Data with Vol Ests (EWMA)'!$L$1002</f>
        <v>99884108.810651779</v>
      </c>
      <c r="G493">
        <f t="shared" si="7"/>
        <v>115891.18934822083</v>
      </c>
      <c r="H493" s="15">
        <v>-14861.74</v>
      </c>
    </row>
    <row r="494" spans="1:8" x14ac:dyDescent="0.2">
      <c r="A494">
        <v>492</v>
      </c>
      <c r="B494">
        <f>'Data with Vol Ests (EWMA)'!B$1002*('Data with Vol Ests (EWMA)'!B493+('Data with Vol Ests (EWMA)'!B494-'Data with Vol Ests (EWMA)'!B493)*('Data with Vol Ests (EWMA)'!E$1003/'Data with Vol Ests (EWMA)'!E494))/'Data with Vol Ests (EWMA)'!B493</f>
        <v>25.891850261921196</v>
      </c>
      <c r="C494">
        <f>'Data with Vol Ests (EWMA)'!G$1002*('Data with Vol Ests (EWMA)'!G493+('Data with Vol Ests (EWMA)'!G494-'Data with Vol Ests (EWMA)'!G493)*('Data with Vol Ests (EWMA)'!J$1003/'Data with Vol Ests (EWMA)'!J494))/'Data with Vol Ests (EWMA)'!G493</f>
        <v>31.17</v>
      </c>
      <c r="D494">
        <f>'Data with Vol Ests (EWMA)'!L$1002*('Data with Vol Ests (EWMA)'!L493+('Data with Vol Ests (EWMA)'!L494-'Data with Vol Ests (EWMA)'!L493)*('Data with Vol Ests (EWMA)'!O$1003/'Data with Vol Ests (EWMA)'!O494))/'Data with Vol Ests (EWMA)'!L493</f>
        <v>50.802554016483661</v>
      </c>
      <c r="F494">
        <f>$J$3*B494/'Data with Vol Ests (EWMA)'!$B$1002 + $K$3*C494/'Data with Vol Ests (EWMA)'!$G$1002 + $L$3*D494/'Data with Vol Ests (EWMA)'!$L$1002</f>
        <v>100153901.49894324</v>
      </c>
      <c r="G494">
        <f t="shared" si="7"/>
        <v>-153901.49894323945</v>
      </c>
      <c r="H494" s="15">
        <v>-15568.22</v>
      </c>
    </row>
    <row r="495" spans="1:8" x14ac:dyDescent="0.2">
      <c r="A495">
        <v>493</v>
      </c>
      <c r="B495">
        <f>'Data with Vol Ests (EWMA)'!B$1002*('Data with Vol Ests (EWMA)'!B494+('Data with Vol Ests (EWMA)'!B495-'Data with Vol Ests (EWMA)'!B494)*('Data with Vol Ests (EWMA)'!E$1003/'Data with Vol Ests (EWMA)'!E495))/'Data with Vol Ests (EWMA)'!B494</f>
        <v>25.843132210850385</v>
      </c>
      <c r="C495">
        <f>'Data with Vol Ests (EWMA)'!G$1002*('Data with Vol Ests (EWMA)'!G494+('Data with Vol Ests (EWMA)'!G495-'Data with Vol Ests (EWMA)'!G494)*('Data with Vol Ests (EWMA)'!J$1003/'Data with Vol Ests (EWMA)'!J495))/'Data with Vol Ests (EWMA)'!G494</f>
        <v>31.178641225273729</v>
      </c>
      <c r="D495">
        <f>'Data with Vol Ests (EWMA)'!L$1002*('Data with Vol Ests (EWMA)'!L494+('Data with Vol Ests (EWMA)'!L495-'Data with Vol Ests (EWMA)'!L494)*('Data with Vol Ests (EWMA)'!O$1003/'Data with Vol Ests (EWMA)'!O495))/'Data with Vol Ests (EWMA)'!L494</f>
        <v>50.667805518992715</v>
      </c>
      <c r="F495">
        <f>$J$3*B495/'Data with Vol Ests (EWMA)'!$B$1002 + $K$3*C495/'Data with Vol Ests (EWMA)'!$G$1002 + $L$3*D495/'Data with Vol Ests (EWMA)'!$L$1002</f>
        <v>100017854.04808471</v>
      </c>
      <c r="G495">
        <f t="shared" si="7"/>
        <v>-17854.048084706068</v>
      </c>
      <c r="H495" s="15">
        <v>-15640.285</v>
      </c>
    </row>
    <row r="496" spans="1:8" x14ac:dyDescent="0.2">
      <c r="A496">
        <v>494</v>
      </c>
      <c r="B496">
        <f>'Data with Vol Ests (EWMA)'!B$1002*('Data with Vol Ests (EWMA)'!B495+('Data with Vol Ests (EWMA)'!B496-'Data with Vol Ests (EWMA)'!B495)*('Data with Vol Ests (EWMA)'!E$1003/'Data with Vol Ests (EWMA)'!E496))/'Data with Vol Ests (EWMA)'!B495</f>
        <v>25.784473032661662</v>
      </c>
      <c r="C496">
        <f>'Data with Vol Ests (EWMA)'!G$1002*('Data with Vol Ests (EWMA)'!G495+('Data with Vol Ests (EWMA)'!G496-'Data with Vol Ests (EWMA)'!G495)*('Data with Vol Ests (EWMA)'!J$1003/'Data with Vol Ests (EWMA)'!J496))/'Data with Vol Ests (EWMA)'!G495</f>
        <v>31.107665183137975</v>
      </c>
      <c r="D496">
        <f>'Data with Vol Ests (EWMA)'!L$1002*('Data with Vol Ests (EWMA)'!L495+('Data with Vol Ests (EWMA)'!L496-'Data with Vol Ests (EWMA)'!L495)*('Data with Vol Ests (EWMA)'!O$1003/'Data with Vol Ests (EWMA)'!O496))/'Data with Vol Ests (EWMA)'!L495</f>
        <v>50.588856396868216</v>
      </c>
      <c r="F496">
        <f>$J$3*B496/'Data with Vol Ests (EWMA)'!$B$1002 + $K$3*C496/'Data with Vol Ests (EWMA)'!$G$1002 + $L$3*D496/'Data with Vol Ests (EWMA)'!$L$1002</f>
        <v>99811923.449154064</v>
      </c>
      <c r="G496">
        <f t="shared" si="7"/>
        <v>188076.55084593594</v>
      </c>
      <c r="H496" s="15">
        <v>-16564.707999999999</v>
      </c>
    </row>
    <row r="497" spans="1:8" x14ac:dyDescent="0.2">
      <c r="A497">
        <v>495</v>
      </c>
      <c r="B497">
        <f>'Data with Vol Ests (EWMA)'!B$1002*('Data with Vol Ests (EWMA)'!B496+('Data with Vol Ests (EWMA)'!B497-'Data with Vol Ests (EWMA)'!B496)*('Data with Vol Ests (EWMA)'!E$1003/'Data with Vol Ests (EWMA)'!E497))/'Data with Vol Ests (EWMA)'!B496</f>
        <v>25.66085242930761</v>
      </c>
      <c r="C497">
        <f>'Data with Vol Ests (EWMA)'!G$1002*('Data with Vol Ests (EWMA)'!G496+('Data with Vol Ests (EWMA)'!G497-'Data with Vol Ests (EWMA)'!G496)*('Data with Vol Ests (EWMA)'!J$1003/'Data with Vol Ests (EWMA)'!J497))/'Data with Vol Ests (EWMA)'!G496</f>
        <v>31.080412117958147</v>
      </c>
      <c r="D497">
        <f>'Data with Vol Ests (EWMA)'!L$1002*('Data with Vol Ests (EWMA)'!L496+('Data with Vol Ests (EWMA)'!L497-'Data with Vol Ests (EWMA)'!L496)*('Data with Vol Ests (EWMA)'!O$1003/'Data with Vol Ests (EWMA)'!O497))/'Data with Vol Ests (EWMA)'!L496</f>
        <v>50.888373880731443</v>
      </c>
      <c r="F497">
        <f>$J$3*B497/'Data with Vol Ests (EWMA)'!$B$1002 + $K$3*C497/'Data with Vol Ests (EWMA)'!$G$1002 + $L$3*D497/'Data with Vol Ests (EWMA)'!$L$1002</f>
        <v>99790808.748971909</v>
      </c>
      <c r="G497">
        <f t="shared" si="7"/>
        <v>209191.25102809072</v>
      </c>
      <c r="H497" s="15">
        <v>-17126.581999999999</v>
      </c>
    </row>
    <row r="498" spans="1:8" x14ac:dyDescent="0.2">
      <c r="A498">
        <v>496</v>
      </c>
      <c r="B498">
        <f>'Data with Vol Ests (EWMA)'!B$1002*('Data with Vol Ests (EWMA)'!B497+('Data with Vol Ests (EWMA)'!B498-'Data with Vol Ests (EWMA)'!B497)*('Data with Vol Ests (EWMA)'!E$1003/'Data with Vol Ests (EWMA)'!E498))/'Data with Vol Ests (EWMA)'!B497</f>
        <v>25.81868234507791</v>
      </c>
      <c r="C498">
        <f>'Data with Vol Ests (EWMA)'!G$1002*('Data with Vol Ests (EWMA)'!G497+('Data with Vol Ests (EWMA)'!G498-'Data with Vol Ests (EWMA)'!G497)*('Data with Vol Ests (EWMA)'!J$1003/'Data with Vol Ests (EWMA)'!J498))/'Data with Vol Ests (EWMA)'!G497</f>
        <v>31.143669846596023</v>
      </c>
      <c r="D498">
        <f>'Data with Vol Ests (EWMA)'!L$1002*('Data with Vol Ests (EWMA)'!L497+('Data with Vol Ests (EWMA)'!L498-'Data with Vol Ests (EWMA)'!L497)*('Data with Vol Ests (EWMA)'!O$1003/'Data with Vol Ests (EWMA)'!O498))/'Data with Vol Ests (EWMA)'!L497</f>
        <v>50.905329976717631</v>
      </c>
      <c r="F498">
        <f>$J$3*B498/'Data with Vol Ests (EWMA)'!$B$1002 + $K$3*C498/'Data with Vol Ests (EWMA)'!$G$1002 + $L$3*D498/'Data with Vol Ests (EWMA)'!$L$1002</f>
        <v>100085893.90550201</v>
      </c>
      <c r="G498">
        <f t="shared" si="7"/>
        <v>-85893.905502006412</v>
      </c>
      <c r="H498" s="15">
        <v>-17666.221000000001</v>
      </c>
    </row>
    <row r="499" spans="1:8" x14ac:dyDescent="0.2">
      <c r="A499">
        <v>497</v>
      </c>
      <c r="B499">
        <f>'Data with Vol Ests (EWMA)'!B$1002*('Data with Vol Ests (EWMA)'!B498+('Data with Vol Ests (EWMA)'!B499-'Data with Vol Ests (EWMA)'!B498)*('Data with Vol Ests (EWMA)'!E$1003/'Data with Vol Ests (EWMA)'!E499))/'Data with Vol Ests (EWMA)'!B498</f>
        <v>25.801047982940677</v>
      </c>
      <c r="C499">
        <f>'Data with Vol Ests (EWMA)'!G$1002*('Data with Vol Ests (EWMA)'!G498+('Data with Vol Ests (EWMA)'!G499-'Data with Vol Ests (EWMA)'!G498)*('Data with Vol Ests (EWMA)'!J$1003/'Data with Vol Ests (EWMA)'!J499))/'Data with Vol Ests (EWMA)'!G498</f>
        <v>31.151965028551384</v>
      </c>
      <c r="D499">
        <f>'Data with Vol Ests (EWMA)'!L$1002*('Data with Vol Ests (EWMA)'!L498+('Data with Vol Ests (EWMA)'!L499-'Data with Vol Ests (EWMA)'!L498)*('Data with Vol Ests (EWMA)'!O$1003/'Data with Vol Ests (EWMA)'!O499))/'Data with Vol Ests (EWMA)'!L498</f>
        <v>50.77128462291035</v>
      </c>
      <c r="F499">
        <f>$J$3*B499/'Data with Vol Ests (EWMA)'!$B$1002 + $K$3*C499/'Data with Vol Ests (EWMA)'!$G$1002 + $L$3*D499/'Data with Vol Ests (EWMA)'!$L$1002</f>
        <v>99992025.165635675</v>
      </c>
      <c r="G499">
        <f t="shared" si="7"/>
        <v>7974.8343643248081</v>
      </c>
      <c r="H499" s="15">
        <v>-17679.645</v>
      </c>
    </row>
    <row r="500" spans="1:8" x14ac:dyDescent="0.2">
      <c r="A500">
        <v>498</v>
      </c>
      <c r="B500">
        <f>'Data with Vol Ests (EWMA)'!B$1002*('Data with Vol Ests (EWMA)'!B499+('Data with Vol Ests (EWMA)'!B500-'Data with Vol Ests (EWMA)'!B499)*('Data with Vol Ests (EWMA)'!E$1003/'Data with Vol Ests (EWMA)'!E500))/'Data with Vol Ests (EWMA)'!B499</f>
        <v>25.87463286605437</v>
      </c>
      <c r="C500">
        <f>'Data with Vol Ests (EWMA)'!G$1002*('Data with Vol Ests (EWMA)'!G499+('Data with Vol Ests (EWMA)'!G500-'Data with Vol Ests (EWMA)'!G499)*('Data with Vol Ests (EWMA)'!J$1003/'Data with Vol Ests (EWMA)'!J500))/'Data with Vol Ests (EWMA)'!G499</f>
        <v>31.086437812861544</v>
      </c>
      <c r="D500">
        <f>'Data with Vol Ests (EWMA)'!L$1002*('Data with Vol Ests (EWMA)'!L499+('Data with Vol Ests (EWMA)'!L500-'Data with Vol Ests (EWMA)'!L499)*('Data with Vol Ests (EWMA)'!O$1003/'Data with Vol Ests (EWMA)'!O500))/'Data with Vol Ests (EWMA)'!L499</f>
        <v>50.800882479904359</v>
      </c>
      <c r="F500">
        <f>$J$3*B500/'Data with Vol Ests (EWMA)'!$B$1002 + $K$3*C500/'Data with Vol Ests (EWMA)'!$G$1002 + $L$3*D500/'Data with Vol Ests (EWMA)'!$L$1002</f>
        <v>100035735.2712131</v>
      </c>
      <c r="G500">
        <f t="shared" si="7"/>
        <v>-35735.27121309936</v>
      </c>
      <c r="H500" s="15">
        <v>-17854.047999999999</v>
      </c>
    </row>
    <row r="501" spans="1:8" x14ac:dyDescent="0.2">
      <c r="A501">
        <v>499</v>
      </c>
      <c r="B501">
        <f>'Data with Vol Ests (EWMA)'!B$1002*('Data with Vol Ests (EWMA)'!B500+('Data with Vol Ests (EWMA)'!B501-'Data with Vol Ests (EWMA)'!B500)*('Data with Vol Ests (EWMA)'!E$1003/'Data with Vol Ests (EWMA)'!E501))/'Data with Vol Ests (EWMA)'!B500</f>
        <v>25.593626592571344</v>
      </c>
      <c r="C501">
        <f>'Data with Vol Ests (EWMA)'!G$1002*('Data with Vol Ests (EWMA)'!G500+('Data with Vol Ests (EWMA)'!G501-'Data with Vol Ests (EWMA)'!G500)*('Data with Vol Ests (EWMA)'!J$1003/'Data with Vol Ests (EWMA)'!J501))/'Data with Vol Ests (EWMA)'!G500</f>
        <v>31.234089706242351</v>
      </c>
      <c r="D501">
        <f>'Data with Vol Ests (EWMA)'!L$1002*('Data with Vol Ests (EWMA)'!L500+('Data with Vol Ests (EWMA)'!L501-'Data with Vol Ests (EWMA)'!L500)*('Data with Vol Ests (EWMA)'!O$1003/'Data with Vol Ests (EWMA)'!O501))/'Data with Vol Ests (EWMA)'!L500</f>
        <v>50.657067229104648</v>
      </c>
      <c r="F501">
        <f>$J$3*B501/'Data with Vol Ests (EWMA)'!$B$1002 + $K$3*C501/'Data with Vol Ests (EWMA)'!$G$1002 + $L$3*D501/'Data with Vol Ests (EWMA)'!$L$1002</f>
        <v>99735419.991159946</v>
      </c>
      <c r="G501">
        <f t="shared" si="7"/>
        <v>264580.00884005427</v>
      </c>
      <c r="H501" s="15">
        <v>-18570.773000000001</v>
      </c>
    </row>
    <row r="502" spans="1:8" x14ac:dyDescent="0.2">
      <c r="A502">
        <v>500</v>
      </c>
      <c r="B502">
        <f>'Data with Vol Ests (EWMA)'!B$1002*('Data with Vol Ests (EWMA)'!B501+('Data with Vol Ests (EWMA)'!B502-'Data with Vol Ests (EWMA)'!B501)*('Data with Vol Ests (EWMA)'!E$1003/'Data with Vol Ests (EWMA)'!E502))/'Data with Vol Ests (EWMA)'!B501</f>
        <v>25.996743392940385</v>
      </c>
      <c r="C502">
        <f>'Data with Vol Ests (EWMA)'!G$1002*('Data with Vol Ests (EWMA)'!G501+('Data with Vol Ests (EWMA)'!G502-'Data with Vol Ests (EWMA)'!G501)*('Data with Vol Ests (EWMA)'!J$1003/'Data with Vol Ests (EWMA)'!J502))/'Data with Vol Ests (EWMA)'!G501</f>
        <v>31.279865182846699</v>
      </c>
      <c r="D502">
        <f>'Data with Vol Ests (EWMA)'!L$1002*('Data with Vol Ests (EWMA)'!L501+('Data with Vol Ests (EWMA)'!L502-'Data with Vol Ests (EWMA)'!L501)*('Data with Vol Ests (EWMA)'!O$1003/'Data with Vol Ests (EWMA)'!O502))/'Data with Vol Ests (EWMA)'!L501</f>
        <v>50.609671395370398</v>
      </c>
      <c r="F502">
        <f>$J$3*B502/'Data with Vol Ests (EWMA)'!$B$1002 + $K$3*C502/'Data with Vol Ests (EWMA)'!$G$1002 + $L$3*D502/'Data with Vol Ests (EWMA)'!$L$1002</f>
        <v>100305443.83904332</v>
      </c>
      <c r="G502">
        <f t="shared" si="7"/>
        <v>-305443.83904331923</v>
      </c>
      <c r="H502" s="15">
        <v>-19343.446</v>
      </c>
    </row>
    <row r="503" spans="1:8" x14ac:dyDescent="0.2">
      <c r="A503">
        <v>501</v>
      </c>
      <c r="B503">
        <f>'Data with Vol Ests (EWMA)'!B$1002*('Data with Vol Ests (EWMA)'!B502+('Data with Vol Ests (EWMA)'!B503-'Data with Vol Ests (EWMA)'!B502)*('Data with Vol Ests (EWMA)'!E$1003/'Data with Vol Ests (EWMA)'!E503))/'Data with Vol Ests (EWMA)'!B502</f>
        <v>25.869135163188901</v>
      </c>
      <c r="C503">
        <f>'Data with Vol Ests (EWMA)'!G$1002*('Data with Vol Ests (EWMA)'!G502+('Data with Vol Ests (EWMA)'!G503-'Data with Vol Ests (EWMA)'!G502)*('Data with Vol Ests (EWMA)'!J$1003/'Data with Vol Ests (EWMA)'!J503))/'Data with Vol Ests (EWMA)'!G502</f>
        <v>31.161316917292218</v>
      </c>
      <c r="D503">
        <f>'Data with Vol Ests (EWMA)'!L$1002*('Data with Vol Ests (EWMA)'!L502+('Data with Vol Ests (EWMA)'!L503-'Data with Vol Ests (EWMA)'!L502)*('Data with Vol Ests (EWMA)'!O$1003/'Data with Vol Ests (EWMA)'!O503))/'Data with Vol Ests (EWMA)'!L502</f>
        <v>50.915779558169561</v>
      </c>
      <c r="F503">
        <f>$J$3*B503/'Data with Vol Ests (EWMA)'!$B$1002 + $K$3*C503/'Data with Vol Ests (EWMA)'!$G$1002 + $L$3*D503/'Data with Vol Ests (EWMA)'!$L$1002</f>
        <v>100180306.10983624</v>
      </c>
      <c r="G503">
        <f t="shared" si="7"/>
        <v>-180306.10983623564</v>
      </c>
      <c r="H503" s="15">
        <v>-19673.187999999998</v>
      </c>
    </row>
    <row r="504" spans="1:8" x14ac:dyDescent="0.2">
      <c r="A504">
        <v>502</v>
      </c>
      <c r="B504">
        <f>'Data with Vol Ests (EWMA)'!B$1002*('Data with Vol Ests (EWMA)'!B503+('Data with Vol Ests (EWMA)'!B504-'Data with Vol Ests (EWMA)'!B503)*('Data with Vol Ests (EWMA)'!E$1003/'Data with Vol Ests (EWMA)'!E504))/'Data with Vol Ests (EWMA)'!B503</f>
        <v>25.723792771199538</v>
      </c>
      <c r="C504">
        <f>'Data with Vol Ests (EWMA)'!G$1002*('Data with Vol Ests (EWMA)'!G503+('Data with Vol Ests (EWMA)'!G504-'Data with Vol Ests (EWMA)'!G503)*('Data with Vol Ests (EWMA)'!J$1003/'Data with Vol Ests (EWMA)'!J504))/'Data with Vol Ests (EWMA)'!G503</f>
        <v>31.232677657285855</v>
      </c>
      <c r="D504">
        <f>'Data with Vol Ests (EWMA)'!L$1002*('Data with Vol Ests (EWMA)'!L503+('Data with Vol Ests (EWMA)'!L504-'Data with Vol Ests (EWMA)'!L503)*('Data with Vol Ests (EWMA)'!O$1003/'Data with Vol Ests (EWMA)'!O504))/'Data with Vol Ests (EWMA)'!L503</f>
        <v>50.698439954672153</v>
      </c>
      <c r="F504">
        <f>$J$3*B504/'Data with Vol Ests (EWMA)'!$B$1002 + $K$3*C504/'Data with Vol Ests (EWMA)'!$G$1002 + $L$3*D504/'Data with Vol Ests (EWMA)'!$L$1002</f>
        <v>99934814.478820801</v>
      </c>
      <c r="G504">
        <f t="shared" si="7"/>
        <v>65185.521179199219</v>
      </c>
      <c r="H504" s="15">
        <v>-19981.588</v>
      </c>
    </row>
    <row r="505" spans="1:8" x14ac:dyDescent="0.2">
      <c r="A505">
        <v>503</v>
      </c>
      <c r="B505">
        <f>'Data with Vol Ests (EWMA)'!B$1002*('Data with Vol Ests (EWMA)'!B504+('Data with Vol Ests (EWMA)'!B505-'Data with Vol Ests (EWMA)'!B504)*('Data with Vol Ests (EWMA)'!E$1003/'Data with Vol Ests (EWMA)'!E505))/'Data with Vol Ests (EWMA)'!B504</f>
        <v>25.739756708947812</v>
      </c>
      <c r="C505">
        <f>'Data with Vol Ests (EWMA)'!G$1002*('Data with Vol Ests (EWMA)'!G504+('Data with Vol Ests (EWMA)'!G505-'Data with Vol Ests (EWMA)'!G504)*('Data with Vol Ests (EWMA)'!J$1003/'Data with Vol Ests (EWMA)'!J505))/'Data with Vol Ests (EWMA)'!G504</f>
        <v>31.178964735530393</v>
      </c>
      <c r="D505">
        <f>'Data with Vol Ests (EWMA)'!L$1002*('Data with Vol Ests (EWMA)'!L504+('Data with Vol Ests (EWMA)'!L505-'Data with Vol Ests (EWMA)'!L504)*('Data with Vol Ests (EWMA)'!O$1003/'Data with Vol Ests (EWMA)'!O505))/'Data with Vol Ests (EWMA)'!L504</f>
        <v>50.66487035164949</v>
      </c>
      <c r="F505">
        <f>$J$3*B505/'Data with Vol Ests (EWMA)'!$B$1002 + $K$3*C505/'Data with Vol Ests (EWMA)'!$G$1002 + $L$3*D505/'Data with Vol Ests (EWMA)'!$L$1002</f>
        <v>99876297.796565965</v>
      </c>
      <c r="G505">
        <f t="shared" si="7"/>
        <v>123702.20343403518</v>
      </c>
      <c r="H505" s="15">
        <v>-20981.895</v>
      </c>
    </row>
    <row r="506" spans="1:8" x14ac:dyDescent="0.2">
      <c r="A506">
        <v>504</v>
      </c>
      <c r="B506">
        <f>'Data with Vol Ests (EWMA)'!B$1002*('Data with Vol Ests (EWMA)'!B505+('Data with Vol Ests (EWMA)'!B506-'Data with Vol Ests (EWMA)'!B505)*('Data with Vol Ests (EWMA)'!E$1003/'Data with Vol Ests (EWMA)'!E506))/'Data with Vol Ests (EWMA)'!B505</f>
        <v>25.630291807110915</v>
      </c>
      <c r="C506">
        <f>'Data with Vol Ests (EWMA)'!G$1002*('Data with Vol Ests (EWMA)'!G505+('Data with Vol Ests (EWMA)'!G506-'Data with Vol Ests (EWMA)'!G505)*('Data with Vol Ests (EWMA)'!J$1003/'Data with Vol Ests (EWMA)'!J506))/'Data with Vol Ests (EWMA)'!G505</f>
        <v>31.23466675306295</v>
      </c>
      <c r="D506">
        <f>'Data with Vol Ests (EWMA)'!L$1002*('Data with Vol Ests (EWMA)'!L505+('Data with Vol Ests (EWMA)'!L506-'Data with Vol Ests (EWMA)'!L505)*('Data with Vol Ests (EWMA)'!O$1003/'Data with Vol Ests (EWMA)'!O506))/'Data with Vol Ests (EWMA)'!L505</f>
        <v>49.957677067717029</v>
      </c>
      <c r="F506">
        <f>$J$3*B506/'Data with Vol Ests (EWMA)'!$B$1002 + $K$3*C506/'Data with Vol Ests (EWMA)'!$G$1002 + $L$3*D506/'Data with Vol Ests (EWMA)'!$L$1002</f>
        <v>99372192.703893036</v>
      </c>
      <c r="G506">
        <f t="shared" si="7"/>
        <v>627807.29610696435</v>
      </c>
      <c r="H506" s="15">
        <v>-21654.166000000001</v>
      </c>
    </row>
    <row r="507" spans="1:8" x14ac:dyDescent="0.2">
      <c r="A507">
        <v>505</v>
      </c>
      <c r="B507">
        <f>'Data with Vol Ests (EWMA)'!B$1002*('Data with Vol Ests (EWMA)'!B506+('Data with Vol Ests (EWMA)'!B507-'Data with Vol Ests (EWMA)'!B506)*('Data with Vol Ests (EWMA)'!E$1003/'Data with Vol Ests (EWMA)'!E507))/'Data with Vol Ests (EWMA)'!B506</f>
        <v>25.836173167902668</v>
      </c>
      <c r="C507">
        <f>'Data with Vol Ests (EWMA)'!G$1002*('Data with Vol Ests (EWMA)'!G506+('Data with Vol Ests (EWMA)'!G507-'Data with Vol Ests (EWMA)'!G506)*('Data with Vol Ests (EWMA)'!J$1003/'Data with Vol Ests (EWMA)'!J507))/'Data with Vol Ests (EWMA)'!G506</f>
        <v>31.24386706690272</v>
      </c>
      <c r="D507">
        <f>'Data with Vol Ests (EWMA)'!L$1002*('Data with Vol Ests (EWMA)'!L506+('Data with Vol Ests (EWMA)'!L507-'Data with Vol Ests (EWMA)'!L506)*('Data with Vol Ests (EWMA)'!O$1003/'Data with Vol Ests (EWMA)'!O507))/'Data with Vol Ests (EWMA)'!L506</f>
        <v>50.76051471378198</v>
      </c>
      <c r="F507">
        <f>$J$3*B507/'Data with Vol Ests (EWMA)'!$B$1002 + $K$3*C507/'Data with Vol Ests (EWMA)'!$G$1002 + $L$3*D507/'Data with Vol Ests (EWMA)'!$L$1002</f>
        <v>100136482.65228102</v>
      </c>
      <c r="G507">
        <f t="shared" si="7"/>
        <v>-136482.65228101611</v>
      </c>
      <c r="H507" s="15">
        <v>-23599.852999999999</v>
      </c>
    </row>
    <row r="508" spans="1:8" x14ac:dyDescent="0.2">
      <c r="A508">
        <v>506</v>
      </c>
      <c r="B508">
        <f>'Data with Vol Ests (EWMA)'!B$1002*('Data with Vol Ests (EWMA)'!B507+('Data with Vol Ests (EWMA)'!B508-'Data with Vol Ests (EWMA)'!B507)*('Data with Vol Ests (EWMA)'!E$1003/'Data with Vol Ests (EWMA)'!E508))/'Data with Vol Ests (EWMA)'!B507</f>
        <v>25.944600973268308</v>
      </c>
      <c r="C508">
        <f>'Data with Vol Ests (EWMA)'!G$1002*('Data with Vol Ests (EWMA)'!G507+('Data with Vol Ests (EWMA)'!G508-'Data with Vol Ests (EWMA)'!G507)*('Data with Vol Ests (EWMA)'!J$1003/'Data with Vol Ests (EWMA)'!J508))/'Data with Vol Ests (EWMA)'!G507</f>
        <v>31.17914701733957</v>
      </c>
      <c r="D508">
        <f>'Data with Vol Ests (EWMA)'!L$1002*('Data with Vol Ests (EWMA)'!L507+('Data with Vol Ests (EWMA)'!L508-'Data with Vol Ests (EWMA)'!L507)*('Data with Vol Ests (EWMA)'!O$1003/'Data with Vol Ests (EWMA)'!O508))/'Data with Vol Ests (EWMA)'!L507</f>
        <v>50.840109613006639</v>
      </c>
      <c r="F508">
        <f>$J$3*B508/'Data with Vol Ests (EWMA)'!$B$1002 + $K$3*C508/'Data with Vol Ests (EWMA)'!$G$1002 + $L$3*D508/'Data with Vol Ests (EWMA)'!$L$1002</f>
        <v>100257914.8761895</v>
      </c>
      <c r="G508">
        <f t="shared" si="7"/>
        <v>-257914.87618950009</v>
      </c>
      <c r="H508" s="15">
        <v>-24353.45</v>
      </c>
    </row>
    <row r="509" spans="1:8" x14ac:dyDescent="0.2">
      <c r="A509">
        <v>507</v>
      </c>
      <c r="B509">
        <f>'Data with Vol Ests (EWMA)'!B$1002*('Data with Vol Ests (EWMA)'!B508+('Data with Vol Ests (EWMA)'!B509-'Data with Vol Ests (EWMA)'!B508)*('Data with Vol Ests (EWMA)'!E$1003/'Data with Vol Ests (EWMA)'!E509))/'Data with Vol Ests (EWMA)'!B508</f>
        <v>25.68621725546252</v>
      </c>
      <c r="C509">
        <f>'Data with Vol Ests (EWMA)'!G$1002*('Data with Vol Ests (EWMA)'!G508+('Data with Vol Ests (EWMA)'!G509-'Data with Vol Ests (EWMA)'!G508)*('Data with Vol Ests (EWMA)'!J$1003/'Data with Vol Ests (EWMA)'!J509))/'Data with Vol Ests (EWMA)'!G508</f>
        <v>31.188851479892985</v>
      </c>
      <c r="D509">
        <f>'Data with Vol Ests (EWMA)'!L$1002*('Data with Vol Ests (EWMA)'!L508+('Data with Vol Ests (EWMA)'!L509-'Data with Vol Ests (EWMA)'!L508)*('Data with Vol Ests (EWMA)'!O$1003/'Data with Vol Ests (EWMA)'!O509))/'Data with Vol Ests (EWMA)'!L508</f>
        <v>50.939900223560571</v>
      </c>
      <c r="F509">
        <f>$J$3*B509/'Data with Vol Ests (EWMA)'!$B$1002 + $K$3*C509/'Data with Vol Ests (EWMA)'!$G$1002 + $L$3*D509/'Data with Vol Ests (EWMA)'!$L$1002</f>
        <v>99977439.797098279</v>
      </c>
      <c r="G509">
        <f t="shared" si="7"/>
        <v>22560.202901721001</v>
      </c>
      <c r="H509" s="15">
        <v>-24372.631000000001</v>
      </c>
    </row>
    <row r="510" spans="1:8" x14ac:dyDescent="0.2">
      <c r="A510">
        <v>508</v>
      </c>
      <c r="B510">
        <f>'Data with Vol Ests (EWMA)'!B$1002*('Data with Vol Ests (EWMA)'!B509+('Data with Vol Ests (EWMA)'!B510-'Data with Vol Ests (EWMA)'!B509)*('Data with Vol Ests (EWMA)'!E$1003/'Data with Vol Ests (EWMA)'!E510))/'Data with Vol Ests (EWMA)'!B509</f>
        <v>25.898676081611693</v>
      </c>
      <c r="C510">
        <f>'Data with Vol Ests (EWMA)'!G$1002*('Data with Vol Ests (EWMA)'!G509+('Data with Vol Ests (EWMA)'!G510-'Data with Vol Ests (EWMA)'!G509)*('Data with Vol Ests (EWMA)'!J$1003/'Data with Vol Ests (EWMA)'!J510))/'Data with Vol Ests (EWMA)'!G509</f>
        <v>31.208762861833311</v>
      </c>
      <c r="D510">
        <f>'Data with Vol Ests (EWMA)'!L$1002*('Data with Vol Ests (EWMA)'!L509+('Data with Vol Ests (EWMA)'!L510-'Data with Vol Ests (EWMA)'!L509)*('Data with Vol Ests (EWMA)'!O$1003/'Data with Vol Ests (EWMA)'!O510))/'Data with Vol Ests (EWMA)'!L509</f>
        <v>50.713586808563193</v>
      </c>
      <c r="F510">
        <f>$J$3*B510/'Data with Vol Ests (EWMA)'!$B$1002 + $K$3*C510/'Data with Vol Ests (EWMA)'!$G$1002 + $L$3*D510/'Data with Vol Ests (EWMA)'!$L$1002</f>
        <v>100154071.38908039</v>
      </c>
      <c r="G510">
        <f t="shared" si="7"/>
        <v>-154071.38908039033</v>
      </c>
      <c r="H510" s="15">
        <v>-24938.243999999999</v>
      </c>
    </row>
    <row r="511" spans="1:8" x14ac:dyDescent="0.2">
      <c r="A511">
        <v>509</v>
      </c>
      <c r="B511">
        <f>'Data with Vol Ests (EWMA)'!B$1002*('Data with Vol Ests (EWMA)'!B510+('Data with Vol Ests (EWMA)'!B511-'Data with Vol Ests (EWMA)'!B510)*('Data with Vol Ests (EWMA)'!E$1003/'Data with Vol Ests (EWMA)'!E511))/'Data with Vol Ests (EWMA)'!B510</f>
        <v>25.935302836325203</v>
      </c>
      <c r="C511">
        <f>'Data with Vol Ests (EWMA)'!G$1002*('Data with Vol Ests (EWMA)'!G510+('Data with Vol Ests (EWMA)'!G511-'Data with Vol Ests (EWMA)'!G510)*('Data with Vol Ests (EWMA)'!J$1003/'Data with Vol Ests (EWMA)'!J511))/'Data with Vol Ests (EWMA)'!G510</f>
        <v>31.12061823316024</v>
      </c>
      <c r="D511">
        <f>'Data with Vol Ests (EWMA)'!L$1002*('Data with Vol Ests (EWMA)'!L510+('Data with Vol Ests (EWMA)'!L511-'Data with Vol Ests (EWMA)'!L510)*('Data with Vol Ests (EWMA)'!O$1003/'Data with Vol Ests (EWMA)'!O511))/'Data with Vol Ests (EWMA)'!L510</f>
        <v>51.271913568372398</v>
      </c>
      <c r="F511">
        <f>$J$3*B511/'Data with Vol Ests (EWMA)'!$B$1002 + $K$3*C511/'Data with Vol Ests (EWMA)'!$G$1002 + $L$3*D511/'Data with Vol Ests (EWMA)'!$L$1002</f>
        <v>100434939.73034626</v>
      </c>
      <c r="G511">
        <f t="shared" si="7"/>
        <v>-434939.73034626245</v>
      </c>
      <c r="H511" s="15">
        <v>-25295.991000000002</v>
      </c>
    </row>
    <row r="512" spans="1:8" x14ac:dyDescent="0.2">
      <c r="A512">
        <v>510</v>
      </c>
      <c r="B512">
        <f>'Data with Vol Ests (EWMA)'!B$1002*('Data with Vol Ests (EWMA)'!B511+('Data with Vol Ests (EWMA)'!B512-'Data with Vol Ests (EWMA)'!B511)*('Data with Vol Ests (EWMA)'!E$1003/'Data with Vol Ests (EWMA)'!E512))/'Data with Vol Ests (EWMA)'!B511</f>
        <v>25.907543646855494</v>
      </c>
      <c r="C512">
        <f>'Data with Vol Ests (EWMA)'!G$1002*('Data with Vol Ests (EWMA)'!G511+('Data with Vol Ests (EWMA)'!G512-'Data with Vol Ests (EWMA)'!G511)*('Data with Vol Ests (EWMA)'!J$1003/'Data with Vol Ests (EWMA)'!J512))/'Data with Vol Ests (EWMA)'!G511</f>
        <v>31.230173038070255</v>
      </c>
      <c r="D512">
        <f>'Data with Vol Ests (EWMA)'!L$1002*('Data with Vol Ests (EWMA)'!L511+('Data with Vol Ests (EWMA)'!L512-'Data with Vol Ests (EWMA)'!L511)*('Data with Vol Ests (EWMA)'!O$1003/'Data with Vol Ests (EWMA)'!O512))/'Data with Vol Ests (EWMA)'!L511</f>
        <v>50.504038230615159</v>
      </c>
      <c r="F512">
        <f>$J$3*B512/'Data with Vol Ests (EWMA)'!$B$1002 + $K$3*C512/'Data with Vol Ests (EWMA)'!$G$1002 + $L$3*D512/'Data with Vol Ests (EWMA)'!$L$1002</f>
        <v>100066217.39767529</v>
      </c>
      <c r="G512">
        <f t="shared" si="7"/>
        <v>-66217.397675290704</v>
      </c>
      <c r="H512" s="15">
        <v>-27116.407999999999</v>
      </c>
    </row>
    <row r="513" spans="1:8" x14ac:dyDescent="0.2">
      <c r="A513">
        <v>511</v>
      </c>
      <c r="B513">
        <f>'Data with Vol Ests (EWMA)'!B$1002*('Data with Vol Ests (EWMA)'!B512+('Data with Vol Ests (EWMA)'!B513-'Data with Vol Ests (EWMA)'!B512)*('Data with Vol Ests (EWMA)'!E$1003/'Data with Vol Ests (EWMA)'!E513))/'Data with Vol Ests (EWMA)'!B512</f>
        <v>25.711937121205576</v>
      </c>
      <c r="C513">
        <f>'Data with Vol Ests (EWMA)'!G$1002*('Data with Vol Ests (EWMA)'!G512+('Data with Vol Ests (EWMA)'!G513-'Data with Vol Ests (EWMA)'!G512)*('Data with Vol Ests (EWMA)'!J$1003/'Data with Vol Ests (EWMA)'!J513))/'Data with Vol Ests (EWMA)'!G512</f>
        <v>31.119672966275626</v>
      </c>
      <c r="D513">
        <f>'Data with Vol Ests (EWMA)'!L$1002*('Data with Vol Ests (EWMA)'!L512+('Data with Vol Ests (EWMA)'!L513-'Data with Vol Ests (EWMA)'!L512)*('Data with Vol Ests (EWMA)'!O$1003/'Data with Vol Ests (EWMA)'!O513))/'Data with Vol Ests (EWMA)'!L512</f>
        <v>50.74647538878169</v>
      </c>
      <c r="F513">
        <f>$J$3*B513/'Data with Vol Ests (EWMA)'!$B$1002 + $K$3*C513/'Data with Vol Ests (EWMA)'!$G$1002 + $L$3*D513/'Data with Vol Ests (EWMA)'!$L$1002</f>
        <v>99820253.896112502</v>
      </c>
      <c r="G513">
        <f t="shared" si="7"/>
        <v>179746.10388749838</v>
      </c>
      <c r="H513" s="15">
        <v>-27421.817999999999</v>
      </c>
    </row>
    <row r="514" spans="1:8" x14ac:dyDescent="0.2">
      <c r="A514">
        <v>512</v>
      </c>
      <c r="B514">
        <f>'Data with Vol Ests (EWMA)'!B$1002*('Data with Vol Ests (EWMA)'!B513+('Data with Vol Ests (EWMA)'!B514-'Data with Vol Ests (EWMA)'!B513)*('Data with Vol Ests (EWMA)'!E$1003/'Data with Vol Ests (EWMA)'!E514))/'Data with Vol Ests (EWMA)'!B513</f>
        <v>25.782877727154705</v>
      </c>
      <c r="C514">
        <f>'Data with Vol Ests (EWMA)'!G$1002*('Data with Vol Ests (EWMA)'!G513+('Data with Vol Ests (EWMA)'!G514-'Data with Vol Ests (EWMA)'!G513)*('Data with Vol Ests (EWMA)'!J$1003/'Data with Vol Ests (EWMA)'!J514))/'Data with Vol Ests (EWMA)'!G513</f>
        <v>31.139358248662447</v>
      </c>
      <c r="D514">
        <f>'Data with Vol Ests (EWMA)'!L$1002*('Data with Vol Ests (EWMA)'!L513+('Data with Vol Ests (EWMA)'!L514-'Data with Vol Ests (EWMA)'!L513)*('Data with Vol Ests (EWMA)'!O$1003/'Data with Vol Ests (EWMA)'!O514))/'Data with Vol Ests (EWMA)'!L513</f>
        <v>50.424153014076204</v>
      </c>
      <c r="F514">
        <f>$J$3*B514/'Data with Vol Ests (EWMA)'!$B$1002 + $K$3*C514/'Data with Vol Ests (EWMA)'!$G$1002 + $L$3*D514/'Data with Vol Ests (EWMA)'!$L$1002</f>
        <v>99747947.460581362</v>
      </c>
      <c r="G514">
        <f t="shared" si="7"/>
        <v>252052.53941863775</v>
      </c>
      <c r="H514" s="15">
        <v>-27605.132000000001</v>
      </c>
    </row>
    <row r="515" spans="1:8" x14ac:dyDescent="0.2">
      <c r="A515">
        <v>513</v>
      </c>
      <c r="B515">
        <f>'Data with Vol Ests (EWMA)'!B$1002*('Data with Vol Ests (EWMA)'!B514+('Data with Vol Ests (EWMA)'!B515-'Data with Vol Ests (EWMA)'!B514)*('Data with Vol Ests (EWMA)'!E$1003/'Data with Vol Ests (EWMA)'!E515))/'Data with Vol Ests (EWMA)'!B514</f>
        <v>25.856599650841506</v>
      </c>
      <c r="C515">
        <f>'Data with Vol Ests (EWMA)'!G$1002*('Data with Vol Ests (EWMA)'!G514+('Data with Vol Ests (EWMA)'!G515-'Data with Vol Ests (EWMA)'!G514)*('Data with Vol Ests (EWMA)'!J$1003/'Data with Vol Ests (EWMA)'!J515))/'Data with Vol Ests (EWMA)'!G514</f>
        <v>31.316641776048215</v>
      </c>
      <c r="D515">
        <f>'Data with Vol Ests (EWMA)'!L$1002*('Data with Vol Ests (EWMA)'!L514+('Data with Vol Ests (EWMA)'!L515-'Data with Vol Ests (EWMA)'!L514)*('Data with Vol Ests (EWMA)'!O$1003/'Data with Vol Ests (EWMA)'!O515))/'Data with Vol Ests (EWMA)'!L514</f>
        <v>51.107898837276558</v>
      </c>
      <c r="F515">
        <f>$J$3*B515/'Data with Vol Ests (EWMA)'!$B$1002 + $K$3*C515/'Data with Vol Ests (EWMA)'!$G$1002 + $L$3*D515/'Data with Vol Ests (EWMA)'!$L$1002</f>
        <v>100451330.31045754</v>
      </c>
      <c r="G515">
        <f t="shared" si="7"/>
        <v>-451330.31045754254</v>
      </c>
      <c r="H515" s="15">
        <v>-28491.611000000001</v>
      </c>
    </row>
    <row r="516" spans="1:8" x14ac:dyDescent="0.2">
      <c r="A516">
        <v>514</v>
      </c>
      <c r="B516">
        <f>'Data with Vol Ests (EWMA)'!B$1002*('Data with Vol Ests (EWMA)'!B515+('Data with Vol Ests (EWMA)'!B516-'Data with Vol Ests (EWMA)'!B515)*('Data with Vol Ests (EWMA)'!E$1003/'Data with Vol Ests (EWMA)'!E516))/'Data with Vol Ests (EWMA)'!B515</f>
        <v>25.92455303742917</v>
      </c>
      <c r="C516">
        <f>'Data with Vol Ests (EWMA)'!G$1002*('Data with Vol Ests (EWMA)'!G515+('Data with Vol Ests (EWMA)'!G516-'Data with Vol Ests (EWMA)'!G515)*('Data with Vol Ests (EWMA)'!J$1003/'Data with Vol Ests (EWMA)'!J516))/'Data with Vol Ests (EWMA)'!G515</f>
        <v>31.151202422731217</v>
      </c>
      <c r="D516">
        <f>'Data with Vol Ests (EWMA)'!L$1002*('Data with Vol Ests (EWMA)'!L515+('Data with Vol Ests (EWMA)'!L516-'Data with Vol Ests (EWMA)'!L515)*('Data with Vol Ests (EWMA)'!O$1003/'Data with Vol Ests (EWMA)'!O516))/'Data with Vol Ests (EWMA)'!L515</f>
        <v>50.84902020272709</v>
      </c>
      <c r="F516">
        <f>$J$3*B516/'Data with Vol Ests (EWMA)'!$B$1002 + $K$3*C516/'Data with Vol Ests (EWMA)'!$G$1002 + $L$3*D516/'Data with Vol Ests (EWMA)'!$L$1002</f>
        <v>100204619.74621941</v>
      </c>
      <c r="G516">
        <f t="shared" si="7"/>
        <v>-204619.74621941149</v>
      </c>
      <c r="H516" s="15">
        <v>-29385.361000000001</v>
      </c>
    </row>
    <row r="517" spans="1:8" x14ac:dyDescent="0.2">
      <c r="A517">
        <v>515</v>
      </c>
      <c r="B517">
        <f>'Data with Vol Ests (EWMA)'!B$1002*('Data with Vol Ests (EWMA)'!B516+('Data with Vol Ests (EWMA)'!B517-'Data with Vol Ests (EWMA)'!B516)*('Data with Vol Ests (EWMA)'!E$1003/'Data with Vol Ests (EWMA)'!E517))/'Data with Vol Ests (EWMA)'!B516</f>
        <v>25.781444690671865</v>
      </c>
      <c r="C517">
        <f>'Data with Vol Ests (EWMA)'!G$1002*('Data with Vol Ests (EWMA)'!G516+('Data with Vol Ests (EWMA)'!G517-'Data with Vol Ests (EWMA)'!G516)*('Data with Vol Ests (EWMA)'!J$1003/'Data with Vol Ests (EWMA)'!J517))/'Data with Vol Ests (EWMA)'!G516</f>
        <v>31.247413654512069</v>
      </c>
      <c r="D517">
        <f>'Data with Vol Ests (EWMA)'!L$1002*('Data with Vol Ests (EWMA)'!L516+('Data with Vol Ests (EWMA)'!L517-'Data with Vol Ests (EWMA)'!L516)*('Data with Vol Ests (EWMA)'!O$1003/'Data with Vol Ests (EWMA)'!O517))/'Data with Vol Ests (EWMA)'!L516</f>
        <v>50.590442461516524</v>
      </c>
      <c r="F517">
        <f>$J$3*B517/'Data with Vol Ests (EWMA)'!$B$1002 + $K$3*C517/'Data with Vol Ests (EWMA)'!$G$1002 + $L$3*D517/'Data with Vol Ests (EWMA)'!$L$1002</f>
        <v>99965674.77277413</v>
      </c>
      <c r="G517">
        <f t="shared" ref="G517:G580" si="8">100000000-F517</f>
        <v>34325.227225869894</v>
      </c>
      <c r="H517" s="15">
        <v>-29936.97</v>
      </c>
    </row>
    <row r="518" spans="1:8" x14ac:dyDescent="0.2">
      <c r="A518">
        <v>516</v>
      </c>
      <c r="B518">
        <f>'Data with Vol Ests (EWMA)'!B$1002*('Data with Vol Ests (EWMA)'!B517+('Data with Vol Ests (EWMA)'!B518-'Data with Vol Ests (EWMA)'!B517)*('Data with Vol Ests (EWMA)'!E$1003/'Data with Vol Ests (EWMA)'!E518))/'Data with Vol Ests (EWMA)'!B517</f>
        <v>25.898300802866626</v>
      </c>
      <c r="C518">
        <f>'Data with Vol Ests (EWMA)'!G$1002*('Data with Vol Ests (EWMA)'!G517+('Data with Vol Ests (EWMA)'!G518-'Data with Vol Ests (EWMA)'!G517)*('Data with Vol Ests (EWMA)'!J$1003/'Data with Vol Ests (EWMA)'!J518))/'Data with Vol Ests (EWMA)'!G517</f>
        <v>31.179552240449993</v>
      </c>
      <c r="D518">
        <f>'Data with Vol Ests (EWMA)'!L$1002*('Data with Vol Ests (EWMA)'!L517+('Data with Vol Ests (EWMA)'!L518-'Data with Vol Ests (EWMA)'!L517)*('Data with Vol Ests (EWMA)'!O$1003/'Data with Vol Ests (EWMA)'!O518))/'Data with Vol Ests (EWMA)'!L517</f>
        <v>50.747929673884535</v>
      </c>
      <c r="F518">
        <f>$J$3*B518/'Data with Vol Ests (EWMA)'!$B$1002 + $K$3*C518/'Data with Vol Ests (EWMA)'!$G$1002 + $L$3*D518/'Data with Vol Ests (EWMA)'!$L$1002</f>
        <v>100141071.82843924</v>
      </c>
      <c r="G518">
        <f t="shared" si="8"/>
        <v>-141071.82843923569</v>
      </c>
      <c r="H518" s="15">
        <v>-30068.080000000002</v>
      </c>
    </row>
    <row r="519" spans="1:8" x14ac:dyDescent="0.2">
      <c r="A519">
        <v>517</v>
      </c>
      <c r="B519">
        <f>'Data with Vol Ests (EWMA)'!B$1002*('Data with Vol Ests (EWMA)'!B518+('Data with Vol Ests (EWMA)'!B519-'Data with Vol Ests (EWMA)'!B518)*('Data with Vol Ests (EWMA)'!E$1003/'Data with Vol Ests (EWMA)'!E519))/'Data with Vol Ests (EWMA)'!B518</f>
        <v>25.760454253840621</v>
      </c>
      <c r="C519">
        <f>'Data with Vol Ests (EWMA)'!G$1002*('Data with Vol Ests (EWMA)'!G518+('Data with Vol Ests (EWMA)'!G519-'Data with Vol Ests (EWMA)'!G518)*('Data with Vol Ests (EWMA)'!J$1003/'Data with Vol Ests (EWMA)'!J519))/'Data with Vol Ests (EWMA)'!G518</f>
        <v>31.110941260352529</v>
      </c>
      <c r="D519">
        <f>'Data with Vol Ests (EWMA)'!L$1002*('Data with Vol Ests (EWMA)'!L518+('Data with Vol Ests (EWMA)'!L519-'Data with Vol Ests (EWMA)'!L518)*('Data with Vol Ests (EWMA)'!O$1003/'Data with Vol Ests (EWMA)'!O519))/'Data with Vol Ests (EWMA)'!L518</f>
        <v>50.637546342144887</v>
      </c>
      <c r="F519">
        <f>$J$3*B519/'Data with Vol Ests (EWMA)'!$B$1002 + $K$3*C519/'Data with Vol Ests (EWMA)'!$G$1002 + $L$3*D519/'Data with Vol Ests (EWMA)'!$L$1002</f>
        <v>99811824.662269428</v>
      </c>
      <c r="G519">
        <f t="shared" si="8"/>
        <v>188175.33773057163</v>
      </c>
      <c r="H519" s="15">
        <v>-31037.505000000001</v>
      </c>
    </row>
    <row r="520" spans="1:8" x14ac:dyDescent="0.2">
      <c r="A520">
        <v>518</v>
      </c>
      <c r="B520">
        <f>'Data with Vol Ests (EWMA)'!B$1002*('Data with Vol Ests (EWMA)'!B519+('Data with Vol Ests (EWMA)'!B520-'Data with Vol Ests (EWMA)'!B519)*('Data with Vol Ests (EWMA)'!E$1003/'Data with Vol Ests (EWMA)'!E520))/'Data with Vol Ests (EWMA)'!B519</f>
        <v>25.922021341937928</v>
      </c>
      <c r="C520">
        <f>'Data with Vol Ests (EWMA)'!G$1002*('Data with Vol Ests (EWMA)'!G519+('Data with Vol Ests (EWMA)'!G520-'Data with Vol Ests (EWMA)'!G519)*('Data with Vol Ests (EWMA)'!J$1003/'Data with Vol Ests (EWMA)'!J520))/'Data with Vol Ests (EWMA)'!G519</f>
        <v>31.189852155340557</v>
      </c>
      <c r="D520">
        <f>'Data with Vol Ests (EWMA)'!L$1002*('Data with Vol Ests (EWMA)'!L519+('Data with Vol Ests (EWMA)'!L520-'Data with Vol Ests (EWMA)'!L519)*('Data with Vol Ests (EWMA)'!O$1003/'Data with Vol Ests (EWMA)'!O520))/'Data with Vol Ests (EWMA)'!L519</f>
        <v>50.253741892491959</v>
      </c>
      <c r="F520">
        <f>$J$3*B520/'Data with Vol Ests (EWMA)'!$B$1002 + $K$3*C520/'Data with Vol Ests (EWMA)'!$G$1002 + $L$3*D520/'Data with Vol Ests (EWMA)'!$L$1002</f>
        <v>99892558.021286249</v>
      </c>
      <c r="G520">
        <f t="shared" si="8"/>
        <v>107441.97871375084</v>
      </c>
      <c r="H520" s="15">
        <v>-33000.025000000001</v>
      </c>
    </row>
    <row r="521" spans="1:8" x14ac:dyDescent="0.2">
      <c r="A521">
        <v>519</v>
      </c>
      <c r="B521">
        <f>'Data with Vol Ests (EWMA)'!B$1002*('Data with Vol Ests (EWMA)'!B520+('Data with Vol Ests (EWMA)'!B521-'Data with Vol Ests (EWMA)'!B520)*('Data with Vol Ests (EWMA)'!E$1003/'Data with Vol Ests (EWMA)'!E521))/'Data with Vol Ests (EWMA)'!B520</f>
        <v>25.789657124459108</v>
      </c>
      <c r="C521">
        <f>'Data with Vol Ests (EWMA)'!G$1002*('Data with Vol Ests (EWMA)'!G520+('Data with Vol Ests (EWMA)'!G521-'Data with Vol Ests (EWMA)'!G520)*('Data with Vol Ests (EWMA)'!J$1003/'Data with Vol Ests (EWMA)'!J521))/'Data with Vol Ests (EWMA)'!G520</f>
        <v>31.282222725487021</v>
      </c>
      <c r="D521">
        <f>'Data with Vol Ests (EWMA)'!L$1002*('Data with Vol Ests (EWMA)'!L520+('Data with Vol Ests (EWMA)'!L521-'Data with Vol Ests (EWMA)'!L520)*('Data with Vol Ests (EWMA)'!O$1003/'Data with Vol Ests (EWMA)'!O521))/'Data with Vol Ests (EWMA)'!L520</f>
        <v>50.786019287077991</v>
      </c>
      <c r="F521">
        <f>$J$3*B521/'Data with Vol Ests (EWMA)'!$B$1002 + $K$3*C521/'Data with Vol Ests (EWMA)'!$G$1002 + $L$3*D521/'Data with Vol Ests (EWMA)'!$L$1002</f>
        <v>100131555.071362</v>
      </c>
      <c r="G521">
        <f t="shared" si="8"/>
        <v>-131555.07136200368</v>
      </c>
      <c r="H521" s="15">
        <v>-34306.355000000003</v>
      </c>
    </row>
    <row r="522" spans="1:8" x14ac:dyDescent="0.2">
      <c r="A522">
        <v>520</v>
      </c>
      <c r="B522">
        <f>'Data with Vol Ests (EWMA)'!B$1002*('Data with Vol Ests (EWMA)'!B521+('Data with Vol Ests (EWMA)'!B522-'Data with Vol Ests (EWMA)'!B521)*('Data with Vol Ests (EWMA)'!E$1003/'Data with Vol Ests (EWMA)'!E522))/'Data with Vol Ests (EWMA)'!B521</f>
        <v>25.705107207176368</v>
      </c>
      <c r="C522">
        <f>'Data with Vol Ests (EWMA)'!G$1002*('Data with Vol Ests (EWMA)'!G521+('Data with Vol Ests (EWMA)'!G522-'Data with Vol Ests (EWMA)'!G521)*('Data with Vol Ests (EWMA)'!J$1003/'Data with Vol Ests (EWMA)'!J522))/'Data with Vol Ests (EWMA)'!G521</f>
        <v>31.218242466179149</v>
      </c>
      <c r="D522">
        <f>'Data with Vol Ests (EWMA)'!L$1002*('Data with Vol Ests (EWMA)'!L521+('Data with Vol Ests (EWMA)'!L522-'Data with Vol Ests (EWMA)'!L521)*('Data with Vol Ests (EWMA)'!O$1003/'Data with Vol Ests (EWMA)'!O522))/'Data with Vol Ests (EWMA)'!L521</f>
        <v>50.095355818788725</v>
      </c>
      <c r="F522">
        <f>$J$3*B522/'Data with Vol Ests (EWMA)'!$B$1002 + $K$3*C522/'Data with Vol Ests (EWMA)'!$G$1002 + $L$3*D522/'Data with Vol Ests (EWMA)'!$L$1002</f>
        <v>99536623.270247817</v>
      </c>
      <c r="G522">
        <f t="shared" si="8"/>
        <v>463376.72975218296</v>
      </c>
      <c r="H522" s="15">
        <v>-35082.788</v>
      </c>
    </row>
    <row r="523" spans="1:8" x14ac:dyDescent="0.2">
      <c r="A523">
        <v>521</v>
      </c>
      <c r="B523">
        <f>'Data with Vol Ests (EWMA)'!B$1002*('Data with Vol Ests (EWMA)'!B522+('Data with Vol Ests (EWMA)'!B523-'Data with Vol Ests (EWMA)'!B522)*('Data with Vol Ests (EWMA)'!E$1003/'Data with Vol Ests (EWMA)'!E523))/'Data with Vol Ests (EWMA)'!B522</f>
        <v>25.608599160287554</v>
      </c>
      <c r="C523">
        <f>'Data with Vol Ests (EWMA)'!G$1002*('Data with Vol Ests (EWMA)'!G522+('Data with Vol Ests (EWMA)'!G523-'Data with Vol Ests (EWMA)'!G522)*('Data with Vol Ests (EWMA)'!J$1003/'Data with Vol Ests (EWMA)'!J523))/'Data with Vol Ests (EWMA)'!G522</f>
        <v>31.218869392664569</v>
      </c>
      <c r="D523">
        <f>'Data with Vol Ests (EWMA)'!L$1002*('Data with Vol Ests (EWMA)'!L522+('Data with Vol Ests (EWMA)'!L523-'Data with Vol Ests (EWMA)'!L522)*('Data with Vol Ests (EWMA)'!O$1003/'Data with Vol Ests (EWMA)'!O523))/'Data with Vol Ests (EWMA)'!L522</f>
        <v>50.639247948574493</v>
      </c>
      <c r="F523">
        <f>$J$3*B523/'Data with Vol Ests (EWMA)'!$B$1002 + $K$3*C523/'Data with Vol Ests (EWMA)'!$G$1002 + $L$3*D523/'Data with Vol Ests (EWMA)'!$L$1002</f>
        <v>99728095.524610579</v>
      </c>
      <c r="G523">
        <f t="shared" si="8"/>
        <v>271904.47538942099</v>
      </c>
      <c r="H523" s="15">
        <v>-35735.271000000001</v>
      </c>
    </row>
    <row r="524" spans="1:8" x14ac:dyDescent="0.2">
      <c r="A524">
        <v>522</v>
      </c>
      <c r="B524">
        <f>'Data with Vol Ests (EWMA)'!B$1002*('Data with Vol Ests (EWMA)'!B523+('Data with Vol Ests (EWMA)'!B524-'Data with Vol Ests (EWMA)'!B523)*('Data with Vol Ests (EWMA)'!E$1003/'Data with Vol Ests (EWMA)'!E524))/'Data with Vol Ests (EWMA)'!B523</f>
        <v>26.042820014012719</v>
      </c>
      <c r="C524">
        <f>'Data with Vol Ests (EWMA)'!G$1002*('Data with Vol Ests (EWMA)'!G523+('Data with Vol Ests (EWMA)'!G524-'Data with Vol Ests (EWMA)'!G523)*('Data with Vol Ests (EWMA)'!J$1003/'Data with Vol Ests (EWMA)'!J524))/'Data with Vol Ests (EWMA)'!G523</f>
        <v>31.140310018777342</v>
      </c>
      <c r="D524">
        <f>'Data with Vol Ests (EWMA)'!L$1002*('Data with Vol Ests (EWMA)'!L523+('Data with Vol Ests (EWMA)'!L524-'Data with Vol Ests (EWMA)'!L523)*('Data with Vol Ests (EWMA)'!O$1003/'Data with Vol Ests (EWMA)'!O524))/'Data with Vol Ests (EWMA)'!L523</f>
        <v>51.197500378780219</v>
      </c>
      <c r="F524">
        <f>$J$3*B524/'Data with Vol Ests (EWMA)'!$B$1002 + $K$3*C524/'Data with Vol Ests (EWMA)'!$G$1002 + $L$3*D524/'Data with Vol Ests (EWMA)'!$L$1002</f>
        <v>100558845.83139211</v>
      </c>
      <c r="G524">
        <f t="shared" si="8"/>
        <v>-558845.83139210939</v>
      </c>
      <c r="H524" s="15">
        <v>-36677.75</v>
      </c>
    </row>
    <row r="525" spans="1:8" x14ac:dyDescent="0.2">
      <c r="A525">
        <v>523</v>
      </c>
      <c r="B525">
        <f>'Data with Vol Ests (EWMA)'!B$1002*('Data with Vol Ests (EWMA)'!B524+('Data with Vol Ests (EWMA)'!B525-'Data with Vol Ests (EWMA)'!B524)*('Data with Vol Ests (EWMA)'!E$1003/'Data with Vol Ests (EWMA)'!E525))/'Data with Vol Ests (EWMA)'!B524</f>
        <v>25.726621324585956</v>
      </c>
      <c r="C525">
        <f>'Data with Vol Ests (EWMA)'!G$1002*('Data with Vol Ests (EWMA)'!G524+('Data with Vol Ests (EWMA)'!G525-'Data with Vol Ests (EWMA)'!G524)*('Data with Vol Ests (EWMA)'!J$1003/'Data with Vol Ests (EWMA)'!J525))/'Data with Vol Ests (EWMA)'!G524</f>
        <v>31.312139596272523</v>
      </c>
      <c r="D525">
        <f>'Data with Vol Ests (EWMA)'!L$1002*('Data with Vol Ests (EWMA)'!L524+('Data with Vol Ests (EWMA)'!L525-'Data with Vol Ests (EWMA)'!L524)*('Data with Vol Ests (EWMA)'!O$1003/'Data with Vol Ests (EWMA)'!O525))/'Data with Vol Ests (EWMA)'!L524</f>
        <v>50.893467907037945</v>
      </c>
      <c r="F525">
        <f>$J$3*B525/'Data with Vol Ests (EWMA)'!$B$1002 + $K$3*C525/'Data with Vol Ests (EWMA)'!$G$1002 + $L$3*D525/'Data with Vol Ests (EWMA)'!$L$1002</f>
        <v>100143208.87769794</v>
      </c>
      <c r="G525">
        <f t="shared" si="8"/>
        <v>-143208.87769794464</v>
      </c>
      <c r="H525" s="15">
        <v>-39208.9</v>
      </c>
    </row>
    <row r="526" spans="1:8" x14ac:dyDescent="0.2">
      <c r="A526">
        <v>524</v>
      </c>
      <c r="B526">
        <f>'Data with Vol Ests (EWMA)'!B$1002*('Data with Vol Ests (EWMA)'!B525+('Data with Vol Ests (EWMA)'!B526-'Data with Vol Ests (EWMA)'!B525)*('Data with Vol Ests (EWMA)'!E$1003/'Data with Vol Ests (EWMA)'!E526))/'Data with Vol Ests (EWMA)'!B525</f>
        <v>25.70613815929579</v>
      </c>
      <c r="C526">
        <f>'Data with Vol Ests (EWMA)'!G$1002*('Data with Vol Ests (EWMA)'!G525+('Data with Vol Ests (EWMA)'!G526-'Data with Vol Ests (EWMA)'!G525)*('Data with Vol Ests (EWMA)'!J$1003/'Data with Vol Ests (EWMA)'!J526))/'Data with Vol Ests (EWMA)'!G525</f>
        <v>31.133291752164389</v>
      </c>
      <c r="D526">
        <f>'Data with Vol Ests (EWMA)'!L$1002*('Data with Vol Ests (EWMA)'!L525+('Data with Vol Ests (EWMA)'!L526-'Data with Vol Ests (EWMA)'!L525)*('Data with Vol Ests (EWMA)'!O$1003/'Data with Vol Ests (EWMA)'!O526))/'Data with Vol Ests (EWMA)'!L525</f>
        <v>51.064190439929689</v>
      </c>
      <c r="F526">
        <f>$J$3*B526/'Data with Vol Ests (EWMA)'!$B$1002 + $K$3*C526/'Data with Vol Ests (EWMA)'!$G$1002 + $L$3*D526/'Data with Vol Ests (EWMA)'!$L$1002</f>
        <v>100015568.21978046</v>
      </c>
      <c r="G526">
        <f t="shared" si="8"/>
        <v>-15568.21978046</v>
      </c>
      <c r="H526" s="15">
        <v>-39673.904999999999</v>
      </c>
    </row>
    <row r="527" spans="1:8" x14ac:dyDescent="0.2">
      <c r="A527">
        <v>525</v>
      </c>
      <c r="B527">
        <f>'Data with Vol Ests (EWMA)'!B$1002*('Data with Vol Ests (EWMA)'!B526+('Data with Vol Ests (EWMA)'!B527-'Data with Vol Ests (EWMA)'!B526)*('Data with Vol Ests (EWMA)'!E$1003/'Data with Vol Ests (EWMA)'!E527))/'Data with Vol Ests (EWMA)'!B526</f>
        <v>25.915053401932585</v>
      </c>
      <c r="C527">
        <f>'Data with Vol Ests (EWMA)'!G$1002*('Data with Vol Ests (EWMA)'!G526+('Data with Vol Ests (EWMA)'!G527-'Data with Vol Ests (EWMA)'!G526)*('Data with Vol Ests (EWMA)'!J$1003/'Data with Vol Ests (EWMA)'!J527))/'Data with Vol Ests (EWMA)'!G526</f>
        <v>31.132450731051737</v>
      </c>
      <c r="D527">
        <f>'Data with Vol Ests (EWMA)'!L$1002*('Data with Vol Ests (EWMA)'!L526+('Data with Vol Ests (EWMA)'!L527-'Data with Vol Ests (EWMA)'!L526)*('Data with Vol Ests (EWMA)'!O$1003/'Data with Vol Ests (EWMA)'!O527))/'Data with Vol Ests (EWMA)'!L526</f>
        <v>51.341683427987554</v>
      </c>
      <c r="F527">
        <f>$J$3*B527/'Data with Vol Ests (EWMA)'!$B$1002 + $K$3*C527/'Data with Vol Ests (EWMA)'!$G$1002 + $L$3*D527/'Data with Vol Ests (EWMA)'!$L$1002</f>
        <v>100462026.14710116</v>
      </c>
      <c r="G527">
        <f t="shared" si="8"/>
        <v>-462026.14710116386</v>
      </c>
      <c r="H527" s="15">
        <v>-40075.434999999998</v>
      </c>
    </row>
    <row r="528" spans="1:8" x14ac:dyDescent="0.2">
      <c r="A528">
        <v>526</v>
      </c>
      <c r="B528">
        <f>'Data with Vol Ests (EWMA)'!B$1002*('Data with Vol Ests (EWMA)'!B527+('Data with Vol Ests (EWMA)'!B528-'Data with Vol Ests (EWMA)'!B527)*('Data with Vol Ests (EWMA)'!E$1003/'Data with Vol Ests (EWMA)'!E528))/'Data with Vol Ests (EWMA)'!B527</f>
        <v>25.819568212858766</v>
      </c>
      <c r="C528">
        <f>'Data with Vol Ests (EWMA)'!G$1002*('Data with Vol Ests (EWMA)'!G527+('Data with Vol Ests (EWMA)'!G528-'Data with Vol Ests (EWMA)'!G527)*('Data with Vol Ests (EWMA)'!J$1003/'Data with Vol Ests (EWMA)'!J528))/'Data with Vol Ests (EWMA)'!G527</f>
        <v>31.122012708260463</v>
      </c>
      <c r="D528">
        <f>'Data with Vol Ests (EWMA)'!L$1002*('Data with Vol Ests (EWMA)'!L527+('Data with Vol Ests (EWMA)'!L528-'Data with Vol Ests (EWMA)'!L527)*('Data with Vol Ests (EWMA)'!O$1003/'Data with Vol Ests (EWMA)'!O528))/'Data with Vol Ests (EWMA)'!L527</f>
        <v>50.816732204084893</v>
      </c>
      <c r="F528">
        <f>$J$3*B528/'Data with Vol Ests (EWMA)'!$B$1002 + $K$3*C528/'Data with Vol Ests (EWMA)'!$G$1002 + $L$3*D528/'Data with Vol Ests (EWMA)'!$L$1002</f>
        <v>100010383.23355787</v>
      </c>
      <c r="G528">
        <f t="shared" si="8"/>
        <v>-10383.233557865024</v>
      </c>
      <c r="H528" s="15">
        <v>-40330.605000000003</v>
      </c>
    </row>
    <row r="529" spans="1:8" x14ac:dyDescent="0.2">
      <c r="A529">
        <v>527</v>
      </c>
      <c r="B529">
        <f>'Data with Vol Ests (EWMA)'!B$1002*('Data with Vol Ests (EWMA)'!B528+('Data with Vol Ests (EWMA)'!B529-'Data with Vol Ests (EWMA)'!B528)*('Data with Vol Ests (EWMA)'!E$1003/'Data with Vol Ests (EWMA)'!E529))/'Data with Vol Ests (EWMA)'!B528</f>
        <v>25.97768441362993</v>
      </c>
      <c r="C529">
        <f>'Data with Vol Ests (EWMA)'!G$1002*('Data with Vol Ests (EWMA)'!G528+('Data with Vol Ests (EWMA)'!G529-'Data with Vol Ests (EWMA)'!G528)*('Data with Vol Ests (EWMA)'!J$1003/'Data with Vol Ests (EWMA)'!J529))/'Data with Vol Ests (EWMA)'!G528</f>
        <v>31.130981096901575</v>
      </c>
      <c r="D529">
        <f>'Data with Vol Ests (EWMA)'!L$1002*('Data with Vol Ests (EWMA)'!L528+('Data with Vol Ests (EWMA)'!L529-'Data with Vol Ests (EWMA)'!L528)*('Data with Vol Ests (EWMA)'!O$1003/'Data with Vol Ests (EWMA)'!O529))/'Data with Vol Ests (EWMA)'!L528</f>
        <v>52.103444121482134</v>
      </c>
      <c r="F529">
        <f>$J$3*B529/'Data with Vol Ests (EWMA)'!$B$1002 + $K$3*C529/'Data with Vol Ests (EWMA)'!$G$1002 + $L$3*D529/'Data with Vol Ests (EWMA)'!$L$1002</f>
        <v>100995786.9837231</v>
      </c>
      <c r="G529">
        <f t="shared" si="8"/>
        <v>-995786.983723104</v>
      </c>
      <c r="H529" s="15">
        <v>-40602.724999999999</v>
      </c>
    </row>
    <row r="530" spans="1:8" x14ac:dyDescent="0.2">
      <c r="A530">
        <v>528</v>
      </c>
      <c r="B530">
        <f>'Data with Vol Ests (EWMA)'!B$1002*('Data with Vol Ests (EWMA)'!B529+('Data with Vol Ests (EWMA)'!B530-'Data with Vol Ests (EWMA)'!B529)*('Data with Vol Ests (EWMA)'!E$1003/'Data with Vol Ests (EWMA)'!E530))/'Data with Vol Ests (EWMA)'!B529</f>
        <v>25.838539794004401</v>
      </c>
      <c r="C530">
        <f>'Data with Vol Ests (EWMA)'!G$1002*('Data with Vol Ests (EWMA)'!G529+('Data with Vol Ests (EWMA)'!G530-'Data with Vol Ests (EWMA)'!G529)*('Data with Vol Ests (EWMA)'!J$1003/'Data with Vol Ests (EWMA)'!J530))/'Data with Vol Ests (EWMA)'!G529</f>
        <v>31.150071537932494</v>
      </c>
      <c r="D530">
        <f>'Data with Vol Ests (EWMA)'!L$1002*('Data with Vol Ests (EWMA)'!L529+('Data with Vol Ests (EWMA)'!L530-'Data with Vol Ests (EWMA)'!L529)*('Data with Vol Ests (EWMA)'!O$1003/'Data with Vol Ests (EWMA)'!O530))/'Data with Vol Ests (EWMA)'!L529</f>
        <v>51.319384431118905</v>
      </c>
      <c r="F530">
        <f>$J$3*B530/'Data with Vol Ests (EWMA)'!$B$1002 + $K$3*C530/'Data with Vol Ests (EWMA)'!$G$1002 + $L$3*D530/'Data with Vol Ests (EWMA)'!$L$1002</f>
        <v>100364867.91489059</v>
      </c>
      <c r="G530">
        <f t="shared" si="8"/>
        <v>-364867.91489058733</v>
      </c>
      <c r="H530" s="15">
        <v>-41029.033000000003</v>
      </c>
    </row>
    <row r="531" spans="1:8" x14ac:dyDescent="0.2">
      <c r="A531">
        <v>529</v>
      </c>
      <c r="B531">
        <f>'Data with Vol Ests (EWMA)'!B$1002*('Data with Vol Ests (EWMA)'!B530+('Data with Vol Ests (EWMA)'!B531-'Data with Vol Ests (EWMA)'!B530)*('Data with Vol Ests (EWMA)'!E$1003/'Data with Vol Ests (EWMA)'!E531))/'Data with Vol Ests (EWMA)'!B530</f>
        <v>25.673038800956157</v>
      </c>
      <c r="C531">
        <f>'Data with Vol Ests (EWMA)'!G$1002*('Data with Vol Ests (EWMA)'!G530+('Data with Vol Ests (EWMA)'!G531-'Data with Vol Ests (EWMA)'!G530)*('Data with Vol Ests (EWMA)'!J$1003/'Data with Vol Ests (EWMA)'!J531))/'Data with Vol Ests (EWMA)'!G530</f>
        <v>31.2520449520905</v>
      </c>
      <c r="D531">
        <f>'Data with Vol Ests (EWMA)'!L$1002*('Data with Vol Ests (EWMA)'!L530+('Data with Vol Ests (EWMA)'!L531-'Data with Vol Ests (EWMA)'!L530)*('Data with Vol Ests (EWMA)'!O$1003/'Data with Vol Ests (EWMA)'!O531))/'Data with Vol Ests (EWMA)'!L530</f>
        <v>50.80218623456507</v>
      </c>
      <c r="F531">
        <f>$J$3*B531/'Data with Vol Ests (EWMA)'!$B$1002 + $K$3*C531/'Data with Vol Ests (EWMA)'!$G$1002 + $L$3*D531/'Data with Vol Ests (EWMA)'!$L$1002</f>
        <v>99949087.938465297</v>
      </c>
      <c r="G531">
        <f t="shared" si="8"/>
        <v>50912.061534702778</v>
      </c>
      <c r="H531" s="15">
        <v>-42635.500999999997</v>
      </c>
    </row>
    <row r="532" spans="1:8" x14ac:dyDescent="0.2">
      <c r="A532">
        <v>530</v>
      </c>
      <c r="B532">
        <f>'Data with Vol Ests (EWMA)'!B$1002*('Data with Vol Ests (EWMA)'!B531+('Data with Vol Ests (EWMA)'!B532-'Data with Vol Ests (EWMA)'!B531)*('Data with Vol Ests (EWMA)'!E$1003/'Data with Vol Ests (EWMA)'!E532))/'Data with Vol Ests (EWMA)'!B531</f>
        <v>25.605460684933082</v>
      </c>
      <c r="C532">
        <f>'Data with Vol Ests (EWMA)'!G$1002*('Data with Vol Ests (EWMA)'!G531+('Data with Vol Ests (EWMA)'!G532-'Data with Vol Ests (EWMA)'!G531)*('Data with Vol Ests (EWMA)'!J$1003/'Data with Vol Ests (EWMA)'!J532))/'Data with Vol Ests (EWMA)'!G531</f>
        <v>31.129700118040958</v>
      </c>
      <c r="D532">
        <f>'Data with Vol Ests (EWMA)'!L$1002*('Data with Vol Ests (EWMA)'!L531+('Data with Vol Ests (EWMA)'!L532-'Data with Vol Ests (EWMA)'!L531)*('Data with Vol Ests (EWMA)'!O$1003/'Data with Vol Ests (EWMA)'!O532))/'Data with Vol Ests (EWMA)'!L531</f>
        <v>50.77950030553815</v>
      </c>
      <c r="F532">
        <f>$J$3*B532/'Data with Vol Ests (EWMA)'!$B$1002 + $K$3*C532/'Data with Vol Ests (EWMA)'!$G$1002 + $L$3*D532/'Data with Vol Ests (EWMA)'!$L$1002</f>
        <v>99706654.125659078</v>
      </c>
      <c r="G532">
        <f t="shared" si="8"/>
        <v>293345.87434092164</v>
      </c>
      <c r="H532" s="15">
        <v>-44770.067999999999</v>
      </c>
    </row>
    <row r="533" spans="1:8" x14ac:dyDescent="0.2">
      <c r="A533">
        <v>531</v>
      </c>
      <c r="B533">
        <f>'Data with Vol Ests (EWMA)'!B$1002*('Data with Vol Ests (EWMA)'!B532+('Data with Vol Ests (EWMA)'!B533-'Data with Vol Ests (EWMA)'!B532)*('Data with Vol Ests (EWMA)'!E$1003/'Data with Vol Ests (EWMA)'!E533))/'Data with Vol Ests (EWMA)'!B532</f>
        <v>25.921431263791995</v>
      </c>
      <c r="C533">
        <f>'Data with Vol Ests (EWMA)'!G$1002*('Data with Vol Ests (EWMA)'!G532+('Data with Vol Ests (EWMA)'!G533-'Data with Vol Ests (EWMA)'!G532)*('Data with Vol Ests (EWMA)'!J$1003/'Data with Vol Ests (EWMA)'!J533))/'Data with Vol Ests (EWMA)'!G532</f>
        <v>31.21114112459983</v>
      </c>
      <c r="D533">
        <f>'Data with Vol Ests (EWMA)'!L$1002*('Data with Vol Ests (EWMA)'!L532+('Data with Vol Ests (EWMA)'!L533-'Data with Vol Ests (EWMA)'!L532)*('Data with Vol Ests (EWMA)'!O$1003/'Data with Vol Ests (EWMA)'!O533))/'Data with Vol Ests (EWMA)'!L532</f>
        <v>50.780984348915894</v>
      </c>
      <c r="F533">
        <f>$J$3*B533/'Data with Vol Ests (EWMA)'!$B$1002 + $K$3*C533/'Data with Vol Ests (EWMA)'!$G$1002 + $L$3*D533/'Data with Vol Ests (EWMA)'!$L$1002</f>
        <v>100227455.97155501</v>
      </c>
      <c r="G533">
        <f t="shared" si="8"/>
        <v>-227455.97155500948</v>
      </c>
      <c r="H533" s="15">
        <v>-45437.972999999998</v>
      </c>
    </row>
    <row r="534" spans="1:8" x14ac:dyDescent="0.2">
      <c r="A534">
        <v>532</v>
      </c>
      <c r="B534">
        <f>'Data with Vol Ests (EWMA)'!B$1002*('Data with Vol Ests (EWMA)'!B533+('Data with Vol Ests (EWMA)'!B534-'Data with Vol Ests (EWMA)'!B533)*('Data with Vol Ests (EWMA)'!E$1003/'Data with Vol Ests (EWMA)'!E534))/'Data with Vol Ests (EWMA)'!B533</f>
        <v>25.791452150787507</v>
      </c>
      <c r="C534">
        <f>'Data with Vol Ests (EWMA)'!G$1002*('Data with Vol Ests (EWMA)'!G533+('Data with Vol Ests (EWMA)'!G534-'Data with Vol Ests (EWMA)'!G533)*('Data with Vol Ests (EWMA)'!J$1003/'Data with Vol Ests (EWMA)'!J534))/'Data with Vol Ests (EWMA)'!G533</f>
        <v>31.17</v>
      </c>
      <c r="D534">
        <f>'Data with Vol Ests (EWMA)'!L$1002*('Data with Vol Ests (EWMA)'!L533+('Data with Vol Ests (EWMA)'!L534-'Data with Vol Ests (EWMA)'!L533)*('Data with Vol Ests (EWMA)'!O$1003/'Data with Vol Ests (EWMA)'!O534))/'Data with Vol Ests (EWMA)'!L533</f>
        <v>51.058151842164911</v>
      </c>
      <c r="F534">
        <f>$J$3*B534/'Data with Vol Ests (EWMA)'!$B$1002 + $K$3*C534/'Data with Vol Ests (EWMA)'!$G$1002 + $L$3*D534/'Data with Vol Ests (EWMA)'!$L$1002</f>
        <v>100168907.15353832</v>
      </c>
      <c r="G534">
        <f t="shared" si="8"/>
        <v>-168907.15353831649</v>
      </c>
      <c r="H534" s="15">
        <v>-46711.936000000002</v>
      </c>
    </row>
    <row r="535" spans="1:8" x14ac:dyDescent="0.2">
      <c r="A535">
        <v>533</v>
      </c>
      <c r="B535">
        <f>'Data with Vol Ests (EWMA)'!B$1002*('Data with Vol Ests (EWMA)'!B534+('Data with Vol Ests (EWMA)'!B535-'Data with Vol Ests (EWMA)'!B534)*('Data with Vol Ests (EWMA)'!E$1003/'Data with Vol Ests (EWMA)'!E535))/'Data with Vol Ests (EWMA)'!B534</f>
        <v>25.85782288609207</v>
      </c>
      <c r="C535">
        <f>'Data with Vol Ests (EWMA)'!G$1002*('Data with Vol Ests (EWMA)'!G534+('Data with Vol Ests (EWMA)'!G535-'Data with Vol Ests (EWMA)'!G534)*('Data with Vol Ests (EWMA)'!J$1003/'Data with Vol Ests (EWMA)'!J535))/'Data with Vol Ests (EWMA)'!G534</f>
        <v>31.277968385500944</v>
      </c>
      <c r="D535">
        <f>'Data with Vol Ests (EWMA)'!L$1002*('Data with Vol Ests (EWMA)'!L534+('Data with Vol Ests (EWMA)'!L535-'Data with Vol Ests (EWMA)'!L534)*('Data with Vol Ests (EWMA)'!O$1003/'Data with Vol Ests (EWMA)'!O535))/'Data with Vol Ests (EWMA)'!L534</f>
        <v>50.965806178597632</v>
      </c>
      <c r="F535">
        <f>$J$3*B535/'Data with Vol Ests (EWMA)'!$B$1002 + $K$3*C535/'Data with Vol Ests (EWMA)'!$G$1002 + $L$3*D535/'Data with Vol Ests (EWMA)'!$L$1002</f>
        <v>100325534.95380566</v>
      </c>
      <c r="G535">
        <f t="shared" si="8"/>
        <v>-325534.95380565524</v>
      </c>
      <c r="H535" s="15">
        <v>-46796.635000000002</v>
      </c>
    </row>
    <row r="536" spans="1:8" x14ac:dyDescent="0.2">
      <c r="A536">
        <v>534</v>
      </c>
      <c r="B536">
        <f>'Data with Vol Ests (EWMA)'!B$1002*('Data with Vol Ests (EWMA)'!B535+('Data with Vol Ests (EWMA)'!B536-'Data with Vol Ests (EWMA)'!B535)*('Data with Vol Ests (EWMA)'!E$1003/'Data with Vol Ests (EWMA)'!E536))/'Data with Vol Ests (EWMA)'!B535</f>
        <v>25.721849876353453</v>
      </c>
      <c r="C536">
        <f>'Data with Vol Ests (EWMA)'!G$1002*('Data with Vol Ests (EWMA)'!G535+('Data with Vol Ests (EWMA)'!G536-'Data with Vol Ests (EWMA)'!G535)*('Data with Vol Ests (EWMA)'!J$1003/'Data with Vol Ests (EWMA)'!J536))/'Data with Vol Ests (EWMA)'!G535</f>
        <v>31.17</v>
      </c>
      <c r="D536">
        <f>'Data with Vol Ests (EWMA)'!L$1002*('Data with Vol Ests (EWMA)'!L535+('Data with Vol Ests (EWMA)'!L536-'Data with Vol Ests (EWMA)'!L535)*('Data with Vol Ests (EWMA)'!O$1003/'Data with Vol Ests (EWMA)'!O536))/'Data with Vol Ests (EWMA)'!L535</f>
        <v>50.637127300798284</v>
      </c>
      <c r="F536">
        <f>$J$3*B536/'Data with Vol Ests (EWMA)'!$B$1002 + $K$3*C536/'Data with Vol Ests (EWMA)'!$G$1002 + $L$3*D536/'Data with Vol Ests (EWMA)'!$L$1002</f>
        <v>99825542.420798481</v>
      </c>
      <c r="G536">
        <f t="shared" si="8"/>
        <v>174457.57920151949</v>
      </c>
      <c r="H536" s="15">
        <v>-46935.209000000003</v>
      </c>
    </row>
    <row r="537" spans="1:8" x14ac:dyDescent="0.2">
      <c r="A537">
        <v>535</v>
      </c>
      <c r="B537">
        <f>'Data with Vol Ests (EWMA)'!B$1002*('Data with Vol Ests (EWMA)'!B536+('Data with Vol Ests (EWMA)'!B537-'Data with Vol Ests (EWMA)'!B536)*('Data with Vol Ests (EWMA)'!E$1003/'Data with Vol Ests (EWMA)'!E537))/'Data with Vol Ests (EWMA)'!B536</f>
        <v>25.580821606611373</v>
      </c>
      <c r="C537">
        <f>'Data with Vol Ests (EWMA)'!G$1002*('Data with Vol Ests (EWMA)'!G536+('Data with Vol Ests (EWMA)'!G537-'Data with Vol Ests (EWMA)'!G536)*('Data with Vol Ests (EWMA)'!J$1003/'Data with Vol Ests (EWMA)'!J537))/'Data with Vol Ests (EWMA)'!G536</f>
        <v>31.159403785161949</v>
      </c>
      <c r="D537">
        <f>'Data with Vol Ests (EWMA)'!L$1002*('Data with Vol Ests (EWMA)'!L536+('Data with Vol Ests (EWMA)'!L537-'Data with Vol Ests (EWMA)'!L536)*('Data with Vol Ests (EWMA)'!O$1003/'Data with Vol Ests (EWMA)'!O537))/'Data with Vol Ests (EWMA)'!L536</f>
        <v>51.194909773440983</v>
      </c>
      <c r="F537">
        <f>$J$3*B537/'Data with Vol Ests (EWMA)'!$B$1002 + $K$3*C537/'Data with Vol Ests (EWMA)'!$G$1002 + $L$3*D537/'Data with Vol Ests (EWMA)'!$L$1002</f>
        <v>99952254.519165277</v>
      </c>
      <c r="G537">
        <f t="shared" si="8"/>
        <v>47745.480834722519</v>
      </c>
      <c r="H537" s="15">
        <v>-47111.072</v>
      </c>
    </row>
    <row r="538" spans="1:8" x14ac:dyDescent="0.2">
      <c r="A538">
        <v>536</v>
      </c>
      <c r="B538">
        <f>'Data with Vol Ests (EWMA)'!B$1002*('Data with Vol Ests (EWMA)'!B537+('Data with Vol Ests (EWMA)'!B538-'Data with Vol Ests (EWMA)'!B537)*('Data with Vol Ests (EWMA)'!E$1003/'Data with Vol Ests (EWMA)'!E538))/'Data with Vol Ests (EWMA)'!B537</f>
        <v>26.070949615802867</v>
      </c>
      <c r="C538">
        <f>'Data with Vol Ests (EWMA)'!G$1002*('Data with Vol Ests (EWMA)'!G537+('Data with Vol Ests (EWMA)'!G538-'Data with Vol Ests (EWMA)'!G537)*('Data with Vol Ests (EWMA)'!J$1003/'Data with Vol Ests (EWMA)'!J538))/'Data with Vol Ests (EWMA)'!G537</f>
        <v>31.17</v>
      </c>
      <c r="D538">
        <f>'Data with Vol Ests (EWMA)'!L$1002*('Data with Vol Ests (EWMA)'!L537+('Data with Vol Ests (EWMA)'!L538-'Data with Vol Ests (EWMA)'!L537)*('Data with Vol Ests (EWMA)'!O$1003/'Data with Vol Ests (EWMA)'!O538))/'Data with Vol Ests (EWMA)'!L537</f>
        <v>50.597323255626989</v>
      </c>
      <c r="F538">
        <f>$J$3*B538/'Data with Vol Ests (EWMA)'!$B$1002 + $K$3*C538/'Data with Vol Ests (EWMA)'!$G$1002 + $L$3*D538/'Data with Vol Ests (EWMA)'!$L$1002</f>
        <v>100275405.10688266</v>
      </c>
      <c r="G538">
        <f t="shared" si="8"/>
        <v>-275405.10688266158</v>
      </c>
      <c r="H538" s="15">
        <v>-47996.341</v>
      </c>
    </row>
    <row r="539" spans="1:8" x14ac:dyDescent="0.2">
      <c r="A539">
        <v>537</v>
      </c>
      <c r="B539">
        <f>'Data with Vol Ests (EWMA)'!B$1002*('Data with Vol Ests (EWMA)'!B538+('Data with Vol Ests (EWMA)'!B539-'Data with Vol Ests (EWMA)'!B538)*('Data with Vol Ests (EWMA)'!E$1003/'Data with Vol Ests (EWMA)'!E539))/'Data with Vol Ests (EWMA)'!B538</f>
        <v>25.893035736675778</v>
      </c>
      <c r="C539">
        <f>'Data with Vol Ests (EWMA)'!G$1002*('Data with Vol Ests (EWMA)'!G538+('Data with Vol Ests (EWMA)'!G539-'Data with Vol Ests (EWMA)'!G538)*('Data with Vol Ests (EWMA)'!J$1003/'Data with Vol Ests (EWMA)'!J539))/'Data with Vol Ests (EWMA)'!G538</f>
        <v>31.091130783290282</v>
      </c>
      <c r="D539">
        <f>'Data with Vol Ests (EWMA)'!L$1002*('Data with Vol Ests (EWMA)'!L538+('Data with Vol Ests (EWMA)'!L539-'Data with Vol Ests (EWMA)'!L538)*('Data with Vol Ests (EWMA)'!O$1003/'Data with Vol Ests (EWMA)'!O539))/'Data with Vol Ests (EWMA)'!L538</f>
        <v>50.839199840984271</v>
      </c>
      <c r="F539">
        <f>$J$3*B539/'Data with Vol Ests (EWMA)'!$B$1002 + $K$3*C539/'Data with Vol Ests (EWMA)'!$G$1002 + $L$3*D539/'Data with Vol Ests (EWMA)'!$L$1002</f>
        <v>100088619.93786661</v>
      </c>
      <c r="G539">
        <f t="shared" si="8"/>
        <v>-88619.937866613269</v>
      </c>
      <c r="H539" s="15">
        <v>-49185.945</v>
      </c>
    </row>
    <row r="540" spans="1:8" x14ac:dyDescent="0.2">
      <c r="A540">
        <v>538</v>
      </c>
      <c r="B540">
        <f>'Data with Vol Ests (EWMA)'!B$1002*('Data with Vol Ests (EWMA)'!B539+('Data with Vol Ests (EWMA)'!B540-'Data with Vol Ests (EWMA)'!B539)*('Data with Vol Ests (EWMA)'!E$1003/'Data with Vol Ests (EWMA)'!E540))/'Data with Vol Ests (EWMA)'!B539</f>
        <v>25.709209304784181</v>
      </c>
      <c r="C540">
        <f>'Data with Vol Ests (EWMA)'!G$1002*('Data with Vol Ests (EWMA)'!G539+('Data with Vol Ests (EWMA)'!G540-'Data with Vol Ests (EWMA)'!G539)*('Data with Vol Ests (EWMA)'!J$1003/'Data with Vol Ests (EWMA)'!J540))/'Data with Vol Ests (EWMA)'!G539</f>
        <v>31.058418632400411</v>
      </c>
      <c r="D540">
        <f>'Data with Vol Ests (EWMA)'!L$1002*('Data with Vol Ests (EWMA)'!L539+('Data with Vol Ests (EWMA)'!L540-'Data with Vol Ests (EWMA)'!L539)*('Data with Vol Ests (EWMA)'!O$1003/'Data with Vol Ests (EWMA)'!O540))/'Data with Vol Ests (EWMA)'!L539</f>
        <v>50.659943173047132</v>
      </c>
      <c r="F540">
        <f>$J$3*B540/'Data with Vol Ests (EWMA)'!$B$1002 + $K$3*C540/'Data with Vol Ests (EWMA)'!$G$1002 + $L$3*D540/'Data with Vol Ests (EWMA)'!$L$1002</f>
        <v>99696601.655343562</v>
      </c>
      <c r="G540">
        <f t="shared" si="8"/>
        <v>303398.34465643764</v>
      </c>
      <c r="H540" s="15">
        <v>-49396.987999999998</v>
      </c>
    </row>
    <row r="541" spans="1:8" x14ac:dyDescent="0.2">
      <c r="A541">
        <v>539</v>
      </c>
      <c r="B541">
        <f>'Data with Vol Ests (EWMA)'!B$1002*('Data with Vol Ests (EWMA)'!B540+('Data with Vol Ests (EWMA)'!B541-'Data with Vol Ests (EWMA)'!B540)*('Data with Vol Ests (EWMA)'!E$1003/'Data with Vol Ests (EWMA)'!E541))/'Data with Vol Ests (EWMA)'!B540</f>
        <v>25.886595101079557</v>
      </c>
      <c r="C541">
        <f>'Data with Vol Ests (EWMA)'!G$1002*('Data with Vol Ests (EWMA)'!G540+('Data with Vol Ests (EWMA)'!G541-'Data with Vol Ests (EWMA)'!G540)*('Data with Vol Ests (EWMA)'!J$1003/'Data with Vol Ests (EWMA)'!J541))/'Data with Vol Ests (EWMA)'!G540</f>
        <v>31.127468033738559</v>
      </c>
      <c r="D541">
        <f>'Data with Vol Ests (EWMA)'!L$1002*('Data with Vol Ests (EWMA)'!L540+('Data with Vol Ests (EWMA)'!L541-'Data with Vol Ests (EWMA)'!L540)*('Data with Vol Ests (EWMA)'!O$1003/'Data with Vol Ests (EWMA)'!O541))/'Data with Vol Ests (EWMA)'!L540</f>
        <v>50.614409710433549</v>
      </c>
      <c r="F541">
        <f>$J$3*B541/'Data with Vol Ests (EWMA)'!$B$1002 + $K$3*C541/'Data with Vol Ests (EWMA)'!$G$1002 + $L$3*D541/'Data with Vol Ests (EWMA)'!$L$1002</f>
        <v>99987754.947642297</v>
      </c>
      <c r="G541">
        <f t="shared" si="8"/>
        <v>12245.052357703447</v>
      </c>
      <c r="H541" s="15">
        <v>-50231.391000000003</v>
      </c>
    </row>
    <row r="542" spans="1:8" x14ac:dyDescent="0.2">
      <c r="A542">
        <v>540</v>
      </c>
      <c r="B542">
        <f>'Data with Vol Ests (EWMA)'!B$1002*('Data with Vol Ests (EWMA)'!B541+('Data with Vol Ests (EWMA)'!B542-'Data with Vol Ests (EWMA)'!B541)*('Data with Vol Ests (EWMA)'!E$1003/'Data with Vol Ests (EWMA)'!E542))/'Data with Vol Ests (EWMA)'!B541</f>
        <v>25.706417343661904</v>
      </c>
      <c r="C542">
        <f>'Data with Vol Ests (EWMA)'!G$1002*('Data with Vol Ests (EWMA)'!G541+('Data with Vol Ests (EWMA)'!G542-'Data with Vol Ests (EWMA)'!G541)*('Data with Vol Ests (EWMA)'!J$1003/'Data with Vol Ests (EWMA)'!J542))/'Data with Vol Ests (EWMA)'!G541</f>
        <v>31.213363644295654</v>
      </c>
      <c r="D542">
        <f>'Data with Vol Ests (EWMA)'!L$1002*('Data with Vol Ests (EWMA)'!L541+('Data with Vol Ests (EWMA)'!L542-'Data with Vol Ests (EWMA)'!L541)*('Data with Vol Ests (EWMA)'!O$1003/'Data with Vol Ests (EWMA)'!O542))/'Data with Vol Ests (EWMA)'!L541</f>
        <v>50.73</v>
      </c>
      <c r="F542">
        <f>$J$3*B542/'Data with Vol Ests (EWMA)'!$B$1002 + $K$3*C542/'Data with Vol Ests (EWMA)'!$G$1002 + $L$3*D542/'Data with Vol Ests (EWMA)'!$L$1002</f>
        <v>99908228.619813561</v>
      </c>
      <c r="G542">
        <f t="shared" si="8"/>
        <v>91771.38018643856</v>
      </c>
      <c r="H542" s="15">
        <v>-50916.595999999998</v>
      </c>
    </row>
    <row r="543" spans="1:8" x14ac:dyDescent="0.2">
      <c r="A543">
        <v>541</v>
      </c>
      <c r="B543">
        <f>'Data with Vol Ests (EWMA)'!B$1002*('Data with Vol Ests (EWMA)'!B542+('Data with Vol Ests (EWMA)'!B543-'Data with Vol Ests (EWMA)'!B542)*('Data with Vol Ests (EWMA)'!E$1003/'Data with Vol Ests (EWMA)'!E543))/'Data with Vol Ests (EWMA)'!B542</f>
        <v>25.80126349827459</v>
      </c>
      <c r="C543">
        <f>'Data with Vol Ests (EWMA)'!G$1002*('Data with Vol Ests (EWMA)'!G542+('Data with Vol Ests (EWMA)'!G543-'Data with Vol Ests (EWMA)'!G542)*('Data with Vol Ests (EWMA)'!J$1003/'Data with Vol Ests (EWMA)'!J543))/'Data with Vol Ests (EWMA)'!G542</f>
        <v>31.203056159396017</v>
      </c>
      <c r="D543">
        <f>'Data with Vol Ests (EWMA)'!L$1002*('Data with Vol Ests (EWMA)'!L542+('Data with Vol Ests (EWMA)'!L543-'Data with Vol Ests (EWMA)'!L542)*('Data with Vol Ests (EWMA)'!O$1003/'Data with Vol Ests (EWMA)'!O543))/'Data with Vol Ests (EWMA)'!L542</f>
        <v>50.883431032826422</v>
      </c>
      <c r="F543">
        <f>$J$3*B543/'Data with Vol Ests (EWMA)'!$B$1002 + $K$3*C543/'Data with Vol Ests (EWMA)'!$G$1002 + $L$3*D543/'Data with Vol Ests (EWMA)'!$L$1002</f>
        <v>100116005.92922373</v>
      </c>
      <c r="G543">
        <f t="shared" si="8"/>
        <v>-116005.92922373116</v>
      </c>
      <c r="H543" s="15">
        <v>-50978.542999999998</v>
      </c>
    </row>
    <row r="544" spans="1:8" x14ac:dyDescent="0.2">
      <c r="A544">
        <v>542</v>
      </c>
      <c r="B544">
        <f>'Data with Vol Ests (EWMA)'!B$1002*('Data with Vol Ests (EWMA)'!B543+('Data with Vol Ests (EWMA)'!B544-'Data with Vol Ests (EWMA)'!B543)*('Data with Vol Ests (EWMA)'!E$1003/'Data with Vol Ests (EWMA)'!E544))/'Data with Vol Ests (EWMA)'!B543</f>
        <v>25.945179161025827</v>
      </c>
      <c r="C544">
        <f>'Data with Vol Ests (EWMA)'!G$1002*('Data with Vol Ests (EWMA)'!G543+('Data with Vol Ests (EWMA)'!G544-'Data with Vol Ests (EWMA)'!G543)*('Data with Vol Ests (EWMA)'!J$1003/'Data with Vol Ests (EWMA)'!J544))/'Data with Vol Ests (EWMA)'!G543</f>
        <v>31.113668284507469</v>
      </c>
      <c r="D544">
        <f>'Data with Vol Ests (EWMA)'!L$1002*('Data with Vol Ests (EWMA)'!L543+('Data with Vol Ests (EWMA)'!L544-'Data with Vol Ests (EWMA)'!L543)*('Data with Vol Ests (EWMA)'!O$1003/'Data with Vol Ests (EWMA)'!O544))/'Data with Vol Ests (EWMA)'!L543</f>
        <v>50.792779430239982</v>
      </c>
      <c r="F544">
        <f>$J$3*B544/'Data with Vol Ests (EWMA)'!$B$1002 + $K$3*C544/'Data with Vol Ests (EWMA)'!$G$1002 + $L$3*D544/'Data with Vol Ests (EWMA)'!$L$1002</f>
        <v>100157185.0688206</v>
      </c>
      <c r="G544">
        <f t="shared" si="8"/>
        <v>-157185.06882059574</v>
      </c>
      <c r="H544" s="15">
        <v>-51283.802000000003</v>
      </c>
    </row>
    <row r="545" spans="1:8" x14ac:dyDescent="0.2">
      <c r="A545">
        <v>543</v>
      </c>
      <c r="B545">
        <f>'Data with Vol Ests (EWMA)'!B$1002*('Data with Vol Ests (EWMA)'!B544+('Data with Vol Ests (EWMA)'!B545-'Data with Vol Ests (EWMA)'!B544)*('Data with Vol Ests (EWMA)'!E$1003/'Data with Vol Ests (EWMA)'!E545))/'Data with Vol Ests (EWMA)'!B544</f>
        <v>25.703473957080593</v>
      </c>
      <c r="C545">
        <f>'Data with Vol Ests (EWMA)'!G$1002*('Data with Vol Ests (EWMA)'!G544+('Data with Vol Ests (EWMA)'!G545-'Data with Vol Ests (EWMA)'!G544)*('Data with Vol Ests (EWMA)'!J$1003/'Data with Vol Ests (EWMA)'!J545))/'Data with Vol Ests (EWMA)'!G544</f>
        <v>31.215526722429722</v>
      </c>
      <c r="D545">
        <f>'Data with Vol Ests (EWMA)'!L$1002*('Data with Vol Ests (EWMA)'!L544+('Data with Vol Ests (EWMA)'!L545-'Data with Vol Ests (EWMA)'!L544)*('Data with Vol Ests (EWMA)'!O$1003/'Data with Vol Ests (EWMA)'!O545))/'Data with Vol Ests (EWMA)'!L544</f>
        <v>50.552268633488573</v>
      </c>
      <c r="F545">
        <f>$J$3*B545/'Data with Vol Ests (EWMA)'!$B$1002 + $K$3*C545/'Data with Vol Ests (EWMA)'!$G$1002 + $L$3*D545/'Data with Vol Ests (EWMA)'!$L$1002</f>
        <v>99801561.768665552</v>
      </c>
      <c r="G545">
        <f t="shared" si="8"/>
        <v>198438.23133444786</v>
      </c>
      <c r="H545" s="15">
        <v>-51332.892999999996</v>
      </c>
    </row>
    <row r="546" spans="1:8" x14ac:dyDescent="0.2">
      <c r="A546">
        <v>544</v>
      </c>
      <c r="B546">
        <f>'Data with Vol Ests (EWMA)'!B$1002*('Data with Vol Ests (EWMA)'!B545+('Data with Vol Ests (EWMA)'!B546-'Data with Vol Ests (EWMA)'!B545)*('Data with Vol Ests (EWMA)'!E$1003/'Data with Vol Ests (EWMA)'!E546))/'Data with Vol Ests (EWMA)'!B545</f>
        <v>25.424206932180116</v>
      </c>
      <c r="C546">
        <f>'Data with Vol Ests (EWMA)'!G$1002*('Data with Vol Ests (EWMA)'!G545+('Data with Vol Ests (EWMA)'!G546-'Data with Vol Ests (EWMA)'!G545)*('Data with Vol Ests (EWMA)'!J$1003/'Data with Vol Ests (EWMA)'!J546))/'Data with Vol Ests (EWMA)'!G545</f>
        <v>31.481953481152011</v>
      </c>
      <c r="D546">
        <f>'Data with Vol Ests (EWMA)'!L$1002*('Data with Vol Ests (EWMA)'!L545+('Data with Vol Ests (EWMA)'!L546-'Data with Vol Ests (EWMA)'!L545)*('Data with Vol Ests (EWMA)'!O$1003/'Data with Vol Ests (EWMA)'!O546))/'Data with Vol Ests (EWMA)'!L545</f>
        <v>49.967955831273471</v>
      </c>
      <c r="F546">
        <f>$J$3*B546/'Data with Vol Ests (EWMA)'!$B$1002 + $K$3*C546/'Data with Vol Ests (EWMA)'!$G$1002 + $L$3*D546/'Data with Vol Ests (EWMA)'!$L$1002</f>
        <v>99376478.995344147</v>
      </c>
      <c r="G546">
        <f t="shared" si="8"/>
        <v>623521.00465585291</v>
      </c>
      <c r="H546" s="15">
        <v>-51686.998</v>
      </c>
    </row>
    <row r="547" spans="1:8" x14ac:dyDescent="0.2">
      <c r="A547">
        <v>545</v>
      </c>
      <c r="B547">
        <f>'Data with Vol Ests (EWMA)'!B$1002*('Data with Vol Ests (EWMA)'!B546+('Data with Vol Ests (EWMA)'!B547-'Data with Vol Ests (EWMA)'!B546)*('Data with Vol Ests (EWMA)'!E$1003/'Data with Vol Ests (EWMA)'!E547))/'Data with Vol Ests (EWMA)'!B546</f>
        <v>25.817270538994691</v>
      </c>
      <c r="C547">
        <f>'Data with Vol Ests (EWMA)'!G$1002*('Data with Vol Ests (EWMA)'!G546+('Data with Vol Ests (EWMA)'!G547-'Data with Vol Ests (EWMA)'!G546)*('Data with Vol Ests (EWMA)'!J$1003/'Data with Vol Ests (EWMA)'!J547))/'Data with Vol Ests (EWMA)'!G546</f>
        <v>31.185255601551017</v>
      </c>
      <c r="D547">
        <f>'Data with Vol Ests (EWMA)'!L$1002*('Data with Vol Ests (EWMA)'!L546+('Data with Vol Ests (EWMA)'!L547-'Data with Vol Ests (EWMA)'!L546)*('Data with Vol Ests (EWMA)'!O$1003/'Data with Vol Ests (EWMA)'!O547))/'Data with Vol Ests (EWMA)'!L546</f>
        <v>50.669606325027182</v>
      </c>
      <c r="F547">
        <f>$J$3*B547/'Data with Vol Ests (EWMA)'!$B$1002 + $K$3*C547/'Data with Vol Ests (EWMA)'!$G$1002 + $L$3*D547/'Data with Vol Ests (EWMA)'!$L$1002</f>
        <v>99991276.026812375</v>
      </c>
      <c r="G547">
        <f t="shared" si="8"/>
        <v>8723.9731876254082</v>
      </c>
      <c r="H547" s="15">
        <v>-52502.875</v>
      </c>
    </row>
    <row r="548" spans="1:8" x14ac:dyDescent="0.2">
      <c r="A548">
        <v>546</v>
      </c>
      <c r="B548">
        <f>'Data with Vol Ests (EWMA)'!B$1002*('Data with Vol Ests (EWMA)'!B547+('Data with Vol Ests (EWMA)'!B548-'Data with Vol Ests (EWMA)'!B547)*('Data with Vol Ests (EWMA)'!E$1003/'Data with Vol Ests (EWMA)'!E548))/'Data with Vol Ests (EWMA)'!B547</f>
        <v>26.004896467084652</v>
      </c>
      <c r="C548">
        <f>'Data with Vol Ests (EWMA)'!G$1002*('Data with Vol Ests (EWMA)'!G547+('Data with Vol Ests (EWMA)'!G548-'Data with Vol Ests (EWMA)'!G547)*('Data with Vol Ests (EWMA)'!J$1003/'Data with Vol Ests (EWMA)'!J548))/'Data with Vol Ests (EWMA)'!G547</f>
        <v>31.162150589568419</v>
      </c>
      <c r="D548">
        <f>'Data with Vol Ests (EWMA)'!L$1002*('Data with Vol Ests (EWMA)'!L547+('Data with Vol Ests (EWMA)'!L548-'Data with Vol Ests (EWMA)'!L547)*('Data with Vol Ests (EWMA)'!O$1003/'Data with Vol Ests (EWMA)'!O548))/'Data with Vol Ests (EWMA)'!L547</f>
        <v>50.947988659899146</v>
      </c>
      <c r="F548">
        <f>$J$3*B548/'Data with Vol Ests (EWMA)'!$B$1002 + $K$3*C548/'Data with Vol Ests (EWMA)'!$G$1002 + $L$3*D548/'Data with Vol Ests (EWMA)'!$L$1002</f>
        <v>100384390.55032977</v>
      </c>
      <c r="G548">
        <f t="shared" si="8"/>
        <v>-384390.55032977462</v>
      </c>
      <c r="H548" s="15">
        <v>-53173.142</v>
      </c>
    </row>
    <row r="549" spans="1:8" x14ac:dyDescent="0.2">
      <c r="A549">
        <v>547</v>
      </c>
      <c r="B549">
        <f>'Data with Vol Ests (EWMA)'!B$1002*('Data with Vol Ests (EWMA)'!B548+('Data with Vol Ests (EWMA)'!B549-'Data with Vol Ests (EWMA)'!B548)*('Data with Vol Ests (EWMA)'!E$1003/'Data with Vol Ests (EWMA)'!E549))/'Data with Vol Ests (EWMA)'!B548</f>
        <v>25.852378340519589</v>
      </c>
      <c r="C549">
        <f>'Data with Vol Ests (EWMA)'!G$1002*('Data with Vol Ests (EWMA)'!G548+('Data with Vol Ests (EWMA)'!G549-'Data with Vol Ests (EWMA)'!G548)*('Data with Vol Ests (EWMA)'!J$1003/'Data with Vol Ests (EWMA)'!J549))/'Data with Vol Ests (EWMA)'!G548</f>
        <v>31.097144947665544</v>
      </c>
      <c r="D549">
        <f>'Data with Vol Ests (EWMA)'!L$1002*('Data with Vol Ests (EWMA)'!L548+('Data with Vol Ests (EWMA)'!L549-'Data with Vol Ests (EWMA)'!L548)*('Data with Vol Ests (EWMA)'!O$1003/'Data with Vol Ests (EWMA)'!O549))/'Data with Vol Ests (EWMA)'!L548</f>
        <v>50.983049292458304</v>
      </c>
      <c r="F549">
        <f>$J$3*B549/'Data with Vol Ests (EWMA)'!$B$1002 + $K$3*C549/'Data with Vol Ests (EWMA)'!$G$1002 + $L$3*D549/'Data with Vol Ests (EWMA)'!$L$1002</f>
        <v>100125306.75800695</v>
      </c>
      <c r="G549">
        <f t="shared" si="8"/>
        <v>-125306.75800694525</v>
      </c>
      <c r="H549" s="15">
        <v>-53712.292000000001</v>
      </c>
    </row>
    <row r="550" spans="1:8" x14ac:dyDescent="0.2">
      <c r="A550">
        <v>548</v>
      </c>
      <c r="B550">
        <f>'Data with Vol Ests (EWMA)'!B$1002*('Data with Vol Ests (EWMA)'!B549+('Data with Vol Ests (EWMA)'!B550-'Data with Vol Ests (EWMA)'!B549)*('Data with Vol Ests (EWMA)'!E$1003/'Data with Vol Ests (EWMA)'!E550))/'Data with Vol Ests (EWMA)'!B549</f>
        <v>25.730381218982288</v>
      </c>
      <c r="C550">
        <f>'Data with Vol Ests (EWMA)'!G$1002*('Data with Vol Ests (EWMA)'!G549+('Data with Vol Ests (EWMA)'!G550-'Data with Vol Ests (EWMA)'!G549)*('Data with Vol Ests (EWMA)'!J$1003/'Data with Vol Ests (EWMA)'!J550))/'Data with Vol Ests (EWMA)'!G549</f>
        <v>31.161929339291444</v>
      </c>
      <c r="D550">
        <f>'Data with Vol Ests (EWMA)'!L$1002*('Data with Vol Ests (EWMA)'!L549+('Data with Vol Ests (EWMA)'!L550-'Data with Vol Ests (EWMA)'!L549)*('Data with Vol Ests (EWMA)'!O$1003/'Data with Vol Ests (EWMA)'!O550))/'Data with Vol Ests (EWMA)'!L549</f>
        <v>50.346238780122363</v>
      </c>
      <c r="F550">
        <f>$J$3*B550/'Data with Vol Ests (EWMA)'!$B$1002 + $K$3*C550/'Data with Vol Ests (EWMA)'!$G$1002 + $L$3*D550/'Data with Vol Ests (EWMA)'!$L$1002</f>
        <v>99656027.527272716</v>
      </c>
      <c r="G550">
        <f t="shared" si="8"/>
        <v>343972.47272728384</v>
      </c>
      <c r="H550" s="15">
        <v>-54974.682000000001</v>
      </c>
    </row>
    <row r="551" spans="1:8" x14ac:dyDescent="0.2">
      <c r="A551">
        <v>549</v>
      </c>
      <c r="B551">
        <f>'Data with Vol Ests (EWMA)'!B$1002*('Data with Vol Ests (EWMA)'!B550+('Data with Vol Ests (EWMA)'!B551-'Data with Vol Ests (EWMA)'!B550)*('Data with Vol Ests (EWMA)'!E$1003/'Data with Vol Ests (EWMA)'!E551))/'Data with Vol Ests (EWMA)'!B550</f>
        <v>25.817392055641179</v>
      </c>
      <c r="C551">
        <f>'Data with Vol Ests (EWMA)'!G$1002*('Data with Vol Ests (EWMA)'!G550+('Data with Vol Ests (EWMA)'!G551-'Data with Vol Ests (EWMA)'!G550)*('Data with Vol Ests (EWMA)'!J$1003/'Data with Vol Ests (EWMA)'!J551))/'Data with Vol Ests (EWMA)'!G550</f>
        <v>31.211615713680438</v>
      </c>
      <c r="D551">
        <f>'Data with Vol Ests (EWMA)'!L$1002*('Data with Vol Ests (EWMA)'!L550+('Data with Vol Ests (EWMA)'!L551-'Data with Vol Ests (EWMA)'!L550)*('Data with Vol Ests (EWMA)'!O$1003/'Data with Vol Ests (EWMA)'!O551))/'Data with Vol Ests (EWMA)'!L550</f>
        <v>51.28890112288898</v>
      </c>
      <c r="F551">
        <f>$J$3*B551/'Data with Vol Ests (EWMA)'!$B$1002 + $K$3*C551/'Data with Vol Ests (EWMA)'!$G$1002 + $L$3*D551/'Data with Vol Ests (EWMA)'!$L$1002</f>
        <v>100387269.83224976</v>
      </c>
      <c r="G551">
        <f t="shared" si="8"/>
        <v>-387269.83224976063</v>
      </c>
      <c r="H551" s="15">
        <v>-56054.423999999999</v>
      </c>
    </row>
    <row r="552" spans="1:8" x14ac:dyDescent="0.2">
      <c r="A552">
        <v>550</v>
      </c>
      <c r="B552">
        <f>'Data with Vol Ests (EWMA)'!B$1002*('Data with Vol Ests (EWMA)'!B551+('Data with Vol Ests (EWMA)'!B552-'Data with Vol Ests (EWMA)'!B551)*('Data with Vol Ests (EWMA)'!E$1003/'Data with Vol Ests (EWMA)'!E552))/'Data with Vol Ests (EWMA)'!B551</f>
        <v>25.802377706948104</v>
      </c>
      <c r="C552">
        <f>'Data with Vol Ests (EWMA)'!G$1002*('Data with Vol Ests (EWMA)'!G551+('Data with Vol Ests (EWMA)'!G552-'Data with Vol Ests (EWMA)'!G551)*('Data with Vol Ests (EWMA)'!J$1003/'Data with Vol Ests (EWMA)'!J552))/'Data with Vol Ests (EWMA)'!G551</f>
        <v>31.178464515979293</v>
      </c>
      <c r="D552">
        <f>'Data with Vol Ests (EWMA)'!L$1002*('Data with Vol Ests (EWMA)'!L551+('Data with Vol Ests (EWMA)'!L552-'Data with Vol Ests (EWMA)'!L551)*('Data with Vol Ests (EWMA)'!O$1003/'Data with Vol Ests (EWMA)'!O552))/'Data with Vol Ests (EWMA)'!L551</f>
        <v>50.442152772011006</v>
      </c>
      <c r="F552">
        <f>$J$3*B552/'Data with Vol Ests (EWMA)'!$B$1002 + $K$3*C552/'Data with Vol Ests (EWMA)'!$G$1002 + $L$3*D552/'Data with Vol Ests (EWMA)'!$L$1002</f>
        <v>99828946.551773012</v>
      </c>
      <c r="G552">
        <f t="shared" si="8"/>
        <v>171053.44822698832</v>
      </c>
      <c r="H552" s="15">
        <v>-56157.319000000003</v>
      </c>
    </row>
    <row r="553" spans="1:8" x14ac:dyDescent="0.2">
      <c r="A553">
        <v>551</v>
      </c>
      <c r="B553">
        <f>'Data with Vol Ests (EWMA)'!B$1002*('Data with Vol Ests (EWMA)'!B552+('Data with Vol Ests (EWMA)'!B553-'Data with Vol Ests (EWMA)'!B552)*('Data with Vol Ests (EWMA)'!E$1003/'Data with Vol Ests (EWMA)'!E553))/'Data with Vol Ests (EWMA)'!B552</f>
        <v>25.825724870707063</v>
      </c>
      <c r="C553">
        <f>'Data with Vol Ests (EWMA)'!G$1002*('Data with Vol Ests (EWMA)'!G552+('Data with Vol Ests (EWMA)'!G553-'Data with Vol Ests (EWMA)'!G552)*('Data with Vol Ests (EWMA)'!J$1003/'Data with Vol Ests (EWMA)'!J553))/'Data with Vol Ests (EWMA)'!G552</f>
        <v>31.204900827378438</v>
      </c>
      <c r="D553">
        <f>'Data with Vol Ests (EWMA)'!L$1002*('Data with Vol Ests (EWMA)'!L552+('Data with Vol Ests (EWMA)'!L553-'Data with Vol Ests (EWMA)'!L552)*('Data with Vol Ests (EWMA)'!O$1003/'Data with Vol Ests (EWMA)'!O553))/'Data with Vol Ests (EWMA)'!L552</f>
        <v>50.822144237808693</v>
      </c>
      <c r="F553">
        <f>$J$3*B553/'Data with Vol Ests (EWMA)'!$B$1002 + $K$3*C553/'Data with Vol Ests (EWMA)'!$G$1002 + $L$3*D553/'Data with Vol Ests (EWMA)'!$L$1002</f>
        <v>100115005.50635162</v>
      </c>
      <c r="G553">
        <f t="shared" si="8"/>
        <v>-115005.50635161996</v>
      </c>
      <c r="H553" s="15">
        <v>-57817.989000000001</v>
      </c>
    </row>
    <row r="554" spans="1:8" x14ac:dyDescent="0.2">
      <c r="A554">
        <v>552</v>
      </c>
      <c r="B554">
        <f>'Data with Vol Ests (EWMA)'!B$1002*('Data with Vol Ests (EWMA)'!B553+('Data with Vol Ests (EWMA)'!B554-'Data with Vol Ests (EWMA)'!B553)*('Data with Vol Ests (EWMA)'!E$1003/'Data with Vol Ests (EWMA)'!E554))/'Data with Vol Ests (EWMA)'!B553</f>
        <v>25.753307250760731</v>
      </c>
      <c r="C554">
        <f>'Data with Vol Ests (EWMA)'!G$1002*('Data with Vol Ests (EWMA)'!G553+('Data with Vol Ests (EWMA)'!G554-'Data with Vol Ests (EWMA)'!G553)*('Data with Vol Ests (EWMA)'!J$1003/'Data with Vol Ests (EWMA)'!J554))/'Data with Vol Ests (EWMA)'!G553</f>
        <v>31.17</v>
      </c>
      <c r="D554">
        <f>'Data with Vol Ests (EWMA)'!L$1002*('Data with Vol Ests (EWMA)'!L553+('Data with Vol Ests (EWMA)'!L554-'Data with Vol Ests (EWMA)'!L553)*('Data with Vol Ests (EWMA)'!O$1003/'Data with Vol Ests (EWMA)'!O554))/'Data with Vol Ests (EWMA)'!L553</f>
        <v>50.651079771212231</v>
      </c>
      <c r="F554">
        <f>$J$3*B554/'Data with Vol Ests (EWMA)'!$B$1002 + $K$3*C554/'Data with Vol Ests (EWMA)'!$G$1002 + $L$3*D554/'Data with Vol Ests (EWMA)'!$L$1002</f>
        <v>99876451.63838324</v>
      </c>
      <c r="G554">
        <f t="shared" si="8"/>
        <v>123548.36161676049</v>
      </c>
      <c r="H554" s="15">
        <v>-60649.527000000002</v>
      </c>
    </row>
    <row r="555" spans="1:8" x14ac:dyDescent="0.2">
      <c r="A555">
        <v>553</v>
      </c>
      <c r="B555">
        <f>'Data with Vol Ests (EWMA)'!B$1002*('Data with Vol Ests (EWMA)'!B554+('Data with Vol Ests (EWMA)'!B555-'Data with Vol Ests (EWMA)'!B554)*('Data with Vol Ests (EWMA)'!E$1003/'Data with Vol Ests (EWMA)'!E555))/'Data with Vol Ests (EWMA)'!B554</f>
        <v>25.785049135538127</v>
      </c>
      <c r="C555">
        <f>'Data with Vol Ests (EWMA)'!G$1002*('Data with Vol Ests (EWMA)'!G554+('Data with Vol Ests (EWMA)'!G555-'Data with Vol Ests (EWMA)'!G554)*('Data with Vol Ests (EWMA)'!J$1003/'Data with Vol Ests (EWMA)'!J555))/'Data with Vol Ests (EWMA)'!G554</f>
        <v>31.17</v>
      </c>
      <c r="D555">
        <f>'Data with Vol Ests (EWMA)'!L$1002*('Data with Vol Ests (EWMA)'!L554+('Data with Vol Ests (EWMA)'!L555-'Data with Vol Ests (EWMA)'!L554)*('Data with Vol Ests (EWMA)'!O$1003/'Data with Vol Ests (EWMA)'!O555))/'Data with Vol Ests (EWMA)'!L554</f>
        <v>51.022871484576243</v>
      </c>
      <c r="F555">
        <f>$J$3*B555/'Data with Vol Ests (EWMA)'!$B$1002 + $K$3*C555/'Data with Vol Ests (EWMA)'!$G$1002 + $L$3*D555/'Data with Vol Ests (EWMA)'!$L$1002</f>
        <v>100139360.65176111</v>
      </c>
      <c r="G555">
        <f t="shared" si="8"/>
        <v>-139360.6517611146</v>
      </c>
      <c r="H555" s="15">
        <v>-62614.559999999998</v>
      </c>
    </row>
    <row r="556" spans="1:8" x14ac:dyDescent="0.2">
      <c r="A556">
        <v>554</v>
      </c>
      <c r="B556">
        <f>'Data with Vol Ests (EWMA)'!B$1002*('Data with Vol Ests (EWMA)'!B555+('Data with Vol Ests (EWMA)'!B556-'Data with Vol Ests (EWMA)'!B555)*('Data with Vol Ests (EWMA)'!E$1003/'Data with Vol Ests (EWMA)'!E556))/'Data with Vol Ests (EWMA)'!B555</f>
        <v>25.981525907663219</v>
      </c>
      <c r="C556">
        <f>'Data with Vol Ests (EWMA)'!G$1002*('Data with Vol Ests (EWMA)'!G555+('Data with Vol Ests (EWMA)'!G556-'Data with Vol Ests (EWMA)'!G555)*('Data with Vol Ests (EWMA)'!J$1003/'Data with Vol Ests (EWMA)'!J556))/'Data with Vol Ests (EWMA)'!G555</f>
        <v>31.160521137416886</v>
      </c>
      <c r="D556">
        <f>'Data with Vol Ests (EWMA)'!L$1002*('Data with Vol Ests (EWMA)'!L555+('Data with Vol Ests (EWMA)'!L556-'Data with Vol Ests (EWMA)'!L555)*('Data with Vol Ests (EWMA)'!O$1003/'Data with Vol Ests (EWMA)'!O556))/'Data with Vol Ests (EWMA)'!L555</f>
        <v>51.302342315720765</v>
      </c>
      <c r="F556">
        <f>$J$3*B556/'Data with Vol Ests (EWMA)'!$B$1002 + $K$3*C556/'Data with Vol Ests (EWMA)'!$G$1002 + $L$3*D556/'Data with Vol Ests (EWMA)'!$L$1002</f>
        <v>100560421.63889226</v>
      </c>
      <c r="G556">
        <f t="shared" si="8"/>
        <v>-560421.63889226317</v>
      </c>
      <c r="H556" s="15">
        <v>-63677.031000000003</v>
      </c>
    </row>
    <row r="557" spans="1:8" x14ac:dyDescent="0.2">
      <c r="A557">
        <v>555</v>
      </c>
      <c r="B557">
        <f>'Data with Vol Ests (EWMA)'!B$1002*('Data with Vol Ests (EWMA)'!B556+('Data with Vol Ests (EWMA)'!B557-'Data with Vol Ests (EWMA)'!B556)*('Data with Vol Ests (EWMA)'!E$1003/'Data with Vol Ests (EWMA)'!E557))/'Data with Vol Ests (EWMA)'!B556</f>
        <v>25.76880049928576</v>
      </c>
      <c r="C557">
        <f>'Data with Vol Ests (EWMA)'!G$1002*('Data with Vol Ests (EWMA)'!G556+('Data with Vol Ests (EWMA)'!G557-'Data with Vol Ests (EWMA)'!G556)*('Data with Vol Ests (EWMA)'!J$1003/'Data with Vol Ests (EWMA)'!J557))/'Data with Vol Ests (EWMA)'!G556</f>
        <v>31.277509031769775</v>
      </c>
      <c r="D557">
        <f>'Data with Vol Ests (EWMA)'!L$1002*('Data with Vol Ests (EWMA)'!L556+('Data with Vol Ests (EWMA)'!L557-'Data with Vol Ests (EWMA)'!L556)*('Data with Vol Ests (EWMA)'!O$1003/'Data with Vol Ests (EWMA)'!O557))/'Data with Vol Ests (EWMA)'!L556</f>
        <v>51.101089478226186</v>
      </c>
      <c r="F557">
        <f>$J$3*B557/'Data with Vol Ests (EWMA)'!$B$1002 + $K$3*C557/'Data with Vol Ests (EWMA)'!$G$1002 + $L$3*D557/'Data with Vol Ests (EWMA)'!$L$1002</f>
        <v>100284301.09069422</v>
      </c>
      <c r="G557">
        <f t="shared" si="8"/>
        <v>-284301.09069421887</v>
      </c>
      <c r="H557" s="15">
        <v>-65965.86</v>
      </c>
    </row>
    <row r="558" spans="1:8" x14ac:dyDescent="0.2">
      <c r="A558">
        <v>556</v>
      </c>
      <c r="B558">
        <f>'Data with Vol Ests (EWMA)'!B$1002*('Data with Vol Ests (EWMA)'!B557+('Data with Vol Ests (EWMA)'!B558-'Data with Vol Ests (EWMA)'!B557)*('Data with Vol Ests (EWMA)'!E$1003/'Data with Vol Ests (EWMA)'!E558))/'Data with Vol Ests (EWMA)'!B557</f>
        <v>25.776067705882976</v>
      </c>
      <c r="C558">
        <f>'Data with Vol Ests (EWMA)'!G$1002*('Data with Vol Ests (EWMA)'!G557+('Data with Vol Ests (EWMA)'!G558-'Data with Vol Ests (EWMA)'!G557)*('Data with Vol Ests (EWMA)'!J$1003/'Data with Vol Ests (EWMA)'!J558))/'Data with Vol Ests (EWMA)'!G557</f>
        <v>31.132789420234726</v>
      </c>
      <c r="D558">
        <f>'Data with Vol Ests (EWMA)'!L$1002*('Data with Vol Ests (EWMA)'!L557+('Data with Vol Ests (EWMA)'!L558-'Data with Vol Ests (EWMA)'!L557)*('Data with Vol Ests (EWMA)'!O$1003/'Data with Vol Ests (EWMA)'!O558))/'Data with Vol Ests (EWMA)'!L557</f>
        <v>50.454203559855884</v>
      </c>
      <c r="F558">
        <f>$J$3*B558/'Data with Vol Ests (EWMA)'!$B$1002 + $K$3*C558/'Data with Vol Ests (EWMA)'!$G$1002 + $L$3*D558/'Data with Vol Ests (EWMA)'!$L$1002</f>
        <v>99749107.54106465</v>
      </c>
      <c r="G558">
        <f t="shared" si="8"/>
        <v>250892.45893535018</v>
      </c>
      <c r="H558" s="15">
        <v>-65973.744000000006</v>
      </c>
    </row>
    <row r="559" spans="1:8" x14ac:dyDescent="0.2">
      <c r="A559">
        <v>557</v>
      </c>
      <c r="B559">
        <f>'Data with Vol Ests (EWMA)'!B$1002*('Data with Vol Ests (EWMA)'!B558+('Data with Vol Ests (EWMA)'!B559-'Data with Vol Ests (EWMA)'!B558)*('Data with Vol Ests (EWMA)'!E$1003/'Data with Vol Ests (EWMA)'!E559))/'Data with Vol Ests (EWMA)'!B558</f>
        <v>25.87992690927986</v>
      </c>
      <c r="C559">
        <f>'Data with Vol Ests (EWMA)'!G$1002*('Data with Vol Ests (EWMA)'!G558+('Data with Vol Ests (EWMA)'!G559-'Data with Vol Ests (EWMA)'!G558)*('Data with Vol Ests (EWMA)'!J$1003/'Data with Vol Ests (EWMA)'!J559))/'Data with Vol Ests (EWMA)'!G558</f>
        <v>31.227074013885829</v>
      </c>
      <c r="D559">
        <f>'Data with Vol Ests (EWMA)'!L$1002*('Data with Vol Ests (EWMA)'!L558+('Data with Vol Ests (EWMA)'!L559-'Data with Vol Ests (EWMA)'!L558)*('Data with Vol Ests (EWMA)'!O$1003/'Data with Vol Ests (EWMA)'!O559))/'Data with Vol Ests (EWMA)'!L558</f>
        <v>50.325583395820708</v>
      </c>
      <c r="F559">
        <f>$J$3*B559/'Data with Vol Ests (EWMA)'!$B$1002 + $K$3*C559/'Data with Vol Ests (EWMA)'!$G$1002 + $L$3*D559/'Data with Vol Ests (EWMA)'!$L$1002</f>
        <v>99919755.398102283</v>
      </c>
      <c r="G559">
        <f t="shared" si="8"/>
        <v>80244.601897716522</v>
      </c>
      <c r="H559" s="15">
        <v>-66217.398000000001</v>
      </c>
    </row>
    <row r="560" spans="1:8" x14ac:dyDescent="0.2">
      <c r="A560">
        <v>558</v>
      </c>
      <c r="B560">
        <f>'Data with Vol Ests (EWMA)'!B$1002*('Data with Vol Ests (EWMA)'!B559+('Data with Vol Ests (EWMA)'!B560-'Data with Vol Ests (EWMA)'!B559)*('Data with Vol Ests (EWMA)'!E$1003/'Data with Vol Ests (EWMA)'!E560))/'Data with Vol Ests (EWMA)'!B559</f>
        <v>25.694454825889238</v>
      </c>
      <c r="C560">
        <f>'Data with Vol Ests (EWMA)'!G$1002*('Data with Vol Ests (EWMA)'!G559+('Data with Vol Ests (EWMA)'!G560-'Data with Vol Ests (EWMA)'!G559)*('Data with Vol Ests (EWMA)'!J$1003/'Data with Vol Ests (EWMA)'!J560))/'Data with Vol Ests (EWMA)'!G559</f>
        <v>31.141286922145934</v>
      </c>
      <c r="D560">
        <f>'Data with Vol Ests (EWMA)'!L$1002*('Data with Vol Ests (EWMA)'!L559+('Data with Vol Ests (EWMA)'!L560-'Data with Vol Ests (EWMA)'!L559)*('Data with Vol Ests (EWMA)'!O$1003/'Data with Vol Ests (EWMA)'!O560))/'Data with Vol Ests (EWMA)'!L559</f>
        <v>51.194335131872066</v>
      </c>
      <c r="F560">
        <f>$J$3*B560/'Data with Vol Ests (EWMA)'!$B$1002 + $K$3*C560/'Data with Vol Ests (EWMA)'!$G$1002 + $L$3*D560/'Data with Vol Ests (EWMA)'!$L$1002</f>
        <v>100085665.60278942</v>
      </c>
      <c r="G560">
        <f t="shared" si="8"/>
        <v>-85665.602789416909</v>
      </c>
      <c r="H560" s="15">
        <v>-67090.744999999995</v>
      </c>
    </row>
    <row r="561" spans="1:8" x14ac:dyDescent="0.2">
      <c r="A561">
        <v>559</v>
      </c>
      <c r="B561">
        <f>'Data with Vol Ests (EWMA)'!B$1002*('Data with Vol Ests (EWMA)'!B560+('Data with Vol Ests (EWMA)'!B561-'Data with Vol Ests (EWMA)'!B560)*('Data with Vol Ests (EWMA)'!E$1003/'Data with Vol Ests (EWMA)'!E561))/'Data with Vol Ests (EWMA)'!B560</f>
        <v>25.863688353510391</v>
      </c>
      <c r="C561">
        <f>'Data with Vol Ests (EWMA)'!G$1002*('Data with Vol Ests (EWMA)'!G560+('Data with Vol Ests (EWMA)'!G561-'Data with Vol Ests (EWMA)'!G560)*('Data with Vol Ests (EWMA)'!J$1003/'Data with Vol Ests (EWMA)'!J561))/'Data with Vol Ests (EWMA)'!G560</f>
        <v>31.120882516461666</v>
      </c>
      <c r="D561">
        <f>'Data with Vol Ests (EWMA)'!L$1002*('Data with Vol Ests (EWMA)'!L560+('Data with Vol Ests (EWMA)'!L561-'Data with Vol Ests (EWMA)'!L560)*('Data with Vol Ests (EWMA)'!O$1003/'Data with Vol Ests (EWMA)'!O561))/'Data with Vol Ests (EWMA)'!L560</f>
        <v>50.579664179471891</v>
      </c>
      <c r="F561">
        <f>$J$3*B561/'Data with Vol Ests (EWMA)'!$B$1002 + $K$3*C561/'Data with Vol Ests (EWMA)'!$G$1002 + $L$3*D561/'Data with Vol Ests (EWMA)'!$L$1002</f>
        <v>99928749.90380998</v>
      </c>
      <c r="G561">
        <f t="shared" si="8"/>
        <v>71250.096190020442</v>
      </c>
      <c r="H561" s="15">
        <v>-68778.827999999994</v>
      </c>
    </row>
    <row r="562" spans="1:8" x14ac:dyDescent="0.2">
      <c r="A562">
        <v>560</v>
      </c>
      <c r="B562">
        <f>'Data with Vol Ests (EWMA)'!B$1002*('Data with Vol Ests (EWMA)'!B561+('Data with Vol Ests (EWMA)'!B562-'Data with Vol Ests (EWMA)'!B561)*('Data with Vol Ests (EWMA)'!E$1003/'Data with Vol Ests (EWMA)'!E562))/'Data with Vol Ests (EWMA)'!B561</f>
        <v>25.883173744537199</v>
      </c>
      <c r="C562">
        <f>'Data with Vol Ests (EWMA)'!G$1002*('Data with Vol Ests (EWMA)'!G561+('Data with Vol Ests (EWMA)'!G562-'Data with Vol Ests (EWMA)'!G561)*('Data with Vol Ests (EWMA)'!J$1003/'Data with Vol Ests (EWMA)'!J562))/'Data with Vol Ests (EWMA)'!G561</f>
        <v>31.160025732176255</v>
      </c>
      <c r="D562">
        <f>'Data with Vol Ests (EWMA)'!L$1002*('Data with Vol Ests (EWMA)'!L561+('Data with Vol Ests (EWMA)'!L562-'Data with Vol Ests (EWMA)'!L561)*('Data with Vol Ests (EWMA)'!O$1003/'Data with Vol Ests (EWMA)'!O562))/'Data with Vol Ests (EWMA)'!L561</f>
        <v>50.034917495965423</v>
      </c>
      <c r="F562">
        <f>$J$3*B562/'Data with Vol Ests (EWMA)'!$B$1002 + $K$3*C562/'Data with Vol Ests (EWMA)'!$G$1002 + $L$3*D562/'Data with Vol Ests (EWMA)'!$L$1002</f>
        <v>99676981.556750655</v>
      </c>
      <c r="G562">
        <f t="shared" si="8"/>
        <v>323018.44324934483</v>
      </c>
      <c r="H562" s="15">
        <v>-68859.415999999997</v>
      </c>
    </row>
    <row r="563" spans="1:8" x14ac:dyDescent="0.2">
      <c r="A563">
        <v>561</v>
      </c>
      <c r="B563">
        <f>'Data with Vol Ests (EWMA)'!B$1002*('Data with Vol Ests (EWMA)'!B562+('Data with Vol Ests (EWMA)'!B563-'Data with Vol Ests (EWMA)'!B562)*('Data with Vol Ests (EWMA)'!E$1003/'Data with Vol Ests (EWMA)'!E563))/'Data with Vol Ests (EWMA)'!B562</f>
        <v>25.68921468669329</v>
      </c>
      <c r="C563">
        <f>'Data with Vol Ests (EWMA)'!G$1002*('Data with Vol Ests (EWMA)'!G562+('Data with Vol Ests (EWMA)'!G563-'Data with Vol Ests (EWMA)'!G562)*('Data with Vol Ests (EWMA)'!J$1003/'Data with Vol Ests (EWMA)'!J563))/'Data with Vol Ests (EWMA)'!G562</f>
        <v>31.046571743243845</v>
      </c>
      <c r="D563">
        <f>'Data with Vol Ests (EWMA)'!L$1002*('Data with Vol Ests (EWMA)'!L562+('Data with Vol Ests (EWMA)'!L563-'Data with Vol Ests (EWMA)'!L562)*('Data with Vol Ests (EWMA)'!O$1003/'Data with Vol Ests (EWMA)'!O563))/'Data with Vol Ests (EWMA)'!L562</f>
        <v>50.241792514859007</v>
      </c>
      <c r="F563">
        <f>$J$3*B563/'Data with Vol Ests (EWMA)'!$B$1002 + $K$3*C563/'Data with Vol Ests (EWMA)'!$G$1002 + $L$3*D563/'Data with Vol Ests (EWMA)'!$L$1002</f>
        <v>99408905.00586842</v>
      </c>
      <c r="G563">
        <f t="shared" si="8"/>
        <v>591094.99413158</v>
      </c>
      <c r="H563" s="15">
        <v>-68876.790999999997</v>
      </c>
    </row>
    <row r="564" spans="1:8" x14ac:dyDescent="0.2">
      <c r="A564">
        <v>562</v>
      </c>
      <c r="B564">
        <f>'Data with Vol Ests (EWMA)'!B$1002*('Data with Vol Ests (EWMA)'!B563+('Data with Vol Ests (EWMA)'!B564-'Data with Vol Ests (EWMA)'!B563)*('Data with Vol Ests (EWMA)'!E$1003/'Data with Vol Ests (EWMA)'!E564))/'Data with Vol Ests (EWMA)'!B563</f>
        <v>25.809999000000001</v>
      </c>
      <c r="C564">
        <f>'Data with Vol Ests (EWMA)'!G$1002*('Data with Vol Ests (EWMA)'!G563+('Data with Vol Ests (EWMA)'!G564-'Data with Vol Ests (EWMA)'!G563)*('Data with Vol Ests (EWMA)'!J$1003/'Data with Vol Ests (EWMA)'!J564))/'Data with Vol Ests (EWMA)'!G563</f>
        <v>31.006041158018636</v>
      </c>
      <c r="D564">
        <f>'Data with Vol Ests (EWMA)'!L$1002*('Data with Vol Ests (EWMA)'!L563+('Data with Vol Ests (EWMA)'!L564-'Data with Vol Ests (EWMA)'!L563)*('Data with Vol Ests (EWMA)'!O$1003/'Data with Vol Ests (EWMA)'!O564))/'Data with Vol Ests (EWMA)'!L563</f>
        <v>50.68782088031378</v>
      </c>
      <c r="F564">
        <f>$J$3*B564/'Data with Vol Ests (EWMA)'!$B$1002 + $K$3*C564/'Data with Vol Ests (EWMA)'!$G$1002 + $L$3*D564/'Data with Vol Ests (EWMA)'!$L$1002</f>
        <v>99790951.488000184</v>
      </c>
      <c r="G564">
        <f t="shared" si="8"/>
        <v>209048.5119998157</v>
      </c>
      <c r="H564" s="15">
        <v>-69245.884999999995</v>
      </c>
    </row>
    <row r="565" spans="1:8" x14ac:dyDescent="0.2">
      <c r="A565">
        <v>563</v>
      </c>
      <c r="B565">
        <f>'Data with Vol Ests (EWMA)'!B$1002*('Data with Vol Ests (EWMA)'!B564+('Data with Vol Ests (EWMA)'!B565-'Data with Vol Ests (EWMA)'!B564)*('Data with Vol Ests (EWMA)'!E$1003/'Data with Vol Ests (EWMA)'!E565))/'Data with Vol Ests (EWMA)'!B564</f>
        <v>25.50208807282322</v>
      </c>
      <c r="C565">
        <f>'Data with Vol Ests (EWMA)'!G$1002*('Data with Vol Ests (EWMA)'!G564+('Data with Vol Ests (EWMA)'!G565-'Data with Vol Ests (EWMA)'!G564)*('Data with Vol Ests (EWMA)'!J$1003/'Data with Vol Ests (EWMA)'!J565))/'Data with Vol Ests (EWMA)'!G564</f>
        <v>31.331373009326118</v>
      </c>
      <c r="D565">
        <f>'Data with Vol Ests (EWMA)'!L$1002*('Data with Vol Ests (EWMA)'!L564+('Data with Vol Ests (EWMA)'!L565-'Data with Vol Ests (EWMA)'!L564)*('Data with Vol Ests (EWMA)'!O$1003/'Data with Vol Ests (EWMA)'!O565))/'Data with Vol Ests (EWMA)'!L564</f>
        <v>50.642967632376468</v>
      </c>
      <c r="F565">
        <f>$J$3*B565/'Data with Vol Ests (EWMA)'!$B$1002 + $K$3*C565/'Data with Vol Ests (EWMA)'!$G$1002 + $L$3*D565/'Data with Vol Ests (EWMA)'!$L$1002</f>
        <v>99712186.860231996</v>
      </c>
      <c r="G565">
        <f t="shared" si="8"/>
        <v>287813.13976800442</v>
      </c>
      <c r="H565" s="15">
        <v>-70085.127999999997</v>
      </c>
    </row>
    <row r="566" spans="1:8" x14ac:dyDescent="0.2">
      <c r="A566">
        <v>564</v>
      </c>
      <c r="B566">
        <f>'Data with Vol Ests (EWMA)'!B$1002*('Data with Vol Ests (EWMA)'!B565+('Data with Vol Ests (EWMA)'!B566-'Data with Vol Ests (EWMA)'!B565)*('Data with Vol Ests (EWMA)'!E$1003/'Data with Vol Ests (EWMA)'!E566))/'Data with Vol Ests (EWMA)'!B565</f>
        <v>25.809999000000001</v>
      </c>
      <c r="C566">
        <f>'Data with Vol Ests (EWMA)'!G$1002*('Data with Vol Ests (EWMA)'!G565+('Data with Vol Ests (EWMA)'!G566-'Data with Vol Ests (EWMA)'!G565)*('Data with Vol Ests (EWMA)'!J$1003/'Data with Vol Ests (EWMA)'!J566))/'Data with Vol Ests (EWMA)'!G565</f>
        <v>31.132862418276741</v>
      </c>
      <c r="D566">
        <f>'Data with Vol Ests (EWMA)'!L$1002*('Data with Vol Ests (EWMA)'!L565+('Data with Vol Ests (EWMA)'!L566-'Data with Vol Ests (EWMA)'!L565)*('Data with Vol Ests (EWMA)'!O$1003/'Data with Vol Ests (EWMA)'!O566))/'Data with Vol Ests (EWMA)'!L565</f>
        <v>50.550601428683542</v>
      </c>
      <c r="F566">
        <f>$J$3*B566/'Data with Vol Ests (EWMA)'!$B$1002 + $K$3*C566/'Data with Vol Ests (EWMA)'!$G$1002 + $L$3*D566/'Data with Vol Ests (EWMA)'!$L$1002</f>
        <v>99852208.928807363</v>
      </c>
      <c r="G566">
        <f t="shared" si="8"/>
        <v>147791.07119263709</v>
      </c>
      <c r="H566" s="15">
        <v>-70902.301999999996</v>
      </c>
    </row>
    <row r="567" spans="1:8" x14ac:dyDescent="0.2">
      <c r="A567">
        <v>565</v>
      </c>
      <c r="B567">
        <f>'Data with Vol Ests (EWMA)'!B$1002*('Data with Vol Ests (EWMA)'!B566+('Data with Vol Ests (EWMA)'!B567-'Data with Vol Ests (EWMA)'!B566)*('Data with Vol Ests (EWMA)'!E$1003/'Data with Vol Ests (EWMA)'!E567))/'Data with Vol Ests (EWMA)'!B566</f>
        <v>25.862011583413256</v>
      </c>
      <c r="C567">
        <f>'Data with Vol Ests (EWMA)'!G$1002*('Data with Vol Ests (EWMA)'!G566+('Data with Vol Ests (EWMA)'!G567-'Data with Vol Ests (EWMA)'!G566)*('Data with Vol Ests (EWMA)'!J$1003/'Data with Vol Ests (EWMA)'!J567))/'Data with Vol Ests (EWMA)'!G566</f>
        <v>31.185196440794954</v>
      </c>
      <c r="D567">
        <f>'Data with Vol Ests (EWMA)'!L$1002*('Data with Vol Ests (EWMA)'!L566+('Data with Vol Ests (EWMA)'!L567-'Data with Vol Ests (EWMA)'!L566)*('Data with Vol Ests (EWMA)'!O$1003/'Data with Vol Ests (EWMA)'!O567))/'Data with Vol Ests (EWMA)'!L566</f>
        <v>50.668678972093865</v>
      </c>
      <c r="F567">
        <f>$J$3*B567/'Data with Vol Ests (EWMA)'!$B$1002 + $K$3*C567/'Data with Vol Ests (EWMA)'!$G$1002 + $L$3*D567/'Data with Vol Ests (EWMA)'!$L$1002</f>
        <v>100051332.89314294</v>
      </c>
      <c r="G567">
        <f t="shared" si="8"/>
        <v>-51332.893142938614</v>
      </c>
      <c r="H567" s="15">
        <v>-70937.278000000006</v>
      </c>
    </row>
    <row r="568" spans="1:8" x14ac:dyDescent="0.2">
      <c r="A568">
        <v>566</v>
      </c>
      <c r="B568">
        <f>'Data with Vol Ests (EWMA)'!B$1002*('Data with Vol Ests (EWMA)'!B567+('Data with Vol Ests (EWMA)'!B568-'Data with Vol Ests (EWMA)'!B567)*('Data with Vol Ests (EWMA)'!E$1003/'Data with Vol Ests (EWMA)'!E568))/'Data with Vol Ests (EWMA)'!B567</f>
        <v>25.898646262110496</v>
      </c>
      <c r="C568">
        <f>'Data with Vol Ests (EWMA)'!G$1002*('Data with Vol Ests (EWMA)'!G567+('Data with Vol Ests (EWMA)'!G568-'Data with Vol Ests (EWMA)'!G567)*('Data with Vol Ests (EWMA)'!J$1003/'Data with Vol Ests (EWMA)'!J568))/'Data with Vol Ests (EWMA)'!G567</f>
        <v>31.13872612824348</v>
      </c>
      <c r="D568">
        <f>'Data with Vol Ests (EWMA)'!L$1002*('Data with Vol Ests (EWMA)'!L567+('Data with Vol Ests (EWMA)'!L568-'Data with Vol Ests (EWMA)'!L567)*('Data with Vol Ests (EWMA)'!O$1003/'Data with Vol Ests (EWMA)'!O568))/'Data with Vol Ests (EWMA)'!L567</f>
        <v>51.23590813833961</v>
      </c>
      <c r="F568">
        <f>$J$3*B568/'Data with Vol Ests (EWMA)'!$B$1002 + $K$3*C568/'Data with Vol Ests (EWMA)'!$G$1002 + $L$3*D568/'Data with Vol Ests (EWMA)'!$L$1002</f>
        <v>100384271.59014557</v>
      </c>
      <c r="G568">
        <f t="shared" si="8"/>
        <v>-384271.59014557302</v>
      </c>
      <c r="H568" s="15">
        <v>-71508.851999999999</v>
      </c>
    </row>
    <row r="569" spans="1:8" x14ac:dyDescent="0.2">
      <c r="A569">
        <v>567</v>
      </c>
      <c r="B569">
        <f>'Data with Vol Ests (EWMA)'!B$1002*('Data with Vol Ests (EWMA)'!B568+('Data with Vol Ests (EWMA)'!B569-'Data with Vol Ests (EWMA)'!B568)*('Data with Vol Ests (EWMA)'!E$1003/'Data with Vol Ests (EWMA)'!E569))/'Data with Vol Ests (EWMA)'!B568</f>
        <v>25.640006806142285</v>
      </c>
      <c r="C569">
        <f>'Data with Vol Ests (EWMA)'!G$1002*('Data with Vol Ests (EWMA)'!G568+('Data with Vol Ests (EWMA)'!G569-'Data with Vol Ests (EWMA)'!G568)*('Data with Vol Ests (EWMA)'!J$1003/'Data with Vol Ests (EWMA)'!J569))/'Data with Vol Ests (EWMA)'!G568</f>
        <v>31.258199878082237</v>
      </c>
      <c r="D569">
        <f>'Data with Vol Ests (EWMA)'!L$1002*('Data with Vol Ests (EWMA)'!L568+('Data with Vol Ests (EWMA)'!L569-'Data with Vol Ests (EWMA)'!L568)*('Data with Vol Ests (EWMA)'!O$1003/'Data with Vol Ests (EWMA)'!O569))/'Data with Vol Ests (EWMA)'!L568</f>
        <v>50.395537264718911</v>
      </c>
      <c r="F569">
        <f>$J$3*B569/'Data with Vol Ests (EWMA)'!$B$1002 + $K$3*C569/'Data with Vol Ests (EWMA)'!$G$1002 + $L$3*D569/'Data with Vol Ests (EWMA)'!$L$1002</f>
        <v>99670727.265368342</v>
      </c>
      <c r="G569">
        <f t="shared" si="8"/>
        <v>329272.7346316576</v>
      </c>
      <c r="H569" s="15">
        <v>-73992.667000000001</v>
      </c>
    </row>
    <row r="570" spans="1:8" x14ac:dyDescent="0.2">
      <c r="A570">
        <v>568</v>
      </c>
      <c r="B570">
        <f>'Data with Vol Ests (EWMA)'!B$1002*('Data with Vol Ests (EWMA)'!B569+('Data with Vol Ests (EWMA)'!B570-'Data with Vol Ests (EWMA)'!B569)*('Data with Vol Ests (EWMA)'!E$1003/'Data with Vol Ests (EWMA)'!E570))/'Data with Vol Ests (EWMA)'!B569</f>
        <v>25.809998999999998</v>
      </c>
      <c r="C570">
        <f>'Data with Vol Ests (EWMA)'!G$1002*('Data with Vol Ests (EWMA)'!G569+('Data with Vol Ests (EWMA)'!G570-'Data with Vol Ests (EWMA)'!G569)*('Data with Vol Ests (EWMA)'!J$1003/'Data with Vol Ests (EWMA)'!J570))/'Data with Vol Ests (EWMA)'!G569</f>
        <v>31.17781682389122</v>
      </c>
      <c r="D570">
        <f>'Data with Vol Ests (EWMA)'!L$1002*('Data with Vol Ests (EWMA)'!L569+('Data with Vol Ests (EWMA)'!L570-'Data with Vol Ests (EWMA)'!L569)*('Data with Vol Ests (EWMA)'!O$1003/'Data with Vol Ests (EWMA)'!O570))/'Data with Vol Ests (EWMA)'!L569</f>
        <v>50.974949210903318</v>
      </c>
      <c r="F570">
        <f>$J$3*B570/'Data with Vol Ests (EWMA)'!$B$1002 + $K$3*C570/'Data with Vol Ests (EWMA)'!$G$1002 + $L$3*D570/'Data with Vol Ests (EWMA)'!$L$1002</f>
        <v>100153631.96134999</v>
      </c>
      <c r="G570">
        <f t="shared" si="8"/>
        <v>-153631.96134999394</v>
      </c>
      <c r="H570" s="15">
        <v>-74553.146999999997</v>
      </c>
    </row>
    <row r="571" spans="1:8" x14ac:dyDescent="0.2">
      <c r="A571">
        <v>569</v>
      </c>
      <c r="B571">
        <f>'Data with Vol Ests (EWMA)'!B$1002*('Data with Vol Ests (EWMA)'!B570+('Data with Vol Ests (EWMA)'!B571-'Data with Vol Ests (EWMA)'!B570)*('Data with Vol Ests (EWMA)'!E$1003/'Data with Vol Ests (EWMA)'!E571))/'Data with Vol Ests (EWMA)'!B570</f>
        <v>25.918218207446046</v>
      </c>
      <c r="C571">
        <f>'Data with Vol Ests (EWMA)'!G$1002*('Data with Vol Ests (EWMA)'!G570+('Data with Vol Ests (EWMA)'!G571-'Data with Vol Ests (EWMA)'!G570)*('Data with Vol Ests (EWMA)'!J$1003/'Data with Vol Ests (EWMA)'!J571))/'Data with Vol Ests (EWMA)'!G570</f>
        <v>31.17</v>
      </c>
      <c r="D571">
        <f>'Data with Vol Ests (EWMA)'!L$1002*('Data with Vol Ests (EWMA)'!L570+('Data with Vol Ests (EWMA)'!L571-'Data with Vol Ests (EWMA)'!L570)*('Data with Vol Ests (EWMA)'!O$1003/'Data with Vol Ests (EWMA)'!O571))/'Data with Vol Ests (EWMA)'!L570</f>
        <v>50.280681072990696</v>
      </c>
      <c r="F571">
        <f>$J$3*B571/'Data with Vol Ests (EWMA)'!$B$1002 + $K$3*C571/'Data with Vol Ests (EWMA)'!$G$1002 + $L$3*D571/'Data with Vol Ests (EWMA)'!$L$1002</f>
        <v>99881040.165801123</v>
      </c>
      <c r="G571">
        <f t="shared" si="8"/>
        <v>118959.83419887722</v>
      </c>
      <c r="H571" s="15">
        <v>-74668.422000000006</v>
      </c>
    </row>
    <row r="572" spans="1:8" x14ac:dyDescent="0.2">
      <c r="A572">
        <v>570</v>
      </c>
      <c r="B572">
        <f>'Data with Vol Ests (EWMA)'!B$1002*('Data with Vol Ests (EWMA)'!B571+('Data with Vol Ests (EWMA)'!B572-'Data with Vol Ests (EWMA)'!B571)*('Data with Vol Ests (EWMA)'!E$1003/'Data with Vol Ests (EWMA)'!E572))/'Data with Vol Ests (EWMA)'!B571</f>
        <v>25.782942850776514</v>
      </c>
      <c r="C572">
        <f>'Data with Vol Ests (EWMA)'!G$1002*('Data with Vol Ests (EWMA)'!G571+('Data with Vol Ests (EWMA)'!G572-'Data with Vol Ests (EWMA)'!G571)*('Data with Vol Ests (EWMA)'!J$1003/'Data with Vol Ests (EWMA)'!J572))/'Data with Vol Ests (EWMA)'!G571</f>
        <v>31.17</v>
      </c>
      <c r="D572">
        <f>'Data with Vol Ests (EWMA)'!L$1002*('Data with Vol Ests (EWMA)'!L571+('Data with Vol Ests (EWMA)'!L572-'Data with Vol Ests (EWMA)'!L571)*('Data with Vol Ests (EWMA)'!O$1003/'Data with Vol Ests (EWMA)'!O572))/'Data with Vol Ests (EWMA)'!L571</f>
        <v>50.347817197418024</v>
      </c>
      <c r="F572">
        <f>$J$3*B572/'Data with Vol Ests (EWMA)'!$B$1002 + $K$3*C572/'Data with Vol Ests (EWMA)'!$G$1002 + $L$3*D572/'Data with Vol Ests (EWMA)'!$L$1002</f>
        <v>99737300.204572886</v>
      </c>
      <c r="G572">
        <f t="shared" si="8"/>
        <v>262699.79542711377</v>
      </c>
      <c r="H572" s="15">
        <v>-74834.088000000003</v>
      </c>
    </row>
    <row r="573" spans="1:8" x14ac:dyDescent="0.2">
      <c r="A573">
        <v>571</v>
      </c>
      <c r="B573">
        <f>'Data with Vol Ests (EWMA)'!B$1002*('Data with Vol Ests (EWMA)'!B572+('Data with Vol Ests (EWMA)'!B573-'Data with Vol Ests (EWMA)'!B572)*('Data with Vol Ests (EWMA)'!E$1003/'Data with Vol Ests (EWMA)'!E573))/'Data with Vol Ests (EWMA)'!B572</f>
        <v>25.809999000000001</v>
      </c>
      <c r="C573">
        <f>'Data with Vol Ests (EWMA)'!G$1002*('Data with Vol Ests (EWMA)'!G572+('Data with Vol Ests (EWMA)'!G573-'Data with Vol Ests (EWMA)'!G572)*('Data with Vol Ests (EWMA)'!J$1003/'Data with Vol Ests (EWMA)'!J573))/'Data with Vol Ests (EWMA)'!G572</f>
        <v>31.195709233208397</v>
      </c>
      <c r="D573">
        <f>'Data with Vol Ests (EWMA)'!L$1002*('Data with Vol Ests (EWMA)'!L572+('Data with Vol Ests (EWMA)'!L573-'Data with Vol Ests (EWMA)'!L572)*('Data with Vol Ests (EWMA)'!O$1003/'Data with Vol Ests (EWMA)'!O573))/'Data with Vol Ests (EWMA)'!L572</f>
        <v>50.760551237216269</v>
      </c>
      <c r="F573">
        <f>$J$3*B573/'Data with Vol Ests (EWMA)'!$B$1002 + $K$3*C573/'Data with Vol Ests (EWMA)'!$G$1002 + $L$3*D573/'Data with Vol Ests (EWMA)'!$L$1002</f>
        <v>100046935.20854372</v>
      </c>
      <c r="G573">
        <f t="shared" si="8"/>
        <v>-46935.208543717861</v>
      </c>
      <c r="H573" s="15">
        <v>-75901.620999999999</v>
      </c>
    </row>
    <row r="574" spans="1:8" x14ac:dyDescent="0.2">
      <c r="A574">
        <v>572</v>
      </c>
      <c r="B574">
        <f>'Data with Vol Ests (EWMA)'!B$1002*('Data with Vol Ests (EWMA)'!B573+('Data with Vol Ests (EWMA)'!B574-'Data with Vol Ests (EWMA)'!B573)*('Data with Vol Ests (EWMA)'!E$1003/'Data with Vol Ests (EWMA)'!E574))/'Data with Vol Ests (EWMA)'!B573</f>
        <v>25.762050034364886</v>
      </c>
      <c r="C574">
        <f>'Data with Vol Ests (EWMA)'!G$1002*('Data with Vol Ests (EWMA)'!G573+('Data with Vol Ests (EWMA)'!G574-'Data with Vol Ests (EWMA)'!G573)*('Data with Vol Ests (EWMA)'!J$1003/'Data with Vol Ests (EWMA)'!J574))/'Data with Vol Ests (EWMA)'!G573</f>
        <v>30.994219648110615</v>
      </c>
      <c r="D574">
        <f>'Data with Vol Ests (EWMA)'!L$1002*('Data with Vol Ests (EWMA)'!L573+('Data with Vol Ests (EWMA)'!L574-'Data with Vol Ests (EWMA)'!L573)*('Data with Vol Ests (EWMA)'!O$1003/'Data with Vol Ests (EWMA)'!O574))/'Data with Vol Ests (EWMA)'!L573</f>
        <v>50.021475663046161</v>
      </c>
      <c r="F574">
        <f>$J$3*B574/'Data with Vol Ests (EWMA)'!$B$1002 + $K$3*C574/'Data with Vol Ests (EWMA)'!$G$1002 + $L$3*D574/'Data with Vol Ests (EWMA)'!$L$1002</f>
        <v>99318601.625822976</v>
      </c>
      <c r="G574">
        <f t="shared" si="8"/>
        <v>681398.37417702377</v>
      </c>
      <c r="H574" s="15">
        <v>-76184.346000000005</v>
      </c>
    </row>
    <row r="575" spans="1:8" x14ac:dyDescent="0.2">
      <c r="A575">
        <v>573</v>
      </c>
      <c r="B575">
        <f>'Data with Vol Ests (EWMA)'!B$1002*('Data with Vol Ests (EWMA)'!B574+('Data with Vol Ests (EWMA)'!B575-'Data with Vol Ests (EWMA)'!B574)*('Data with Vol Ests (EWMA)'!E$1003/'Data with Vol Ests (EWMA)'!E575))/'Data with Vol Ests (EWMA)'!B574</f>
        <v>25.938184225129156</v>
      </c>
      <c r="C575">
        <f>'Data with Vol Ests (EWMA)'!G$1002*('Data with Vol Ests (EWMA)'!G574+('Data with Vol Ests (EWMA)'!G575-'Data with Vol Ests (EWMA)'!G574)*('Data with Vol Ests (EWMA)'!J$1003/'Data with Vol Ests (EWMA)'!J575))/'Data with Vol Ests (EWMA)'!G574</f>
        <v>31.10927550071715</v>
      </c>
      <c r="D575">
        <f>'Data with Vol Ests (EWMA)'!L$1002*('Data with Vol Ests (EWMA)'!L574+('Data with Vol Ests (EWMA)'!L575-'Data with Vol Ests (EWMA)'!L574)*('Data with Vol Ests (EWMA)'!O$1003/'Data with Vol Ests (EWMA)'!O575))/'Data with Vol Ests (EWMA)'!L574</f>
        <v>50.555005958009311</v>
      </c>
      <c r="F575">
        <f>$J$3*B575/'Data with Vol Ests (EWMA)'!$B$1002 + $K$3*C575/'Data with Vol Ests (EWMA)'!$G$1002 + $L$3*D575/'Data with Vol Ests (EWMA)'!$L$1002</f>
        <v>100002155.78535274</v>
      </c>
      <c r="G575">
        <f t="shared" si="8"/>
        <v>-2155.7853527367115</v>
      </c>
      <c r="H575" s="15">
        <v>-76324.615000000005</v>
      </c>
    </row>
    <row r="576" spans="1:8" x14ac:dyDescent="0.2">
      <c r="A576">
        <v>574</v>
      </c>
      <c r="B576">
        <f>'Data with Vol Ests (EWMA)'!B$1002*('Data with Vol Ests (EWMA)'!B575+('Data with Vol Ests (EWMA)'!B576-'Data with Vol Ests (EWMA)'!B575)*('Data with Vol Ests (EWMA)'!E$1003/'Data with Vol Ests (EWMA)'!E576))/'Data with Vol Ests (EWMA)'!B575</f>
        <v>25.605092208307614</v>
      </c>
      <c r="C576">
        <f>'Data with Vol Ests (EWMA)'!G$1002*('Data with Vol Ests (EWMA)'!G575+('Data with Vol Ests (EWMA)'!G576-'Data with Vol Ests (EWMA)'!G575)*('Data with Vol Ests (EWMA)'!J$1003/'Data with Vol Ests (EWMA)'!J576))/'Data with Vol Ests (EWMA)'!G575</f>
        <v>31.055269216127634</v>
      </c>
      <c r="D576">
        <f>'Data with Vol Ests (EWMA)'!L$1002*('Data with Vol Ests (EWMA)'!L575+('Data with Vol Ests (EWMA)'!L576-'Data with Vol Ests (EWMA)'!L575)*('Data with Vol Ests (EWMA)'!O$1003/'Data with Vol Ests (EWMA)'!O576))/'Data with Vol Ests (EWMA)'!L575</f>
        <v>49.967023005142437</v>
      </c>
      <c r="F576">
        <f>$J$3*B576/'Data with Vol Ests (EWMA)'!$B$1002 + $K$3*C576/'Data with Vol Ests (EWMA)'!$G$1002 + $L$3*D576/'Data with Vol Ests (EWMA)'!$L$1002</f>
        <v>99142106.385379732</v>
      </c>
      <c r="G576">
        <f t="shared" si="8"/>
        <v>857893.61462026834</v>
      </c>
      <c r="H576" s="15">
        <v>-76597.952999999994</v>
      </c>
    </row>
    <row r="577" spans="1:8" x14ac:dyDescent="0.2">
      <c r="A577">
        <v>575</v>
      </c>
      <c r="B577">
        <f>'Data with Vol Ests (EWMA)'!B$1002*('Data with Vol Ests (EWMA)'!B576+('Data with Vol Ests (EWMA)'!B577-'Data with Vol Ests (EWMA)'!B576)*('Data with Vol Ests (EWMA)'!E$1003/'Data with Vol Ests (EWMA)'!E577))/'Data with Vol Ests (EWMA)'!B576</f>
        <v>25.754188257944939</v>
      </c>
      <c r="C577">
        <f>'Data with Vol Ests (EWMA)'!G$1002*('Data with Vol Ests (EWMA)'!G576+('Data with Vol Ests (EWMA)'!G577-'Data with Vol Ests (EWMA)'!G576)*('Data with Vol Ests (EWMA)'!J$1003/'Data with Vol Ests (EWMA)'!J577))/'Data with Vol Ests (EWMA)'!G576</f>
        <v>31.133658046662511</v>
      </c>
      <c r="D577">
        <f>'Data with Vol Ests (EWMA)'!L$1002*('Data with Vol Ests (EWMA)'!L576+('Data with Vol Ests (EWMA)'!L577-'Data with Vol Ests (EWMA)'!L576)*('Data with Vol Ests (EWMA)'!O$1003/'Data with Vol Ests (EWMA)'!O577))/'Data with Vol Ests (EWMA)'!L576</f>
        <v>50.634448613248672</v>
      </c>
      <c r="F577">
        <f>$J$3*B577/'Data with Vol Ests (EWMA)'!$B$1002 + $K$3*C577/'Data with Vol Ests (EWMA)'!$G$1002 + $L$3*D577/'Data with Vol Ests (EWMA)'!$L$1002</f>
        <v>99827003.783044517</v>
      </c>
      <c r="G577">
        <f t="shared" si="8"/>
        <v>172996.21695548296</v>
      </c>
      <c r="H577" s="15">
        <v>-76809.137000000002</v>
      </c>
    </row>
    <row r="578" spans="1:8" x14ac:dyDescent="0.2">
      <c r="A578">
        <v>576</v>
      </c>
      <c r="B578">
        <f>'Data with Vol Ests (EWMA)'!B$1002*('Data with Vol Ests (EWMA)'!B577+('Data with Vol Ests (EWMA)'!B578-'Data with Vol Ests (EWMA)'!B577)*('Data with Vol Ests (EWMA)'!E$1003/'Data with Vol Ests (EWMA)'!E578))/'Data with Vol Ests (EWMA)'!B577</f>
        <v>25.752694650387856</v>
      </c>
      <c r="C578">
        <f>'Data with Vol Ests (EWMA)'!G$1002*('Data with Vol Ests (EWMA)'!G577+('Data with Vol Ests (EWMA)'!G578-'Data with Vol Ests (EWMA)'!G577)*('Data with Vol Ests (EWMA)'!J$1003/'Data with Vol Ests (EWMA)'!J578))/'Data with Vol Ests (EWMA)'!G577</f>
        <v>31.095613654313816</v>
      </c>
      <c r="D578">
        <f>'Data with Vol Ests (EWMA)'!L$1002*('Data with Vol Ests (EWMA)'!L577+('Data with Vol Ests (EWMA)'!L578-'Data with Vol Ests (EWMA)'!L577)*('Data with Vol Ests (EWMA)'!O$1003/'Data with Vol Ests (EWMA)'!O578))/'Data with Vol Ests (EWMA)'!L577</f>
        <v>50.74407126534048</v>
      </c>
      <c r="F578">
        <f>$J$3*B578/'Data with Vol Ests (EWMA)'!$B$1002 + $K$3*C578/'Data with Vol Ests (EWMA)'!$G$1002 + $L$3*D578/'Data with Vol Ests (EWMA)'!$L$1002</f>
        <v>99847086.391307548</v>
      </c>
      <c r="G578">
        <f t="shared" si="8"/>
        <v>152913.60869245231</v>
      </c>
      <c r="H578" s="15">
        <v>-78065.179000000004</v>
      </c>
    </row>
    <row r="579" spans="1:8" x14ac:dyDescent="0.2">
      <c r="A579">
        <v>577</v>
      </c>
      <c r="B579">
        <f>'Data with Vol Ests (EWMA)'!B$1002*('Data with Vol Ests (EWMA)'!B578+('Data with Vol Ests (EWMA)'!B579-'Data with Vol Ests (EWMA)'!B578)*('Data with Vol Ests (EWMA)'!E$1003/'Data with Vol Ests (EWMA)'!E579))/'Data with Vol Ests (EWMA)'!B578</f>
        <v>25.849209342887534</v>
      </c>
      <c r="C579">
        <f>'Data with Vol Ests (EWMA)'!G$1002*('Data with Vol Ests (EWMA)'!G578+('Data with Vol Ests (EWMA)'!G579-'Data with Vol Ests (EWMA)'!G578)*('Data with Vol Ests (EWMA)'!J$1003/'Data with Vol Ests (EWMA)'!J579))/'Data with Vol Ests (EWMA)'!G578</f>
        <v>31.192222438643359</v>
      </c>
      <c r="D579">
        <f>'Data with Vol Ests (EWMA)'!L$1002*('Data with Vol Ests (EWMA)'!L578+('Data with Vol Ests (EWMA)'!L579-'Data with Vol Ests (EWMA)'!L578)*('Data with Vol Ests (EWMA)'!O$1003/'Data with Vol Ests (EWMA)'!O579))/'Data with Vol Ests (EWMA)'!L578</f>
        <v>50.875048030944903</v>
      </c>
      <c r="F579">
        <f>$J$3*B579/'Data with Vol Ests (EWMA)'!$B$1002 + $K$3*C579/'Data with Vol Ests (EWMA)'!$G$1002 + $L$3*D579/'Data with Vol Ests (EWMA)'!$L$1002</f>
        <v>100163901.21140978</v>
      </c>
      <c r="G579">
        <f t="shared" si="8"/>
        <v>-163901.2114097774</v>
      </c>
      <c r="H579" s="15">
        <v>-78188.990000000005</v>
      </c>
    </row>
    <row r="580" spans="1:8" x14ac:dyDescent="0.2">
      <c r="A580">
        <v>578</v>
      </c>
      <c r="B580">
        <f>'Data with Vol Ests (EWMA)'!B$1002*('Data with Vol Ests (EWMA)'!B579+('Data with Vol Ests (EWMA)'!B580-'Data with Vol Ests (EWMA)'!B579)*('Data with Vol Ests (EWMA)'!E$1003/'Data with Vol Ests (EWMA)'!E580))/'Data with Vol Ests (EWMA)'!B579</f>
        <v>25.689297684741646</v>
      </c>
      <c r="C580">
        <f>'Data with Vol Ests (EWMA)'!G$1002*('Data with Vol Ests (EWMA)'!G579+('Data with Vol Ests (EWMA)'!G580-'Data with Vol Ests (EWMA)'!G579)*('Data with Vol Ests (EWMA)'!J$1003/'Data with Vol Ests (EWMA)'!J580))/'Data with Vol Ests (EWMA)'!G579</f>
        <v>31.139575953704217</v>
      </c>
      <c r="D580">
        <f>'Data with Vol Ests (EWMA)'!L$1002*('Data with Vol Ests (EWMA)'!L579+('Data with Vol Ests (EWMA)'!L580-'Data with Vol Ests (EWMA)'!L579)*('Data with Vol Ests (EWMA)'!O$1003/'Data with Vol Ests (EWMA)'!O580))/'Data with Vol Ests (EWMA)'!L579</f>
        <v>50.165860160707915</v>
      </c>
      <c r="F580">
        <f>$J$3*B580/'Data with Vol Ests (EWMA)'!$B$1002 + $K$3*C580/'Data with Vol Ests (EWMA)'!$G$1002 + $L$3*D580/'Data with Vol Ests (EWMA)'!$L$1002</f>
        <v>99468545.801528081</v>
      </c>
      <c r="G580">
        <f t="shared" si="8"/>
        <v>531454.1984719187</v>
      </c>
      <c r="H580" s="15">
        <v>-78415.269</v>
      </c>
    </row>
    <row r="581" spans="1:8" x14ac:dyDescent="0.2">
      <c r="A581">
        <v>579</v>
      </c>
      <c r="B581">
        <f>'Data with Vol Ests (EWMA)'!B$1002*('Data with Vol Ests (EWMA)'!B580+('Data with Vol Ests (EWMA)'!B581-'Data with Vol Ests (EWMA)'!B580)*('Data with Vol Ests (EWMA)'!E$1003/'Data with Vol Ests (EWMA)'!E581))/'Data with Vol Ests (EWMA)'!B580</f>
        <v>25.709029692886659</v>
      </c>
      <c r="C581">
        <f>'Data with Vol Ests (EWMA)'!G$1002*('Data with Vol Ests (EWMA)'!G580+('Data with Vol Ests (EWMA)'!G581-'Data with Vol Ests (EWMA)'!G580)*('Data with Vol Ests (EWMA)'!J$1003/'Data with Vol Ests (EWMA)'!J581))/'Data with Vol Ests (EWMA)'!G580</f>
        <v>31.099768772509723</v>
      </c>
      <c r="D581">
        <f>'Data with Vol Ests (EWMA)'!L$1002*('Data with Vol Ests (EWMA)'!L580+('Data with Vol Ests (EWMA)'!L581-'Data with Vol Ests (EWMA)'!L580)*('Data with Vol Ests (EWMA)'!O$1003/'Data with Vol Ests (EWMA)'!O581))/'Data with Vol Ests (EWMA)'!L580</f>
        <v>50.572809870557542</v>
      </c>
      <c r="F581">
        <f>$J$3*B581/'Data with Vol Ests (EWMA)'!$B$1002 + $K$3*C581/'Data with Vol Ests (EWMA)'!$G$1002 + $L$3*D581/'Data with Vol Ests (EWMA)'!$L$1002</f>
        <v>99691261.433119148</v>
      </c>
      <c r="G581">
        <f t="shared" ref="G581:G644" si="9">100000000-F581</f>
        <v>308738.56688085198</v>
      </c>
      <c r="H581" s="15">
        <v>-78506.930999999997</v>
      </c>
    </row>
    <row r="582" spans="1:8" x14ac:dyDescent="0.2">
      <c r="A582">
        <v>580</v>
      </c>
      <c r="B582">
        <f>'Data with Vol Ests (EWMA)'!B$1002*('Data with Vol Ests (EWMA)'!B581+('Data with Vol Ests (EWMA)'!B582-'Data with Vol Ests (EWMA)'!B581)*('Data with Vol Ests (EWMA)'!E$1003/'Data with Vol Ests (EWMA)'!E582))/'Data with Vol Ests (EWMA)'!B581</f>
        <v>25.963353128737225</v>
      </c>
      <c r="C582">
        <f>'Data with Vol Ests (EWMA)'!G$1002*('Data with Vol Ests (EWMA)'!G581+('Data with Vol Ests (EWMA)'!G582-'Data with Vol Ests (EWMA)'!G581)*('Data with Vol Ests (EWMA)'!J$1003/'Data with Vol Ests (EWMA)'!J582))/'Data with Vol Ests (EWMA)'!G581</f>
        <v>31.138799225058172</v>
      </c>
      <c r="D582">
        <f>'Data with Vol Ests (EWMA)'!L$1002*('Data with Vol Ests (EWMA)'!L581+('Data with Vol Ests (EWMA)'!L582-'Data with Vol Ests (EWMA)'!L581)*('Data with Vol Ests (EWMA)'!O$1003/'Data with Vol Ests (EWMA)'!O582))/'Data with Vol Ests (EWMA)'!L581</f>
        <v>50.891478206377457</v>
      </c>
      <c r="F582">
        <f>$J$3*B582/'Data with Vol Ests (EWMA)'!$B$1002 + $K$3*C582/'Data with Vol Ests (EWMA)'!$G$1002 + $L$3*D582/'Data with Vol Ests (EWMA)'!$L$1002</f>
        <v>100268416.12450969</v>
      </c>
      <c r="G582">
        <f t="shared" si="9"/>
        <v>-268416.12450969219</v>
      </c>
      <c r="H582" s="15">
        <v>-78843.293999999994</v>
      </c>
    </row>
    <row r="583" spans="1:8" x14ac:dyDescent="0.2">
      <c r="A583">
        <v>581</v>
      </c>
      <c r="B583">
        <f>'Data with Vol Ests (EWMA)'!B$1002*('Data with Vol Ests (EWMA)'!B582+('Data with Vol Ests (EWMA)'!B583-'Data with Vol Ests (EWMA)'!B582)*('Data with Vol Ests (EWMA)'!E$1003/'Data with Vol Ests (EWMA)'!E583))/'Data with Vol Ests (EWMA)'!B582</f>
        <v>25.849835327989481</v>
      </c>
      <c r="C583">
        <f>'Data with Vol Ests (EWMA)'!G$1002*('Data with Vol Ests (EWMA)'!G582+('Data with Vol Ests (EWMA)'!G583-'Data with Vol Ests (EWMA)'!G582)*('Data with Vol Ests (EWMA)'!J$1003/'Data with Vol Ests (EWMA)'!J583))/'Data with Vol Ests (EWMA)'!G582</f>
        <v>31.217999316217533</v>
      </c>
      <c r="D583">
        <f>'Data with Vol Ests (EWMA)'!L$1002*('Data with Vol Ests (EWMA)'!L582+('Data with Vol Ests (EWMA)'!L583-'Data with Vol Ests (EWMA)'!L582)*('Data with Vol Ests (EWMA)'!O$1003/'Data with Vol Ests (EWMA)'!O583))/'Data with Vol Ests (EWMA)'!L582</f>
        <v>50.970021193308995</v>
      </c>
      <c r="F583">
        <f>$J$3*B583/'Data with Vol Ests (EWMA)'!$B$1002 + $K$3*C583/'Data with Vol Ests (EWMA)'!$G$1002 + $L$3*D583/'Data with Vol Ests (EWMA)'!$L$1002</f>
        <v>100249858.19146597</v>
      </c>
      <c r="G583">
        <f t="shared" si="9"/>
        <v>-249858.19146597385</v>
      </c>
      <c r="H583" s="15">
        <v>-78957.422000000006</v>
      </c>
    </row>
    <row r="584" spans="1:8" x14ac:dyDescent="0.2">
      <c r="A584">
        <v>582</v>
      </c>
      <c r="B584">
        <f>'Data with Vol Ests (EWMA)'!B$1002*('Data with Vol Ests (EWMA)'!B583+('Data with Vol Ests (EWMA)'!B584-'Data with Vol Ests (EWMA)'!B583)*('Data with Vol Ests (EWMA)'!E$1003/'Data with Vol Ests (EWMA)'!E584))/'Data with Vol Ests (EWMA)'!B583</f>
        <v>25.830436594998783</v>
      </c>
      <c r="C584">
        <f>'Data with Vol Ests (EWMA)'!G$1002*('Data with Vol Ests (EWMA)'!G583+('Data with Vol Ests (EWMA)'!G584-'Data with Vol Ests (EWMA)'!G583)*('Data with Vol Ests (EWMA)'!J$1003/'Data with Vol Ests (EWMA)'!J584))/'Data with Vol Ests (EWMA)'!G583</f>
        <v>31.17</v>
      </c>
      <c r="D584">
        <f>'Data with Vol Ests (EWMA)'!L$1002*('Data with Vol Ests (EWMA)'!L583+('Data with Vol Ests (EWMA)'!L584-'Data with Vol Ests (EWMA)'!L583)*('Data with Vol Ests (EWMA)'!O$1003/'Data with Vol Ests (EWMA)'!O584))/'Data with Vol Ests (EWMA)'!L583</f>
        <v>50.167995711161673</v>
      </c>
      <c r="F584">
        <f>$J$3*B584/'Data with Vol Ests (EWMA)'!$B$1002 + $K$3*C584/'Data with Vol Ests (EWMA)'!$G$1002 + $L$3*D584/'Data with Vol Ests (EWMA)'!$L$1002</f>
        <v>99695364.419008642</v>
      </c>
      <c r="G584">
        <f t="shared" si="9"/>
        <v>304635.58099135756</v>
      </c>
      <c r="H584" s="15">
        <v>-79632.081999999995</v>
      </c>
    </row>
    <row r="585" spans="1:8" x14ac:dyDescent="0.2">
      <c r="A585">
        <v>583</v>
      </c>
      <c r="B585">
        <f>'Data with Vol Ests (EWMA)'!B$1002*('Data with Vol Ests (EWMA)'!B584+('Data with Vol Ests (EWMA)'!B585-'Data with Vol Ests (EWMA)'!B584)*('Data with Vol Ests (EWMA)'!E$1003/'Data with Vol Ests (EWMA)'!E585))/'Data with Vol Ests (EWMA)'!B584</f>
        <v>25.778436223168974</v>
      </c>
      <c r="C585">
        <f>'Data with Vol Ests (EWMA)'!G$1002*('Data with Vol Ests (EWMA)'!G584+('Data with Vol Ests (EWMA)'!G585-'Data with Vol Ests (EWMA)'!G584)*('Data with Vol Ests (EWMA)'!J$1003/'Data with Vol Ests (EWMA)'!J585))/'Data with Vol Ests (EWMA)'!G584</f>
        <v>31.06972057579349</v>
      </c>
      <c r="D585">
        <f>'Data with Vol Ests (EWMA)'!L$1002*('Data with Vol Ests (EWMA)'!L584+('Data with Vol Ests (EWMA)'!L585-'Data with Vol Ests (EWMA)'!L584)*('Data with Vol Ests (EWMA)'!O$1003/'Data with Vol Ests (EWMA)'!O585))/'Data with Vol Ests (EWMA)'!L584</f>
        <v>50.934756719494601</v>
      </c>
      <c r="F585">
        <f>$J$3*B585/'Data with Vol Ests (EWMA)'!$B$1002 + $K$3*C585/'Data with Vol Ests (EWMA)'!$G$1002 + $L$3*D585/'Data with Vol Ests (EWMA)'!$L$1002</f>
        <v>99965683.826763153</v>
      </c>
      <c r="G585">
        <f t="shared" si="9"/>
        <v>34316.173236846924</v>
      </c>
      <c r="H585" s="15">
        <v>-79697.841</v>
      </c>
    </row>
    <row r="586" spans="1:8" x14ac:dyDescent="0.2">
      <c r="A586">
        <v>584</v>
      </c>
      <c r="B586">
        <f>'Data with Vol Ests (EWMA)'!B$1002*('Data with Vol Ests (EWMA)'!B585+('Data with Vol Ests (EWMA)'!B586-'Data with Vol Ests (EWMA)'!B585)*('Data with Vol Ests (EWMA)'!E$1003/'Data with Vol Ests (EWMA)'!E586))/'Data with Vol Ests (EWMA)'!B585</f>
        <v>25.896722629236216</v>
      </c>
      <c r="C586">
        <f>'Data with Vol Ests (EWMA)'!G$1002*('Data with Vol Ests (EWMA)'!G585+('Data with Vol Ests (EWMA)'!G586-'Data with Vol Ests (EWMA)'!G585)*('Data with Vol Ests (EWMA)'!J$1003/'Data with Vol Ests (EWMA)'!J586))/'Data with Vol Ests (EWMA)'!G585</f>
        <v>31.23469891086803</v>
      </c>
      <c r="D586">
        <f>'Data with Vol Ests (EWMA)'!L$1002*('Data with Vol Ests (EWMA)'!L585+('Data with Vol Ests (EWMA)'!L586-'Data with Vol Ests (EWMA)'!L585)*('Data with Vol Ests (EWMA)'!O$1003/'Data with Vol Ests (EWMA)'!O586))/'Data with Vol Ests (EWMA)'!L585</f>
        <v>50.670505104965891</v>
      </c>
      <c r="F586">
        <f>$J$3*B586/'Data with Vol Ests (EWMA)'!$B$1002 + $K$3*C586/'Data with Vol Ests (EWMA)'!$G$1002 + $L$3*D586/'Data with Vol Ests (EWMA)'!$L$1002</f>
        <v>100155068.25592612</v>
      </c>
      <c r="G586">
        <f t="shared" si="9"/>
        <v>-155068.2559261173</v>
      </c>
      <c r="H586" s="15">
        <v>-80745.88</v>
      </c>
    </row>
    <row r="587" spans="1:8" x14ac:dyDescent="0.2">
      <c r="A587">
        <v>585</v>
      </c>
      <c r="B587">
        <f>'Data with Vol Ests (EWMA)'!B$1002*('Data with Vol Ests (EWMA)'!B586+('Data with Vol Ests (EWMA)'!B587-'Data with Vol Ests (EWMA)'!B586)*('Data with Vol Ests (EWMA)'!E$1003/'Data with Vol Ests (EWMA)'!E587))/'Data with Vol Ests (EWMA)'!B586</f>
        <v>25.788082683327247</v>
      </c>
      <c r="C587">
        <f>'Data with Vol Ests (EWMA)'!G$1002*('Data with Vol Ests (EWMA)'!G586+('Data with Vol Ests (EWMA)'!G587-'Data with Vol Ests (EWMA)'!G586)*('Data with Vol Ests (EWMA)'!J$1003/'Data with Vol Ests (EWMA)'!J587))/'Data with Vol Ests (EWMA)'!G586</f>
        <v>31.137679234079599</v>
      </c>
      <c r="D587">
        <f>'Data with Vol Ests (EWMA)'!L$1002*('Data with Vol Ests (EWMA)'!L586+('Data with Vol Ests (EWMA)'!L587-'Data with Vol Ests (EWMA)'!L586)*('Data with Vol Ests (EWMA)'!O$1003/'Data with Vol Ests (EWMA)'!O587))/'Data with Vol Ests (EWMA)'!L586</f>
        <v>50.868074157872805</v>
      </c>
      <c r="F587">
        <f>$J$3*B587/'Data with Vol Ests (EWMA)'!$B$1002 + $K$3*C587/'Data with Vol Ests (EWMA)'!$G$1002 + $L$3*D587/'Data with Vol Ests (EWMA)'!$L$1002</f>
        <v>100015640.28519452</v>
      </c>
      <c r="G587">
        <f t="shared" si="9"/>
        <v>-15640.285194516182</v>
      </c>
      <c r="H587" s="15">
        <v>-81068.585999999996</v>
      </c>
    </row>
    <row r="588" spans="1:8" x14ac:dyDescent="0.2">
      <c r="A588">
        <v>586</v>
      </c>
      <c r="B588">
        <f>'Data with Vol Ests (EWMA)'!B$1002*('Data with Vol Ests (EWMA)'!B587+('Data with Vol Ests (EWMA)'!B588-'Data with Vol Ests (EWMA)'!B587)*('Data with Vol Ests (EWMA)'!E$1003/'Data with Vol Ests (EWMA)'!E588))/'Data with Vol Ests (EWMA)'!B587</f>
        <v>25.787401042744449</v>
      </c>
      <c r="C588">
        <f>'Data with Vol Ests (EWMA)'!G$1002*('Data with Vol Ests (EWMA)'!G587+('Data with Vol Ests (EWMA)'!G588-'Data with Vol Ests (EWMA)'!G587)*('Data with Vol Ests (EWMA)'!J$1003/'Data with Vol Ests (EWMA)'!J588))/'Data with Vol Ests (EWMA)'!G587</f>
        <v>31.203131246298003</v>
      </c>
      <c r="D588">
        <f>'Data with Vol Ests (EWMA)'!L$1002*('Data with Vol Ests (EWMA)'!L587+('Data with Vol Ests (EWMA)'!L588-'Data with Vol Ests (EWMA)'!L587)*('Data with Vol Ests (EWMA)'!O$1003/'Data with Vol Ests (EWMA)'!O588))/'Data with Vol Ests (EWMA)'!L587</f>
        <v>50.384305705060036</v>
      </c>
      <c r="F588">
        <f>$J$3*B588/'Data with Vol Ests (EWMA)'!$B$1002 + $K$3*C588/'Data with Vol Ests (EWMA)'!$G$1002 + $L$3*D588/'Data with Vol Ests (EWMA)'!$L$1002</f>
        <v>99802126.094805062</v>
      </c>
      <c r="G588">
        <f t="shared" si="9"/>
        <v>197873.90519493818</v>
      </c>
      <c r="H588" s="15">
        <v>-85608.81</v>
      </c>
    </row>
    <row r="589" spans="1:8" x14ac:dyDescent="0.2">
      <c r="A589">
        <v>587</v>
      </c>
      <c r="B589">
        <f>'Data with Vol Ests (EWMA)'!B$1002*('Data with Vol Ests (EWMA)'!B588+('Data with Vol Ests (EWMA)'!B589-'Data with Vol Ests (EWMA)'!B588)*('Data with Vol Ests (EWMA)'!E$1003/'Data with Vol Ests (EWMA)'!E589))/'Data with Vol Ests (EWMA)'!B588</f>
        <v>25.973100445992007</v>
      </c>
      <c r="C589">
        <f>'Data with Vol Ests (EWMA)'!G$1002*('Data with Vol Ests (EWMA)'!G588+('Data with Vol Ests (EWMA)'!G589-'Data with Vol Ests (EWMA)'!G588)*('Data with Vol Ests (EWMA)'!J$1003/'Data with Vol Ests (EWMA)'!J589))/'Data with Vol Ests (EWMA)'!G588</f>
        <v>31.178465752546785</v>
      </c>
      <c r="D589">
        <f>'Data with Vol Ests (EWMA)'!L$1002*('Data with Vol Ests (EWMA)'!L588+('Data with Vol Ests (EWMA)'!L589-'Data with Vol Ests (EWMA)'!L588)*('Data with Vol Ests (EWMA)'!O$1003/'Data with Vol Ests (EWMA)'!O589))/'Data with Vol Ests (EWMA)'!L588</f>
        <v>50.96695615011685</v>
      </c>
      <c r="F589">
        <f>$J$3*B589/'Data with Vol Ests (EWMA)'!$B$1002 + $K$3*C589/'Data with Vol Ests (EWMA)'!$G$1002 + $L$3*D589/'Data with Vol Ests (EWMA)'!$L$1002</f>
        <v>100370809.73500493</v>
      </c>
      <c r="G589">
        <f t="shared" si="9"/>
        <v>-370809.73500493169</v>
      </c>
      <c r="H589" s="15">
        <v>-85665.603000000003</v>
      </c>
    </row>
    <row r="590" spans="1:8" x14ac:dyDescent="0.2">
      <c r="A590">
        <v>588</v>
      </c>
      <c r="B590">
        <f>'Data with Vol Ests (EWMA)'!B$1002*('Data with Vol Ests (EWMA)'!B589+('Data with Vol Ests (EWMA)'!B590-'Data with Vol Ests (EWMA)'!B589)*('Data with Vol Ests (EWMA)'!E$1003/'Data with Vol Ests (EWMA)'!E590))/'Data with Vol Ests (EWMA)'!B589</f>
        <v>25.855132081591663</v>
      </c>
      <c r="C590">
        <f>'Data with Vol Ests (EWMA)'!G$1002*('Data with Vol Ests (EWMA)'!G589+('Data with Vol Ests (EWMA)'!G590-'Data with Vol Ests (EWMA)'!G589)*('Data with Vol Ests (EWMA)'!J$1003/'Data with Vol Ests (EWMA)'!J590))/'Data with Vol Ests (EWMA)'!G589</f>
        <v>31.178724459857836</v>
      </c>
      <c r="D590">
        <f>'Data with Vol Ests (EWMA)'!L$1002*('Data with Vol Ests (EWMA)'!L589+('Data with Vol Ests (EWMA)'!L590-'Data with Vol Ests (EWMA)'!L589)*('Data with Vol Ests (EWMA)'!O$1003/'Data with Vol Ests (EWMA)'!O590))/'Data with Vol Ests (EWMA)'!L589</f>
        <v>50.82601871958817</v>
      </c>
      <c r="F590">
        <f>$J$3*B590/'Data with Vol Ests (EWMA)'!$B$1002 + $K$3*C590/'Data with Vol Ests (EWMA)'!$G$1002 + $L$3*D590/'Data with Vol Ests (EWMA)'!$L$1002</f>
        <v>100127782.01430237</v>
      </c>
      <c r="G590">
        <f t="shared" si="9"/>
        <v>-127782.01430237293</v>
      </c>
      <c r="H590" s="15">
        <v>-85893.906000000003</v>
      </c>
    </row>
    <row r="591" spans="1:8" x14ac:dyDescent="0.2">
      <c r="A591">
        <v>589</v>
      </c>
      <c r="B591">
        <f>'Data with Vol Ests (EWMA)'!B$1002*('Data with Vol Ests (EWMA)'!B590+('Data with Vol Ests (EWMA)'!B591-'Data with Vol Ests (EWMA)'!B590)*('Data with Vol Ests (EWMA)'!E$1003/'Data with Vol Ests (EWMA)'!E591))/'Data with Vol Ests (EWMA)'!B590</f>
        <v>25.648093327885139</v>
      </c>
      <c r="C591">
        <f>'Data with Vol Ests (EWMA)'!G$1002*('Data with Vol Ests (EWMA)'!G590+('Data with Vol Ests (EWMA)'!G591-'Data with Vol Ests (EWMA)'!G590)*('Data with Vol Ests (EWMA)'!J$1003/'Data with Vol Ests (EWMA)'!J591))/'Data with Vol Ests (EWMA)'!G590</f>
        <v>31.214953034889671</v>
      </c>
      <c r="D591">
        <f>'Data with Vol Ests (EWMA)'!L$1002*('Data with Vol Ests (EWMA)'!L590+('Data with Vol Ests (EWMA)'!L591-'Data with Vol Ests (EWMA)'!L590)*('Data with Vol Ests (EWMA)'!O$1003/'Data with Vol Ests (EWMA)'!O591))/'Data with Vol Ests (EWMA)'!L590</f>
        <v>50.154431440083286</v>
      </c>
      <c r="F591">
        <f>$J$3*B591/'Data with Vol Ests (EWMA)'!$B$1002 + $K$3*C591/'Data with Vol Ests (EWMA)'!$G$1002 + $L$3*D591/'Data with Vol Ests (EWMA)'!$L$1002</f>
        <v>99490550.522637755</v>
      </c>
      <c r="G591">
        <f t="shared" si="9"/>
        <v>509449.47736224532</v>
      </c>
      <c r="H591" s="15">
        <v>-85934.644</v>
      </c>
    </row>
    <row r="592" spans="1:8" x14ac:dyDescent="0.2">
      <c r="A592">
        <v>590</v>
      </c>
      <c r="B592">
        <f>'Data with Vol Ests (EWMA)'!B$1002*('Data with Vol Ests (EWMA)'!B591+('Data with Vol Ests (EWMA)'!B592-'Data with Vol Ests (EWMA)'!B591)*('Data with Vol Ests (EWMA)'!E$1003/'Data with Vol Ests (EWMA)'!E592))/'Data with Vol Ests (EWMA)'!B591</f>
        <v>25.753297075075061</v>
      </c>
      <c r="C592">
        <f>'Data with Vol Ests (EWMA)'!G$1002*('Data with Vol Ests (EWMA)'!G591+('Data with Vol Ests (EWMA)'!G592-'Data with Vol Ests (EWMA)'!G591)*('Data with Vol Ests (EWMA)'!J$1003/'Data with Vol Ests (EWMA)'!J592))/'Data with Vol Ests (EWMA)'!G591</f>
        <v>31.023971694267839</v>
      </c>
      <c r="D592">
        <f>'Data with Vol Ests (EWMA)'!L$1002*('Data with Vol Ests (EWMA)'!L591+('Data with Vol Ests (EWMA)'!L592-'Data with Vol Ests (EWMA)'!L591)*('Data with Vol Ests (EWMA)'!O$1003/'Data with Vol Ests (EWMA)'!O592))/'Data with Vol Ests (EWMA)'!L591</f>
        <v>50.603810353141711</v>
      </c>
      <c r="F592">
        <f>$J$3*B592/'Data with Vol Ests (EWMA)'!$B$1002 + $K$3*C592/'Data with Vol Ests (EWMA)'!$G$1002 + $L$3*D592/'Data with Vol Ests (EWMA)'!$L$1002</f>
        <v>99684512.840810388</v>
      </c>
      <c r="G592">
        <f t="shared" si="9"/>
        <v>315487.15918961167</v>
      </c>
      <c r="H592" s="15">
        <v>-86931.55</v>
      </c>
    </row>
    <row r="593" spans="1:8" x14ac:dyDescent="0.2">
      <c r="A593">
        <v>591</v>
      </c>
      <c r="B593">
        <f>'Data with Vol Ests (EWMA)'!B$1002*('Data with Vol Ests (EWMA)'!B592+('Data with Vol Ests (EWMA)'!B593-'Data with Vol Ests (EWMA)'!B592)*('Data with Vol Ests (EWMA)'!E$1003/'Data with Vol Ests (EWMA)'!E593))/'Data with Vol Ests (EWMA)'!B592</f>
        <v>25.937995297810787</v>
      </c>
      <c r="C593">
        <f>'Data with Vol Ests (EWMA)'!G$1002*('Data with Vol Ests (EWMA)'!G592+('Data with Vol Ests (EWMA)'!G593-'Data with Vol Ests (EWMA)'!G592)*('Data with Vol Ests (EWMA)'!J$1003/'Data with Vol Ests (EWMA)'!J593))/'Data with Vol Ests (EWMA)'!G592</f>
        <v>30.987894807227217</v>
      </c>
      <c r="D593">
        <f>'Data with Vol Ests (EWMA)'!L$1002*('Data with Vol Ests (EWMA)'!L592+('Data with Vol Ests (EWMA)'!L593-'Data with Vol Ests (EWMA)'!L592)*('Data with Vol Ests (EWMA)'!O$1003/'Data with Vol Ests (EWMA)'!O593))/'Data with Vol Ests (EWMA)'!L592</f>
        <v>50.90853339571332</v>
      </c>
      <c r="F593">
        <f>$J$3*B593/'Data with Vol Ests (EWMA)'!$B$1002 + $K$3*C593/'Data with Vol Ests (EWMA)'!$G$1002 + $L$3*D593/'Data with Vol Ests (EWMA)'!$L$1002</f>
        <v>100074668.42161381</v>
      </c>
      <c r="G593">
        <f t="shared" si="9"/>
        <v>-74668.421613812447</v>
      </c>
      <c r="H593" s="15">
        <v>-87802.066999999995</v>
      </c>
    </row>
    <row r="594" spans="1:8" x14ac:dyDescent="0.2">
      <c r="A594">
        <v>592</v>
      </c>
      <c r="B594">
        <f>'Data with Vol Ests (EWMA)'!B$1002*('Data with Vol Ests (EWMA)'!B593+('Data with Vol Ests (EWMA)'!B594-'Data with Vol Ests (EWMA)'!B593)*('Data with Vol Ests (EWMA)'!E$1003/'Data with Vol Ests (EWMA)'!E594))/'Data with Vol Ests (EWMA)'!B593</f>
        <v>25.763898290890307</v>
      </c>
      <c r="C594">
        <f>'Data with Vol Ests (EWMA)'!G$1002*('Data with Vol Ests (EWMA)'!G593+('Data with Vol Ests (EWMA)'!G594-'Data with Vol Ests (EWMA)'!G593)*('Data with Vol Ests (EWMA)'!J$1003/'Data with Vol Ests (EWMA)'!J594))/'Data with Vol Ests (EWMA)'!G593</f>
        <v>31.205375956315031</v>
      </c>
      <c r="D594">
        <f>'Data with Vol Ests (EWMA)'!L$1002*('Data with Vol Ests (EWMA)'!L593+('Data with Vol Ests (EWMA)'!L594-'Data with Vol Ests (EWMA)'!L593)*('Data with Vol Ests (EWMA)'!O$1003/'Data with Vol Ests (EWMA)'!O594))/'Data with Vol Ests (EWMA)'!L593</f>
        <v>50.465032019838972</v>
      </c>
      <c r="F594">
        <f>$J$3*B594/'Data with Vol Ests (EWMA)'!$B$1002 + $K$3*C594/'Data with Vol Ests (EWMA)'!$G$1002 + $L$3*D594/'Data with Vol Ests (EWMA)'!$L$1002</f>
        <v>99820514.198784634</v>
      </c>
      <c r="G594">
        <f t="shared" si="9"/>
        <v>179485.80121536553</v>
      </c>
      <c r="H594" s="15">
        <v>-88132.539000000004</v>
      </c>
    </row>
    <row r="595" spans="1:8" x14ac:dyDescent="0.2">
      <c r="A595">
        <v>593</v>
      </c>
      <c r="B595">
        <f>'Data with Vol Ests (EWMA)'!B$1002*('Data with Vol Ests (EWMA)'!B594+('Data with Vol Ests (EWMA)'!B595-'Data with Vol Ests (EWMA)'!B594)*('Data with Vol Ests (EWMA)'!E$1003/'Data with Vol Ests (EWMA)'!E595))/'Data with Vol Ests (EWMA)'!B594</f>
        <v>25.8336993909444</v>
      </c>
      <c r="C595">
        <f>'Data with Vol Ests (EWMA)'!G$1002*('Data with Vol Ests (EWMA)'!G594+('Data with Vol Ests (EWMA)'!G595-'Data with Vol Ests (EWMA)'!G594)*('Data with Vol Ests (EWMA)'!J$1003/'Data with Vol Ests (EWMA)'!J595))/'Data with Vol Ests (EWMA)'!G594</f>
        <v>31.133894998354585</v>
      </c>
      <c r="D595">
        <f>'Data with Vol Ests (EWMA)'!L$1002*('Data with Vol Ests (EWMA)'!L594+('Data with Vol Ests (EWMA)'!L595-'Data with Vol Ests (EWMA)'!L594)*('Data with Vol Ests (EWMA)'!O$1003/'Data with Vol Ests (EWMA)'!O595))/'Data with Vol Ests (EWMA)'!L594</f>
        <v>51.302344869629927</v>
      </c>
      <c r="F595">
        <f>$J$3*B595/'Data with Vol Ests (EWMA)'!$B$1002 + $K$3*C595/'Data with Vol Ests (EWMA)'!$G$1002 + $L$3*D595/'Data with Vol Ests (EWMA)'!$L$1002</f>
        <v>100330063.17751229</v>
      </c>
      <c r="G595">
        <f t="shared" si="9"/>
        <v>-330063.17751228809</v>
      </c>
      <c r="H595" s="15">
        <v>-88619.937999999995</v>
      </c>
    </row>
    <row r="596" spans="1:8" x14ac:dyDescent="0.2">
      <c r="A596">
        <v>594</v>
      </c>
      <c r="B596">
        <f>'Data with Vol Ests (EWMA)'!B$1002*('Data with Vol Ests (EWMA)'!B595+('Data with Vol Ests (EWMA)'!B596-'Data with Vol Ests (EWMA)'!B595)*('Data with Vol Ests (EWMA)'!E$1003/'Data with Vol Ests (EWMA)'!E596))/'Data with Vol Ests (EWMA)'!B595</f>
        <v>25.675839583605296</v>
      </c>
      <c r="C596">
        <f>'Data with Vol Ests (EWMA)'!G$1002*('Data with Vol Ests (EWMA)'!G595+('Data with Vol Ests (EWMA)'!G596-'Data with Vol Ests (EWMA)'!G595)*('Data with Vol Ests (EWMA)'!J$1003/'Data with Vol Ests (EWMA)'!J596))/'Data with Vol Ests (EWMA)'!G595</f>
        <v>31.088697263944251</v>
      </c>
      <c r="D596">
        <f>'Data with Vol Ests (EWMA)'!L$1002*('Data with Vol Ests (EWMA)'!L595+('Data with Vol Ests (EWMA)'!L596-'Data with Vol Ests (EWMA)'!L595)*('Data with Vol Ests (EWMA)'!O$1003/'Data with Vol Ests (EWMA)'!O596))/'Data with Vol Ests (EWMA)'!L595</f>
        <v>50.077580135832271</v>
      </c>
      <c r="F596">
        <f>$J$3*B596/'Data with Vol Ests (EWMA)'!$B$1002 + $K$3*C596/'Data with Vol Ests (EWMA)'!$G$1002 + $L$3*D596/'Data with Vol Ests (EWMA)'!$L$1002</f>
        <v>99340959.564117283</v>
      </c>
      <c r="G596">
        <f t="shared" si="9"/>
        <v>659040.43588271737</v>
      </c>
      <c r="H596" s="15">
        <v>-89497.627999999997</v>
      </c>
    </row>
    <row r="597" spans="1:8" x14ac:dyDescent="0.2">
      <c r="A597">
        <v>595</v>
      </c>
      <c r="B597">
        <f>'Data with Vol Ests (EWMA)'!B$1002*('Data with Vol Ests (EWMA)'!B596+('Data with Vol Ests (EWMA)'!B597-'Data with Vol Ests (EWMA)'!B596)*('Data with Vol Ests (EWMA)'!E$1003/'Data with Vol Ests (EWMA)'!E597))/'Data with Vol Ests (EWMA)'!B596</f>
        <v>25.882897151985432</v>
      </c>
      <c r="C597">
        <f>'Data with Vol Ests (EWMA)'!G$1002*('Data with Vol Ests (EWMA)'!G596+('Data with Vol Ests (EWMA)'!G597-'Data with Vol Ests (EWMA)'!G596)*('Data with Vol Ests (EWMA)'!J$1003/'Data with Vol Ests (EWMA)'!J597))/'Data with Vol Ests (EWMA)'!G596</f>
        <v>31.177311070612905</v>
      </c>
      <c r="D597">
        <f>'Data with Vol Ests (EWMA)'!L$1002*('Data with Vol Ests (EWMA)'!L596+('Data with Vol Ests (EWMA)'!L597-'Data with Vol Ests (EWMA)'!L596)*('Data with Vol Ests (EWMA)'!O$1003/'Data with Vol Ests (EWMA)'!O597))/'Data with Vol Ests (EWMA)'!L596</f>
        <v>51.673124337089646</v>
      </c>
      <c r="F597">
        <f>$J$3*B597/'Data with Vol Ests (EWMA)'!$B$1002 + $K$3*C597/'Data with Vol Ests (EWMA)'!$G$1002 + $L$3*D597/'Data with Vol Ests (EWMA)'!$L$1002</f>
        <v>100664795.66430646</v>
      </c>
      <c r="G597">
        <f t="shared" si="9"/>
        <v>-664795.66430646181</v>
      </c>
      <c r="H597" s="15">
        <v>-89964.061000000002</v>
      </c>
    </row>
    <row r="598" spans="1:8" x14ac:dyDescent="0.2">
      <c r="A598">
        <v>596</v>
      </c>
      <c r="B598">
        <f>'Data with Vol Ests (EWMA)'!B$1002*('Data with Vol Ests (EWMA)'!B597+('Data with Vol Ests (EWMA)'!B598-'Data with Vol Ests (EWMA)'!B597)*('Data with Vol Ests (EWMA)'!E$1003/'Data with Vol Ests (EWMA)'!E598))/'Data with Vol Ests (EWMA)'!B597</f>
        <v>25.921160339093156</v>
      </c>
      <c r="C598">
        <f>'Data with Vol Ests (EWMA)'!G$1002*('Data with Vol Ests (EWMA)'!G597+('Data with Vol Ests (EWMA)'!G598-'Data with Vol Ests (EWMA)'!G597)*('Data with Vol Ests (EWMA)'!J$1003/'Data with Vol Ests (EWMA)'!J598))/'Data with Vol Ests (EWMA)'!G597</f>
        <v>31.283030917970258</v>
      </c>
      <c r="D598">
        <f>'Data with Vol Ests (EWMA)'!L$1002*('Data with Vol Ests (EWMA)'!L597+('Data with Vol Ests (EWMA)'!L598-'Data with Vol Ests (EWMA)'!L597)*('Data with Vol Ests (EWMA)'!O$1003/'Data with Vol Ests (EWMA)'!O598))/'Data with Vol Ests (EWMA)'!L597</f>
        <v>50.591802012988843</v>
      </c>
      <c r="F598">
        <f>$J$3*B598/'Data with Vol Ests (EWMA)'!$B$1002 + $K$3*C598/'Data with Vol Ests (EWMA)'!$G$1002 + $L$3*D598/'Data with Vol Ests (EWMA)'!$L$1002</f>
        <v>100195935.78866822</v>
      </c>
      <c r="G598">
        <f t="shared" si="9"/>
        <v>-195935.78866821527</v>
      </c>
      <c r="H598" s="15">
        <v>-90180.785999999993</v>
      </c>
    </row>
    <row r="599" spans="1:8" x14ac:dyDescent="0.2">
      <c r="A599">
        <v>597</v>
      </c>
      <c r="B599">
        <f>'Data with Vol Ests (EWMA)'!B$1002*('Data with Vol Ests (EWMA)'!B598+('Data with Vol Ests (EWMA)'!B599-'Data with Vol Ests (EWMA)'!B598)*('Data with Vol Ests (EWMA)'!E$1003/'Data with Vol Ests (EWMA)'!E599))/'Data with Vol Ests (EWMA)'!B598</f>
        <v>25.921140076629641</v>
      </c>
      <c r="C599">
        <f>'Data with Vol Ests (EWMA)'!G$1002*('Data with Vol Ests (EWMA)'!G598+('Data with Vol Ests (EWMA)'!G599-'Data with Vol Ests (EWMA)'!G598)*('Data with Vol Ests (EWMA)'!J$1003/'Data with Vol Ests (EWMA)'!J599))/'Data with Vol Ests (EWMA)'!G598</f>
        <v>31.23398100199072</v>
      </c>
      <c r="D599">
        <f>'Data with Vol Ests (EWMA)'!L$1002*('Data with Vol Ests (EWMA)'!L598+('Data with Vol Ests (EWMA)'!L599-'Data with Vol Ests (EWMA)'!L598)*('Data with Vol Ests (EWMA)'!O$1003/'Data with Vol Ests (EWMA)'!O599))/'Data with Vol Ests (EWMA)'!L598</f>
        <v>50.923870840728746</v>
      </c>
      <c r="F599">
        <f>$J$3*B599/'Data with Vol Ests (EWMA)'!$B$1002 + $K$3*C599/'Data with Vol Ests (EWMA)'!$G$1002 + $L$3*D599/'Data with Vol Ests (EWMA)'!$L$1002</f>
        <v>100337205.64155535</v>
      </c>
      <c r="G599">
        <f t="shared" si="9"/>
        <v>-337205.641555354</v>
      </c>
      <c r="H599" s="15">
        <v>-90329.527000000002</v>
      </c>
    </row>
    <row r="600" spans="1:8" x14ac:dyDescent="0.2">
      <c r="A600">
        <v>598</v>
      </c>
      <c r="B600">
        <f>'Data with Vol Ests (EWMA)'!B$1002*('Data with Vol Ests (EWMA)'!B599+('Data with Vol Ests (EWMA)'!B600-'Data with Vol Ests (EWMA)'!B599)*('Data with Vol Ests (EWMA)'!E$1003/'Data with Vol Ests (EWMA)'!E600))/'Data with Vol Ests (EWMA)'!B599</f>
        <v>25.661829045876566</v>
      </c>
      <c r="C600">
        <f>'Data with Vol Ests (EWMA)'!G$1002*('Data with Vol Ests (EWMA)'!G599+('Data with Vol Ests (EWMA)'!G600-'Data with Vol Ests (EWMA)'!G599)*('Data with Vol Ests (EWMA)'!J$1003/'Data with Vol Ests (EWMA)'!J600))/'Data with Vol Ests (EWMA)'!G599</f>
        <v>31.226838073158266</v>
      </c>
      <c r="D600">
        <f>'Data with Vol Ests (EWMA)'!L$1002*('Data with Vol Ests (EWMA)'!L599+('Data with Vol Ests (EWMA)'!L600-'Data with Vol Ests (EWMA)'!L599)*('Data with Vol Ests (EWMA)'!O$1003/'Data with Vol Ests (EWMA)'!O600))/'Data with Vol Ests (EWMA)'!L599</f>
        <v>50.677375485839512</v>
      </c>
      <c r="F600">
        <f>$J$3*B600/'Data with Vol Ests (EWMA)'!$B$1002 + $K$3*C600/'Data with Vol Ests (EWMA)'!$G$1002 + $L$3*D600/'Data with Vol Ests (EWMA)'!$L$1002</f>
        <v>99831773.794476002</v>
      </c>
      <c r="G600">
        <f t="shared" si="9"/>
        <v>168226.20552399755</v>
      </c>
      <c r="H600" s="15">
        <v>-91728.366999999998</v>
      </c>
    </row>
    <row r="601" spans="1:8" x14ac:dyDescent="0.2">
      <c r="A601">
        <v>599</v>
      </c>
      <c r="B601">
        <f>'Data with Vol Ests (EWMA)'!B$1002*('Data with Vol Ests (EWMA)'!B600+('Data with Vol Ests (EWMA)'!B601-'Data with Vol Ests (EWMA)'!B600)*('Data with Vol Ests (EWMA)'!E$1003/'Data with Vol Ests (EWMA)'!E601))/'Data with Vol Ests (EWMA)'!B600</f>
        <v>25.944241831609041</v>
      </c>
      <c r="C601">
        <f>'Data with Vol Ests (EWMA)'!G$1002*('Data with Vol Ests (EWMA)'!G600+('Data with Vol Ests (EWMA)'!G601-'Data with Vol Ests (EWMA)'!G600)*('Data with Vol Ests (EWMA)'!J$1003/'Data with Vol Ests (EWMA)'!J601))/'Data with Vol Ests (EWMA)'!G600</f>
        <v>31.155711186797269</v>
      </c>
      <c r="D601">
        <f>'Data with Vol Ests (EWMA)'!L$1002*('Data with Vol Ests (EWMA)'!L600+('Data with Vol Ests (EWMA)'!L601-'Data with Vol Ests (EWMA)'!L600)*('Data with Vol Ests (EWMA)'!O$1003/'Data with Vol Ests (EWMA)'!O601))/'Data with Vol Ests (EWMA)'!L600</f>
        <v>51.177894992439043</v>
      </c>
      <c r="F601">
        <f>$J$3*B601/'Data with Vol Ests (EWMA)'!$B$1002 + $K$3*C601/'Data with Vol Ests (EWMA)'!$G$1002 + $L$3*D601/'Data with Vol Ests (EWMA)'!$L$1002</f>
        <v>100430867.16684876</v>
      </c>
      <c r="G601">
        <f t="shared" si="9"/>
        <v>-430867.16684876382</v>
      </c>
      <c r="H601" s="15">
        <v>-95046.481</v>
      </c>
    </row>
    <row r="602" spans="1:8" x14ac:dyDescent="0.2">
      <c r="A602">
        <v>600</v>
      </c>
      <c r="B602">
        <f>'Data with Vol Ests (EWMA)'!B$1002*('Data with Vol Ests (EWMA)'!B601+('Data with Vol Ests (EWMA)'!B602-'Data with Vol Ests (EWMA)'!B601)*('Data with Vol Ests (EWMA)'!E$1003/'Data with Vol Ests (EWMA)'!E602))/'Data with Vol Ests (EWMA)'!B601</f>
        <v>25.77386059635073</v>
      </c>
      <c r="C602">
        <f>'Data with Vol Ests (EWMA)'!G$1002*('Data with Vol Ests (EWMA)'!G601+('Data with Vol Ests (EWMA)'!G602-'Data with Vol Ests (EWMA)'!G601)*('Data with Vol Ests (EWMA)'!J$1003/'Data with Vol Ests (EWMA)'!J602))/'Data with Vol Ests (EWMA)'!G601</f>
        <v>31.118453501698681</v>
      </c>
      <c r="D602">
        <f>'Data with Vol Ests (EWMA)'!L$1002*('Data with Vol Ests (EWMA)'!L601+('Data with Vol Ests (EWMA)'!L602-'Data with Vol Ests (EWMA)'!L601)*('Data with Vol Ests (EWMA)'!O$1003/'Data with Vol Ests (EWMA)'!O602))/'Data with Vol Ests (EWMA)'!L601</f>
        <v>50.769653837308496</v>
      </c>
      <c r="F602">
        <f>$J$3*B602/'Data with Vol Ests (EWMA)'!$B$1002 + $K$3*C602/'Data with Vol Ests (EWMA)'!$G$1002 + $L$3*D602/'Data with Vol Ests (EWMA)'!$L$1002</f>
        <v>99916563.708289713</v>
      </c>
      <c r="G602">
        <f t="shared" si="9"/>
        <v>83436.291710287333</v>
      </c>
      <c r="H602" s="15">
        <v>-96032.843999999997</v>
      </c>
    </row>
    <row r="603" spans="1:8" x14ac:dyDescent="0.2">
      <c r="A603">
        <v>601</v>
      </c>
      <c r="B603">
        <f>'Data with Vol Ests (EWMA)'!B$1002*('Data with Vol Ests (EWMA)'!B602+('Data with Vol Ests (EWMA)'!B603-'Data with Vol Ests (EWMA)'!B602)*('Data with Vol Ests (EWMA)'!E$1003/'Data with Vol Ests (EWMA)'!E603))/'Data with Vol Ests (EWMA)'!B602</f>
        <v>25.760386408616068</v>
      </c>
      <c r="C603">
        <f>'Data with Vol Ests (EWMA)'!G$1002*('Data with Vol Ests (EWMA)'!G602+('Data with Vol Ests (EWMA)'!G603-'Data with Vol Ests (EWMA)'!G602)*('Data with Vol Ests (EWMA)'!J$1003/'Data with Vol Ests (EWMA)'!J603))/'Data with Vol Ests (EWMA)'!G602</f>
        <v>31.199883621846208</v>
      </c>
      <c r="D603">
        <f>'Data with Vol Ests (EWMA)'!L$1002*('Data with Vol Ests (EWMA)'!L602+('Data with Vol Ests (EWMA)'!L603-'Data with Vol Ests (EWMA)'!L602)*('Data with Vol Ests (EWMA)'!O$1003/'Data with Vol Ests (EWMA)'!O603))/'Data with Vol Ests (EWMA)'!L602</f>
        <v>50.675529531104154</v>
      </c>
      <c r="F603">
        <f>$J$3*B603/'Data with Vol Ests (EWMA)'!$B$1002 + $K$3*C603/'Data with Vol Ests (EWMA)'!$G$1002 + $L$3*D603/'Data with Vol Ests (EWMA)'!$L$1002</f>
        <v>99934065.743391022</v>
      </c>
      <c r="G603">
        <f t="shared" si="9"/>
        <v>65934.256608977914</v>
      </c>
      <c r="H603" s="15">
        <v>-98844.47</v>
      </c>
    </row>
    <row r="604" spans="1:8" x14ac:dyDescent="0.2">
      <c r="A604">
        <v>602</v>
      </c>
      <c r="B604">
        <f>'Data with Vol Ests (EWMA)'!B$1002*('Data with Vol Ests (EWMA)'!B603+('Data with Vol Ests (EWMA)'!B604-'Data with Vol Ests (EWMA)'!B603)*('Data with Vol Ests (EWMA)'!E$1003/'Data with Vol Ests (EWMA)'!E604))/'Data with Vol Ests (EWMA)'!B603</f>
        <v>25.516921033446604</v>
      </c>
      <c r="C604">
        <f>'Data with Vol Ests (EWMA)'!G$1002*('Data with Vol Ests (EWMA)'!G603+('Data with Vol Ests (EWMA)'!G604-'Data with Vol Ests (EWMA)'!G603)*('Data with Vol Ests (EWMA)'!J$1003/'Data with Vol Ests (EWMA)'!J604))/'Data with Vol Ests (EWMA)'!G603</f>
        <v>31.269404683247156</v>
      </c>
      <c r="D604">
        <f>'Data with Vol Ests (EWMA)'!L$1002*('Data with Vol Ests (EWMA)'!L603+('Data with Vol Ests (EWMA)'!L604-'Data with Vol Ests (EWMA)'!L603)*('Data with Vol Ests (EWMA)'!O$1003/'Data with Vol Ests (EWMA)'!O604))/'Data with Vol Ests (EWMA)'!L603</f>
        <v>50.06981141082278</v>
      </c>
      <c r="F604">
        <f>$J$3*B604/'Data with Vol Ests (EWMA)'!$B$1002 + $K$3*C604/'Data with Vol Ests (EWMA)'!$G$1002 + $L$3*D604/'Data with Vol Ests (EWMA)'!$L$1002</f>
        <v>99323773.507335663</v>
      </c>
      <c r="G604">
        <f t="shared" si="9"/>
        <v>676226.49266433716</v>
      </c>
      <c r="H604" s="15">
        <v>-99757.728000000003</v>
      </c>
    </row>
    <row r="605" spans="1:8" x14ac:dyDescent="0.2">
      <c r="A605">
        <v>603</v>
      </c>
      <c r="B605">
        <f>'Data with Vol Ests (EWMA)'!B$1002*('Data with Vol Ests (EWMA)'!B604+('Data with Vol Ests (EWMA)'!B605-'Data with Vol Ests (EWMA)'!B604)*('Data with Vol Ests (EWMA)'!E$1003/'Data with Vol Ests (EWMA)'!E605))/'Data with Vol Ests (EWMA)'!B604</f>
        <v>25.75374345153217</v>
      </c>
      <c r="C605">
        <f>'Data with Vol Ests (EWMA)'!G$1002*('Data with Vol Ests (EWMA)'!G604+('Data with Vol Ests (EWMA)'!G605-'Data with Vol Ests (EWMA)'!G604)*('Data with Vol Ests (EWMA)'!J$1003/'Data with Vol Ests (EWMA)'!J605))/'Data with Vol Ests (EWMA)'!G604</f>
        <v>31.147954230221494</v>
      </c>
      <c r="D605">
        <f>'Data with Vol Ests (EWMA)'!L$1002*('Data with Vol Ests (EWMA)'!L604+('Data with Vol Ests (EWMA)'!L605-'Data with Vol Ests (EWMA)'!L604)*('Data with Vol Ests (EWMA)'!O$1003/'Data with Vol Ests (EWMA)'!O605))/'Data with Vol Ests (EWMA)'!L604</f>
        <v>50.531975152433276</v>
      </c>
      <c r="F605">
        <f>$J$3*B605/'Data with Vol Ests (EWMA)'!$B$1002 + $K$3*C605/'Data with Vol Ests (EWMA)'!$G$1002 + $L$3*D605/'Data with Vol Ests (EWMA)'!$L$1002</f>
        <v>99781854.091744304</v>
      </c>
      <c r="G605">
        <f t="shared" si="9"/>
        <v>218145.9082556963</v>
      </c>
      <c r="H605" s="15">
        <v>-99882.350999999995</v>
      </c>
    </row>
    <row r="606" spans="1:8" x14ac:dyDescent="0.2">
      <c r="A606">
        <v>604</v>
      </c>
      <c r="B606">
        <f>'Data with Vol Ests (EWMA)'!B$1002*('Data with Vol Ests (EWMA)'!B605+('Data with Vol Ests (EWMA)'!B606-'Data with Vol Ests (EWMA)'!B605)*('Data with Vol Ests (EWMA)'!E$1003/'Data with Vol Ests (EWMA)'!E606))/'Data with Vol Ests (EWMA)'!B605</f>
        <v>25.96009832110548</v>
      </c>
      <c r="C606">
        <f>'Data with Vol Ests (EWMA)'!G$1002*('Data with Vol Ests (EWMA)'!G605+('Data with Vol Ests (EWMA)'!G606-'Data with Vol Ests (EWMA)'!G605)*('Data with Vol Ests (EWMA)'!J$1003/'Data with Vol Ests (EWMA)'!J606))/'Data with Vol Ests (EWMA)'!G605</f>
        <v>31.117073500314159</v>
      </c>
      <c r="D606">
        <f>'Data with Vol Ests (EWMA)'!L$1002*('Data with Vol Ests (EWMA)'!L605+('Data with Vol Ests (EWMA)'!L606-'Data with Vol Ests (EWMA)'!L605)*('Data with Vol Ests (EWMA)'!O$1003/'Data with Vol Ests (EWMA)'!O606))/'Data with Vol Ests (EWMA)'!L605</f>
        <v>51.460250649096366</v>
      </c>
      <c r="F606">
        <f>$J$3*B606/'Data with Vol Ests (EWMA)'!$B$1002 + $K$3*C606/'Data with Vol Ests (EWMA)'!$G$1002 + $L$3*D606/'Data with Vol Ests (EWMA)'!$L$1002</f>
        <v>100575959.85076541</v>
      </c>
      <c r="G606">
        <f t="shared" si="9"/>
        <v>-575959.85076540709</v>
      </c>
      <c r="H606" s="15">
        <v>-101009.81</v>
      </c>
    </row>
    <row r="607" spans="1:8" x14ac:dyDescent="0.2">
      <c r="A607">
        <v>605</v>
      </c>
      <c r="B607">
        <f>'Data with Vol Ests (EWMA)'!B$1002*('Data with Vol Ests (EWMA)'!B606+('Data with Vol Ests (EWMA)'!B607-'Data with Vol Ests (EWMA)'!B606)*('Data with Vol Ests (EWMA)'!E$1003/'Data with Vol Ests (EWMA)'!E607))/'Data with Vol Ests (EWMA)'!B606</f>
        <v>25.798717794871035</v>
      </c>
      <c r="C607">
        <f>'Data with Vol Ests (EWMA)'!G$1002*('Data with Vol Ests (EWMA)'!G606+('Data with Vol Ests (EWMA)'!G607-'Data with Vol Ests (EWMA)'!G606)*('Data with Vol Ests (EWMA)'!J$1003/'Data with Vol Ests (EWMA)'!J607))/'Data with Vol Ests (EWMA)'!G606</f>
        <v>31.177661723325304</v>
      </c>
      <c r="D607">
        <f>'Data with Vol Ests (EWMA)'!L$1002*('Data with Vol Ests (EWMA)'!L606+('Data with Vol Ests (EWMA)'!L607-'Data with Vol Ests (EWMA)'!L606)*('Data with Vol Ests (EWMA)'!O$1003/'Data with Vol Ests (EWMA)'!O607))/'Data with Vol Ests (EWMA)'!L606</f>
        <v>50.827421001954299</v>
      </c>
      <c r="F607">
        <f>$J$3*B607/'Data with Vol Ests (EWMA)'!$B$1002 + $K$3*C607/'Data with Vol Ests (EWMA)'!$G$1002 + $L$3*D607/'Data with Vol Ests (EWMA)'!$L$1002</f>
        <v>100050916.59628665</v>
      </c>
      <c r="G607">
        <f t="shared" si="9"/>
        <v>-50916.596286654472</v>
      </c>
      <c r="H607" s="15">
        <v>-101036.85</v>
      </c>
    </row>
    <row r="608" spans="1:8" x14ac:dyDescent="0.2">
      <c r="A608">
        <v>606</v>
      </c>
      <c r="B608">
        <f>'Data with Vol Ests (EWMA)'!B$1002*('Data with Vol Ests (EWMA)'!B607+('Data with Vol Ests (EWMA)'!B608-'Data with Vol Ests (EWMA)'!B607)*('Data with Vol Ests (EWMA)'!E$1003/'Data with Vol Ests (EWMA)'!E608))/'Data with Vol Ests (EWMA)'!B607</f>
        <v>25.775093339814628</v>
      </c>
      <c r="C608">
        <f>'Data with Vol Ests (EWMA)'!G$1002*('Data with Vol Ests (EWMA)'!G607+('Data with Vol Ests (EWMA)'!G608-'Data with Vol Ests (EWMA)'!G607)*('Data with Vol Ests (EWMA)'!J$1003/'Data with Vol Ests (EWMA)'!J608))/'Data with Vol Ests (EWMA)'!G607</f>
        <v>31.201593457028228</v>
      </c>
      <c r="D608">
        <f>'Data with Vol Ests (EWMA)'!L$1002*('Data with Vol Ests (EWMA)'!L607+('Data with Vol Ests (EWMA)'!L608-'Data with Vol Ests (EWMA)'!L607)*('Data with Vol Ests (EWMA)'!O$1003/'Data with Vol Ests (EWMA)'!O608))/'Data with Vol Ests (EWMA)'!L607</f>
        <v>50.454853309473016</v>
      </c>
      <c r="F608">
        <f>$J$3*B608/'Data with Vol Ests (EWMA)'!$B$1002 + $K$3*C608/'Data with Vol Ests (EWMA)'!$G$1002 + $L$3*D608/'Data with Vol Ests (EWMA)'!$L$1002</f>
        <v>99825428.781043574</v>
      </c>
      <c r="G608">
        <f t="shared" si="9"/>
        <v>174571.21895642579</v>
      </c>
      <c r="H608" s="15">
        <v>-102049.22</v>
      </c>
    </row>
    <row r="609" spans="1:8" x14ac:dyDescent="0.2">
      <c r="A609">
        <v>607</v>
      </c>
      <c r="B609">
        <f>'Data with Vol Ests (EWMA)'!B$1002*('Data with Vol Ests (EWMA)'!B608+('Data with Vol Ests (EWMA)'!B609-'Data with Vol Ests (EWMA)'!B608)*('Data with Vol Ests (EWMA)'!E$1003/'Data with Vol Ests (EWMA)'!E609))/'Data with Vol Ests (EWMA)'!B608</f>
        <v>25.714131245091931</v>
      </c>
      <c r="C609">
        <f>'Data with Vol Ests (EWMA)'!G$1002*('Data with Vol Ests (EWMA)'!G608+('Data with Vol Ests (EWMA)'!G609-'Data with Vol Ests (EWMA)'!G608)*('Data with Vol Ests (EWMA)'!J$1003/'Data with Vol Ests (EWMA)'!J609))/'Data with Vol Ests (EWMA)'!G608</f>
        <v>31.202311526243307</v>
      </c>
      <c r="D609">
        <f>'Data with Vol Ests (EWMA)'!L$1002*('Data with Vol Ests (EWMA)'!L608+('Data with Vol Ests (EWMA)'!L609-'Data with Vol Ests (EWMA)'!L608)*('Data with Vol Ests (EWMA)'!O$1003/'Data with Vol Ests (EWMA)'!O609))/'Data with Vol Ests (EWMA)'!L608</f>
        <v>50.069010335549464</v>
      </c>
      <c r="F609">
        <f>$J$3*B609/'Data with Vol Ests (EWMA)'!$B$1002 + $K$3*C609/'Data with Vol Ests (EWMA)'!$G$1002 + $L$3*D609/'Data with Vol Ests (EWMA)'!$L$1002</f>
        <v>99515392.167875588</v>
      </c>
      <c r="G609">
        <f t="shared" si="9"/>
        <v>484607.83212441206</v>
      </c>
      <c r="H609" s="15">
        <v>-102431.02</v>
      </c>
    </row>
    <row r="610" spans="1:8" x14ac:dyDescent="0.2">
      <c r="A610">
        <v>608</v>
      </c>
      <c r="B610">
        <f>'Data with Vol Ests (EWMA)'!B$1002*('Data with Vol Ests (EWMA)'!B609+('Data with Vol Ests (EWMA)'!B610-'Data with Vol Ests (EWMA)'!B609)*('Data with Vol Ests (EWMA)'!E$1003/'Data with Vol Ests (EWMA)'!E610))/'Data with Vol Ests (EWMA)'!B609</f>
        <v>25.664198734001271</v>
      </c>
      <c r="C610">
        <f>'Data with Vol Ests (EWMA)'!G$1002*('Data with Vol Ests (EWMA)'!G609+('Data with Vol Ests (EWMA)'!G610-'Data with Vol Ests (EWMA)'!G609)*('Data with Vol Ests (EWMA)'!J$1003/'Data with Vol Ests (EWMA)'!J610))/'Data with Vol Ests (EWMA)'!G609</f>
        <v>31.161742225352082</v>
      </c>
      <c r="D610">
        <f>'Data with Vol Ests (EWMA)'!L$1002*('Data with Vol Ests (EWMA)'!L609+('Data with Vol Ests (EWMA)'!L610-'Data with Vol Ests (EWMA)'!L609)*('Data with Vol Ests (EWMA)'!O$1003/'Data with Vol Ests (EWMA)'!O610))/'Data with Vol Ests (EWMA)'!L609</f>
        <v>50.287549118948697</v>
      </c>
      <c r="F610">
        <f>$J$3*B610/'Data with Vol Ests (EWMA)'!$B$1002 + $K$3*C610/'Data with Vol Ests (EWMA)'!$G$1002 + $L$3*D610/'Data with Vol Ests (EWMA)'!$L$1002</f>
        <v>99531362.689928323</v>
      </c>
      <c r="G610">
        <f t="shared" si="9"/>
        <v>468637.31007167697</v>
      </c>
      <c r="H610" s="15">
        <v>-104439.12</v>
      </c>
    </row>
    <row r="611" spans="1:8" x14ac:dyDescent="0.2">
      <c r="A611">
        <v>609</v>
      </c>
      <c r="B611">
        <f>'Data with Vol Ests (EWMA)'!B$1002*('Data with Vol Ests (EWMA)'!B610+('Data with Vol Ests (EWMA)'!B611-'Data with Vol Ests (EWMA)'!B610)*('Data with Vol Ests (EWMA)'!E$1003/'Data with Vol Ests (EWMA)'!E611))/'Data with Vol Ests (EWMA)'!B610</f>
        <v>25.809999000000001</v>
      </c>
      <c r="C611">
        <f>'Data with Vol Ests (EWMA)'!G$1002*('Data with Vol Ests (EWMA)'!G610+('Data with Vol Ests (EWMA)'!G611-'Data with Vol Ests (EWMA)'!G610)*('Data with Vol Ests (EWMA)'!J$1003/'Data with Vol Ests (EWMA)'!J611))/'Data with Vol Ests (EWMA)'!G610</f>
        <v>31.152964129251703</v>
      </c>
      <c r="D611">
        <f>'Data with Vol Ests (EWMA)'!L$1002*('Data with Vol Ests (EWMA)'!L610+('Data with Vol Ests (EWMA)'!L611-'Data with Vol Ests (EWMA)'!L610)*('Data with Vol Ests (EWMA)'!O$1003/'Data with Vol Ests (EWMA)'!O611))/'Data with Vol Ests (EWMA)'!L610</f>
        <v>50.68263406175457</v>
      </c>
      <c r="F611">
        <f>$J$3*B611/'Data with Vol Ests (EWMA)'!$B$1002 + $K$3*C611/'Data with Vol Ests (EWMA)'!$G$1002 + $L$3*D611/'Data with Vol Ests (EWMA)'!$L$1002</f>
        <v>99952860.246079087</v>
      </c>
      <c r="G611">
        <f t="shared" si="9"/>
        <v>47139.753920912743</v>
      </c>
      <c r="H611" s="15">
        <v>-104542.24</v>
      </c>
    </row>
    <row r="612" spans="1:8" x14ac:dyDescent="0.2">
      <c r="A612">
        <v>610</v>
      </c>
      <c r="B612">
        <f>'Data with Vol Ests (EWMA)'!B$1002*('Data with Vol Ests (EWMA)'!B611+('Data with Vol Ests (EWMA)'!B612-'Data with Vol Ests (EWMA)'!B611)*('Data with Vol Ests (EWMA)'!E$1003/'Data with Vol Ests (EWMA)'!E612))/'Data with Vol Ests (EWMA)'!B611</f>
        <v>25.884424905868663</v>
      </c>
      <c r="C612">
        <f>'Data with Vol Ests (EWMA)'!G$1002*('Data with Vol Ests (EWMA)'!G611+('Data with Vol Ests (EWMA)'!G612-'Data with Vol Ests (EWMA)'!G611)*('Data with Vol Ests (EWMA)'!J$1003/'Data with Vol Ests (EWMA)'!J612))/'Data with Vol Ests (EWMA)'!G611</f>
        <v>31.134909114258381</v>
      </c>
      <c r="D612">
        <f>'Data with Vol Ests (EWMA)'!L$1002*('Data with Vol Ests (EWMA)'!L611+('Data with Vol Ests (EWMA)'!L612-'Data with Vol Ests (EWMA)'!L611)*('Data with Vol Ests (EWMA)'!O$1003/'Data with Vol Ests (EWMA)'!O612))/'Data with Vol Ests (EWMA)'!L611</f>
        <v>51.194249634812714</v>
      </c>
      <c r="F612">
        <f>$J$3*B612/'Data with Vol Ests (EWMA)'!$B$1002 + $K$3*C612/'Data with Vol Ests (EWMA)'!$G$1002 + $L$3*D612/'Data with Vol Ests (EWMA)'!$L$1002</f>
        <v>100336065.07388437</v>
      </c>
      <c r="G612">
        <f t="shared" si="9"/>
        <v>-336065.07388436794</v>
      </c>
      <c r="H612" s="15">
        <v>-106259.11</v>
      </c>
    </row>
    <row r="613" spans="1:8" x14ac:dyDescent="0.2">
      <c r="A613">
        <v>611</v>
      </c>
      <c r="B613">
        <f>'Data with Vol Ests (EWMA)'!B$1002*('Data with Vol Ests (EWMA)'!B612+('Data with Vol Ests (EWMA)'!B613-'Data with Vol Ests (EWMA)'!B612)*('Data with Vol Ests (EWMA)'!E$1003/'Data with Vol Ests (EWMA)'!E613))/'Data with Vol Ests (EWMA)'!B612</f>
        <v>25.961249877836341</v>
      </c>
      <c r="C613">
        <f>'Data with Vol Ests (EWMA)'!G$1002*('Data with Vol Ests (EWMA)'!G612+('Data with Vol Ests (EWMA)'!G613-'Data with Vol Ests (EWMA)'!G612)*('Data with Vol Ests (EWMA)'!J$1003/'Data with Vol Ests (EWMA)'!J613))/'Data with Vol Ests (EWMA)'!G612</f>
        <v>31.205923415280029</v>
      </c>
      <c r="D613">
        <f>'Data with Vol Ests (EWMA)'!L$1002*('Data with Vol Ests (EWMA)'!L612+('Data with Vol Ests (EWMA)'!L613-'Data with Vol Ests (EWMA)'!L612)*('Data with Vol Ests (EWMA)'!O$1003/'Data with Vol Ests (EWMA)'!O613))/'Data with Vol Ests (EWMA)'!L612</f>
        <v>50.564246000981043</v>
      </c>
      <c r="F613">
        <f>$J$3*B613/'Data with Vol Ests (EWMA)'!$B$1002 + $K$3*C613/'Data with Vol Ests (EWMA)'!$G$1002 + $L$3*D613/'Data with Vol Ests (EWMA)'!$L$1002</f>
        <v>100147422.00945249</v>
      </c>
      <c r="G613">
        <f t="shared" si="9"/>
        <v>-147422.009452492</v>
      </c>
      <c r="H613" s="15">
        <v>-106842.68</v>
      </c>
    </row>
    <row r="614" spans="1:8" x14ac:dyDescent="0.2">
      <c r="A614">
        <v>612</v>
      </c>
      <c r="B614">
        <f>'Data with Vol Ests (EWMA)'!B$1002*('Data with Vol Ests (EWMA)'!B613+('Data with Vol Ests (EWMA)'!B614-'Data with Vol Ests (EWMA)'!B613)*('Data with Vol Ests (EWMA)'!E$1003/'Data with Vol Ests (EWMA)'!E614))/'Data with Vol Ests (EWMA)'!B613</f>
        <v>25.846930007765728</v>
      </c>
      <c r="C614">
        <f>'Data with Vol Ests (EWMA)'!G$1002*('Data with Vol Ests (EWMA)'!G613+('Data with Vol Ests (EWMA)'!G614-'Data with Vol Ests (EWMA)'!G613)*('Data with Vol Ests (EWMA)'!J$1003/'Data with Vol Ests (EWMA)'!J614))/'Data with Vol Ests (EWMA)'!G613</f>
        <v>31.060005223403227</v>
      </c>
      <c r="D614">
        <f>'Data with Vol Ests (EWMA)'!L$1002*('Data with Vol Ests (EWMA)'!L613+('Data with Vol Ests (EWMA)'!L614-'Data with Vol Ests (EWMA)'!L613)*('Data with Vol Ests (EWMA)'!O$1003/'Data with Vol Ests (EWMA)'!O614))/'Data with Vol Ests (EWMA)'!L613</f>
        <v>50.571888219266135</v>
      </c>
      <c r="F614">
        <f>$J$3*B614/'Data with Vol Ests (EWMA)'!$B$1002 + $K$3*C614/'Data with Vol Ests (EWMA)'!$G$1002 + $L$3*D614/'Data with Vol Ests (EWMA)'!$L$1002</f>
        <v>99833068.518749744</v>
      </c>
      <c r="G614">
        <f t="shared" si="9"/>
        <v>166931.4812502563</v>
      </c>
      <c r="H614" s="15">
        <v>-106907.52</v>
      </c>
    </row>
    <row r="615" spans="1:8" x14ac:dyDescent="0.2">
      <c r="A615">
        <v>613</v>
      </c>
      <c r="B615">
        <f>'Data with Vol Ests (EWMA)'!B$1002*('Data with Vol Ests (EWMA)'!B614+('Data with Vol Ests (EWMA)'!B615-'Data with Vol Ests (EWMA)'!B614)*('Data with Vol Ests (EWMA)'!E$1003/'Data with Vol Ests (EWMA)'!E615))/'Data with Vol Ests (EWMA)'!B614</f>
        <v>25.759431193426337</v>
      </c>
      <c r="C615">
        <f>'Data with Vol Ests (EWMA)'!G$1002*('Data with Vol Ests (EWMA)'!G614+('Data with Vol Ests (EWMA)'!G615-'Data with Vol Ests (EWMA)'!G614)*('Data with Vol Ests (EWMA)'!J$1003/'Data with Vol Ests (EWMA)'!J615))/'Data with Vol Ests (EWMA)'!G614</f>
        <v>31.205037442186629</v>
      </c>
      <c r="D615">
        <f>'Data with Vol Ests (EWMA)'!L$1002*('Data with Vol Ests (EWMA)'!L614+('Data with Vol Ests (EWMA)'!L615-'Data with Vol Ests (EWMA)'!L614)*('Data with Vol Ests (EWMA)'!O$1003/'Data with Vol Ests (EWMA)'!O615))/'Data with Vol Ests (EWMA)'!L614</f>
        <v>50.667505311830723</v>
      </c>
      <c r="F615">
        <f>$J$3*B615/'Data with Vol Ests (EWMA)'!$B$1002 + $K$3*C615/'Data with Vol Ests (EWMA)'!$G$1002 + $L$3*D615/'Data with Vol Ests (EWMA)'!$L$1002</f>
        <v>99933812.253688335</v>
      </c>
      <c r="G615">
        <f t="shared" si="9"/>
        <v>66187.746311664581</v>
      </c>
      <c r="H615" s="15">
        <v>-107312.38</v>
      </c>
    </row>
    <row r="616" spans="1:8" x14ac:dyDescent="0.2">
      <c r="A616">
        <v>614</v>
      </c>
      <c r="B616">
        <f>'Data with Vol Ests (EWMA)'!B$1002*('Data with Vol Ests (EWMA)'!B615+('Data with Vol Ests (EWMA)'!B616-'Data with Vol Ests (EWMA)'!B615)*('Data with Vol Ests (EWMA)'!E$1003/'Data with Vol Ests (EWMA)'!E616))/'Data with Vol Ests (EWMA)'!B615</f>
        <v>25.797013683893429</v>
      </c>
      <c r="C616">
        <f>'Data with Vol Ests (EWMA)'!G$1002*('Data with Vol Ests (EWMA)'!G615+('Data with Vol Ests (EWMA)'!G616-'Data with Vol Ests (EWMA)'!G615)*('Data with Vol Ests (EWMA)'!J$1003/'Data with Vol Ests (EWMA)'!J616))/'Data with Vol Ests (EWMA)'!G615</f>
        <v>31.143167007146499</v>
      </c>
      <c r="D616">
        <f>'Data with Vol Ests (EWMA)'!L$1002*('Data with Vol Ests (EWMA)'!L615+('Data with Vol Ests (EWMA)'!L616-'Data with Vol Ests (EWMA)'!L615)*('Data with Vol Ests (EWMA)'!O$1003/'Data with Vol Ests (EWMA)'!O616))/'Data with Vol Ests (EWMA)'!L615</f>
        <v>50.79446471421145</v>
      </c>
      <c r="F616">
        <f>$J$3*B616/'Data with Vol Ests (EWMA)'!$B$1002 + $K$3*C616/'Data with Vol Ests (EWMA)'!$G$1002 + $L$3*D616/'Data with Vol Ests (EWMA)'!$L$1002</f>
        <v>99990383.244328156</v>
      </c>
      <c r="G616">
        <f t="shared" si="9"/>
        <v>9616.7556718438864</v>
      </c>
      <c r="H616" s="15">
        <v>-108068.62</v>
      </c>
    </row>
    <row r="617" spans="1:8" x14ac:dyDescent="0.2">
      <c r="A617">
        <v>615</v>
      </c>
      <c r="B617">
        <f>'Data with Vol Ests (EWMA)'!B$1002*('Data with Vol Ests (EWMA)'!B616+('Data with Vol Ests (EWMA)'!B617-'Data with Vol Ests (EWMA)'!B616)*('Data with Vol Ests (EWMA)'!E$1003/'Data with Vol Ests (EWMA)'!E617))/'Data with Vol Ests (EWMA)'!B616</f>
        <v>25.876969319518548</v>
      </c>
      <c r="C617">
        <f>'Data with Vol Ests (EWMA)'!G$1002*('Data with Vol Ests (EWMA)'!G616+('Data with Vol Ests (EWMA)'!G617-'Data with Vol Ests (EWMA)'!G616)*('Data with Vol Ests (EWMA)'!J$1003/'Data with Vol Ests (EWMA)'!J617))/'Data with Vol Ests (EWMA)'!G616</f>
        <v>31.234307120591982</v>
      </c>
      <c r="D617">
        <f>'Data with Vol Ests (EWMA)'!L$1002*('Data with Vol Ests (EWMA)'!L616+('Data with Vol Ests (EWMA)'!L617-'Data with Vol Ests (EWMA)'!L616)*('Data with Vol Ests (EWMA)'!O$1003/'Data with Vol Ests (EWMA)'!O617))/'Data with Vol Ests (EWMA)'!L616</f>
        <v>50.809614318853143</v>
      </c>
      <c r="F617">
        <f>$J$3*B617/'Data with Vol Ests (EWMA)'!$B$1002 + $K$3*C617/'Data with Vol Ests (EWMA)'!$G$1002 + $L$3*D617/'Data with Vol Ests (EWMA)'!$L$1002</f>
        <v>100210106.04753998</v>
      </c>
      <c r="G617">
        <f t="shared" si="9"/>
        <v>-210106.04753997922</v>
      </c>
      <c r="H617" s="15">
        <v>-108509.31</v>
      </c>
    </row>
    <row r="618" spans="1:8" x14ac:dyDescent="0.2">
      <c r="A618">
        <v>616</v>
      </c>
      <c r="B618">
        <f>'Data with Vol Ests (EWMA)'!B$1002*('Data with Vol Ests (EWMA)'!B617+('Data with Vol Ests (EWMA)'!B618-'Data with Vol Ests (EWMA)'!B617)*('Data with Vol Ests (EWMA)'!E$1003/'Data with Vol Ests (EWMA)'!E618))/'Data with Vol Ests (EWMA)'!B617</f>
        <v>25.946468374624512</v>
      </c>
      <c r="C618">
        <f>'Data with Vol Ests (EWMA)'!G$1002*('Data with Vol Ests (EWMA)'!G617+('Data with Vol Ests (EWMA)'!G618-'Data with Vol Ests (EWMA)'!G617)*('Data with Vol Ests (EWMA)'!J$1003/'Data with Vol Ests (EWMA)'!J618))/'Data with Vol Ests (EWMA)'!G617</f>
        <v>31.188370895638208</v>
      </c>
      <c r="D618">
        <f>'Data with Vol Ests (EWMA)'!L$1002*('Data with Vol Ests (EWMA)'!L617+('Data with Vol Ests (EWMA)'!L618-'Data with Vol Ests (EWMA)'!L617)*('Data with Vol Ests (EWMA)'!O$1003/'Data with Vol Ests (EWMA)'!O618))/'Data with Vol Ests (EWMA)'!L617</f>
        <v>51.275778355200316</v>
      </c>
      <c r="F618">
        <f>$J$3*B618/'Data with Vol Ests (EWMA)'!$B$1002 + $K$3*C618/'Data with Vol Ests (EWMA)'!$G$1002 + $L$3*D618/'Data with Vol Ests (EWMA)'!$L$1002</f>
        <v>100528444.15507354</v>
      </c>
      <c r="G618">
        <f t="shared" si="9"/>
        <v>-528444.15507353842</v>
      </c>
      <c r="H618" s="15">
        <v>-109611.24</v>
      </c>
    </row>
    <row r="619" spans="1:8" x14ac:dyDescent="0.2">
      <c r="A619">
        <v>617</v>
      </c>
      <c r="B619">
        <f>'Data with Vol Ests (EWMA)'!B$1002*('Data with Vol Ests (EWMA)'!B618+('Data with Vol Ests (EWMA)'!B619-'Data with Vol Ests (EWMA)'!B618)*('Data with Vol Ests (EWMA)'!E$1003/'Data with Vol Ests (EWMA)'!E619))/'Data with Vol Ests (EWMA)'!B618</f>
        <v>25.95804560590754</v>
      </c>
      <c r="C619">
        <f>'Data with Vol Ests (EWMA)'!G$1002*('Data with Vol Ests (EWMA)'!G618+('Data with Vol Ests (EWMA)'!G619-'Data with Vol Ests (EWMA)'!G618)*('Data with Vol Ests (EWMA)'!J$1003/'Data with Vol Ests (EWMA)'!J619))/'Data with Vol Ests (EWMA)'!G618</f>
        <v>31.17</v>
      </c>
      <c r="D619">
        <f>'Data with Vol Ests (EWMA)'!L$1002*('Data with Vol Ests (EWMA)'!L618+('Data with Vol Ests (EWMA)'!L619-'Data with Vol Ests (EWMA)'!L618)*('Data with Vol Ests (EWMA)'!O$1003/'Data with Vol Ests (EWMA)'!O619))/'Data with Vol Ests (EWMA)'!L618</f>
        <v>50.522522021769156</v>
      </c>
      <c r="F619">
        <f>$J$3*B619/'Data with Vol Ests (EWMA)'!$B$1002 + $K$3*C619/'Data with Vol Ests (EWMA)'!$G$1002 + $L$3*D619/'Data with Vol Ests (EWMA)'!$L$1002</f>
        <v>100078065.17884953</v>
      </c>
      <c r="G619">
        <f t="shared" si="9"/>
        <v>-78065.1788495332</v>
      </c>
      <c r="H619" s="15">
        <v>-111324.35</v>
      </c>
    </row>
    <row r="620" spans="1:8" x14ac:dyDescent="0.2">
      <c r="A620">
        <v>618</v>
      </c>
      <c r="B620">
        <f>'Data with Vol Ests (EWMA)'!B$1002*('Data with Vol Ests (EWMA)'!B619+('Data with Vol Ests (EWMA)'!B620-'Data with Vol Ests (EWMA)'!B619)*('Data with Vol Ests (EWMA)'!E$1003/'Data with Vol Ests (EWMA)'!E620))/'Data with Vol Ests (EWMA)'!B619</f>
        <v>25.783644275596426</v>
      </c>
      <c r="C620">
        <f>'Data with Vol Ests (EWMA)'!G$1002*('Data with Vol Ests (EWMA)'!G619+('Data with Vol Ests (EWMA)'!G620-'Data with Vol Ests (EWMA)'!G619)*('Data with Vol Ests (EWMA)'!J$1003/'Data with Vol Ests (EWMA)'!J620))/'Data with Vol Ests (EWMA)'!G619</f>
        <v>31.062844011855272</v>
      </c>
      <c r="D620">
        <f>'Data with Vol Ests (EWMA)'!L$1002*('Data with Vol Ests (EWMA)'!L619+('Data with Vol Ests (EWMA)'!L620-'Data with Vol Ests (EWMA)'!L619)*('Data with Vol Ests (EWMA)'!O$1003/'Data with Vol Ests (EWMA)'!O620))/'Data with Vol Ests (EWMA)'!L619</f>
        <v>50.411450071982628</v>
      </c>
      <c r="F620">
        <f>$J$3*B620/'Data with Vol Ests (EWMA)'!$B$1002 + $K$3*C620/'Data with Vol Ests (EWMA)'!$G$1002 + $L$3*D620/'Data with Vol Ests (EWMA)'!$L$1002</f>
        <v>99655558.970353618</v>
      </c>
      <c r="G620">
        <f t="shared" si="9"/>
        <v>344441.02964638174</v>
      </c>
      <c r="H620" s="15">
        <v>-112546.92</v>
      </c>
    </row>
    <row r="621" spans="1:8" x14ac:dyDescent="0.2">
      <c r="A621">
        <v>619</v>
      </c>
      <c r="B621">
        <f>'Data with Vol Ests (EWMA)'!B$1002*('Data with Vol Ests (EWMA)'!B620+('Data with Vol Ests (EWMA)'!B621-'Data with Vol Ests (EWMA)'!B620)*('Data with Vol Ests (EWMA)'!E$1003/'Data with Vol Ests (EWMA)'!E621))/'Data with Vol Ests (EWMA)'!B620</f>
        <v>25.565549238679068</v>
      </c>
      <c r="C621">
        <f>'Data with Vol Ests (EWMA)'!G$1002*('Data with Vol Ests (EWMA)'!G620+('Data with Vol Ests (EWMA)'!G621-'Data with Vol Ests (EWMA)'!G620)*('Data with Vol Ests (EWMA)'!J$1003/'Data with Vol Ests (EWMA)'!J621))/'Data with Vol Ests (EWMA)'!G620</f>
        <v>31.24473055488577</v>
      </c>
      <c r="D621">
        <f>'Data with Vol Ests (EWMA)'!L$1002*('Data with Vol Ests (EWMA)'!L620+('Data with Vol Ests (EWMA)'!L621-'Data with Vol Ests (EWMA)'!L620)*('Data with Vol Ests (EWMA)'!O$1003/'Data with Vol Ests (EWMA)'!O621))/'Data with Vol Ests (EWMA)'!L620</f>
        <v>50.300875741954449</v>
      </c>
      <c r="F621">
        <f>$J$3*B621/'Data with Vol Ests (EWMA)'!$B$1002 + $K$3*C621/'Data with Vol Ests (EWMA)'!$G$1002 + $L$3*D621/'Data with Vol Ests (EWMA)'!$L$1002</f>
        <v>99498654.097172588</v>
      </c>
      <c r="G621">
        <f t="shared" si="9"/>
        <v>501345.90282741189</v>
      </c>
      <c r="H621" s="15">
        <v>-112769.95</v>
      </c>
    </row>
    <row r="622" spans="1:8" x14ac:dyDescent="0.2">
      <c r="A622">
        <v>620</v>
      </c>
      <c r="B622">
        <f>'Data with Vol Ests (EWMA)'!B$1002*('Data with Vol Ests (EWMA)'!B621+('Data with Vol Ests (EWMA)'!B622-'Data with Vol Ests (EWMA)'!B621)*('Data with Vol Ests (EWMA)'!E$1003/'Data with Vol Ests (EWMA)'!E622))/'Data with Vol Ests (EWMA)'!B621</f>
        <v>25.784975436022272</v>
      </c>
      <c r="C622">
        <f>'Data with Vol Ests (EWMA)'!G$1002*('Data with Vol Ests (EWMA)'!G621+('Data with Vol Ests (EWMA)'!G622-'Data with Vol Ests (EWMA)'!G621)*('Data with Vol Ests (EWMA)'!J$1003/'Data with Vol Ests (EWMA)'!J622))/'Data with Vol Ests (EWMA)'!G621</f>
        <v>30.975837198091686</v>
      </c>
      <c r="D622">
        <f>'Data with Vol Ests (EWMA)'!L$1002*('Data with Vol Ests (EWMA)'!L621+('Data with Vol Ests (EWMA)'!L622-'Data with Vol Ests (EWMA)'!L621)*('Data with Vol Ests (EWMA)'!O$1003/'Data with Vol Ests (EWMA)'!O622))/'Data with Vol Ests (EWMA)'!L621</f>
        <v>50.264443560880203</v>
      </c>
      <c r="F622">
        <f>$J$3*B622/'Data with Vol Ests (EWMA)'!$B$1002 + $K$3*C622/'Data with Vol Ests (EWMA)'!$G$1002 + $L$3*D622/'Data with Vol Ests (EWMA)'!$L$1002</f>
        <v>99472731.710304618</v>
      </c>
      <c r="G622">
        <f t="shared" si="9"/>
        <v>527268.28969538212</v>
      </c>
      <c r="H622" s="15">
        <v>-113293.06</v>
      </c>
    </row>
    <row r="623" spans="1:8" x14ac:dyDescent="0.2">
      <c r="A623">
        <v>621</v>
      </c>
      <c r="B623">
        <f>'Data with Vol Ests (EWMA)'!B$1002*('Data with Vol Ests (EWMA)'!B622+('Data with Vol Ests (EWMA)'!B623-'Data with Vol Ests (EWMA)'!B622)*('Data with Vol Ests (EWMA)'!E$1003/'Data with Vol Ests (EWMA)'!E623))/'Data with Vol Ests (EWMA)'!B622</f>
        <v>25.745503314487944</v>
      </c>
      <c r="C623">
        <f>'Data with Vol Ests (EWMA)'!G$1002*('Data with Vol Ests (EWMA)'!G622+('Data with Vol Ests (EWMA)'!G623-'Data with Vol Ests (EWMA)'!G622)*('Data with Vol Ests (EWMA)'!J$1003/'Data with Vol Ests (EWMA)'!J623))/'Data with Vol Ests (EWMA)'!G622</f>
        <v>31.17</v>
      </c>
      <c r="D623">
        <f>'Data with Vol Ests (EWMA)'!L$1002*('Data with Vol Ests (EWMA)'!L622+('Data with Vol Ests (EWMA)'!L623-'Data with Vol Ests (EWMA)'!L622)*('Data with Vol Ests (EWMA)'!O$1003/'Data with Vol Ests (EWMA)'!O623))/'Data with Vol Ests (EWMA)'!L622</f>
        <v>50.41557163062749</v>
      </c>
      <c r="F623">
        <f>$J$3*B623/'Data with Vol Ests (EWMA)'!$B$1002 + $K$3*C623/'Data with Vol Ests (EWMA)'!$G$1002 + $L$3*D623/'Data with Vol Ests (EWMA)'!$L$1002</f>
        <v>99726597.484358788</v>
      </c>
      <c r="G623">
        <f t="shared" si="9"/>
        <v>273402.51564121246</v>
      </c>
      <c r="H623" s="15">
        <v>-113536.07</v>
      </c>
    </row>
    <row r="624" spans="1:8" x14ac:dyDescent="0.2">
      <c r="A624">
        <v>622</v>
      </c>
      <c r="B624">
        <f>'Data with Vol Ests (EWMA)'!B$1002*('Data with Vol Ests (EWMA)'!B623+('Data with Vol Ests (EWMA)'!B624-'Data with Vol Ests (EWMA)'!B623)*('Data with Vol Ests (EWMA)'!E$1003/'Data with Vol Ests (EWMA)'!E624))/'Data with Vol Ests (EWMA)'!B623</f>
        <v>25.730756436426869</v>
      </c>
      <c r="C624">
        <f>'Data with Vol Ests (EWMA)'!G$1002*('Data with Vol Ests (EWMA)'!G623+('Data with Vol Ests (EWMA)'!G624-'Data with Vol Ests (EWMA)'!G623)*('Data with Vol Ests (EWMA)'!J$1003/'Data with Vol Ests (EWMA)'!J624))/'Data with Vol Ests (EWMA)'!G623</f>
        <v>31.106204047611378</v>
      </c>
      <c r="D624">
        <f>'Data with Vol Ests (EWMA)'!L$1002*('Data with Vol Ests (EWMA)'!L623+('Data with Vol Ests (EWMA)'!L624-'Data with Vol Ests (EWMA)'!L623)*('Data with Vol Ests (EWMA)'!O$1003/'Data with Vol Ests (EWMA)'!O624))/'Data with Vol Ests (EWMA)'!L623</f>
        <v>50.809478126878815</v>
      </c>
      <c r="F624">
        <f>$J$3*B624/'Data with Vol Ests (EWMA)'!$B$1002 + $K$3*C624/'Data with Vol Ests (EWMA)'!$G$1002 + $L$3*D624/'Data with Vol Ests (EWMA)'!$L$1002</f>
        <v>99867907.858960614</v>
      </c>
      <c r="G624">
        <f t="shared" si="9"/>
        <v>132092.14103938639</v>
      </c>
      <c r="H624" s="15">
        <v>-114413.07</v>
      </c>
    </row>
    <row r="625" spans="1:8" x14ac:dyDescent="0.2">
      <c r="A625">
        <v>623</v>
      </c>
      <c r="B625">
        <f>'Data with Vol Ests (EWMA)'!B$1002*('Data with Vol Ests (EWMA)'!B624+('Data with Vol Ests (EWMA)'!B625-'Data with Vol Ests (EWMA)'!B624)*('Data with Vol Ests (EWMA)'!E$1003/'Data with Vol Ests (EWMA)'!E625))/'Data with Vol Ests (EWMA)'!B624</f>
        <v>25.917723211957888</v>
      </c>
      <c r="C625">
        <f>'Data with Vol Ests (EWMA)'!G$1002*('Data with Vol Ests (EWMA)'!G624+('Data with Vol Ests (EWMA)'!G625-'Data with Vol Ests (EWMA)'!G624)*('Data with Vol Ests (EWMA)'!J$1003/'Data with Vol Ests (EWMA)'!J625))/'Data with Vol Ests (EWMA)'!G624</f>
        <v>31.129923091048472</v>
      </c>
      <c r="D625">
        <f>'Data with Vol Ests (EWMA)'!L$1002*('Data with Vol Ests (EWMA)'!L624+('Data with Vol Ests (EWMA)'!L625-'Data with Vol Ests (EWMA)'!L624)*('Data with Vol Ests (EWMA)'!O$1003/'Data with Vol Ests (EWMA)'!O625))/'Data with Vol Ests (EWMA)'!L624</f>
        <v>51.111408522812383</v>
      </c>
      <c r="F625">
        <f>$J$3*B625/'Data with Vol Ests (EWMA)'!$B$1002 + $K$3*C625/'Data with Vol Ests (EWMA)'!$G$1002 + $L$3*D625/'Data with Vol Ests (EWMA)'!$L$1002</f>
        <v>100326631.59425077</v>
      </c>
      <c r="G625">
        <f t="shared" si="9"/>
        <v>-326631.59425076842</v>
      </c>
      <c r="H625" s="15">
        <v>-114495.94</v>
      </c>
    </row>
    <row r="626" spans="1:8" x14ac:dyDescent="0.2">
      <c r="A626">
        <v>624</v>
      </c>
      <c r="B626">
        <f>'Data with Vol Ests (EWMA)'!B$1002*('Data with Vol Ests (EWMA)'!B625+('Data with Vol Ests (EWMA)'!B626-'Data with Vol Ests (EWMA)'!B625)*('Data with Vol Ests (EWMA)'!E$1003/'Data with Vol Ests (EWMA)'!E626))/'Data with Vol Ests (EWMA)'!B625</f>
        <v>26.025846458169909</v>
      </c>
      <c r="C626">
        <f>'Data with Vol Ests (EWMA)'!G$1002*('Data with Vol Ests (EWMA)'!G625+('Data with Vol Ests (EWMA)'!G626-'Data with Vol Ests (EWMA)'!G625)*('Data with Vol Ests (EWMA)'!J$1003/'Data with Vol Ests (EWMA)'!J626))/'Data with Vol Ests (EWMA)'!G625</f>
        <v>31.12906821322229</v>
      </c>
      <c r="D626">
        <f>'Data with Vol Ests (EWMA)'!L$1002*('Data with Vol Ests (EWMA)'!L625+('Data with Vol Ests (EWMA)'!L626-'Data with Vol Ests (EWMA)'!L625)*('Data with Vol Ests (EWMA)'!O$1003/'Data with Vol Ests (EWMA)'!O626))/'Data with Vol Ests (EWMA)'!L625</f>
        <v>51.227793272829203</v>
      </c>
      <c r="F626">
        <f>$J$3*B626/'Data with Vol Ests (EWMA)'!$B$1002 + $K$3*C626/'Data with Vol Ests (EWMA)'!$G$1002 + $L$3*D626/'Data with Vol Ests (EWMA)'!$L$1002</f>
        <v>100541119.66206884</v>
      </c>
      <c r="G626">
        <f t="shared" si="9"/>
        <v>-541119.66206884384</v>
      </c>
      <c r="H626" s="15">
        <v>-114556.79</v>
      </c>
    </row>
    <row r="627" spans="1:8" x14ac:dyDescent="0.2">
      <c r="A627">
        <v>625</v>
      </c>
      <c r="B627">
        <f>'Data with Vol Ests (EWMA)'!B$1002*('Data with Vol Ests (EWMA)'!B626+('Data with Vol Ests (EWMA)'!B627-'Data with Vol Ests (EWMA)'!B626)*('Data with Vol Ests (EWMA)'!E$1003/'Data with Vol Ests (EWMA)'!E627))/'Data with Vol Ests (EWMA)'!B626</f>
        <v>25.797443102129872</v>
      </c>
      <c r="C627">
        <f>'Data with Vol Ests (EWMA)'!G$1002*('Data with Vol Ests (EWMA)'!G626+('Data with Vol Ests (EWMA)'!G627-'Data with Vol Ests (EWMA)'!G626)*('Data with Vol Ests (EWMA)'!J$1003/'Data with Vol Ests (EWMA)'!J627))/'Data with Vol Ests (EWMA)'!G626</f>
        <v>31.161642563515517</v>
      </c>
      <c r="D627">
        <f>'Data with Vol Ests (EWMA)'!L$1002*('Data with Vol Ests (EWMA)'!L626+('Data with Vol Ests (EWMA)'!L627-'Data with Vol Ests (EWMA)'!L626)*('Data with Vol Ests (EWMA)'!O$1003/'Data with Vol Ests (EWMA)'!O627))/'Data with Vol Ests (EWMA)'!L626</f>
        <v>50.626463967526902</v>
      </c>
      <c r="F627">
        <f>$J$3*B627/'Data with Vol Ests (EWMA)'!$B$1002 + $K$3*C627/'Data with Vol Ests (EWMA)'!$G$1002 + $L$3*D627/'Data with Vol Ests (EWMA)'!$L$1002</f>
        <v>99912361.356070131</v>
      </c>
      <c r="G627">
        <f t="shared" si="9"/>
        <v>87638.643929868937</v>
      </c>
      <c r="H627" s="15">
        <v>-114822.29</v>
      </c>
    </row>
    <row r="628" spans="1:8" x14ac:dyDescent="0.2">
      <c r="A628">
        <v>626</v>
      </c>
      <c r="B628">
        <f>'Data with Vol Ests (EWMA)'!B$1002*('Data with Vol Ests (EWMA)'!B627+('Data with Vol Ests (EWMA)'!B628-'Data with Vol Ests (EWMA)'!B627)*('Data with Vol Ests (EWMA)'!E$1003/'Data with Vol Ests (EWMA)'!E628))/'Data with Vol Ests (EWMA)'!B627</f>
        <v>25.926549054007758</v>
      </c>
      <c r="C628">
        <f>'Data with Vol Ests (EWMA)'!G$1002*('Data with Vol Ests (EWMA)'!G627+('Data with Vol Ests (EWMA)'!G628-'Data with Vol Ests (EWMA)'!G627)*('Data with Vol Ests (EWMA)'!J$1003/'Data with Vol Ests (EWMA)'!J628))/'Data with Vol Ests (EWMA)'!G627</f>
        <v>31.144145294461438</v>
      </c>
      <c r="D628">
        <f>'Data with Vol Ests (EWMA)'!L$1002*('Data with Vol Ests (EWMA)'!L627+('Data with Vol Ests (EWMA)'!L628-'Data with Vol Ests (EWMA)'!L627)*('Data with Vol Ests (EWMA)'!O$1003/'Data with Vol Ests (EWMA)'!O628))/'Data with Vol Ests (EWMA)'!L627</f>
        <v>50.796679275907543</v>
      </c>
      <c r="F628">
        <f>$J$3*B628/'Data with Vol Ests (EWMA)'!$B$1002 + $K$3*C628/'Data with Vol Ests (EWMA)'!$G$1002 + $L$3*D628/'Data with Vol Ests (EWMA)'!$L$1002</f>
        <v>100168449.55440232</v>
      </c>
      <c r="G628">
        <f t="shared" si="9"/>
        <v>-168449.55440232158</v>
      </c>
      <c r="H628" s="15">
        <v>-115005.51</v>
      </c>
    </row>
    <row r="629" spans="1:8" x14ac:dyDescent="0.2">
      <c r="A629">
        <v>627</v>
      </c>
      <c r="B629">
        <f>'Data with Vol Ests (EWMA)'!B$1002*('Data with Vol Ests (EWMA)'!B628+('Data with Vol Ests (EWMA)'!B629-'Data with Vol Ests (EWMA)'!B628)*('Data with Vol Ests (EWMA)'!E$1003/'Data with Vol Ests (EWMA)'!E629))/'Data with Vol Ests (EWMA)'!B628</f>
        <v>25.784170205360915</v>
      </c>
      <c r="C629">
        <f>'Data with Vol Ests (EWMA)'!G$1002*('Data with Vol Ests (EWMA)'!G628+('Data with Vol Ests (EWMA)'!G629-'Data with Vol Ests (EWMA)'!G628)*('Data with Vol Ests (EWMA)'!J$1003/'Data with Vol Ests (EWMA)'!J629))/'Data with Vol Ests (EWMA)'!G628</f>
        <v>31.143432398388612</v>
      </c>
      <c r="D629">
        <f>'Data with Vol Ests (EWMA)'!L$1002*('Data with Vol Ests (EWMA)'!L628+('Data with Vol Ests (EWMA)'!L629-'Data with Vol Ests (EWMA)'!L628)*('Data with Vol Ests (EWMA)'!O$1003/'Data with Vol Ests (EWMA)'!O629))/'Data with Vol Ests (EWMA)'!L628</f>
        <v>50.784885688136406</v>
      </c>
      <c r="F629">
        <f>$J$3*B629/'Data with Vol Ests (EWMA)'!$B$1002 + $K$3*C629/'Data with Vol Ests (EWMA)'!$G$1002 + $L$3*D629/'Data with Vol Ests (EWMA)'!$L$1002</f>
        <v>99967599.960879952</v>
      </c>
      <c r="G629">
        <f t="shared" si="9"/>
        <v>32400.039120048285</v>
      </c>
      <c r="H629" s="15">
        <v>-115761.42</v>
      </c>
    </row>
    <row r="630" spans="1:8" x14ac:dyDescent="0.2">
      <c r="A630">
        <v>628</v>
      </c>
      <c r="B630">
        <f>'Data with Vol Ests (EWMA)'!B$1002*('Data with Vol Ests (EWMA)'!B629+('Data with Vol Ests (EWMA)'!B630-'Data with Vol Ests (EWMA)'!B629)*('Data with Vol Ests (EWMA)'!E$1003/'Data with Vol Ests (EWMA)'!E630))/'Data with Vol Ests (EWMA)'!B629</f>
        <v>25.96972471053321</v>
      </c>
      <c r="C630">
        <f>'Data with Vol Ests (EWMA)'!G$1002*('Data with Vol Ests (EWMA)'!G629+('Data with Vol Ests (EWMA)'!G630-'Data with Vol Ests (EWMA)'!G629)*('Data with Vol Ests (EWMA)'!J$1003/'Data with Vol Ests (EWMA)'!J630))/'Data with Vol Ests (EWMA)'!G629</f>
        <v>31.179096729940717</v>
      </c>
      <c r="D630">
        <f>'Data with Vol Ests (EWMA)'!L$1002*('Data with Vol Ests (EWMA)'!L629+('Data with Vol Ests (EWMA)'!L630-'Data with Vol Ests (EWMA)'!L629)*('Data with Vol Ests (EWMA)'!O$1003/'Data with Vol Ests (EWMA)'!O630))/'Data with Vol Ests (EWMA)'!L629</f>
        <v>51.408221081271876</v>
      </c>
      <c r="F630">
        <f>$J$3*B630/'Data with Vol Ests (EWMA)'!$B$1002 + $K$3*C630/'Data with Vol Ests (EWMA)'!$G$1002 + $L$3*D630/'Data with Vol Ests (EWMA)'!$L$1002</f>
        <v>100627889.63331646</v>
      </c>
      <c r="G630">
        <f t="shared" si="9"/>
        <v>-627889.63331645727</v>
      </c>
      <c r="H630" s="15">
        <v>-116005.93</v>
      </c>
    </row>
    <row r="631" spans="1:8" x14ac:dyDescent="0.2">
      <c r="A631">
        <v>629</v>
      </c>
      <c r="B631">
        <f>'Data with Vol Ests (EWMA)'!B$1002*('Data with Vol Ests (EWMA)'!B630+('Data with Vol Ests (EWMA)'!B631-'Data with Vol Ests (EWMA)'!B630)*('Data with Vol Ests (EWMA)'!E$1003/'Data with Vol Ests (EWMA)'!E631))/'Data with Vol Ests (EWMA)'!B630</f>
        <v>25.926373601505109</v>
      </c>
      <c r="C631">
        <f>'Data with Vol Ests (EWMA)'!G$1002*('Data with Vol Ests (EWMA)'!G630+('Data with Vol Ests (EWMA)'!G631-'Data with Vol Ests (EWMA)'!G630)*('Data with Vol Ests (EWMA)'!J$1003/'Data with Vol Ests (EWMA)'!J631))/'Data with Vol Ests (EWMA)'!G630</f>
        <v>31.188748773882626</v>
      </c>
      <c r="D631">
        <f>'Data with Vol Ests (EWMA)'!L$1002*('Data with Vol Ests (EWMA)'!L630+('Data with Vol Ests (EWMA)'!L631-'Data with Vol Ests (EWMA)'!L630)*('Data with Vol Ests (EWMA)'!O$1003/'Data with Vol Ests (EWMA)'!O631))/'Data with Vol Ests (EWMA)'!L630</f>
        <v>50.781741137366133</v>
      </c>
      <c r="F631">
        <f>$J$3*B631/'Data with Vol Ests (EWMA)'!$B$1002 + $K$3*C631/'Data with Vol Ests (EWMA)'!$G$1002 + $L$3*D631/'Data with Vol Ests (EWMA)'!$L$1002</f>
        <v>100209461.83386314</v>
      </c>
      <c r="G631">
        <f t="shared" si="9"/>
        <v>-209461.83386313915</v>
      </c>
      <c r="H631" s="15">
        <v>-116419.02</v>
      </c>
    </row>
    <row r="632" spans="1:8" x14ac:dyDescent="0.2">
      <c r="A632">
        <v>630</v>
      </c>
      <c r="B632">
        <f>'Data with Vol Ests (EWMA)'!B$1002*('Data with Vol Ests (EWMA)'!B631+('Data with Vol Ests (EWMA)'!B632-'Data with Vol Ests (EWMA)'!B631)*('Data with Vol Ests (EWMA)'!E$1003/'Data with Vol Ests (EWMA)'!E632))/'Data with Vol Ests (EWMA)'!B631</f>
        <v>25.990542459879947</v>
      </c>
      <c r="C632">
        <f>'Data with Vol Ests (EWMA)'!G$1002*('Data with Vol Ests (EWMA)'!G631+('Data with Vol Ests (EWMA)'!G632-'Data with Vol Ests (EWMA)'!G631)*('Data with Vol Ests (EWMA)'!J$1003/'Data with Vol Ests (EWMA)'!J632))/'Data with Vol Ests (EWMA)'!G631</f>
        <v>31.121809971655971</v>
      </c>
      <c r="D632">
        <f>'Data with Vol Ests (EWMA)'!L$1002*('Data with Vol Ests (EWMA)'!L631+('Data with Vol Ests (EWMA)'!L632-'Data with Vol Ests (EWMA)'!L631)*('Data with Vol Ests (EWMA)'!O$1003/'Data with Vol Ests (EWMA)'!O632))/'Data with Vol Ests (EWMA)'!L631</f>
        <v>50.889839762361547</v>
      </c>
      <c r="F632">
        <f>$J$3*B632/'Data with Vol Ests (EWMA)'!$B$1002 + $K$3*C632/'Data with Vol Ests (EWMA)'!$G$1002 + $L$3*D632/'Data with Vol Ests (EWMA)'!$L$1002</f>
        <v>100285240.86601767</v>
      </c>
      <c r="G632">
        <f t="shared" si="9"/>
        <v>-285240.86601766944</v>
      </c>
      <c r="H632" s="15">
        <v>-117006.2</v>
      </c>
    </row>
    <row r="633" spans="1:8" x14ac:dyDescent="0.2">
      <c r="A633">
        <v>631</v>
      </c>
      <c r="B633">
        <f>'Data with Vol Ests (EWMA)'!B$1002*('Data with Vol Ests (EWMA)'!B632+('Data with Vol Ests (EWMA)'!B633-'Data with Vol Ests (EWMA)'!B632)*('Data with Vol Ests (EWMA)'!E$1003/'Data with Vol Ests (EWMA)'!E633))/'Data with Vol Ests (EWMA)'!B632</f>
        <v>25.945752735190119</v>
      </c>
      <c r="C633">
        <f>'Data with Vol Ests (EWMA)'!G$1002*('Data with Vol Ests (EWMA)'!G632+('Data with Vol Ests (EWMA)'!G633-'Data with Vol Ests (EWMA)'!G632)*('Data with Vol Ests (EWMA)'!J$1003/'Data with Vol Ests (EWMA)'!J633))/'Data with Vol Ests (EWMA)'!G632</f>
        <v>31.150409642034045</v>
      </c>
      <c r="D633">
        <f>'Data with Vol Ests (EWMA)'!L$1002*('Data with Vol Ests (EWMA)'!L632+('Data with Vol Ests (EWMA)'!L633-'Data with Vol Ests (EWMA)'!L632)*('Data with Vol Ests (EWMA)'!O$1003/'Data with Vol Ests (EWMA)'!O633))/'Data with Vol Ests (EWMA)'!L632</f>
        <v>50.757222622296482</v>
      </c>
      <c r="F633">
        <f>$J$3*B633/'Data with Vol Ests (EWMA)'!$B$1002 + $K$3*C633/'Data with Vol Ests (EWMA)'!$G$1002 + $L$3*D633/'Data with Vol Ests (EWMA)'!$L$1002</f>
        <v>100178191.71822524</v>
      </c>
      <c r="G633">
        <f t="shared" si="9"/>
        <v>-178191.71822524071</v>
      </c>
      <c r="H633" s="15">
        <v>-117839.22</v>
      </c>
    </row>
    <row r="634" spans="1:8" x14ac:dyDescent="0.2">
      <c r="A634">
        <v>632</v>
      </c>
      <c r="B634">
        <f>'Data with Vol Ests (EWMA)'!B$1002*('Data with Vol Ests (EWMA)'!B633+('Data with Vol Ests (EWMA)'!B634-'Data with Vol Ests (EWMA)'!B633)*('Data with Vol Ests (EWMA)'!E$1003/'Data with Vol Ests (EWMA)'!E634))/'Data with Vol Ests (EWMA)'!B633</f>
        <v>25.822170862089873</v>
      </c>
      <c r="C634">
        <f>'Data with Vol Ests (EWMA)'!G$1002*('Data with Vol Ests (EWMA)'!G633+('Data with Vol Ests (EWMA)'!G634-'Data with Vol Ests (EWMA)'!G633)*('Data with Vol Ests (EWMA)'!J$1003/'Data with Vol Ests (EWMA)'!J634))/'Data with Vol Ests (EWMA)'!G633</f>
        <v>31.210326137090242</v>
      </c>
      <c r="D634">
        <f>'Data with Vol Ests (EWMA)'!L$1002*('Data with Vol Ests (EWMA)'!L633+('Data with Vol Ests (EWMA)'!L634-'Data with Vol Ests (EWMA)'!L633)*('Data with Vol Ests (EWMA)'!O$1003/'Data with Vol Ests (EWMA)'!O634))/'Data with Vol Ests (EWMA)'!L633</f>
        <v>50.744032113161865</v>
      </c>
      <c r="F634">
        <f>$J$3*B634/'Data with Vol Ests (EWMA)'!$B$1002 + $K$3*C634/'Data with Vol Ests (EWMA)'!$G$1002 + $L$3*D634/'Data with Vol Ests (EWMA)'!$L$1002</f>
        <v>100070085.12785713</v>
      </c>
      <c r="G634">
        <f t="shared" si="9"/>
        <v>-70085.127857133746</v>
      </c>
      <c r="H634" s="15">
        <v>-118760.35</v>
      </c>
    </row>
    <row r="635" spans="1:8" x14ac:dyDescent="0.2">
      <c r="A635">
        <v>633</v>
      </c>
      <c r="B635">
        <f>'Data with Vol Ests (EWMA)'!B$1002*('Data with Vol Ests (EWMA)'!B634+('Data with Vol Ests (EWMA)'!B635-'Data with Vol Ests (EWMA)'!B634)*('Data with Vol Ests (EWMA)'!E$1003/'Data with Vol Ests (EWMA)'!E635))/'Data with Vol Ests (EWMA)'!B634</f>
        <v>25.684549153066929</v>
      </c>
      <c r="C635">
        <f>'Data with Vol Ests (EWMA)'!G$1002*('Data with Vol Ests (EWMA)'!G634+('Data with Vol Ests (EWMA)'!G635-'Data with Vol Ests (EWMA)'!G634)*('Data with Vol Ests (EWMA)'!J$1003/'Data with Vol Ests (EWMA)'!J635))/'Data with Vol Ests (EWMA)'!G634</f>
        <v>31.149469777111591</v>
      </c>
      <c r="D635">
        <f>'Data with Vol Ests (EWMA)'!L$1002*('Data with Vol Ests (EWMA)'!L634+('Data with Vol Ests (EWMA)'!L635-'Data with Vol Ests (EWMA)'!L634)*('Data with Vol Ests (EWMA)'!O$1003/'Data with Vol Ests (EWMA)'!O635))/'Data with Vol Ests (EWMA)'!L634</f>
        <v>50.73</v>
      </c>
      <c r="F635">
        <f>$J$3*B635/'Data with Vol Ests (EWMA)'!$B$1002 + $K$3*C635/'Data with Vol Ests (EWMA)'!$G$1002 + $L$3*D635/'Data with Vol Ests (EWMA)'!$L$1002</f>
        <v>99806829.164756522</v>
      </c>
      <c r="G635">
        <f t="shared" si="9"/>
        <v>193170.83524347842</v>
      </c>
      <c r="H635" s="15">
        <v>-119166.73</v>
      </c>
    </row>
    <row r="636" spans="1:8" x14ac:dyDescent="0.2">
      <c r="A636">
        <v>634</v>
      </c>
      <c r="B636">
        <f>'Data with Vol Ests (EWMA)'!B$1002*('Data with Vol Ests (EWMA)'!B635+('Data with Vol Ests (EWMA)'!B636-'Data with Vol Ests (EWMA)'!B635)*('Data with Vol Ests (EWMA)'!E$1003/'Data with Vol Ests (EWMA)'!E636))/'Data with Vol Ests (EWMA)'!B635</f>
        <v>25.747248999126501</v>
      </c>
      <c r="C636">
        <f>'Data with Vol Ests (EWMA)'!G$1002*('Data with Vol Ests (EWMA)'!G635+('Data with Vol Ests (EWMA)'!G636-'Data with Vol Ests (EWMA)'!G635)*('Data with Vol Ests (EWMA)'!J$1003/'Data with Vol Ests (EWMA)'!J636))/'Data with Vol Ests (EWMA)'!G635</f>
        <v>31.127750591241099</v>
      </c>
      <c r="D636">
        <f>'Data with Vol Ests (EWMA)'!L$1002*('Data with Vol Ests (EWMA)'!L635+('Data with Vol Ests (EWMA)'!L636-'Data with Vol Ests (EWMA)'!L635)*('Data with Vol Ests (EWMA)'!O$1003/'Data with Vol Ests (EWMA)'!O636))/'Data with Vol Ests (EWMA)'!L635</f>
        <v>50.536029405913531</v>
      </c>
      <c r="F636">
        <f>$J$3*B636/'Data with Vol Ests (EWMA)'!$B$1002 + $K$3*C636/'Data with Vol Ests (EWMA)'!$G$1002 + $L$3*D636/'Data with Vol Ests (EWMA)'!$L$1002</f>
        <v>99752758.596956581</v>
      </c>
      <c r="G636">
        <f t="shared" si="9"/>
        <v>247241.40304341912</v>
      </c>
      <c r="H636" s="15">
        <v>-121166.61</v>
      </c>
    </row>
    <row r="637" spans="1:8" x14ac:dyDescent="0.2">
      <c r="A637">
        <v>635</v>
      </c>
      <c r="B637">
        <f>'Data with Vol Ests (EWMA)'!B$1002*('Data with Vol Ests (EWMA)'!B636+('Data with Vol Ests (EWMA)'!B637-'Data with Vol Ests (EWMA)'!B636)*('Data with Vol Ests (EWMA)'!E$1003/'Data with Vol Ests (EWMA)'!E637))/'Data with Vol Ests (EWMA)'!B636</f>
        <v>26.092837866371166</v>
      </c>
      <c r="C637">
        <f>'Data with Vol Ests (EWMA)'!G$1002*('Data with Vol Ests (EWMA)'!G636+('Data with Vol Ests (EWMA)'!G637-'Data with Vol Ests (EWMA)'!G636)*('Data with Vol Ests (EWMA)'!J$1003/'Data with Vol Ests (EWMA)'!J637))/'Data with Vol Ests (EWMA)'!G636</f>
        <v>31.148456120023795</v>
      </c>
      <c r="D637">
        <f>'Data with Vol Ests (EWMA)'!L$1002*('Data with Vol Ests (EWMA)'!L636+('Data with Vol Ests (EWMA)'!L637-'Data with Vol Ests (EWMA)'!L636)*('Data with Vol Ests (EWMA)'!O$1003/'Data with Vol Ests (EWMA)'!O637))/'Data with Vol Ests (EWMA)'!L636</f>
        <v>51.585873846931889</v>
      </c>
      <c r="F637">
        <f>$J$3*B637/'Data with Vol Ests (EWMA)'!$B$1002 + $K$3*C637/'Data with Vol Ests (EWMA)'!$G$1002 + $L$3*D637/'Data with Vol Ests (EWMA)'!$L$1002</f>
        <v>100865491.15581529</v>
      </c>
      <c r="G637">
        <f t="shared" si="9"/>
        <v>-865491.15581528842</v>
      </c>
      <c r="H637" s="15">
        <v>-122302.85</v>
      </c>
    </row>
    <row r="638" spans="1:8" x14ac:dyDescent="0.2">
      <c r="A638">
        <v>636</v>
      </c>
      <c r="B638">
        <f>'Data with Vol Ests (EWMA)'!B$1002*('Data with Vol Ests (EWMA)'!B637+('Data with Vol Ests (EWMA)'!B638-'Data with Vol Ests (EWMA)'!B637)*('Data with Vol Ests (EWMA)'!E$1003/'Data with Vol Ests (EWMA)'!E638))/'Data with Vol Ests (EWMA)'!B637</f>
        <v>25.843756763075067</v>
      </c>
      <c r="C638">
        <f>'Data with Vol Ests (EWMA)'!G$1002*('Data with Vol Ests (EWMA)'!G637+('Data with Vol Ests (EWMA)'!G638-'Data with Vol Ests (EWMA)'!G637)*('Data with Vol Ests (EWMA)'!J$1003/'Data with Vol Ests (EWMA)'!J638))/'Data with Vol Ests (EWMA)'!G637</f>
        <v>31.17</v>
      </c>
      <c r="D638">
        <f>'Data with Vol Ests (EWMA)'!L$1002*('Data with Vol Ests (EWMA)'!L637+('Data with Vol Ests (EWMA)'!L638-'Data with Vol Ests (EWMA)'!L637)*('Data with Vol Ests (EWMA)'!O$1003/'Data with Vol Ests (EWMA)'!O638))/'Data with Vol Ests (EWMA)'!L637</f>
        <v>50.663876310757907</v>
      </c>
      <c r="F638">
        <f>$J$3*B638/'Data with Vol Ests (EWMA)'!$B$1002 + $K$3*C638/'Data with Vol Ests (EWMA)'!$G$1002 + $L$3*D638/'Data with Vol Ests (EWMA)'!$L$1002</f>
        <v>100006674.36822629</v>
      </c>
      <c r="G638">
        <f t="shared" si="9"/>
        <v>-6674.3682262897491</v>
      </c>
      <c r="H638" s="15">
        <v>-122691.83</v>
      </c>
    </row>
    <row r="639" spans="1:8" x14ac:dyDescent="0.2">
      <c r="A639">
        <v>637</v>
      </c>
      <c r="B639">
        <f>'Data with Vol Ests (EWMA)'!B$1002*('Data with Vol Ests (EWMA)'!B638+('Data with Vol Ests (EWMA)'!B639-'Data with Vol Ests (EWMA)'!B638)*('Data with Vol Ests (EWMA)'!E$1003/'Data with Vol Ests (EWMA)'!E639))/'Data with Vol Ests (EWMA)'!B638</f>
        <v>25.856244756819283</v>
      </c>
      <c r="C639">
        <f>'Data with Vol Ests (EWMA)'!G$1002*('Data with Vol Ests (EWMA)'!G638+('Data with Vol Ests (EWMA)'!G639-'Data with Vol Ests (EWMA)'!G638)*('Data with Vol Ests (EWMA)'!J$1003/'Data with Vol Ests (EWMA)'!J639))/'Data with Vol Ests (EWMA)'!G638</f>
        <v>31.227140714372517</v>
      </c>
      <c r="D639">
        <f>'Data with Vol Ests (EWMA)'!L$1002*('Data with Vol Ests (EWMA)'!L638+('Data with Vol Ests (EWMA)'!L639-'Data with Vol Ests (EWMA)'!L638)*('Data with Vol Ests (EWMA)'!O$1003/'Data with Vol Ests (EWMA)'!O639))/'Data with Vol Ests (EWMA)'!L638</f>
        <v>51.207393534244332</v>
      </c>
      <c r="F639">
        <f>$J$3*B639/'Data with Vol Ests (EWMA)'!$B$1002 + $K$3*C639/'Data with Vol Ests (EWMA)'!$G$1002 + $L$3*D639/'Data with Vol Ests (EWMA)'!$L$1002</f>
        <v>100409188.37294459</v>
      </c>
      <c r="G639">
        <f t="shared" si="9"/>
        <v>-409188.37294459343</v>
      </c>
      <c r="H639" s="15">
        <v>-124756.23</v>
      </c>
    </row>
    <row r="640" spans="1:8" x14ac:dyDescent="0.2">
      <c r="A640">
        <v>638</v>
      </c>
      <c r="B640">
        <f>'Data with Vol Ests (EWMA)'!B$1002*('Data with Vol Ests (EWMA)'!B639+('Data with Vol Ests (EWMA)'!B640-'Data with Vol Ests (EWMA)'!B639)*('Data with Vol Ests (EWMA)'!E$1003/'Data with Vol Ests (EWMA)'!E640))/'Data with Vol Ests (EWMA)'!B639</f>
        <v>25.940329245002751</v>
      </c>
      <c r="C640">
        <f>'Data with Vol Ests (EWMA)'!G$1002*('Data with Vol Ests (EWMA)'!G639+('Data with Vol Ests (EWMA)'!G640-'Data with Vol Ests (EWMA)'!G639)*('Data with Vol Ests (EWMA)'!J$1003/'Data with Vol Ests (EWMA)'!J640))/'Data with Vol Ests (EWMA)'!G639</f>
        <v>31.089492383275029</v>
      </c>
      <c r="D640">
        <f>'Data with Vol Ests (EWMA)'!L$1002*('Data with Vol Ests (EWMA)'!L639+('Data with Vol Ests (EWMA)'!L640-'Data with Vol Ests (EWMA)'!L639)*('Data with Vol Ests (EWMA)'!O$1003/'Data with Vol Ests (EWMA)'!O640))/'Data with Vol Ests (EWMA)'!L639</f>
        <v>50.980631580681646</v>
      </c>
      <c r="F640">
        <f>$J$3*B640/'Data with Vol Ests (EWMA)'!$B$1002 + $K$3*C640/'Data with Vol Ests (EWMA)'!$G$1002 + $L$3*D640/'Data with Vol Ests (EWMA)'!$L$1002</f>
        <v>100234551.1550775</v>
      </c>
      <c r="G640">
        <f t="shared" si="9"/>
        <v>-234551.15507750213</v>
      </c>
      <c r="H640" s="15">
        <v>-125306.76</v>
      </c>
    </row>
    <row r="641" spans="1:8" x14ac:dyDescent="0.2">
      <c r="A641">
        <v>639</v>
      </c>
      <c r="B641">
        <f>'Data with Vol Ests (EWMA)'!B$1002*('Data with Vol Ests (EWMA)'!B640+('Data with Vol Ests (EWMA)'!B641-'Data with Vol Ests (EWMA)'!B640)*('Data with Vol Ests (EWMA)'!E$1003/'Data with Vol Ests (EWMA)'!E641))/'Data with Vol Ests (EWMA)'!B640</f>
        <v>25.856884650015282</v>
      </c>
      <c r="C641">
        <f>'Data with Vol Ests (EWMA)'!G$1002*('Data with Vol Ests (EWMA)'!G640+('Data with Vol Ests (EWMA)'!G641-'Data with Vol Ests (EWMA)'!G640)*('Data with Vol Ests (EWMA)'!J$1003/'Data with Vol Ests (EWMA)'!J641))/'Data with Vol Ests (EWMA)'!G640</f>
        <v>31.192743376902346</v>
      </c>
      <c r="D641">
        <f>'Data with Vol Ests (EWMA)'!L$1002*('Data with Vol Ests (EWMA)'!L640+('Data with Vol Ests (EWMA)'!L641-'Data with Vol Ests (EWMA)'!L640)*('Data with Vol Ests (EWMA)'!O$1003/'Data with Vol Ests (EWMA)'!O641))/'Data with Vol Ests (EWMA)'!L640</f>
        <v>50.769995647268409</v>
      </c>
      <c r="F641">
        <f>$J$3*B641/'Data with Vol Ests (EWMA)'!$B$1002 + $K$3*C641/'Data with Vol Ests (EWMA)'!$G$1002 + $L$3*D641/'Data with Vol Ests (EWMA)'!$L$1002</f>
        <v>100112769.9505298</v>
      </c>
      <c r="G641">
        <f t="shared" si="9"/>
        <v>-112769.95052979887</v>
      </c>
      <c r="H641" s="15">
        <v>-125759.59</v>
      </c>
    </row>
    <row r="642" spans="1:8" x14ac:dyDescent="0.2">
      <c r="A642">
        <v>640</v>
      </c>
      <c r="B642">
        <f>'Data with Vol Ests (EWMA)'!B$1002*('Data with Vol Ests (EWMA)'!B641+('Data with Vol Ests (EWMA)'!B642-'Data with Vol Ests (EWMA)'!B641)*('Data with Vol Ests (EWMA)'!E$1003/'Data with Vol Ests (EWMA)'!E642))/'Data with Vol Ests (EWMA)'!B641</f>
        <v>25.822010850460074</v>
      </c>
      <c r="C642">
        <f>'Data with Vol Ests (EWMA)'!G$1002*('Data with Vol Ests (EWMA)'!G641+('Data with Vol Ests (EWMA)'!G642-'Data with Vol Ests (EWMA)'!G641)*('Data with Vol Ests (EWMA)'!J$1003/'Data with Vol Ests (EWMA)'!J642))/'Data with Vol Ests (EWMA)'!G641</f>
        <v>31.17</v>
      </c>
      <c r="D642">
        <f>'Data with Vol Ests (EWMA)'!L$1002*('Data with Vol Ests (EWMA)'!L641+('Data with Vol Ests (EWMA)'!L642-'Data with Vol Ests (EWMA)'!L641)*('Data with Vol Ests (EWMA)'!O$1003/'Data with Vol Ests (EWMA)'!O642))/'Data with Vol Ests (EWMA)'!L641</f>
        <v>50.688791965096748</v>
      </c>
      <c r="F642">
        <f>$J$3*B642/'Data with Vol Ests (EWMA)'!$B$1002 + $K$3*C642/'Data with Vol Ests (EWMA)'!$G$1002 + $L$3*D642/'Data with Vol Ests (EWMA)'!$L$1002</f>
        <v>99991919.800043836</v>
      </c>
      <c r="G642">
        <f t="shared" si="9"/>
        <v>8080.199956163764</v>
      </c>
      <c r="H642" s="15">
        <v>-126351.75</v>
      </c>
    </row>
    <row r="643" spans="1:8" x14ac:dyDescent="0.2">
      <c r="A643">
        <v>641</v>
      </c>
      <c r="B643">
        <f>'Data with Vol Ests (EWMA)'!B$1002*('Data with Vol Ests (EWMA)'!B642+('Data with Vol Ests (EWMA)'!B643-'Data with Vol Ests (EWMA)'!B642)*('Data with Vol Ests (EWMA)'!E$1003/'Data with Vol Ests (EWMA)'!E643))/'Data with Vol Ests (EWMA)'!B642</f>
        <v>25.89665075649642</v>
      </c>
      <c r="C643">
        <f>'Data with Vol Ests (EWMA)'!G$1002*('Data with Vol Ests (EWMA)'!G642+('Data with Vol Ests (EWMA)'!G643-'Data with Vol Ests (EWMA)'!G642)*('Data with Vol Ests (EWMA)'!J$1003/'Data with Vol Ests (EWMA)'!J643))/'Data with Vol Ests (EWMA)'!G642</f>
        <v>31.218178369457139</v>
      </c>
      <c r="D643">
        <f>'Data with Vol Ests (EWMA)'!L$1002*('Data with Vol Ests (EWMA)'!L642+('Data with Vol Ests (EWMA)'!L643-'Data with Vol Ests (EWMA)'!L642)*('Data with Vol Ests (EWMA)'!O$1003/'Data with Vol Ests (EWMA)'!O643))/'Data with Vol Ests (EWMA)'!L642</f>
        <v>51.438456349166863</v>
      </c>
      <c r="F643">
        <f>$J$3*B643/'Data with Vol Ests (EWMA)'!$B$1002 + $K$3*C643/'Data with Vol Ests (EWMA)'!$G$1002 + $L$3*D643/'Data with Vol Ests (EWMA)'!$L$1002</f>
        <v>100590560.59443855</v>
      </c>
      <c r="G643">
        <f t="shared" si="9"/>
        <v>-590560.59443855286</v>
      </c>
      <c r="H643" s="15">
        <v>-127782.01</v>
      </c>
    </row>
    <row r="644" spans="1:8" x14ac:dyDescent="0.2">
      <c r="A644">
        <v>642</v>
      </c>
      <c r="B644">
        <f>'Data with Vol Ests (EWMA)'!B$1002*('Data with Vol Ests (EWMA)'!B643+('Data with Vol Ests (EWMA)'!B644-'Data with Vol Ests (EWMA)'!B643)*('Data with Vol Ests (EWMA)'!E$1003/'Data with Vol Ests (EWMA)'!E644))/'Data with Vol Ests (EWMA)'!B643</f>
        <v>25.70983879705329</v>
      </c>
      <c r="C644">
        <f>'Data with Vol Ests (EWMA)'!G$1002*('Data with Vol Ests (EWMA)'!G643+('Data with Vol Ests (EWMA)'!G644-'Data with Vol Ests (EWMA)'!G643)*('Data with Vol Ests (EWMA)'!J$1003/'Data with Vol Ests (EWMA)'!J644))/'Data with Vol Ests (EWMA)'!G643</f>
        <v>31.206616388380528</v>
      </c>
      <c r="D644">
        <f>'Data with Vol Ests (EWMA)'!L$1002*('Data with Vol Ests (EWMA)'!L643+('Data with Vol Ests (EWMA)'!L644-'Data with Vol Ests (EWMA)'!L643)*('Data with Vol Ests (EWMA)'!O$1003/'Data with Vol Ests (EWMA)'!O644))/'Data with Vol Ests (EWMA)'!L643</f>
        <v>50.511441209277059</v>
      </c>
      <c r="F644">
        <f>$J$3*B644/'Data with Vol Ests (EWMA)'!$B$1002 + $K$3*C644/'Data with Vol Ests (EWMA)'!$G$1002 + $L$3*D644/'Data with Vol Ests (EWMA)'!$L$1002</f>
        <v>99776043.756202251</v>
      </c>
      <c r="G644">
        <f t="shared" si="9"/>
        <v>223956.24379774928</v>
      </c>
      <c r="H644" s="15">
        <v>-127849.52</v>
      </c>
    </row>
    <row r="645" spans="1:8" x14ac:dyDescent="0.2">
      <c r="A645">
        <v>643</v>
      </c>
      <c r="B645">
        <f>'Data with Vol Ests (EWMA)'!B$1002*('Data with Vol Ests (EWMA)'!B644+('Data with Vol Ests (EWMA)'!B645-'Data with Vol Ests (EWMA)'!B644)*('Data with Vol Ests (EWMA)'!E$1003/'Data with Vol Ests (EWMA)'!E645))/'Data with Vol Ests (EWMA)'!B644</f>
        <v>25.898681365818017</v>
      </c>
      <c r="C645">
        <f>'Data with Vol Ests (EWMA)'!G$1002*('Data with Vol Ests (EWMA)'!G644+('Data with Vol Ests (EWMA)'!G645-'Data with Vol Ests (EWMA)'!G644)*('Data with Vol Ests (EWMA)'!J$1003/'Data with Vol Ests (EWMA)'!J645))/'Data with Vol Ests (EWMA)'!G644</f>
        <v>31.157543316601529</v>
      </c>
      <c r="D645">
        <f>'Data with Vol Ests (EWMA)'!L$1002*('Data with Vol Ests (EWMA)'!L644+('Data with Vol Ests (EWMA)'!L645-'Data with Vol Ests (EWMA)'!L644)*('Data with Vol Ests (EWMA)'!O$1003/'Data with Vol Ests (EWMA)'!O645))/'Data with Vol Ests (EWMA)'!L644</f>
        <v>50.835156885096865</v>
      </c>
      <c r="F645">
        <f>$J$3*B645/'Data with Vol Ests (EWMA)'!$B$1002 + $K$3*C645/'Data with Vol Ests (EWMA)'!$G$1002 + $L$3*D645/'Data with Vol Ests (EWMA)'!$L$1002</f>
        <v>100168457.8471798</v>
      </c>
      <c r="G645">
        <f t="shared" ref="G645:G708" si="10">100000000-F645</f>
        <v>-168457.84717980027</v>
      </c>
      <c r="H645" s="15">
        <v>-127893.72</v>
      </c>
    </row>
    <row r="646" spans="1:8" x14ac:dyDescent="0.2">
      <c r="A646">
        <v>644</v>
      </c>
      <c r="B646">
        <f>'Data with Vol Ests (EWMA)'!B$1002*('Data with Vol Ests (EWMA)'!B645+('Data with Vol Ests (EWMA)'!B646-'Data with Vol Ests (EWMA)'!B645)*('Data with Vol Ests (EWMA)'!E$1003/'Data with Vol Ests (EWMA)'!E646))/'Data with Vol Ests (EWMA)'!B645</f>
        <v>25.874016260903151</v>
      </c>
      <c r="C646">
        <f>'Data with Vol Ests (EWMA)'!G$1002*('Data with Vol Ests (EWMA)'!G645+('Data with Vol Ests (EWMA)'!G646-'Data with Vol Ests (EWMA)'!G645)*('Data with Vol Ests (EWMA)'!J$1003/'Data with Vol Ests (EWMA)'!J646))/'Data with Vol Ests (EWMA)'!G645</f>
        <v>31.234191156790676</v>
      </c>
      <c r="D646">
        <f>'Data with Vol Ests (EWMA)'!L$1002*('Data with Vol Ests (EWMA)'!L645+('Data with Vol Ests (EWMA)'!L646-'Data with Vol Ests (EWMA)'!L645)*('Data with Vol Ests (EWMA)'!O$1003/'Data with Vol Ests (EWMA)'!O646))/'Data with Vol Ests (EWMA)'!L645</f>
        <v>50.622040451097476</v>
      </c>
      <c r="F646">
        <f>$J$3*B646/'Data with Vol Ests (EWMA)'!$B$1002 + $K$3*C646/'Data with Vol Ests (EWMA)'!$G$1002 + $L$3*D646/'Data with Vol Ests (EWMA)'!$L$1002</f>
        <v>100095046.48115292</v>
      </c>
      <c r="G646">
        <f t="shared" si="10"/>
        <v>-95046.481152921915</v>
      </c>
      <c r="H646" s="15">
        <v>-128356.33</v>
      </c>
    </row>
    <row r="647" spans="1:8" x14ac:dyDescent="0.2">
      <c r="A647">
        <v>645</v>
      </c>
      <c r="B647">
        <f>'Data with Vol Ests (EWMA)'!B$1002*('Data with Vol Ests (EWMA)'!B646+('Data with Vol Ests (EWMA)'!B647-'Data with Vol Ests (EWMA)'!B646)*('Data with Vol Ests (EWMA)'!E$1003/'Data with Vol Ests (EWMA)'!E647))/'Data with Vol Ests (EWMA)'!B646</f>
        <v>25.692478234420733</v>
      </c>
      <c r="C647">
        <f>'Data with Vol Ests (EWMA)'!G$1002*('Data with Vol Ests (EWMA)'!G646+('Data with Vol Ests (EWMA)'!G647-'Data with Vol Ests (EWMA)'!G646)*('Data with Vol Ests (EWMA)'!J$1003/'Data with Vol Ests (EWMA)'!J647))/'Data with Vol Ests (EWMA)'!G646</f>
        <v>31.195686710654968</v>
      </c>
      <c r="D647">
        <f>'Data with Vol Ests (EWMA)'!L$1002*('Data with Vol Ests (EWMA)'!L646+('Data with Vol Ests (EWMA)'!L647-'Data with Vol Ests (EWMA)'!L646)*('Data with Vol Ests (EWMA)'!O$1003/'Data with Vol Ests (EWMA)'!O647))/'Data with Vol Ests (EWMA)'!L646</f>
        <v>50.688293403606593</v>
      </c>
      <c r="F647">
        <f>$J$3*B647/'Data with Vol Ests (EWMA)'!$B$1002 + $K$3*C647/'Data with Vol Ests (EWMA)'!$G$1002 + $L$3*D647/'Data with Vol Ests (EWMA)'!$L$1002</f>
        <v>99844813.45677641</v>
      </c>
      <c r="G647">
        <f t="shared" si="10"/>
        <v>155186.54322358966</v>
      </c>
      <c r="H647" s="15">
        <v>-128406.5</v>
      </c>
    </row>
    <row r="648" spans="1:8" x14ac:dyDescent="0.2">
      <c r="A648">
        <v>646</v>
      </c>
      <c r="B648">
        <f>'Data with Vol Ests (EWMA)'!B$1002*('Data with Vol Ests (EWMA)'!B647+('Data with Vol Ests (EWMA)'!B648-'Data with Vol Ests (EWMA)'!B647)*('Data with Vol Ests (EWMA)'!E$1003/'Data with Vol Ests (EWMA)'!E648))/'Data with Vol Ests (EWMA)'!B647</f>
        <v>25.954221098758939</v>
      </c>
      <c r="C648">
        <f>'Data with Vol Ests (EWMA)'!G$1002*('Data with Vol Ests (EWMA)'!G647+('Data with Vol Ests (EWMA)'!G648-'Data with Vol Ests (EWMA)'!G647)*('Data with Vol Ests (EWMA)'!J$1003/'Data with Vol Ests (EWMA)'!J648))/'Data with Vol Ests (EWMA)'!G647</f>
        <v>31.2885962687036</v>
      </c>
      <c r="D648">
        <f>'Data with Vol Ests (EWMA)'!L$1002*('Data with Vol Ests (EWMA)'!L647+('Data with Vol Ests (EWMA)'!L648-'Data with Vol Ests (EWMA)'!L647)*('Data with Vol Ests (EWMA)'!O$1003/'Data with Vol Ests (EWMA)'!O648))/'Data with Vol Ests (EWMA)'!L647</f>
        <v>51.002470711454315</v>
      </c>
      <c r="F648">
        <f>$J$3*B648/'Data with Vol Ests (EWMA)'!$B$1002 + $K$3*C648/'Data with Vol Ests (EWMA)'!$G$1002 + $L$3*D648/'Data with Vol Ests (EWMA)'!$L$1002</f>
        <v>100489873.00034927</v>
      </c>
      <c r="G648">
        <f t="shared" si="10"/>
        <v>-489873.00034926832</v>
      </c>
      <c r="H648" s="15">
        <v>-128639.33</v>
      </c>
    </row>
    <row r="649" spans="1:8" x14ac:dyDescent="0.2">
      <c r="A649">
        <v>647</v>
      </c>
      <c r="B649">
        <f>'Data with Vol Ests (EWMA)'!B$1002*('Data with Vol Ests (EWMA)'!B648+('Data with Vol Ests (EWMA)'!B649-'Data with Vol Ests (EWMA)'!B648)*('Data with Vol Ests (EWMA)'!E$1003/'Data with Vol Ests (EWMA)'!E649))/'Data with Vol Ests (EWMA)'!B648</f>
        <v>25.784261416234379</v>
      </c>
      <c r="C649">
        <f>'Data with Vol Ests (EWMA)'!G$1002*('Data with Vol Ests (EWMA)'!G648+('Data with Vol Ests (EWMA)'!G649-'Data with Vol Ests (EWMA)'!G648)*('Data with Vol Ests (EWMA)'!J$1003/'Data with Vol Ests (EWMA)'!J649))/'Data with Vol Ests (EWMA)'!G648</f>
        <v>31.231796372196104</v>
      </c>
      <c r="D649">
        <f>'Data with Vol Ests (EWMA)'!L$1002*('Data with Vol Ests (EWMA)'!L648+('Data with Vol Ests (EWMA)'!L649-'Data with Vol Ests (EWMA)'!L648)*('Data with Vol Ests (EWMA)'!O$1003/'Data with Vol Ests (EWMA)'!O649))/'Data with Vol Ests (EWMA)'!L648</f>
        <v>50.99010763952748</v>
      </c>
      <c r="F649">
        <f>$J$3*B649/'Data with Vol Ests (EWMA)'!$B$1002 + $K$3*C649/'Data with Vol Ests (EWMA)'!$G$1002 + $L$3*D649/'Data with Vol Ests (EWMA)'!$L$1002</f>
        <v>100188306.60264826</v>
      </c>
      <c r="G649">
        <f t="shared" si="10"/>
        <v>-188306.60264825821</v>
      </c>
      <c r="H649" s="15">
        <v>-130466.94</v>
      </c>
    </row>
    <row r="650" spans="1:8" x14ac:dyDescent="0.2">
      <c r="A650">
        <v>648</v>
      </c>
      <c r="B650">
        <f>'Data with Vol Ests (EWMA)'!B$1002*('Data with Vol Ests (EWMA)'!B649+('Data with Vol Ests (EWMA)'!B650-'Data with Vol Ests (EWMA)'!B649)*('Data with Vol Ests (EWMA)'!E$1003/'Data with Vol Ests (EWMA)'!E650))/'Data with Vol Ests (EWMA)'!B649</f>
        <v>25.849789675057654</v>
      </c>
      <c r="C650">
        <f>'Data with Vol Ests (EWMA)'!G$1002*('Data with Vol Ests (EWMA)'!G649+('Data with Vol Ests (EWMA)'!G650-'Data with Vol Ests (EWMA)'!G649)*('Data with Vol Ests (EWMA)'!J$1003/'Data with Vol Ests (EWMA)'!J650))/'Data with Vol Ests (EWMA)'!G649</f>
        <v>31.219562574364893</v>
      </c>
      <c r="D650">
        <f>'Data with Vol Ests (EWMA)'!L$1002*('Data with Vol Ests (EWMA)'!L649+('Data with Vol Ests (EWMA)'!L650-'Data with Vol Ests (EWMA)'!L649)*('Data with Vol Ests (EWMA)'!O$1003/'Data with Vol Ests (EWMA)'!O650))/'Data with Vol Ests (EWMA)'!L649</f>
        <v>50.73</v>
      </c>
      <c r="F650">
        <f>$J$3*B650/'Data with Vol Ests (EWMA)'!$B$1002 + $K$3*C650/'Data with Vol Ests (EWMA)'!$G$1002 + $L$3*D650/'Data with Vol Ests (EWMA)'!$L$1002</f>
        <v>100109611.239645</v>
      </c>
      <c r="G650">
        <f t="shared" si="10"/>
        <v>-109611.23964500427</v>
      </c>
      <c r="H650" s="15">
        <v>-131555.07</v>
      </c>
    </row>
    <row r="651" spans="1:8" x14ac:dyDescent="0.2">
      <c r="A651">
        <v>649</v>
      </c>
      <c r="B651">
        <f>'Data with Vol Ests (EWMA)'!B$1002*('Data with Vol Ests (EWMA)'!B650+('Data with Vol Ests (EWMA)'!B651-'Data with Vol Ests (EWMA)'!B650)*('Data with Vol Ests (EWMA)'!E$1003/'Data with Vol Ests (EWMA)'!E651))/'Data with Vol Ests (EWMA)'!B650</f>
        <v>25.741925134241558</v>
      </c>
      <c r="C651">
        <f>'Data with Vol Ests (EWMA)'!G$1002*('Data with Vol Ests (EWMA)'!G650+('Data with Vol Ests (EWMA)'!G651-'Data with Vol Ests (EWMA)'!G650)*('Data with Vol Ests (EWMA)'!J$1003/'Data with Vol Ests (EWMA)'!J651))/'Data with Vol Ests (EWMA)'!G650</f>
        <v>31.144910629662416</v>
      </c>
      <c r="D651">
        <f>'Data with Vol Ests (EWMA)'!L$1002*('Data with Vol Ests (EWMA)'!L650+('Data with Vol Ests (EWMA)'!L651-'Data with Vol Ests (EWMA)'!L650)*('Data with Vol Ests (EWMA)'!O$1003/'Data with Vol Ests (EWMA)'!O651))/'Data with Vol Ests (EWMA)'!L650</f>
        <v>50.459144814186033</v>
      </c>
      <c r="F651">
        <f>$J$3*B651/'Data with Vol Ests (EWMA)'!$B$1002 + $K$3*C651/'Data with Vol Ests (EWMA)'!$G$1002 + $L$3*D651/'Data with Vol Ests (EWMA)'!$L$1002</f>
        <v>99719340.730434895</v>
      </c>
      <c r="G651">
        <f t="shared" si="10"/>
        <v>280659.26956510544</v>
      </c>
      <c r="H651" s="15">
        <v>-134137.81</v>
      </c>
    </row>
    <row r="652" spans="1:8" x14ac:dyDescent="0.2">
      <c r="A652">
        <v>650</v>
      </c>
      <c r="B652">
        <f>'Data with Vol Ests (EWMA)'!B$1002*('Data with Vol Ests (EWMA)'!B651+('Data with Vol Ests (EWMA)'!B652-'Data with Vol Ests (EWMA)'!B651)*('Data with Vol Ests (EWMA)'!E$1003/'Data with Vol Ests (EWMA)'!E652))/'Data with Vol Ests (EWMA)'!B651</f>
        <v>25.865697589791509</v>
      </c>
      <c r="C652">
        <f>'Data with Vol Ests (EWMA)'!G$1002*('Data with Vol Ests (EWMA)'!G651+('Data with Vol Ests (EWMA)'!G652-'Data with Vol Ests (EWMA)'!G651)*('Data with Vol Ests (EWMA)'!J$1003/'Data with Vol Ests (EWMA)'!J652))/'Data with Vol Ests (EWMA)'!G651</f>
        <v>31.247333001364485</v>
      </c>
      <c r="D652">
        <f>'Data with Vol Ests (EWMA)'!L$1002*('Data with Vol Ests (EWMA)'!L651+('Data with Vol Ests (EWMA)'!L652-'Data with Vol Ests (EWMA)'!L651)*('Data with Vol Ests (EWMA)'!O$1003/'Data with Vol Ests (EWMA)'!O652))/'Data with Vol Ests (EWMA)'!L651</f>
        <v>50.806438189857772</v>
      </c>
      <c r="F652">
        <f>$J$3*B652/'Data with Vol Ests (EWMA)'!$B$1002 + $K$3*C652/'Data with Vol Ests (EWMA)'!$G$1002 + $L$3*D652/'Data with Vol Ests (EWMA)'!$L$1002</f>
        <v>100207569.04046825</v>
      </c>
      <c r="G652">
        <f t="shared" si="10"/>
        <v>-207569.04046824574</v>
      </c>
      <c r="H652" s="15">
        <v>-134689.4</v>
      </c>
    </row>
    <row r="653" spans="1:8" x14ac:dyDescent="0.2">
      <c r="A653">
        <v>651</v>
      </c>
      <c r="B653">
        <f>'Data with Vol Ests (EWMA)'!B$1002*('Data with Vol Ests (EWMA)'!B652+('Data with Vol Ests (EWMA)'!B653-'Data with Vol Ests (EWMA)'!B652)*('Data with Vol Ests (EWMA)'!E$1003/'Data with Vol Ests (EWMA)'!E653))/'Data with Vol Ests (EWMA)'!B652</f>
        <v>25.923908511274092</v>
      </c>
      <c r="C653">
        <f>'Data with Vol Ests (EWMA)'!G$1002*('Data with Vol Ests (EWMA)'!G652+('Data with Vol Ests (EWMA)'!G653-'Data with Vol Ests (EWMA)'!G652)*('Data with Vol Ests (EWMA)'!J$1003/'Data with Vol Ests (EWMA)'!J653))/'Data with Vol Ests (EWMA)'!G652</f>
        <v>31.119073387752401</v>
      </c>
      <c r="D653">
        <f>'Data with Vol Ests (EWMA)'!L$1002*('Data with Vol Ests (EWMA)'!L652+('Data with Vol Ests (EWMA)'!L653-'Data with Vol Ests (EWMA)'!L652)*('Data with Vol Ests (EWMA)'!O$1003/'Data with Vol Ests (EWMA)'!O653))/'Data with Vol Ests (EWMA)'!L652</f>
        <v>51.705080816871167</v>
      </c>
      <c r="F653">
        <f>$J$3*B653/'Data with Vol Ests (EWMA)'!$B$1002 + $K$3*C653/'Data with Vol Ests (EWMA)'!$G$1002 + $L$3*D653/'Data with Vol Ests (EWMA)'!$L$1002</f>
        <v>100673914.04051745</v>
      </c>
      <c r="G653">
        <f t="shared" si="10"/>
        <v>-673914.04051744938</v>
      </c>
      <c r="H653" s="15">
        <v>-136482.65</v>
      </c>
    </row>
    <row r="654" spans="1:8" x14ac:dyDescent="0.2">
      <c r="A654">
        <v>652</v>
      </c>
      <c r="B654">
        <f>'Data with Vol Ests (EWMA)'!B$1002*('Data with Vol Ests (EWMA)'!B653+('Data with Vol Ests (EWMA)'!B654-'Data with Vol Ests (EWMA)'!B653)*('Data with Vol Ests (EWMA)'!E$1003/'Data with Vol Ests (EWMA)'!E654))/'Data with Vol Ests (EWMA)'!B653</f>
        <v>25.809998999999998</v>
      </c>
      <c r="C654">
        <f>'Data with Vol Ests (EWMA)'!G$1002*('Data with Vol Ests (EWMA)'!G653+('Data with Vol Ests (EWMA)'!G654-'Data with Vol Ests (EWMA)'!G653)*('Data with Vol Ests (EWMA)'!J$1003/'Data with Vol Ests (EWMA)'!J654))/'Data with Vol Ests (EWMA)'!G653</f>
        <v>31.2087295789126</v>
      </c>
      <c r="D654">
        <f>'Data with Vol Ests (EWMA)'!L$1002*('Data with Vol Ests (EWMA)'!L653+('Data with Vol Ests (EWMA)'!L654-'Data with Vol Ests (EWMA)'!L653)*('Data with Vol Ests (EWMA)'!O$1003/'Data with Vol Ests (EWMA)'!O654))/'Data with Vol Ests (EWMA)'!L653</f>
        <v>50.651606074157904</v>
      </c>
      <c r="F654">
        <f>$J$3*B654/'Data with Vol Ests (EWMA)'!$B$1002 + $K$3*C654/'Data with Vol Ests (EWMA)'!$G$1002 + $L$3*D654/'Data with Vol Ests (EWMA)'!$L$1002</f>
        <v>99997128.952129409</v>
      </c>
      <c r="G654">
        <f t="shared" si="10"/>
        <v>2871.0478705912828</v>
      </c>
      <c r="H654" s="15">
        <v>-136527.38</v>
      </c>
    </row>
    <row r="655" spans="1:8" x14ac:dyDescent="0.2">
      <c r="A655">
        <v>653</v>
      </c>
      <c r="B655">
        <f>'Data with Vol Ests (EWMA)'!B$1002*('Data with Vol Ests (EWMA)'!B654+('Data with Vol Ests (EWMA)'!B655-'Data with Vol Ests (EWMA)'!B654)*('Data with Vol Ests (EWMA)'!E$1003/'Data with Vol Ests (EWMA)'!E655))/'Data with Vol Ests (EWMA)'!B654</f>
        <v>25.912703161873367</v>
      </c>
      <c r="C655">
        <f>'Data with Vol Ests (EWMA)'!G$1002*('Data with Vol Ests (EWMA)'!G654+('Data with Vol Ests (EWMA)'!G655-'Data with Vol Ests (EWMA)'!G654)*('Data with Vol Ests (EWMA)'!J$1003/'Data with Vol Ests (EWMA)'!J655))/'Data with Vol Ests (EWMA)'!G654</f>
        <v>31.104191901820545</v>
      </c>
      <c r="D655">
        <f>'Data with Vol Ests (EWMA)'!L$1002*('Data with Vol Ests (EWMA)'!L654+('Data with Vol Ests (EWMA)'!L655-'Data with Vol Ests (EWMA)'!L654)*('Data with Vol Ests (EWMA)'!O$1003/'Data with Vol Ests (EWMA)'!O655))/'Data with Vol Ests (EWMA)'!L654</f>
        <v>51.012912029247985</v>
      </c>
      <c r="F655">
        <f>$J$3*B655/'Data with Vol Ests (EWMA)'!$B$1002 + $K$3*C655/'Data with Vol Ests (EWMA)'!$G$1002 + $L$3*D655/'Data with Vol Ests (EWMA)'!$L$1002</f>
        <v>100232683.70645006</v>
      </c>
      <c r="G655">
        <f t="shared" si="10"/>
        <v>-232683.70645006001</v>
      </c>
      <c r="H655" s="15">
        <v>-137433.17000000001</v>
      </c>
    </row>
    <row r="656" spans="1:8" x14ac:dyDescent="0.2">
      <c r="A656">
        <v>654</v>
      </c>
      <c r="B656">
        <f>'Data with Vol Ests (EWMA)'!B$1002*('Data with Vol Ests (EWMA)'!B655+('Data with Vol Ests (EWMA)'!B656-'Data with Vol Ests (EWMA)'!B655)*('Data with Vol Ests (EWMA)'!E$1003/'Data with Vol Ests (EWMA)'!E656))/'Data with Vol Ests (EWMA)'!B655</f>
        <v>25.706810293978336</v>
      </c>
      <c r="C656">
        <f>'Data with Vol Ests (EWMA)'!G$1002*('Data with Vol Ests (EWMA)'!G655+('Data with Vol Ests (EWMA)'!G656-'Data with Vol Ests (EWMA)'!G655)*('Data with Vol Ests (EWMA)'!J$1003/'Data with Vol Ests (EWMA)'!J656))/'Data with Vol Ests (EWMA)'!G655</f>
        <v>31.104039674297923</v>
      </c>
      <c r="D656">
        <f>'Data with Vol Ests (EWMA)'!L$1002*('Data with Vol Ests (EWMA)'!L655+('Data with Vol Ests (EWMA)'!L656-'Data with Vol Ests (EWMA)'!L655)*('Data with Vol Ests (EWMA)'!O$1003/'Data with Vol Ests (EWMA)'!O656))/'Data with Vol Ests (EWMA)'!L655</f>
        <v>51.028119765393988</v>
      </c>
      <c r="F656">
        <f>$J$3*B656/'Data with Vol Ests (EWMA)'!$B$1002 + $K$3*C656/'Data with Vol Ests (EWMA)'!$G$1002 + $L$3*D656/'Data with Vol Ests (EWMA)'!$L$1002</f>
        <v>99962302.290600628</v>
      </c>
      <c r="G656">
        <f t="shared" si="10"/>
        <v>37697.709399372339</v>
      </c>
      <c r="H656" s="15">
        <v>-138719.84</v>
      </c>
    </row>
    <row r="657" spans="1:8" x14ac:dyDescent="0.2">
      <c r="A657">
        <v>655</v>
      </c>
      <c r="B657">
        <f>'Data with Vol Ests (EWMA)'!B$1002*('Data with Vol Ests (EWMA)'!B656+('Data with Vol Ests (EWMA)'!B657-'Data with Vol Ests (EWMA)'!B656)*('Data with Vol Ests (EWMA)'!E$1003/'Data with Vol Ests (EWMA)'!E657))/'Data with Vol Ests (EWMA)'!B656</f>
        <v>25.914230794563469</v>
      </c>
      <c r="C657">
        <f>'Data with Vol Ests (EWMA)'!G$1002*('Data with Vol Ests (EWMA)'!G656+('Data with Vol Ests (EWMA)'!G657-'Data with Vol Ests (EWMA)'!G656)*('Data with Vol Ests (EWMA)'!J$1003/'Data with Vol Ests (EWMA)'!J657))/'Data with Vol Ests (EWMA)'!G656</f>
        <v>31.236106744579683</v>
      </c>
      <c r="D657">
        <f>'Data with Vol Ests (EWMA)'!L$1002*('Data with Vol Ests (EWMA)'!L656+('Data with Vol Ests (EWMA)'!L657-'Data with Vol Ests (EWMA)'!L656)*('Data with Vol Ests (EWMA)'!O$1003/'Data with Vol Ests (EWMA)'!O657))/'Data with Vol Ests (EWMA)'!L656</f>
        <v>51.056324024843015</v>
      </c>
      <c r="F657">
        <f>$J$3*B657/'Data with Vol Ests (EWMA)'!$B$1002 + $K$3*C657/'Data with Vol Ests (EWMA)'!$G$1002 + $L$3*D657/'Data with Vol Ests (EWMA)'!$L$1002</f>
        <v>100408551.47499774</v>
      </c>
      <c r="G657">
        <f t="shared" si="10"/>
        <v>-408551.47499774396</v>
      </c>
      <c r="H657" s="15">
        <v>-139360.65</v>
      </c>
    </row>
    <row r="658" spans="1:8" x14ac:dyDescent="0.2">
      <c r="A658">
        <v>656</v>
      </c>
      <c r="B658">
        <f>'Data with Vol Ests (EWMA)'!B$1002*('Data with Vol Ests (EWMA)'!B657+('Data with Vol Ests (EWMA)'!B658-'Data with Vol Ests (EWMA)'!B657)*('Data with Vol Ests (EWMA)'!E$1003/'Data with Vol Ests (EWMA)'!E658))/'Data with Vol Ests (EWMA)'!B657</f>
        <v>25.944553146042836</v>
      </c>
      <c r="C658">
        <f>'Data with Vol Ests (EWMA)'!G$1002*('Data with Vol Ests (EWMA)'!G657+('Data with Vol Ests (EWMA)'!G658-'Data with Vol Ests (EWMA)'!G657)*('Data with Vol Ests (EWMA)'!J$1003/'Data with Vol Ests (EWMA)'!J658))/'Data with Vol Ests (EWMA)'!G657</f>
        <v>31.302063799148684</v>
      </c>
      <c r="D658">
        <f>'Data with Vol Ests (EWMA)'!L$1002*('Data with Vol Ests (EWMA)'!L657+('Data with Vol Ests (EWMA)'!L658-'Data with Vol Ests (EWMA)'!L657)*('Data with Vol Ests (EWMA)'!O$1003/'Data with Vol Ests (EWMA)'!O658))/'Data with Vol Ests (EWMA)'!L657</f>
        <v>50.933671469150035</v>
      </c>
      <c r="F658">
        <f>$J$3*B658/'Data with Vol Ests (EWMA)'!$B$1002 + $K$3*C658/'Data with Vol Ests (EWMA)'!$G$1002 + $L$3*D658/'Data with Vol Ests (EWMA)'!$L$1002</f>
        <v>100451199.45240299</v>
      </c>
      <c r="G658">
        <f t="shared" si="10"/>
        <v>-451199.45240299404</v>
      </c>
      <c r="H658" s="15">
        <v>-139912.47</v>
      </c>
    </row>
    <row r="659" spans="1:8" x14ac:dyDescent="0.2">
      <c r="A659">
        <v>657</v>
      </c>
      <c r="B659">
        <f>'Data with Vol Ests (EWMA)'!B$1002*('Data with Vol Ests (EWMA)'!B658+('Data with Vol Ests (EWMA)'!B659-'Data with Vol Ests (EWMA)'!B658)*('Data with Vol Ests (EWMA)'!E$1003/'Data with Vol Ests (EWMA)'!E659))/'Data with Vol Ests (EWMA)'!B658</f>
        <v>25.942919913100251</v>
      </c>
      <c r="C659">
        <f>'Data with Vol Ests (EWMA)'!G$1002*('Data with Vol Ests (EWMA)'!G658+('Data with Vol Ests (EWMA)'!G659-'Data with Vol Ests (EWMA)'!G658)*('Data with Vol Ests (EWMA)'!J$1003/'Data with Vol Ests (EWMA)'!J659))/'Data with Vol Ests (EWMA)'!G658</f>
        <v>31.254977099768272</v>
      </c>
      <c r="D659">
        <f>'Data with Vol Ests (EWMA)'!L$1002*('Data with Vol Ests (EWMA)'!L658+('Data with Vol Ests (EWMA)'!L659-'Data with Vol Ests (EWMA)'!L658)*('Data with Vol Ests (EWMA)'!O$1003/'Data with Vol Ests (EWMA)'!O659))/'Data with Vol Ests (EWMA)'!L658</f>
        <v>50.688564351595282</v>
      </c>
      <c r="F659">
        <f>$J$3*B659/'Data with Vol Ests (EWMA)'!$B$1002 + $K$3*C659/'Data with Vol Ests (EWMA)'!$G$1002 + $L$3*D659/'Data with Vol Ests (EWMA)'!$L$1002</f>
        <v>100251164.19856891</v>
      </c>
      <c r="G659">
        <f t="shared" si="10"/>
        <v>-251164.19856891036</v>
      </c>
      <c r="H659" s="15">
        <v>-140519.35999999999</v>
      </c>
    </row>
    <row r="660" spans="1:8" x14ac:dyDescent="0.2">
      <c r="A660">
        <v>658</v>
      </c>
      <c r="B660">
        <f>'Data with Vol Ests (EWMA)'!B$1002*('Data with Vol Ests (EWMA)'!B659+('Data with Vol Ests (EWMA)'!B660-'Data with Vol Ests (EWMA)'!B659)*('Data with Vol Ests (EWMA)'!E$1003/'Data with Vol Ests (EWMA)'!E660))/'Data with Vol Ests (EWMA)'!B659</f>
        <v>25.85380508529137</v>
      </c>
      <c r="C660">
        <f>'Data with Vol Ests (EWMA)'!G$1002*('Data with Vol Ests (EWMA)'!G659+('Data with Vol Ests (EWMA)'!G660-'Data with Vol Ests (EWMA)'!G659)*('Data with Vol Ests (EWMA)'!J$1003/'Data with Vol Ests (EWMA)'!J660))/'Data with Vol Ests (EWMA)'!G659</f>
        <v>31.158109266184912</v>
      </c>
      <c r="D660">
        <f>'Data with Vol Ests (EWMA)'!L$1002*('Data with Vol Ests (EWMA)'!L659+('Data with Vol Ests (EWMA)'!L660-'Data with Vol Ests (EWMA)'!L659)*('Data with Vol Ests (EWMA)'!O$1003/'Data with Vol Ests (EWMA)'!O660))/'Data with Vol Ests (EWMA)'!L659</f>
        <v>51.257141475926026</v>
      </c>
      <c r="F660">
        <f>$J$3*B660/'Data with Vol Ests (EWMA)'!$B$1002 + $K$3*C660/'Data with Vol Ests (EWMA)'!$G$1002 + $L$3*D660/'Data with Vol Ests (EWMA)'!$L$1002</f>
        <v>100357785.61031882</v>
      </c>
      <c r="G660">
        <f t="shared" si="10"/>
        <v>-357785.61031882465</v>
      </c>
      <c r="H660" s="15">
        <v>-141071.82999999999</v>
      </c>
    </row>
    <row r="661" spans="1:8" x14ac:dyDescent="0.2">
      <c r="A661">
        <v>659</v>
      </c>
      <c r="B661">
        <f>'Data with Vol Ests (EWMA)'!B$1002*('Data with Vol Ests (EWMA)'!B660+('Data with Vol Ests (EWMA)'!B661-'Data with Vol Ests (EWMA)'!B660)*('Data with Vol Ests (EWMA)'!E$1003/'Data with Vol Ests (EWMA)'!E661))/'Data with Vol Ests (EWMA)'!B660</f>
        <v>25.824979275572215</v>
      </c>
      <c r="C661">
        <f>'Data with Vol Ests (EWMA)'!G$1002*('Data with Vol Ests (EWMA)'!G660+('Data with Vol Ests (EWMA)'!G661-'Data with Vol Ests (EWMA)'!G660)*('Data with Vol Ests (EWMA)'!J$1003/'Data with Vol Ests (EWMA)'!J661))/'Data with Vol Ests (EWMA)'!G660</f>
        <v>31.206768814213138</v>
      </c>
      <c r="D661">
        <f>'Data with Vol Ests (EWMA)'!L$1002*('Data with Vol Ests (EWMA)'!L660+('Data with Vol Ests (EWMA)'!L661-'Data with Vol Ests (EWMA)'!L660)*('Data with Vol Ests (EWMA)'!O$1003/'Data with Vol Ests (EWMA)'!O661))/'Data with Vol Ests (EWMA)'!L660</f>
        <v>50.675523400988666</v>
      </c>
      <c r="F661">
        <f>$J$3*B661/'Data with Vol Ests (EWMA)'!$B$1002 + $K$3*C661/'Data with Vol Ests (EWMA)'!$G$1002 + $L$3*D661/'Data with Vol Ests (EWMA)'!$L$1002</f>
        <v>100029385.3608892</v>
      </c>
      <c r="G661">
        <f t="shared" si="10"/>
        <v>-29385.360889196396</v>
      </c>
      <c r="H661" s="15">
        <v>-141528.42000000001</v>
      </c>
    </row>
    <row r="662" spans="1:8" x14ac:dyDescent="0.2">
      <c r="A662">
        <v>660</v>
      </c>
      <c r="B662">
        <f>'Data with Vol Ests (EWMA)'!B$1002*('Data with Vol Ests (EWMA)'!B661+('Data with Vol Ests (EWMA)'!B662-'Data with Vol Ests (EWMA)'!B661)*('Data with Vol Ests (EWMA)'!E$1003/'Data with Vol Ests (EWMA)'!E662))/'Data with Vol Ests (EWMA)'!B661</f>
        <v>25.779126525579837</v>
      </c>
      <c r="C662">
        <f>'Data with Vol Ests (EWMA)'!G$1002*('Data with Vol Ests (EWMA)'!G661+('Data with Vol Ests (EWMA)'!G662-'Data with Vol Ests (EWMA)'!G661)*('Data with Vol Ests (EWMA)'!J$1003/'Data with Vol Ests (EWMA)'!J662))/'Data with Vol Ests (EWMA)'!G661</f>
        <v>31.232539817454686</v>
      </c>
      <c r="D662">
        <f>'Data with Vol Ests (EWMA)'!L$1002*('Data with Vol Ests (EWMA)'!L661+('Data with Vol Ests (EWMA)'!L662-'Data with Vol Ests (EWMA)'!L661)*('Data with Vol Ests (EWMA)'!O$1003/'Data with Vol Ests (EWMA)'!O662))/'Data with Vol Ests (EWMA)'!L661</f>
        <v>50.505241023538673</v>
      </c>
      <c r="F662">
        <f>$J$3*B662/'Data with Vol Ests (EWMA)'!$B$1002 + $K$3*C662/'Data with Vol Ests (EWMA)'!$G$1002 + $L$3*D662/'Data with Vol Ests (EWMA)'!$L$1002</f>
        <v>99895444.501956463</v>
      </c>
      <c r="G662">
        <f t="shared" si="10"/>
        <v>104555.49804353714</v>
      </c>
      <c r="H662" s="15">
        <v>-143208.88</v>
      </c>
    </row>
    <row r="663" spans="1:8" x14ac:dyDescent="0.2">
      <c r="A663">
        <v>661</v>
      </c>
      <c r="B663">
        <f>'Data with Vol Ests (EWMA)'!B$1002*('Data with Vol Ests (EWMA)'!B662+('Data with Vol Ests (EWMA)'!B663-'Data with Vol Ests (EWMA)'!B662)*('Data with Vol Ests (EWMA)'!E$1003/'Data with Vol Ests (EWMA)'!E663))/'Data with Vol Ests (EWMA)'!B662</f>
        <v>25.825897565092692</v>
      </c>
      <c r="C663">
        <f>'Data with Vol Ests (EWMA)'!G$1002*('Data with Vol Ests (EWMA)'!G662+('Data with Vol Ests (EWMA)'!G663-'Data with Vol Ests (EWMA)'!G662)*('Data with Vol Ests (EWMA)'!J$1003/'Data with Vol Ests (EWMA)'!J663))/'Data with Vol Ests (EWMA)'!G662</f>
        <v>31.17</v>
      </c>
      <c r="D663">
        <f>'Data with Vol Ests (EWMA)'!L$1002*('Data with Vol Ests (EWMA)'!L662+('Data with Vol Ests (EWMA)'!L663-'Data with Vol Ests (EWMA)'!L662)*('Data with Vol Ests (EWMA)'!O$1003/'Data with Vol Ests (EWMA)'!O663))/'Data with Vol Ests (EWMA)'!L662</f>
        <v>50.572177252745888</v>
      </c>
      <c r="F663">
        <f>$J$3*B663/'Data with Vol Ests (EWMA)'!$B$1002 + $K$3*C663/'Data with Vol Ests (EWMA)'!$G$1002 + $L$3*D663/'Data with Vol Ests (EWMA)'!$L$1002</f>
        <v>99928228.44979012</v>
      </c>
      <c r="G663">
        <f t="shared" si="10"/>
        <v>71771.550209879875</v>
      </c>
      <c r="H663" s="15">
        <v>-144052.31</v>
      </c>
    </row>
    <row r="664" spans="1:8" x14ac:dyDescent="0.2">
      <c r="A664">
        <v>662</v>
      </c>
      <c r="B664">
        <f>'Data with Vol Ests (EWMA)'!B$1002*('Data with Vol Ests (EWMA)'!B663+('Data with Vol Ests (EWMA)'!B664-'Data with Vol Ests (EWMA)'!B663)*('Data with Vol Ests (EWMA)'!E$1003/'Data with Vol Ests (EWMA)'!E664))/'Data with Vol Ests (EWMA)'!B663</f>
        <v>26.006587497271124</v>
      </c>
      <c r="C664">
        <f>'Data with Vol Ests (EWMA)'!G$1002*('Data with Vol Ests (EWMA)'!G663+('Data with Vol Ests (EWMA)'!G664-'Data with Vol Ests (EWMA)'!G663)*('Data with Vol Ests (EWMA)'!J$1003/'Data with Vol Ests (EWMA)'!J664))/'Data with Vol Ests (EWMA)'!G663</f>
        <v>31.273408648787587</v>
      </c>
      <c r="D664">
        <f>'Data with Vol Ests (EWMA)'!L$1002*('Data with Vol Ests (EWMA)'!L663+('Data with Vol Ests (EWMA)'!L664-'Data with Vol Ests (EWMA)'!L663)*('Data with Vol Ests (EWMA)'!O$1003/'Data with Vol Ests (EWMA)'!O664))/'Data with Vol Ests (EWMA)'!L663</f>
        <v>50.641580997822935</v>
      </c>
      <c r="F664">
        <f>$J$3*B664/'Data with Vol Ests (EWMA)'!$B$1002 + $K$3*C664/'Data with Vol Ests (EWMA)'!$G$1002 + $L$3*D664/'Data with Vol Ests (EWMA)'!$L$1002</f>
        <v>100330413.44844413</v>
      </c>
      <c r="G664">
        <f t="shared" si="10"/>
        <v>-330413.44844412804</v>
      </c>
      <c r="H664" s="15">
        <v>-144644.20000000001</v>
      </c>
    </row>
    <row r="665" spans="1:8" x14ac:dyDescent="0.2">
      <c r="A665">
        <v>663</v>
      </c>
      <c r="B665">
        <f>'Data with Vol Ests (EWMA)'!B$1002*('Data with Vol Ests (EWMA)'!B664+('Data with Vol Ests (EWMA)'!B665-'Data with Vol Ests (EWMA)'!B664)*('Data with Vol Ests (EWMA)'!E$1003/'Data with Vol Ests (EWMA)'!E665))/'Data with Vol Ests (EWMA)'!B664</f>
        <v>25.887540897861815</v>
      </c>
      <c r="C665">
        <f>'Data with Vol Ests (EWMA)'!G$1002*('Data with Vol Ests (EWMA)'!G664+('Data with Vol Ests (EWMA)'!G665-'Data with Vol Ests (EWMA)'!G664)*('Data with Vol Ests (EWMA)'!J$1003/'Data with Vol Ests (EWMA)'!J665))/'Data with Vol Ests (EWMA)'!G664</f>
        <v>31.281418085223532</v>
      </c>
      <c r="D665">
        <f>'Data with Vol Ests (EWMA)'!L$1002*('Data with Vol Ests (EWMA)'!L664+('Data with Vol Ests (EWMA)'!L665-'Data with Vol Ests (EWMA)'!L664)*('Data with Vol Ests (EWMA)'!O$1003/'Data with Vol Ests (EWMA)'!O665))/'Data with Vol Ests (EWMA)'!L664</f>
        <v>50.897057247801925</v>
      </c>
      <c r="F665">
        <f>$J$3*B665/'Data with Vol Ests (EWMA)'!$B$1002 + $K$3*C665/'Data with Vol Ests (EWMA)'!$G$1002 + $L$3*D665/'Data with Vol Ests (EWMA)'!$L$1002</f>
        <v>100329052.2636705</v>
      </c>
      <c r="G665">
        <f t="shared" si="10"/>
        <v>-329052.26367050409</v>
      </c>
      <c r="H665" s="15">
        <v>-145688.10999999999</v>
      </c>
    </row>
    <row r="666" spans="1:8" x14ac:dyDescent="0.2">
      <c r="A666">
        <v>664</v>
      </c>
      <c r="B666">
        <f>'Data with Vol Ests (EWMA)'!B$1002*('Data with Vol Ests (EWMA)'!B665+('Data with Vol Ests (EWMA)'!B666-'Data with Vol Ests (EWMA)'!B665)*('Data with Vol Ests (EWMA)'!E$1003/'Data with Vol Ests (EWMA)'!E666))/'Data with Vol Ests (EWMA)'!B665</f>
        <v>25.746998067398106</v>
      </c>
      <c r="C666">
        <f>'Data with Vol Ests (EWMA)'!G$1002*('Data with Vol Ests (EWMA)'!G665+('Data with Vol Ests (EWMA)'!G666-'Data with Vol Ests (EWMA)'!G665)*('Data with Vol Ests (EWMA)'!J$1003/'Data with Vol Ests (EWMA)'!J666))/'Data with Vol Ests (EWMA)'!G665</f>
        <v>31.08790198249147</v>
      </c>
      <c r="D666">
        <f>'Data with Vol Ests (EWMA)'!L$1002*('Data with Vol Ests (EWMA)'!L665+('Data with Vol Ests (EWMA)'!L666-'Data with Vol Ests (EWMA)'!L665)*('Data with Vol Ests (EWMA)'!O$1003/'Data with Vol Ests (EWMA)'!O666))/'Data with Vol Ests (EWMA)'!L665</f>
        <v>50.605887561862168</v>
      </c>
      <c r="F666">
        <f>$J$3*B666/'Data with Vol Ests (EWMA)'!$B$1002 + $K$3*C666/'Data with Vol Ests (EWMA)'!$G$1002 + $L$3*D666/'Data with Vol Ests (EWMA)'!$L$1002</f>
        <v>99748985.070737824</v>
      </c>
      <c r="G666">
        <f t="shared" si="10"/>
        <v>251014.92926217616</v>
      </c>
      <c r="H666" s="15">
        <v>-147422.01</v>
      </c>
    </row>
    <row r="667" spans="1:8" x14ac:dyDescent="0.2">
      <c r="A667">
        <v>665</v>
      </c>
      <c r="B667">
        <f>'Data with Vol Ests (EWMA)'!B$1002*('Data with Vol Ests (EWMA)'!B666+('Data with Vol Ests (EWMA)'!B667-'Data with Vol Ests (EWMA)'!B666)*('Data with Vol Ests (EWMA)'!E$1003/'Data with Vol Ests (EWMA)'!E667))/'Data with Vol Ests (EWMA)'!B666</f>
        <v>25.761621058483922</v>
      </c>
      <c r="C667">
        <f>'Data with Vol Ests (EWMA)'!G$1002*('Data with Vol Ests (EWMA)'!G666+('Data with Vol Ests (EWMA)'!G667-'Data with Vol Ests (EWMA)'!G666)*('Data with Vol Ests (EWMA)'!J$1003/'Data with Vol Ests (EWMA)'!J667))/'Data with Vol Ests (EWMA)'!G666</f>
        <v>31.112121464546806</v>
      </c>
      <c r="D667">
        <f>'Data with Vol Ests (EWMA)'!L$1002*('Data with Vol Ests (EWMA)'!L666+('Data with Vol Ests (EWMA)'!L667-'Data with Vol Ests (EWMA)'!L666)*('Data with Vol Ests (EWMA)'!O$1003/'Data with Vol Ests (EWMA)'!O667))/'Data with Vol Ests (EWMA)'!L666</f>
        <v>50.139324755006221</v>
      </c>
      <c r="F667">
        <f>$J$3*B667/'Data with Vol Ests (EWMA)'!$B$1002 + $K$3*C667/'Data with Vol Ests (EWMA)'!$G$1002 + $L$3*D667/'Data with Vol Ests (EWMA)'!$L$1002</f>
        <v>99520100.810036123</v>
      </c>
      <c r="G667">
        <f t="shared" si="10"/>
        <v>479899.1899638772</v>
      </c>
      <c r="H667" s="15">
        <v>-147482.57</v>
      </c>
    </row>
    <row r="668" spans="1:8" x14ac:dyDescent="0.2">
      <c r="A668">
        <v>666</v>
      </c>
      <c r="B668">
        <f>'Data with Vol Ests (EWMA)'!B$1002*('Data with Vol Ests (EWMA)'!B667+('Data with Vol Ests (EWMA)'!B668-'Data with Vol Ests (EWMA)'!B667)*('Data with Vol Ests (EWMA)'!E$1003/'Data with Vol Ests (EWMA)'!E668))/'Data with Vol Ests (EWMA)'!B667</f>
        <v>25.710613434761068</v>
      </c>
      <c r="C668">
        <f>'Data with Vol Ests (EWMA)'!G$1002*('Data with Vol Ests (EWMA)'!G667+('Data with Vol Ests (EWMA)'!G668-'Data with Vol Ests (EWMA)'!G667)*('Data with Vol Ests (EWMA)'!J$1003/'Data with Vol Ests (EWMA)'!J668))/'Data with Vol Ests (EWMA)'!G667</f>
        <v>31.099916298472987</v>
      </c>
      <c r="D668">
        <f>'Data with Vol Ests (EWMA)'!L$1002*('Data with Vol Ests (EWMA)'!L667+('Data with Vol Ests (EWMA)'!L668-'Data with Vol Ests (EWMA)'!L667)*('Data with Vol Ests (EWMA)'!O$1003/'Data with Vol Ests (EWMA)'!O668))/'Data with Vol Ests (EWMA)'!L667</f>
        <v>50.63849529680418</v>
      </c>
      <c r="F668">
        <f>$J$3*B668/'Data with Vol Ests (EWMA)'!$B$1002 + $K$3*C668/'Data with Vol Ests (EWMA)'!$G$1002 + $L$3*D668/'Data with Vol Ests (EWMA)'!$L$1002</f>
        <v>99732418.872397035</v>
      </c>
      <c r="G668">
        <f t="shared" si="10"/>
        <v>267581.12760296464</v>
      </c>
      <c r="H668" s="15">
        <v>-149027.97</v>
      </c>
    </row>
    <row r="669" spans="1:8" x14ac:dyDescent="0.2">
      <c r="A669">
        <v>667</v>
      </c>
      <c r="B669">
        <f>'Data with Vol Ests (EWMA)'!B$1002*('Data with Vol Ests (EWMA)'!B668+('Data with Vol Ests (EWMA)'!B669-'Data with Vol Ests (EWMA)'!B668)*('Data with Vol Ests (EWMA)'!E$1003/'Data with Vol Ests (EWMA)'!E669))/'Data with Vol Ests (EWMA)'!B668</f>
        <v>25.742986947942878</v>
      </c>
      <c r="C669">
        <f>'Data with Vol Ests (EWMA)'!G$1002*('Data with Vol Ests (EWMA)'!G668+('Data with Vol Ests (EWMA)'!G669-'Data with Vol Ests (EWMA)'!G668)*('Data with Vol Ests (EWMA)'!J$1003/'Data with Vol Ests (EWMA)'!J669))/'Data with Vol Ests (EWMA)'!G668</f>
        <v>31.204996066561169</v>
      </c>
      <c r="D669">
        <f>'Data with Vol Ests (EWMA)'!L$1002*('Data with Vol Ests (EWMA)'!L668+('Data with Vol Ests (EWMA)'!L669-'Data with Vol Ests (EWMA)'!L668)*('Data with Vol Ests (EWMA)'!O$1003/'Data with Vol Ests (EWMA)'!O669))/'Data with Vol Ests (EWMA)'!L668</f>
        <v>50.934310502925001</v>
      </c>
      <c r="F669">
        <f>$J$3*B669/'Data with Vol Ests (EWMA)'!$B$1002 + $K$3*C669/'Data with Vol Ests (EWMA)'!$G$1002 + $L$3*D669/'Data with Vol Ests (EWMA)'!$L$1002</f>
        <v>100069245.88489141</v>
      </c>
      <c r="G669">
        <f t="shared" si="10"/>
        <v>-69245.884891405702</v>
      </c>
      <c r="H669" s="15">
        <v>-149527.13</v>
      </c>
    </row>
    <row r="670" spans="1:8" x14ac:dyDescent="0.2">
      <c r="A670">
        <v>668</v>
      </c>
      <c r="B670">
        <f>'Data with Vol Ests (EWMA)'!B$1002*('Data with Vol Ests (EWMA)'!B669+('Data with Vol Ests (EWMA)'!B670-'Data with Vol Ests (EWMA)'!B669)*('Data with Vol Ests (EWMA)'!E$1003/'Data with Vol Ests (EWMA)'!E670))/'Data with Vol Ests (EWMA)'!B669</f>
        <v>25.535888646927901</v>
      </c>
      <c r="C670">
        <f>'Data with Vol Ests (EWMA)'!G$1002*('Data with Vol Ests (EWMA)'!G669+('Data with Vol Ests (EWMA)'!G670-'Data with Vol Ests (EWMA)'!G669)*('Data with Vol Ests (EWMA)'!J$1003/'Data with Vol Ests (EWMA)'!J670))/'Data with Vol Ests (EWMA)'!G669</f>
        <v>31.193834372625709</v>
      </c>
      <c r="D670">
        <f>'Data with Vol Ests (EWMA)'!L$1002*('Data with Vol Ests (EWMA)'!L669+('Data with Vol Ests (EWMA)'!L670-'Data with Vol Ests (EWMA)'!L669)*('Data with Vol Ests (EWMA)'!O$1003/'Data with Vol Ests (EWMA)'!O670))/'Data with Vol Ests (EWMA)'!L669</f>
        <v>50.586084210365563</v>
      </c>
      <c r="F670">
        <f>$J$3*B670/'Data with Vol Ests (EWMA)'!$B$1002 + $K$3*C670/'Data with Vol Ests (EWMA)'!$G$1002 + $L$3*D670/'Data with Vol Ests (EWMA)'!$L$1002</f>
        <v>99569945.027309418</v>
      </c>
      <c r="G670">
        <f t="shared" si="10"/>
        <v>430054.97269058228</v>
      </c>
      <c r="H670" s="15">
        <v>-150061.88</v>
      </c>
    </row>
    <row r="671" spans="1:8" x14ac:dyDescent="0.2">
      <c r="A671">
        <v>669</v>
      </c>
      <c r="B671">
        <f>'Data with Vol Ests (EWMA)'!B$1002*('Data with Vol Ests (EWMA)'!B670+('Data with Vol Ests (EWMA)'!B671-'Data with Vol Ests (EWMA)'!B670)*('Data with Vol Ests (EWMA)'!E$1003/'Data with Vol Ests (EWMA)'!E671))/'Data with Vol Ests (EWMA)'!B670</f>
        <v>25.763949877591845</v>
      </c>
      <c r="C671">
        <f>'Data with Vol Ests (EWMA)'!G$1002*('Data with Vol Ests (EWMA)'!G670+('Data with Vol Ests (EWMA)'!G671-'Data with Vol Ests (EWMA)'!G670)*('Data with Vol Ests (EWMA)'!J$1003/'Data with Vol Ests (EWMA)'!J671))/'Data with Vol Ests (EWMA)'!G670</f>
        <v>31.255632720384071</v>
      </c>
      <c r="D671">
        <f>'Data with Vol Ests (EWMA)'!L$1002*('Data with Vol Ests (EWMA)'!L670+('Data with Vol Ests (EWMA)'!L671-'Data with Vol Ests (EWMA)'!L670)*('Data with Vol Ests (EWMA)'!O$1003/'Data with Vol Ests (EWMA)'!O671))/'Data with Vol Ests (EWMA)'!L670</f>
        <v>50.549213555316101</v>
      </c>
      <c r="F671">
        <f>$J$3*B671/'Data with Vol Ests (EWMA)'!$B$1002 + $K$3*C671/'Data with Vol Ests (EWMA)'!$G$1002 + $L$3*D671/'Data with Vol Ests (EWMA)'!$L$1002</f>
        <v>99926798.298005313</v>
      </c>
      <c r="G671">
        <f t="shared" si="10"/>
        <v>73201.701994687319</v>
      </c>
      <c r="H671" s="15">
        <v>-152107.32</v>
      </c>
    </row>
    <row r="672" spans="1:8" x14ac:dyDescent="0.2">
      <c r="A672">
        <v>670</v>
      </c>
      <c r="B672">
        <f>'Data with Vol Ests (EWMA)'!B$1002*('Data with Vol Ests (EWMA)'!B671+('Data with Vol Ests (EWMA)'!B672-'Data with Vol Ests (EWMA)'!B671)*('Data with Vol Ests (EWMA)'!E$1003/'Data with Vol Ests (EWMA)'!E672))/'Data with Vol Ests (EWMA)'!B671</f>
        <v>25.936202534540101</v>
      </c>
      <c r="C672">
        <f>'Data with Vol Ests (EWMA)'!G$1002*('Data with Vol Ests (EWMA)'!G671+('Data with Vol Ests (EWMA)'!G672-'Data with Vol Ests (EWMA)'!G671)*('Data with Vol Ests (EWMA)'!J$1003/'Data with Vol Ests (EWMA)'!J672))/'Data with Vol Ests (EWMA)'!G671</f>
        <v>31.026316343292123</v>
      </c>
      <c r="D672">
        <f>'Data with Vol Ests (EWMA)'!L$1002*('Data with Vol Ests (EWMA)'!L671+('Data with Vol Ests (EWMA)'!L672-'Data with Vol Ests (EWMA)'!L671)*('Data with Vol Ests (EWMA)'!O$1003/'Data with Vol Ests (EWMA)'!O672))/'Data with Vol Ests (EWMA)'!L671</f>
        <v>51.353315137492444</v>
      </c>
      <c r="F672">
        <f>$J$3*B672/'Data with Vol Ests (EWMA)'!$B$1002 + $K$3*C672/'Data with Vol Ests (EWMA)'!$G$1002 + $L$3*D672/'Data with Vol Ests (EWMA)'!$L$1002</f>
        <v>100378408.7102038</v>
      </c>
      <c r="G672">
        <f t="shared" si="10"/>
        <v>-378408.71020379663</v>
      </c>
      <c r="H672" s="15">
        <v>-153631.96</v>
      </c>
    </row>
    <row r="673" spans="1:8" x14ac:dyDescent="0.2">
      <c r="A673">
        <v>671</v>
      </c>
      <c r="B673">
        <f>'Data with Vol Ests (EWMA)'!B$1002*('Data with Vol Ests (EWMA)'!B672+('Data with Vol Ests (EWMA)'!B673-'Data with Vol Ests (EWMA)'!B672)*('Data with Vol Ests (EWMA)'!E$1003/'Data with Vol Ests (EWMA)'!E673))/'Data with Vol Ests (EWMA)'!B672</f>
        <v>25.950955760390485</v>
      </c>
      <c r="C673">
        <f>'Data with Vol Ests (EWMA)'!G$1002*('Data with Vol Ests (EWMA)'!G672+('Data with Vol Ests (EWMA)'!G673-'Data with Vol Ests (EWMA)'!G672)*('Data with Vol Ests (EWMA)'!J$1003/'Data with Vol Ests (EWMA)'!J673))/'Data with Vol Ests (EWMA)'!G672</f>
        <v>31.257092071554677</v>
      </c>
      <c r="D673">
        <f>'Data with Vol Ests (EWMA)'!L$1002*('Data with Vol Ests (EWMA)'!L672+('Data with Vol Ests (EWMA)'!L673-'Data with Vol Ests (EWMA)'!L672)*('Data with Vol Ests (EWMA)'!O$1003/'Data with Vol Ests (EWMA)'!O673))/'Data with Vol Ests (EWMA)'!L672</f>
        <v>50.541505346839465</v>
      </c>
      <c r="F673">
        <f>$J$3*B673/'Data with Vol Ests (EWMA)'!$B$1002 + $K$3*C673/'Data with Vol Ests (EWMA)'!$G$1002 + $L$3*D673/'Data with Vol Ests (EWMA)'!$L$1002</f>
        <v>100177470.46295503</v>
      </c>
      <c r="G673">
        <f t="shared" si="10"/>
        <v>-177470.46295502782</v>
      </c>
      <c r="H673" s="15">
        <v>-153735.57</v>
      </c>
    </row>
    <row r="674" spans="1:8" x14ac:dyDescent="0.2">
      <c r="A674">
        <v>672</v>
      </c>
      <c r="B674">
        <f>'Data with Vol Ests (EWMA)'!B$1002*('Data with Vol Ests (EWMA)'!B673+('Data with Vol Ests (EWMA)'!B674-'Data with Vol Ests (EWMA)'!B673)*('Data with Vol Ests (EWMA)'!E$1003/'Data with Vol Ests (EWMA)'!E674))/'Data with Vol Ests (EWMA)'!B673</f>
        <v>25.856241670314386</v>
      </c>
      <c r="C674">
        <f>'Data with Vol Ests (EWMA)'!G$1002*('Data with Vol Ests (EWMA)'!G673+('Data with Vol Ests (EWMA)'!G674-'Data with Vol Ests (EWMA)'!G673)*('Data with Vol Ests (EWMA)'!J$1003/'Data with Vol Ests (EWMA)'!J674))/'Data with Vol Ests (EWMA)'!G673</f>
        <v>31.127460201862899</v>
      </c>
      <c r="D674">
        <f>'Data with Vol Ests (EWMA)'!L$1002*('Data with Vol Ests (EWMA)'!L673+('Data with Vol Ests (EWMA)'!L674-'Data with Vol Ests (EWMA)'!L673)*('Data with Vol Ests (EWMA)'!O$1003/'Data with Vol Ests (EWMA)'!O674))/'Data with Vol Ests (EWMA)'!L673</f>
        <v>51.132314079714142</v>
      </c>
      <c r="F674">
        <f>$J$3*B674/'Data with Vol Ests (EWMA)'!$B$1002 + $K$3*C674/'Data with Vol Ests (EWMA)'!$G$1002 + $L$3*D674/'Data with Vol Ests (EWMA)'!$L$1002</f>
        <v>100252856.03505418</v>
      </c>
      <c r="G674">
        <f t="shared" si="10"/>
        <v>-252856.03505417705</v>
      </c>
      <c r="H674" s="15">
        <v>-153867.35999999999</v>
      </c>
    </row>
    <row r="675" spans="1:8" x14ac:dyDescent="0.2">
      <c r="A675">
        <v>673</v>
      </c>
      <c r="B675">
        <f>'Data with Vol Ests (EWMA)'!B$1002*('Data with Vol Ests (EWMA)'!B674+('Data with Vol Ests (EWMA)'!B675-'Data with Vol Ests (EWMA)'!B674)*('Data with Vol Ests (EWMA)'!E$1003/'Data with Vol Ests (EWMA)'!E675))/'Data with Vol Ests (EWMA)'!B674</f>
        <v>25.999642042238641</v>
      </c>
      <c r="C675">
        <f>'Data with Vol Ests (EWMA)'!G$1002*('Data with Vol Ests (EWMA)'!G674+('Data with Vol Ests (EWMA)'!G675-'Data with Vol Ests (EWMA)'!G674)*('Data with Vol Ests (EWMA)'!J$1003/'Data with Vol Ests (EWMA)'!J675))/'Data with Vol Ests (EWMA)'!G674</f>
        <v>31.202528327844238</v>
      </c>
      <c r="D675">
        <f>'Data with Vol Ests (EWMA)'!L$1002*('Data with Vol Ests (EWMA)'!L674+('Data with Vol Ests (EWMA)'!L675-'Data with Vol Ests (EWMA)'!L674)*('Data with Vol Ests (EWMA)'!O$1003/'Data with Vol Ests (EWMA)'!O675))/'Data with Vol Ests (EWMA)'!L674</f>
        <v>51.094535771590529</v>
      </c>
      <c r="F675">
        <f>$J$3*B675/'Data with Vol Ests (EWMA)'!$B$1002 + $K$3*C675/'Data with Vol Ests (EWMA)'!$G$1002 + $L$3*D675/'Data with Vol Ests (EWMA)'!$L$1002</f>
        <v>100509267.33854318</v>
      </c>
      <c r="G675">
        <f t="shared" si="10"/>
        <v>-509267.33854317665</v>
      </c>
      <c r="H675" s="15">
        <v>-153901.5</v>
      </c>
    </row>
    <row r="676" spans="1:8" x14ac:dyDescent="0.2">
      <c r="A676">
        <v>674</v>
      </c>
      <c r="B676">
        <f>'Data with Vol Ests (EWMA)'!B$1002*('Data with Vol Ests (EWMA)'!B675+('Data with Vol Ests (EWMA)'!B676-'Data with Vol Ests (EWMA)'!B675)*('Data with Vol Ests (EWMA)'!E$1003/'Data with Vol Ests (EWMA)'!E676))/'Data with Vol Ests (EWMA)'!B675</f>
        <v>25.809999000000001</v>
      </c>
      <c r="C676">
        <f>'Data with Vol Ests (EWMA)'!G$1002*('Data with Vol Ests (EWMA)'!G675+('Data with Vol Ests (EWMA)'!G676-'Data with Vol Ests (EWMA)'!G675)*('Data with Vol Ests (EWMA)'!J$1003/'Data with Vol Ests (EWMA)'!J676))/'Data with Vol Ests (EWMA)'!G675</f>
        <v>31.136734098461446</v>
      </c>
      <c r="D676">
        <f>'Data with Vol Ests (EWMA)'!L$1002*('Data with Vol Ests (EWMA)'!L675+('Data with Vol Ests (EWMA)'!L676-'Data with Vol Ests (EWMA)'!L675)*('Data with Vol Ests (EWMA)'!O$1003/'Data with Vol Ests (EWMA)'!O676))/'Data with Vol Ests (EWMA)'!L675</f>
        <v>50.368259308571524</v>
      </c>
      <c r="F676">
        <f>$J$3*B676/'Data with Vol Ests (EWMA)'!$B$1002 + $K$3*C676/'Data with Vol Ests (EWMA)'!$G$1002 + $L$3*D676/'Data with Vol Ests (EWMA)'!$L$1002</f>
        <v>99748725.399648577</v>
      </c>
      <c r="G676">
        <f t="shared" si="10"/>
        <v>251274.60035142303</v>
      </c>
      <c r="H676" s="15">
        <v>-154071.39000000001</v>
      </c>
    </row>
    <row r="677" spans="1:8" x14ac:dyDescent="0.2">
      <c r="A677">
        <v>675</v>
      </c>
      <c r="B677">
        <f>'Data with Vol Ests (EWMA)'!B$1002*('Data with Vol Ests (EWMA)'!B676+('Data with Vol Ests (EWMA)'!B677-'Data with Vol Ests (EWMA)'!B676)*('Data with Vol Ests (EWMA)'!E$1003/'Data with Vol Ests (EWMA)'!E677))/'Data with Vol Ests (EWMA)'!B676</f>
        <v>25.794487244251002</v>
      </c>
      <c r="C677">
        <f>'Data with Vol Ests (EWMA)'!G$1002*('Data with Vol Ests (EWMA)'!G676+('Data with Vol Ests (EWMA)'!G677-'Data with Vol Ests (EWMA)'!G676)*('Data with Vol Ests (EWMA)'!J$1003/'Data with Vol Ests (EWMA)'!J677))/'Data with Vol Ests (EWMA)'!G676</f>
        <v>31.215433427273229</v>
      </c>
      <c r="D677">
        <f>'Data with Vol Ests (EWMA)'!L$1002*('Data with Vol Ests (EWMA)'!L676+('Data with Vol Ests (EWMA)'!L677-'Data with Vol Ests (EWMA)'!L676)*('Data with Vol Ests (EWMA)'!O$1003/'Data with Vol Ests (EWMA)'!O677))/'Data with Vol Ests (EWMA)'!L676</f>
        <v>51.329095664653501</v>
      </c>
      <c r="F677">
        <f>$J$3*B677/'Data with Vol Ests (EWMA)'!$B$1002 + $K$3*C677/'Data with Vol Ests (EWMA)'!$G$1002 + $L$3*D677/'Data with Vol Ests (EWMA)'!$L$1002</f>
        <v>100384265.95248649</v>
      </c>
      <c r="G677">
        <f t="shared" si="10"/>
        <v>-384265.95248648524</v>
      </c>
      <c r="H677" s="15">
        <v>-154331.10999999999</v>
      </c>
    </row>
    <row r="678" spans="1:8" x14ac:dyDescent="0.2">
      <c r="A678">
        <v>676</v>
      </c>
      <c r="B678">
        <f>'Data with Vol Ests (EWMA)'!B$1002*('Data with Vol Ests (EWMA)'!B677+('Data with Vol Ests (EWMA)'!B678-'Data with Vol Ests (EWMA)'!B677)*('Data with Vol Ests (EWMA)'!E$1003/'Data with Vol Ests (EWMA)'!E678))/'Data with Vol Ests (EWMA)'!B677</f>
        <v>25.905979013370725</v>
      </c>
      <c r="C678">
        <f>'Data with Vol Ests (EWMA)'!G$1002*('Data with Vol Ests (EWMA)'!G677+('Data with Vol Ests (EWMA)'!G678-'Data with Vol Ests (EWMA)'!G677)*('Data with Vol Ests (EWMA)'!J$1003/'Data with Vol Ests (EWMA)'!J678))/'Data with Vol Ests (EWMA)'!G677</f>
        <v>31.204587717155295</v>
      </c>
      <c r="D678">
        <f>'Data with Vol Ests (EWMA)'!L$1002*('Data with Vol Ests (EWMA)'!L677+('Data with Vol Ests (EWMA)'!L678-'Data with Vol Ests (EWMA)'!L677)*('Data with Vol Ests (EWMA)'!O$1003/'Data with Vol Ests (EWMA)'!O678))/'Data with Vol Ests (EWMA)'!L677</f>
        <v>50.389724080133888</v>
      </c>
      <c r="F678">
        <f>$J$3*B678/'Data with Vol Ests (EWMA)'!$B$1002 + $K$3*C678/'Data with Vol Ests (EWMA)'!$G$1002 + $L$3*D678/'Data with Vol Ests (EWMA)'!$L$1002</f>
        <v>99967765.040964961</v>
      </c>
      <c r="G678">
        <f t="shared" si="10"/>
        <v>32234.959035038948</v>
      </c>
      <c r="H678" s="15">
        <v>-154634.56</v>
      </c>
    </row>
    <row r="679" spans="1:8" x14ac:dyDescent="0.2">
      <c r="A679">
        <v>677</v>
      </c>
      <c r="B679">
        <f>'Data with Vol Ests (EWMA)'!B$1002*('Data with Vol Ests (EWMA)'!B678+('Data with Vol Ests (EWMA)'!B679-'Data with Vol Ests (EWMA)'!B678)*('Data with Vol Ests (EWMA)'!E$1003/'Data with Vol Ests (EWMA)'!E679))/'Data with Vol Ests (EWMA)'!B678</f>
        <v>25.61648889110749</v>
      </c>
      <c r="C679">
        <f>'Data with Vol Ests (EWMA)'!G$1002*('Data with Vol Ests (EWMA)'!G678+('Data with Vol Ests (EWMA)'!G679-'Data with Vol Ests (EWMA)'!G678)*('Data with Vol Ests (EWMA)'!J$1003/'Data with Vol Ests (EWMA)'!J679))/'Data with Vol Ests (EWMA)'!G678</f>
        <v>31.240681979075507</v>
      </c>
      <c r="D679">
        <f>'Data with Vol Ests (EWMA)'!L$1002*('Data with Vol Ests (EWMA)'!L678+('Data with Vol Ests (EWMA)'!L679-'Data with Vol Ests (EWMA)'!L678)*('Data with Vol Ests (EWMA)'!O$1003/'Data with Vol Ests (EWMA)'!O679))/'Data with Vol Ests (EWMA)'!L678</f>
        <v>50.953283283062262</v>
      </c>
      <c r="F679">
        <f>$J$3*B679/'Data with Vol Ests (EWMA)'!$B$1002 + $K$3*C679/'Data with Vol Ests (EWMA)'!$G$1002 + $L$3*D679/'Data with Vol Ests (EWMA)'!$L$1002</f>
        <v>99948997.136755824</v>
      </c>
      <c r="G679">
        <f t="shared" si="10"/>
        <v>51002.863244175911</v>
      </c>
      <c r="H679" s="15">
        <v>-155068.26</v>
      </c>
    </row>
    <row r="680" spans="1:8" x14ac:dyDescent="0.2">
      <c r="A680">
        <v>678</v>
      </c>
      <c r="B680">
        <f>'Data with Vol Ests (EWMA)'!B$1002*('Data with Vol Ests (EWMA)'!B679+('Data with Vol Ests (EWMA)'!B680-'Data with Vol Ests (EWMA)'!B679)*('Data with Vol Ests (EWMA)'!E$1003/'Data with Vol Ests (EWMA)'!E680))/'Data with Vol Ests (EWMA)'!B679</f>
        <v>25.809999000000001</v>
      </c>
      <c r="C680">
        <f>'Data with Vol Ests (EWMA)'!G$1002*('Data with Vol Ests (EWMA)'!G679+('Data with Vol Ests (EWMA)'!G680-'Data with Vol Ests (EWMA)'!G679)*('Data with Vol Ests (EWMA)'!J$1003/'Data with Vol Ests (EWMA)'!J680))/'Data with Vol Ests (EWMA)'!G679</f>
        <v>31.205138499611561</v>
      </c>
      <c r="D680">
        <f>'Data with Vol Ests (EWMA)'!L$1002*('Data with Vol Ests (EWMA)'!L679+('Data with Vol Ests (EWMA)'!L680-'Data with Vol Ests (EWMA)'!L679)*('Data with Vol Ests (EWMA)'!O$1003/'Data with Vol Ests (EWMA)'!O680))/'Data with Vol Ests (EWMA)'!L679</f>
        <v>51.515625678802373</v>
      </c>
      <c r="F680">
        <f>$J$3*B680/'Data with Vol Ests (EWMA)'!$B$1002 + $K$3*C680/'Data with Vol Ests (EWMA)'!$G$1002 + $L$3*D680/'Data with Vol Ests (EWMA)'!$L$1002</f>
        <v>100504048.48609303</v>
      </c>
      <c r="G680">
        <f t="shared" si="10"/>
        <v>-504048.48609302938</v>
      </c>
      <c r="H680" s="15">
        <v>-155732.01</v>
      </c>
    </row>
    <row r="681" spans="1:8" x14ac:dyDescent="0.2">
      <c r="A681">
        <v>679</v>
      </c>
      <c r="B681">
        <f>'Data with Vol Ests (EWMA)'!B$1002*('Data with Vol Ests (EWMA)'!B680+('Data with Vol Ests (EWMA)'!B681-'Data with Vol Ests (EWMA)'!B680)*('Data with Vol Ests (EWMA)'!E$1003/'Data with Vol Ests (EWMA)'!E681))/'Data with Vol Ests (EWMA)'!B680</f>
        <v>25.68254414846129</v>
      </c>
      <c r="C681">
        <f>'Data with Vol Ests (EWMA)'!G$1002*('Data with Vol Ests (EWMA)'!G680+('Data with Vol Ests (EWMA)'!G681-'Data with Vol Ests (EWMA)'!G680)*('Data with Vol Ests (EWMA)'!J$1003/'Data with Vol Ests (EWMA)'!J681))/'Data with Vol Ests (EWMA)'!G680</f>
        <v>31.110180450274253</v>
      </c>
      <c r="D681">
        <f>'Data with Vol Ests (EWMA)'!L$1002*('Data with Vol Ests (EWMA)'!L680+('Data with Vol Ests (EWMA)'!L681-'Data with Vol Ests (EWMA)'!L680)*('Data with Vol Ests (EWMA)'!O$1003/'Data with Vol Ests (EWMA)'!O681))/'Data with Vol Ests (EWMA)'!L680</f>
        <v>50.850526902723608</v>
      </c>
      <c r="F681">
        <f>$J$3*B681/'Data with Vol Ests (EWMA)'!$B$1002 + $K$3*C681/'Data with Vol Ests (EWMA)'!$G$1002 + $L$3*D681/'Data with Vol Ests (EWMA)'!$L$1002</f>
        <v>99831268.784520552</v>
      </c>
      <c r="G681">
        <f t="shared" si="10"/>
        <v>168731.21547944844</v>
      </c>
      <c r="H681" s="15">
        <v>-156827.46</v>
      </c>
    </row>
    <row r="682" spans="1:8" x14ac:dyDescent="0.2">
      <c r="A682">
        <v>680</v>
      </c>
      <c r="B682">
        <f>'Data with Vol Ests (EWMA)'!B$1002*('Data with Vol Ests (EWMA)'!B681+('Data with Vol Ests (EWMA)'!B682-'Data with Vol Ests (EWMA)'!B681)*('Data with Vol Ests (EWMA)'!E$1003/'Data with Vol Ests (EWMA)'!E682))/'Data with Vol Ests (EWMA)'!B681</f>
        <v>26.096316219285736</v>
      </c>
      <c r="C682">
        <f>'Data with Vol Ests (EWMA)'!G$1002*('Data with Vol Ests (EWMA)'!G681+('Data with Vol Ests (EWMA)'!G682-'Data with Vol Ests (EWMA)'!G681)*('Data with Vol Ests (EWMA)'!J$1003/'Data with Vol Ests (EWMA)'!J682))/'Data with Vol Ests (EWMA)'!G681</f>
        <v>31.157946633319195</v>
      </c>
      <c r="D682">
        <f>'Data with Vol Ests (EWMA)'!L$1002*('Data with Vol Ests (EWMA)'!L681+('Data with Vol Ests (EWMA)'!L682-'Data with Vol Ests (EWMA)'!L681)*('Data with Vol Ests (EWMA)'!O$1003/'Data with Vol Ests (EWMA)'!O682))/'Data with Vol Ests (EWMA)'!L681</f>
        <v>51.348062162246869</v>
      </c>
      <c r="F682">
        <f>$J$3*B682/'Data with Vol Ests (EWMA)'!$B$1002 + $K$3*C682/'Data with Vol Ests (EWMA)'!$G$1002 + $L$3*D682/'Data with Vol Ests (EWMA)'!$L$1002</f>
        <v>100740230.92155415</v>
      </c>
      <c r="G682">
        <f t="shared" si="10"/>
        <v>-740230.9215541482</v>
      </c>
      <c r="H682" s="15">
        <v>-157185.07</v>
      </c>
    </row>
    <row r="683" spans="1:8" x14ac:dyDescent="0.2">
      <c r="A683">
        <v>681</v>
      </c>
      <c r="B683">
        <f>'Data with Vol Ests (EWMA)'!B$1002*('Data with Vol Ests (EWMA)'!B682+('Data with Vol Ests (EWMA)'!B683-'Data with Vol Ests (EWMA)'!B682)*('Data with Vol Ests (EWMA)'!E$1003/'Data with Vol Ests (EWMA)'!E683))/'Data with Vol Ests (EWMA)'!B682</f>
        <v>25.712683650752712</v>
      </c>
      <c r="C683">
        <f>'Data with Vol Ests (EWMA)'!G$1002*('Data with Vol Ests (EWMA)'!G682+('Data with Vol Ests (EWMA)'!G683-'Data with Vol Ests (EWMA)'!G682)*('Data with Vol Ests (EWMA)'!J$1003/'Data with Vol Ests (EWMA)'!J683))/'Data with Vol Ests (EWMA)'!G682</f>
        <v>31.157576884462841</v>
      </c>
      <c r="D683">
        <f>'Data with Vol Ests (EWMA)'!L$1002*('Data with Vol Ests (EWMA)'!L682+('Data with Vol Ests (EWMA)'!L683-'Data with Vol Ests (EWMA)'!L682)*('Data with Vol Ests (EWMA)'!O$1003/'Data with Vol Ests (EWMA)'!O683))/'Data with Vol Ests (EWMA)'!L682</f>
        <v>49.615797856477329</v>
      </c>
      <c r="F683">
        <f>$J$3*B683/'Data with Vol Ests (EWMA)'!$B$1002 + $K$3*C683/'Data with Vol Ests (EWMA)'!$G$1002 + $L$3*D683/'Data with Vol Ests (EWMA)'!$L$1002</f>
        <v>99195183.270645767</v>
      </c>
      <c r="G683">
        <f t="shared" si="10"/>
        <v>804816.72935423255</v>
      </c>
      <c r="H683" s="15">
        <v>-159347.29</v>
      </c>
    </row>
    <row r="684" spans="1:8" x14ac:dyDescent="0.2">
      <c r="A684">
        <v>682</v>
      </c>
      <c r="B684">
        <f>'Data with Vol Ests (EWMA)'!B$1002*('Data with Vol Ests (EWMA)'!B683+('Data with Vol Ests (EWMA)'!B684-'Data with Vol Ests (EWMA)'!B683)*('Data with Vol Ests (EWMA)'!E$1003/'Data with Vol Ests (EWMA)'!E684))/'Data with Vol Ests (EWMA)'!B683</f>
        <v>25.655138111631789</v>
      </c>
      <c r="C684">
        <f>'Data with Vol Ests (EWMA)'!G$1002*('Data with Vol Ests (EWMA)'!G683+('Data with Vol Ests (EWMA)'!G684-'Data with Vol Ests (EWMA)'!G683)*('Data with Vol Ests (EWMA)'!J$1003/'Data with Vol Ests (EWMA)'!J684))/'Data with Vol Ests (EWMA)'!G683</f>
        <v>31.080376363183873</v>
      </c>
      <c r="D684">
        <f>'Data with Vol Ests (EWMA)'!L$1002*('Data with Vol Ests (EWMA)'!L683+('Data with Vol Ests (EWMA)'!L684-'Data with Vol Ests (EWMA)'!L683)*('Data with Vol Ests (EWMA)'!O$1003/'Data with Vol Ests (EWMA)'!O684))/'Data with Vol Ests (EWMA)'!L683</f>
        <v>50.635896565298779</v>
      </c>
      <c r="F684">
        <f>$J$3*B684/'Data with Vol Ests (EWMA)'!$B$1002 + $K$3*C684/'Data with Vol Ests (EWMA)'!$G$1002 + $L$3*D684/'Data with Vol Ests (EWMA)'!$L$1002</f>
        <v>99633713.108528957</v>
      </c>
      <c r="G684">
        <f t="shared" si="10"/>
        <v>366286.89147104323</v>
      </c>
      <c r="H684" s="15">
        <v>-159429.82999999999</v>
      </c>
    </row>
    <row r="685" spans="1:8" x14ac:dyDescent="0.2">
      <c r="A685">
        <v>683</v>
      </c>
      <c r="B685">
        <f>'Data with Vol Ests (EWMA)'!B$1002*('Data with Vol Ests (EWMA)'!B684+('Data with Vol Ests (EWMA)'!B685-'Data with Vol Ests (EWMA)'!B684)*('Data with Vol Ests (EWMA)'!E$1003/'Data with Vol Ests (EWMA)'!E685))/'Data with Vol Ests (EWMA)'!B684</f>
        <v>25.699218940516683</v>
      </c>
      <c r="C685">
        <f>'Data with Vol Ests (EWMA)'!G$1002*('Data with Vol Ests (EWMA)'!G684+('Data with Vol Ests (EWMA)'!G685-'Data with Vol Ests (EWMA)'!G684)*('Data with Vol Ests (EWMA)'!J$1003/'Data with Vol Ests (EWMA)'!J685))/'Data with Vol Ests (EWMA)'!G684</f>
        <v>31.295315200765909</v>
      </c>
      <c r="D685">
        <f>'Data with Vol Ests (EWMA)'!L$1002*('Data with Vol Ests (EWMA)'!L684+('Data with Vol Ests (EWMA)'!L685-'Data with Vol Ests (EWMA)'!L684)*('Data with Vol Ests (EWMA)'!O$1003/'Data with Vol Ests (EWMA)'!O685))/'Data with Vol Ests (EWMA)'!L684</f>
        <v>50.568309640121086</v>
      </c>
      <c r="F685">
        <f>$J$3*B685/'Data with Vol Ests (EWMA)'!$B$1002 + $K$3*C685/'Data with Vol Ests (EWMA)'!$G$1002 + $L$3*D685/'Data with Vol Ests (EWMA)'!$L$1002</f>
        <v>99894870.254846871</v>
      </c>
      <c r="G685">
        <f t="shared" si="10"/>
        <v>105129.7451531291</v>
      </c>
      <c r="H685" s="15">
        <v>-159445.43</v>
      </c>
    </row>
    <row r="686" spans="1:8" x14ac:dyDescent="0.2">
      <c r="A686">
        <v>684</v>
      </c>
      <c r="B686">
        <f>'Data with Vol Ests (EWMA)'!B$1002*('Data with Vol Ests (EWMA)'!B685+('Data with Vol Ests (EWMA)'!B686-'Data with Vol Ests (EWMA)'!B685)*('Data with Vol Ests (EWMA)'!E$1003/'Data with Vol Ests (EWMA)'!E686))/'Data with Vol Ests (EWMA)'!B685</f>
        <v>25.809999000000005</v>
      </c>
      <c r="C686">
        <f>'Data with Vol Ests (EWMA)'!G$1002*('Data with Vol Ests (EWMA)'!G685+('Data with Vol Ests (EWMA)'!G686-'Data with Vol Ests (EWMA)'!G685)*('Data with Vol Ests (EWMA)'!J$1003/'Data with Vol Ests (EWMA)'!J686))/'Data with Vol Ests (EWMA)'!G685</f>
        <v>31.286365320147564</v>
      </c>
      <c r="D686">
        <f>'Data with Vol Ests (EWMA)'!L$1002*('Data with Vol Ests (EWMA)'!L685+('Data with Vol Ests (EWMA)'!L686-'Data with Vol Ests (EWMA)'!L685)*('Data with Vol Ests (EWMA)'!O$1003/'Data with Vol Ests (EWMA)'!O686))/'Data with Vol Ests (EWMA)'!L685</f>
        <v>51.062305854432815</v>
      </c>
      <c r="F686">
        <f>$J$3*B686/'Data with Vol Ests (EWMA)'!$B$1002 + $K$3*C686/'Data with Vol Ests (EWMA)'!$G$1002 + $L$3*D686/'Data with Vol Ests (EWMA)'!$L$1002</f>
        <v>100327178.05991343</v>
      </c>
      <c r="G686">
        <f t="shared" si="10"/>
        <v>-327178.05991342664</v>
      </c>
      <c r="H686" s="15">
        <v>-159960.04999999999</v>
      </c>
    </row>
    <row r="687" spans="1:8" x14ac:dyDescent="0.2">
      <c r="A687">
        <v>685</v>
      </c>
      <c r="B687">
        <f>'Data with Vol Ests (EWMA)'!B$1002*('Data with Vol Ests (EWMA)'!B686+('Data with Vol Ests (EWMA)'!B687-'Data with Vol Ests (EWMA)'!B686)*('Data with Vol Ests (EWMA)'!E$1003/'Data with Vol Ests (EWMA)'!E687))/'Data with Vol Ests (EWMA)'!B686</f>
        <v>26.025725644857683</v>
      </c>
      <c r="C687">
        <f>'Data with Vol Ests (EWMA)'!G$1002*('Data with Vol Ests (EWMA)'!G686+('Data with Vol Ests (EWMA)'!G687-'Data with Vol Ests (EWMA)'!G686)*('Data with Vol Ests (EWMA)'!J$1003/'Data with Vol Ests (EWMA)'!J687))/'Data with Vol Ests (EWMA)'!G686</f>
        <v>31.115271653968286</v>
      </c>
      <c r="D687">
        <f>'Data with Vol Ests (EWMA)'!L$1002*('Data with Vol Ests (EWMA)'!L686+('Data with Vol Ests (EWMA)'!L687-'Data with Vol Ests (EWMA)'!L686)*('Data with Vol Ests (EWMA)'!O$1003/'Data with Vol Ests (EWMA)'!O687))/'Data with Vol Ests (EWMA)'!L686</f>
        <v>51.083200625452108</v>
      </c>
      <c r="F687">
        <f>$J$3*B687/'Data with Vol Ests (EWMA)'!$B$1002 + $K$3*C687/'Data with Vol Ests (EWMA)'!$G$1002 + $L$3*D687/'Data with Vol Ests (EWMA)'!$L$1002</f>
        <v>100439956.84260173</v>
      </c>
      <c r="G687">
        <f t="shared" si="10"/>
        <v>-439956.84260173142</v>
      </c>
      <c r="H687" s="15">
        <v>-160088.39000000001</v>
      </c>
    </row>
    <row r="688" spans="1:8" x14ac:dyDescent="0.2">
      <c r="A688">
        <v>686</v>
      </c>
      <c r="B688">
        <f>'Data with Vol Ests (EWMA)'!B$1002*('Data with Vol Ests (EWMA)'!B687+('Data with Vol Ests (EWMA)'!B688-'Data with Vol Ests (EWMA)'!B687)*('Data with Vol Ests (EWMA)'!E$1003/'Data with Vol Ests (EWMA)'!E688))/'Data with Vol Ests (EWMA)'!B687</f>
        <v>25.99753541636893</v>
      </c>
      <c r="C688">
        <f>'Data with Vol Ests (EWMA)'!G$1002*('Data with Vol Ests (EWMA)'!G687+('Data with Vol Ests (EWMA)'!G688-'Data with Vol Ests (EWMA)'!G687)*('Data with Vol Ests (EWMA)'!J$1003/'Data with Vol Ests (EWMA)'!J688))/'Data with Vol Ests (EWMA)'!G687</f>
        <v>31.214287116980909</v>
      </c>
      <c r="D688">
        <f>'Data with Vol Ests (EWMA)'!L$1002*('Data with Vol Ests (EWMA)'!L687+('Data with Vol Ests (EWMA)'!L688-'Data with Vol Ests (EWMA)'!L687)*('Data with Vol Ests (EWMA)'!O$1003/'Data with Vol Ests (EWMA)'!O688))/'Data with Vol Ests (EWMA)'!L687</f>
        <v>51.08056609339345</v>
      </c>
      <c r="F688">
        <f>$J$3*B688/'Data with Vol Ests (EWMA)'!$B$1002 + $K$3*C688/'Data with Vol Ests (EWMA)'!$G$1002 + $L$3*D688/'Data with Vol Ests (EWMA)'!$L$1002</f>
        <v>100511353.07156695</v>
      </c>
      <c r="G688">
        <f t="shared" si="10"/>
        <v>-511353.07156695426</v>
      </c>
      <c r="H688" s="15">
        <v>-160547.38</v>
      </c>
    </row>
    <row r="689" spans="1:8" x14ac:dyDescent="0.2">
      <c r="A689">
        <v>687</v>
      </c>
      <c r="B689">
        <f>'Data with Vol Ests (EWMA)'!B$1002*('Data with Vol Ests (EWMA)'!B688+('Data with Vol Ests (EWMA)'!B689-'Data with Vol Ests (EWMA)'!B688)*('Data with Vol Ests (EWMA)'!E$1003/'Data with Vol Ests (EWMA)'!E689))/'Data with Vol Ests (EWMA)'!B688</f>
        <v>25.835514221551193</v>
      </c>
      <c r="C689">
        <f>'Data with Vol Ests (EWMA)'!G$1002*('Data with Vol Ests (EWMA)'!G688+('Data with Vol Ests (EWMA)'!G689-'Data with Vol Ests (EWMA)'!G688)*('Data with Vol Ests (EWMA)'!J$1003/'Data with Vol Ests (EWMA)'!J689))/'Data with Vol Ests (EWMA)'!G688</f>
        <v>31.192492268212138</v>
      </c>
      <c r="D689">
        <f>'Data with Vol Ests (EWMA)'!L$1002*('Data with Vol Ests (EWMA)'!L688+('Data with Vol Ests (EWMA)'!L689-'Data with Vol Ests (EWMA)'!L688)*('Data with Vol Ests (EWMA)'!O$1003/'Data with Vol Ests (EWMA)'!O689))/'Data with Vol Ests (EWMA)'!L688</f>
        <v>50.817032547161133</v>
      </c>
      <c r="F689">
        <f>$J$3*B689/'Data with Vol Ests (EWMA)'!$B$1002 + $K$3*C689/'Data with Vol Ests (EWMA)'!$G$1002 + $L$3*D689/'Data with Vol Ests (EWMA)'!$L$1002</f>
        <v>100111324.35290261</v>
      </c>
      <c r="G689">
        <f t="shared" si="10"/>
        <v>-111324.35290260613</v>
      </c>
      <c r="H689" s="15">
        <v>-161205.04999999999</v>
      </c>
    </row>
    <row r="690" spans="1:8" x14ac:dyDescent="0.2">
      <c r="A690">
        <v>688</v>
      </c>
      <c r="B690">
        <f>'Data with Vol Ests (EWMA)'!B$1002*('Data with Vol Ests (EWMA)'!B689+('Data with Vol Ests (EWMA)'!B690-'Data with Vol Ests (EWMA)'!B689)*('Data with Vol Ests (EWMA)'!E$1003/'Data with Vol Ests (EWMA)'!E690))/'Data with Vol Ests (EWMA)'!B689</f>
        <v>25.849383947341753</v>
      </c>
      <c r="C690">
        <f>'Data with Vol Ests (EWMA)'!G$1002*('Data with Vol Ests (EWMA)'!G689+('Data with Vol Ests (EWMA)'!G690-'Data with Vol Ests (EWMA)'!G689)*('Data with Vol Ests (EWMA)'!J$1003/'Data with Vol Ests (EWMA)'!J690))/'Data with Vol Ests (EWMA)'!G689</f>
        <v>31.123795934297487</v>
      </c>
      <c r="D690">
        <f>'Data with Vol Ests (EWMA)'!L$1002*('Data with Vol Ests (EWMA)'!L689+('Data with Vol Ests (EWMA)'!L690-'Data with Vol Ests (EWMA)'!L689)*('Data with Vol Ests (EWMA)'!O$1003/'Data with Vol Ests (EWMA)'!O690))/'Data with Vol Ests (EWMA)'!L689</f>
        <v>50.908882864087516</v>
      </c>
      <c r="F690">
        <f>$J$3*B690/'Data with Vol Ests (EWMA)'!$B$1002 + $K$3*C690/'Data with Vol Ests (EWMA)'!$G$1002 + $L$3*D690/'Data with Vol Ests (EWMA)'!$L$1002</f>
        <v>100107312.37708806</v>
      </c>
      <c r="G690">
        <f t="shared" si="10"/>
        <v>-107312.37708805501</v>
      </c>
      <c r="H690" s="15">
        <v>-161743.26999999999</v>
      </c>
    </row>
    <row r="691" spans="1:8" x14ac:dyDescent="0.2">
      <c r="A691">
        <v>689</v>
      </c>
      <c r="B691">
        <f>'Data with Vol Ests (EWMA)'!B$1002*('Data with Vol Ests (EWMA)'!B690+('Data with Vol Ests (EWMA)'!B691-'Data with Vol Ests (EWMA)'!B690)*('Data with Vol Ests (EWMA)'!E$1003/'Data with Vol Ests (EWMA)'!E691))/'Data with Vol Ests (EWMA)'!B690</f>
        <v>25.836956207411017</v>
      </c>
      <c r="C691">
        <f>'Data with Vol Ests (EWMA)'!G$1002*('Data with Vol Ests (EWMA)'!G690+('Data with Vol Ests (EWMA)'!G691-'Data with Vol Ests (EWMA)'!G690)*('Data with Vol Ests (EWMA)'!J$1003/'Data with Vol Ests (EWMA)'!J691))/'Data with Vol Ests (EWMA)'!G690</f>
        <v>31.217000793675915</v>
      </c>
      <c r="D691">
        <f>'Data with Vol Ests (EWMA)'!L$1002*('Data with Vol Ests (EWMA)'!L690+('Data with Vol Ests (EWMA)'!L691-'Data with Vol Ests (EWMA)'!L690)*('Data with Vol Ests (EWMA)'!O$1003/'Data with Vol Ests (EWMA)'!O691))/'Data with Vol Ests (EWMA)'!L690</f>
        <v>50.593216830019095</v>
      </c>
      <c r="F691">
        <f>$J$3*B691/'Data with Vol Ests (EWMA)'!$B$1002 + $K$3*C691/'Data with Vol Ests (EWMA)'!$G$1002 + $L$3*D691/'Data with Vol Ests (EWMA)'!$L$1002</f>
        <v>100008442.75932363</v>
      </c>
      <c r="G691">
        <f t="shared" si="10"/>
        <v>-8442.7593236267567</v>
      </c>
      <c r="H691" s="15">
        <v>-162995.01999999999</v>
      </c>
    </row>
    <row r="692" spans="1:8" x14ac:dyDescent="0.2">
      <c r="A692">
        <v>690</v>
      </c>
      <c r="B692">
        <f>'Data with Vol Ests (EWMA)'!B$1002*('Data with Vol Ests (EWMA)'!B691+('Data with Vol Ests (EWMA)'!B692-'Data with Vol Ests (EWMA)'!B691)*('Data with Vol Ests (EWMA)'!E$1003/'Data with Vol Ests (EWMA)'!E692))/'Data with Vol Ests (EWMA)'!B691</f>
        <v>25.57424864855993</v>
      </c>
      <c r="C692">
        <f>'Data with Vol Ests (EWMA)'!G$1002*('Data with Vol Ests (EWMA)'!G691+('Data with Vol Ests (EWMA)'!G692-'Data with Vol Ests (EWMA)'!G691)*('Data with Vol Ests (EWMA)'!J$1003/'Data with Vol Ests (EWMA)'!J692))/'Data with Vol Ests (EWMA)'!G691</f>
        <v>31.13425195802812</v>
      </c>
      <c r="D692">
        <f>'Data with Vol Ests (EWMA)'!L$1002*('Data with Vol Ests (EWMA)'!L691+('Data with Vol Ests (EWMA)'!L692-'Data with Vol Ests (EWMA)'!L691)*('Data with Vol Ests (EWMA)'!O$1003/'Data with Vol Ests (EWMA)'!O692))/'Data with Vol Ests (EWMA)'!L691</f>
        <v>50.202265464773852</v>
      </c>
      <c r="F692">
        <f>$J$3*B692/'Data with Vol Ests (EWMA)'!$B$1002 + $K$3*C692/'Data with Vol Ests (EWMA)'!$G$1002 + $L$3*D692/'Data with Vol Ests (EWMA)'!$L$1002</f>
        <v>99328082.673831642</v>
      </c>
      <c r="G692">
        <f t="shared" si="10"/>
        <v>671917.32616835833</v>
      </c>
      <c r="H692" s="15">
        <v>-163251.15</v>
      </c>
    </row>
    <row r="693" spans="1:8" x14ac:dyDescent="0.2">
      <c r="A693">
        <v>691</v>
      </c>
      <c r="B693">
        <f>'Data with Vol Ests (EWMA)'!B$1002*('Data with Vol Ests (EWMA)'!B692+('Data with Vol Ests (EWMA)'!B693-'Data with Vol Ests (EWMA)'!B692)*('Data with Vol Ests (EWMA)'!E$1003/'Data with Vol Ests (EWMA)'!E693))/'Data with Vol Ests (EWMA)'!B692</f>
        <v>25.86145273673506</v>
      </c>
      <c r="C693">
        <f>'Data with Vol Ests (EWMA)'!G$1002*('Data with Vol Ests (EWMA)'!G692+('Data with Vol Ests (EWMA)'!G693-'Data with Vol Ests (EWMA)'!G692)*('Data with Vol Ests (EWMA)'!J$1003/'Data with Vol Ests (EWMA)'!J693))/'Data with Vol Ests (EWMA)'!G692</f>
        <v>31.31629217201198</v>
      </c>
      <c r="D693">
        <f>'Data with Vol Ests (EWMA)'!L$1002*('Data with Vol Ests (EWMA)'!L692+('Data with Vol Ests (EWMA)'!L693-'Data with Vol Ests (EWMA)'!L692)*('Data with Vol Ests (EWMA)'!O$1003/'Data with Vol Ests (EWMA)'!O693))/'Data with Vol Ests (EWMA)'!L692</f>
        <v>51.471008468534635</v>
      </c>
      <c r="F693">
        <f>$J$3*B693/'Data with Vol Ests (EWMA)'!$B$1002 + $K$3*C693/'Data with Vol Ests (EWMA)'!$G$1002 + $L$3*D693/'Data with Vol Ests (EWMA)'!$L$1002</f>
        <v>100672249.55246067</v>
      </c>
      <c r="G693">
        <f t="shared" si="10"/>
        <v>-672249.55246067047</v>
      </c>
      <c r="H693" s="15">
        <v>-163901.21</v>
      </c>
    </row>
    <row r="694" spans="1:8" x14ac:dyDescent="0.2">
      <c r="A694">
        <v>692</v>
      </c>
      <c r="B694">
        <f>'Data with Vol Ests (EWMA)'!B$1002*('Data with Vol Ests (EWMA)'!B693+('Data with Vol Ests (EWMA)'!B694-'Data with Vol Ests (EWMA)'!B693)*('Data with Vol Ests (EWMA)'!E$1003/'Data with Vol Ests (EWMA)'!E694))/'Data with Vol Ests (EWMA)'!B693</f>
        <v>25.994347127131263</v>
      </c>
      <c r="C694">
        <f>'Data with Vol Ests (EWMA)'!G$1002*('Data with Vol Ests (EWMA)'!G693+('Data with Vol Ests (EWMA)'!G694-'Data with Vol Ests (EWMA)'!G693)*('Data with Vol Ests (EWMA)'!J$1003/'Data with Vol Ests (EWMA)'!J694))/'Data with Vol Ests (EWMA)'!G693</f>
        <v>31.104280704549101</v>
      </c>
      <c r="D694">
        <f>'Data with Vol Ests (EWMA)'!L$1002*('Data with Vol Ests (EWMA)'!L693+('Data with Vol Ests (EWMA)'!L694-'Data with Vol Ests (EWMA)'!L693)*('Data with Vol Ests (EWMA)'!O$1003/'Data with Vol Ests (EWMA)'!O694))/'Data with Vol Ests (EWMA)'!L693</f>
        <v>51.087669345186995</v>
      </c>
      <c r="F694">
        <f>$J$3*B694/'Data with Vol Ests (EWMA)'!$B$1002 + $K$3*C694/'Data with Vol Ests (EWMA)'!$G$1002 + $L$3*D694/'Data with Vol Ests (EWMA)'!$L$1002</f>
        <v>100387706.76876794</v>
      </c>
      <c r="G694">
        <f t="shared" si="10"/>
        <v>-387706.76876793802</v>
      </c>
      <c r="H694" s="15">
        <v>-165564.29</v>
      </c>
    </row>
    <row r="695" spans="1:8" x14ac:dyDescent="0.2">
      <c r="A695">
        <v>693</v>
      </c>
      <c r="B695">
        <f>'Data with Vol Ests (EWMA)'!B$1002*('Data with Vol Ests (EWMA)'!B694+('Data with Vol Ests (EWMA)'!B695-'Data with Vol Ests (EWMA)'!B694)*('Data with Vol Ests (EWMA)'!E$1003/'Data with Vol Ests (EWMA)'!E695))/'Data with Vol Ests (EWMA)'!B694</f>
        <v>25.822569117373316</v>
      </c>
      <c r="C695">
        <f>'Data with Vol Ests (EWMA)'!G$1002*('Data with Vol Ests (EWMA)'!G694+('Data with Vol Ests (EWMA)'!G695-'Data with Vol Ests (EWMA)'!G694)*('Data with Vol Ests (EWMA)'!J$1003/'Data with Vol Ests (EWMA)'!J695))/'Data with Vol Ests (EWMA)'!G694</f>
        <v>31.038200016699211</v>
      </c>
      <c r="D695">
        <f>'Data with Vol Ests (EWMA)'!L$1002*('Data with Vol Ests (EWMA)'!L694+('Data with Vol Ests (EWMA)'!L695-'Data with Vol Ests (EWMA)'!L694)*('Data with Vol Ests (EWMA)'!O$1003/'Data with Vol Ests (EWMA)'!O695))/'Data with Vol Ests (EWMA)'!L694</f>
        <v>50.598307574961396</v>
      </c>
      <c r="F695">
        <f>$J$3*B695/'Data with Vol Ests (EWMA)'!$B$1002 + $K$3*C695/'Data with Vol Ests (EWMA)'!$G$1002 + $L$3*D695/'Data with Vol Ests (EWMA)'!$L$1002</f>
        <v>99791172.600485802</v>
      </c>
      <c r="G695">
        <f t="shared" si="10"/>
        <v>208827.3995141983</v>
      </c>
      <c r="H695" s="15">
        <v>-168190.94</v>
      </c>
    </row>
    <row r="696" spans="1:8" x14ac:dyDescent="0.2">
      <c r="A696">
        <v>694</v>
      </c>
      <c r="B696">
        <f>'Data with Vol Ests (EWMA)'!B$1002*('Data with Vol Ests (EWMA)'!B695+('Data with Vol Ests (EWMA)'!B696-'Data with Vol Ests (EWMA)'!B695)*('Data with Vol Ests (EWMA)'!E$1003/'Data with Vol Ests (EWMA)'!E696))/'Data with Vol Ests (EWMA)'!B695</f>
        <v>25.861819214808328</v>
      </c>
      <c r="C696">
        <f>'Data with Vol Ests (EWMA)'!G$1002*('Data with Vol Ests (EWMA)'!G695+('Data with Vol Ests (EWMA)'!G696-'Data with Vol Ests (EWMA)'!G695)*('Data with Vol Ests (EWMA)'!J$1003/'Data with Vol Ests (EWMA)'!J696))/'Data with Vol Ests (EWMA)'!G695</f>
        <v>31.078453392464414</v>
      </c>
      <c r="D696">
        <f>'Data with Vol Ests (EWMA)'!L$1002*('Data with Vol Ests (EWMA)'!L695+('Data with Vol Ests (EWMA)'!L696-'Data with Vol Ests (EWMA)'!L695)*('Data with Vol Ests (EWMA)'!O$1003/'Data with Vol Ests (EWMA)'!O696))/'Data with Vol Ests (EWMA)'!L695</f>
        <v>50.469294347857719</v>
      </c>
      <c r="F696">
        <f>$J$3*B696/'Data with Vol Ests (EWMA)'!$B$1002 + $K$3*C696/'Data with Vol Ests (EWMA)'!$G$1002 + $L$3*D696/'Data with Vol Ests (EWMA)'!$L$1002</f>
        <v>99813303.676995024</v>
      </c>
      <c r="G696">
        <f t="shared" si="10"/>
        <v>186696.32300497591</v>
      </c>
      <c r="H696" s="15">
        <v>-168449.55</v>
      </c>
    </row>
    <row r="697" spans="1:8" x14ac:dyDescent="0.2">
      <c r="A697">
        <v>695</v>
      </c>
      <c r="B697">
        <f>'Data with Vol Ests (EWMA)'!B$1002*('Data with Vol Ests (EWMA)'!B696+('Data with Vol Ests (EWMA)'!B697-'Data with Vol Ests (EWMA)'!B696)*('Data with Vol Ests (EWMA)'!E$1003/'Data with Vol Ests (EWMA)'!E697))/'Data with Vol Ests (EWMA)'!B696</f>
        <v>25.849782928682458</v>
      </c>
      <c r="C697">
        <f>'Data with Vol Ests (EWMA)'!G$1002*('Data with Vol Ests (EWMA)'!G696+('Data with Vol Ests (EWMA)'!G697-'Data with Vol Ests (EWMA)'!G696)*('Data with Vol Ests (EWMA)'!J$1003/'Data with Vol Ests (EWMA)'!J697))/'Data with Vol Ests (EWMA)'!G696</f>
        <v>31.120298752332403</v>
      </c>
      <c r="D697">
        <f>'Data with Vol Ests (EWMA)'!L$1002*('Data with Vol Ests (EWMA)'!L696+('Data with Vol Ests (EWMA)'!L697-'Data with Vol Ests (EWMA)'!L696)*('Data with Vol Ests (EWMA)'!O$1003/'Data with Vol Ests (EWMA)'!O697))/'Data with Vol Ests (EWMA)'!L696</f>
        <v>50.538804555160638</v>
      </c>
      <c r="F697">
        <f>$J$3*B697/'Data with Vol Ests (EWMA)'!$B$1002 + $K$3*C697/'Data with Vol Ests (EWMA)'!$G$1002 + $L$3*D697/'Data with Vol Ests (EWMA)'!$L$1002</f>
        <v>99885074.774693549</v>
      </c>
      <c r="G697">
        <f t="shared" si="10"/>
        <v>114925.22530645132</v>
      </c>
      <c r="H697" s="15">
        <v>-168457.85</v>
      </c>
    </row>
    <row r="698" spans="1:8" x14ac:dyDescent="0.2">
      <c r="A698">
        <v>696</v>
      </c>
      <c r="B698">
        <f>'Data with Vol Ests (EWMA)'!B$1002*('Data with Vol Ests (EWMA)'!B697+('Data with Vol Ests (EWMA)'!B698-'Data with Vol Ests (EWMA)'!B697)*('Data with Vol Ests (EWMA)'!E$1003/'Data with Vol Ests (EWMA)'!E698))/'Data with Vol Ests (EWMA)'!B697</f>
        <v>25.769159679319714</v>
      </c>
      <c r="C698">
        <f>'Data with Vol Ests (EWMA)'!G$1002*('Data with Vol Ests (EWMA)'!G697+('Data with Vol Ests (EWMA)'!G698-'Data with Vol Ests (EWMA)'!G697)*('Data with Vol Ests (EWMA)'!J$1003/'Data with Vol Ests (EWMA)'!J698))/'Data with Vol Ests (EWMA)'!G697</f>
        <v>31.190182397899161</v>
      </c>
      <c r="D698">
        <f>'Data with Vol Ests (EWMA)'!L$1002*('Data with Vol Ests (EWMA)'!L697+('Data with Vol Ests (EWMA)'!L698-'Data with Vol Ests (EWMA)'!L697)*('Data with Vol Ests (EWMA)'!O$1003/'Data with Vol Ests (EWMA)'!O698))/'Data with Vol Ests (EWMA)'!L697</f>
        <v>50.697326536055456</v>
      </c>
      <c r="F698">
        <f>$J$3*B698/'Data with Vol Ests (EWMA)'!$B$1002 + $K$3*C698/'Data with Vol Ests (EWMA)'!$G$1002 + $L$3*D698/'Data with Vol Ests (EWMA)'!$L$1002</f>
        <v>99947959.607672468</v>
      </c>
      <c r="G698">
        <f t="shared" si="10"/>
        <v>52040.392327532172</v>
      </c>
      <c r="H698" s="15">
        <v>-168907.15</v>
      </c>
    </row>
    <row r="699" spans="1:8" x14ac:dyDescent="0.2">
      <c r="A699">
        <v>697</v>
      </c>
      <c r="B699">
        <f>'Data with Vol Ests (EWMA)'!B$1002*('Data with Vol Ests (EWMA)'!B698+('Data with Vol Ests (EWMA)'!B699-'Data with Vol Ests (EWMA)'!B698)*('Data with Vol Ests (EWMA)'!E$1003/'Data with Vol Ests (EWMA)'!E699))/'Data with Vol Ests (EWMA)'!B698</f>
        <v>25.894022659450965</v>
      </c>
      <c r="C699">
        <f>'Data with Vol Ests (EWMA)'!G$1002*('Data with Vol Ests (EWMA)'!G698+('Data with Vol Ests (EWMA)'!G699-'Data with Vol Ests (EWMA)'!G698)*('Data with Vol Ests (EWMA)'!J$1003/'Data with Vol Ests (EWMA)'!J699))/'Data with Vol Ests (EWMA)'!G698</f>
        <v>31.221855207127795</v>
      </c>
      <c r="D699">
        <f>'Data with Vol Ests (EWMA)'!L$1002*('Data with Vol Ests (EWMA)'!L698+('Data with Vol Ests (EWMA)'!L699-'Data with Vol Ests (EWMA)'!L698)*('Data with Vol Ests (EWMA)'!O$1003/'Data with Vol Ests (EWMA)'!O699))/'Data with Vol Ests (EWMA)'!L698</f>
        <v>50.392873061256147</v>
      </c>
      <c r="F699">
        <f>$J$3*B699/'Data with Vol Ests (EWMA)'!$B$1002 + $K$3*C699/'Data with Vol Ests (EWMA)'!$G$1002 + $L$3*D699/'Data with Vol Ests (EWMA)'!$L$1002</f>
        <v>99972802.890430793</v>
      </c>
      <c r="G699">
        <f t="shared" si="10"/>
        <v>27197.109569206834</v>
      </c>
      <c r="H699" s="15">
        <v>-169949.87</v>
      </c>
    </row>
    <row r="700" spans="1:8" x14ac:dyDescent="0.2">
      <c r="A700">
        <v>698</v>
      </c>
      <c r="B700">
        <f>'Data with Vol Ests (EWMA)'!B$1002*('Data with Vol Ests (EWMA)'!B699+('Data with Vol Ests (EWMA)'!B700-'Data with Vol Ests (EWMA)'!B699)*('Data with Vol Ests (EWMA)'!E$1003/'Data with Vol Ests (EWMA)'!E700))/'Data with Vol Ests (EWMA)'!B699</f>
        <v>25.739077584382581</v>
      </c>
      <c r="C700">
        <f>'Data with Vol Ests (EWMA)'!G$1002*('Data with Vol Ests (EWMA)'!G699+('Data with Vol Ests (EWMA)'!G700-'Data with Vol Ests (EWMA)'!G699)*('Data with Vol Ests (EWMA)'!J$1003/'Data with Vol Ests (EWMA)'!J700))/'Data with Vol Ests (EWMA)'!G699</f>
        <v>31.002333003253931</v>
      </c>
      <c r="D700">
        <f>'Data with Vol Ests (EWMA)'!L$1002*('Data with Vol Ests (EWMA)'!L699+('Data with Vol Ests (EWMA)'!L700-'Data with Vol Ests (EWMA)'!L699)*('Data with Vol Ests (EWMA)'!O$1003/'Data with Vol Ests (EWMA)'!O700))/'Data with Vol Ests (EWMA)'!L699</f>
        <v>50.050342932896122</v>
      </c>
      <c r="F700">
        <f>$J$3*B700/'Data with Vol Ests (EWMA)'!$B$1002 + $K$3*C700/'Data with Vol Ests (EWMA)'!$G$1002 + $L$3*D700/'Data with Vol Ests (EWMA)'!$L$1002</f>
        <v>99313630.926325798</v>
      </c>
      <c r="G700">
        <f t="shared" si="10"/>
        <v>686369.07367420197</v>
      </c>
      <c r="H700" s="15">
        <v>-174044.44</v>
      </c>
    </row>
    <row r="701" spans="1:8" x14ac:dyDescent="0.2">
      <c r="A701">
        <v>699</v>
      </c>
      <c r="B701">
        <f>'Data with Vol Ests (EWMA)'!B$1002*('Data with Vol Ests (EWMA)'!B700+('Data with Vol Ests (EWMA)'!B701-'Data with Vol Ests (EWMA)'!B700)*('Data with Vol Ests (EWMA)'!E$1003/'Data with Vol Ests (EWMA)'!E701))/'Data with Vol Ests (EWMA)'!B700</f>
        <v>25.795505844797514</v>
      </c>
      <c r="C701">
        <f>'Data with Vol Ests (EWMA)'!G$1002*('Data with Vol Ests (EWMA)'!G700+('Data with Vol Ests (EWMA)'!G701-'Data with Vol Ests (EWMA)'!G700)*('Data with Vol Ests (EWMA)'!J$1003/'Data with Vol Ests (EWMA)'!J701))/'Data with Vol Ests (EWMA)'!G700</f>
        <v>31.179168013806141</v>
      </c>
      <c r="D701">
        <f>'Data with Vol Ests (EWMA)'!L$1002*('Data with Vol Ests (EWMA)'!L700+('Data with Vol Ests (EWMA)'!L701-'Data with Vol Ests (EWMA)'!L700)*('Data with Vol Ests (EWMA)'!O$1003/'Data with Vol Ests (EWMA)'!O701))/'Data with Vol Ests (EWMA)'!L700</f>
        <v>50.645134043811446</v>
      </c>
      <c r="F701">
        <f>$J$3*B701/'Data with Vol Ests (EWMA)'!$B$1002 + $K$3*C701/'Data with Vol Ests (EWMA)'!$G$1002 + $L$3*D701/'Data with Vol Ests (EWMA)'!$L$1002</f>
        <v>99940454.043563873</v>
      </c>
      <c r="G701">
        <f t="shared" si="10"/>
        <v>59545.956436127424</v>
      </c>
      <c r="H701" s="15">
        <v>-174903.25</v>
      </c>
    </row>
    <row r="702" spans="1:8" x14ac:dyDescent="0.2">
      <c r="A702">
        <v>700</v>
      </c>
      <c r="B702">
        <f>'Data with Vol Ests (EWMA)'!B$1002*('Data with Vol Ests (EWMA)'!B701+('Data with Vol Ests (EWMA)'!B702-'Data with Vol Ests (EWMA)'!B701)*('Data with Vol Ests (EWMA)'!E$1003/'Data with Vol Ests (EWMA)'!E702))/'Data with Vol Ests (EWMA)'!B701</f>
        <v>26.034210272493123</v>
      </c>
      <c r="C702">
        <f>'Data with Vol Ests (EWMA)'!G$1002*('Data with Vol Ests (EWMA)'!G701+('Data with Vol Ests (EWMA)'!G702-'Data with Vol Ests (EWMA)'!G701)*('Data with Vol Ests (EWMA)'!J$1003/'Data with Vol Ests (EWMA)'!J702))/'Data with Vol Ests (EWMA)'!G701</f>
        <v>31.056633047835742</v>
      </c>
      <c r="D702">
        <f>'Data with Vol Ests (EWMA)'!L$1002*('Data with Vol Ests (EWMA)'!L701+('Data with Vol Ests (EWMA)'!L702-'Data with Vol Ests (EWMA)'!L701)*('Data with Vol Ests (EWMA)'!O$1003/'Data with Vol Ests (EWMA)'!O702))/'Data with Vol Ests (EWMA)'!L701</f>
        <v>50.828449446673581</v>
      </c>
      <c r="F702">
        <f>$J$3*B702/'Data with Vol Ests (EWMA)'!$B$1002 + $K$3*C702/'Data with Vol Ests (EWMA)'!$G$1002 + $L$3*D702/'Data with Vol Ests (EWMA)'!$L$1002</f>
        <v>100234967.5385005</v>
      </c>
      <c r="G702">
        <f t="shared" si="10"/>
        <v>-234967.53850050271</v>
      </c>
      <c r="H702" s="15">
        <v>-176150.1</v>
      </c>
    </row>
    <row r="703" spans="1:8" x14ac:dyDescent="0.2">
      <c r="A703">
        <v>701</v>
      </c>
      <c r="B703">
        <f>'Data with Vol Ests (EWMA)'!B$1002*('Data with Vol Ests (EWMA)'!B702+('Data with Vol Ests (EWMA)'!B703-'Data with Vol Ests (EWMA)'!B702)*('Data with Vol Ests (EWMA)'!E$1003/'Data with Vol Ests (EWMA)'!E703))/'Data with Vol Ests (EWMA)'!B702</f>
        <v>25.975921273111243</v>
      </c>
      <c r="C703">
        <f>'Data with Vol Ests (EWMA)'!G$1002*('Data with Vol Ests (EWMA)'!G702+('Data with Vol Ests (EWMA)'!G703-'Data with Vol Ests (EWMA)'!G702)*('Data with Vol Ests (EWMA)'!J$1003/'Data with Vol Ests (EWMA)'!J703))/'Data with Vol Ests (EWMA)'!G702</f>
        <v>31.241893892218332</v>
      </c>
      <c r="D703">
        <f>'Data with Vol Ests (EWMA)'!L$1002*('Data with Vol Ests (EWMA)'!L702+('Data with Vol Ests (EWMA)'!L703-'Data with Vol Ests (EWMA)'!L702)*('Data with Vol Ests (EWMA)'!O$1003/'Data with Vol Ests (EWMA)'!O703))/'Data with Vol Ests (EWMA)'!L702</f>
        <v>51.156867165134493</v>
      </c>
      <c r="F703">
        <f>$J$3*B703/'Data with Vol Ests (EWMA)'!$B$1002 + $K$3*C703/'Data with Vol Ests (EWMA)'!$G$1002 + $L$3*D703/'Data with Vol Ests (EWMA)'!$L$1002</f>
        <v>100558163.72818319</v>
      </c>
      <c r="G703">
        <f t="shared" si="10"/>
        <v>-558163.72818319499</v>
      </c>
      <c r="H703" s="15">
        <v>-176842.53</v>
      </c>
    </row>
    <row r="704" spans="1:8" x14ac:dyDescent="0.2">
      <c r="A704">
        <v>702</v>
      </c>
      <c r="B704">
        <f>'Data with Vol Ests (EWMA)'!B$1002*('Data with Vol Ests (EWMA)'!B703+('Data with Vol Ests (EWMA)'!B704-'Data with Vol Ests (EWMA)'!B703)*('Data with Vol Ests (EWMA)'!E$1003/'Data with Vol Ests (EWMA)'!E704))/'Data with Vol Ests (EWMA)'!B703</f>
        <v>25.876909718978105</v>
      </c>
      <c r="C704">
        <f>'Data with Vol Ests (EWMA)'!G$1002*('Data with Vol Ests (EWMA)'!G703+('Data with Vol Ests (EWMA)'!G704-'Data with Vol Ests (EWMA)'!G703)*('Data with Vol Ests (EWMA)'!J$1003/'Data with Vol Ests (EWMA)'!J704))/'Data with Vol Ests (EWMA)'!G703</f>
        <v>31.089723740919574</v>
      </c>
      <c r="D704">
        <f>'Data with Vol Ests (EWMA)'!L$1002*('Data with Vol Ests (EWMA)'!L703+('Data with Vol Ests (EWMA)'!L704-'Data with Vol Ests (EWMA)'!L703)*('Data with Vol Ests (EWMA)'!O$1003/'Data with Vol Ests (EWMA)'!O704))/'Data with Vol Ests (EWMA)'!L703</f>
        <v>50.949613417538778</v>
      </c>
      <c r="F704">
        <f>$J$3*B704/'Data with Vol Ests (EWMA)'!$B$1002 + $K$3*C704/'Data with Vol Ests (EWMA)'!$G$1002 + $L$3*D704/'Data with Vol Ests (EWMA)'!$L$1002</f>
        <v>100130466.94152288</v>
      </c>
      <c r="G704">
        <f t="shared" si="10"/>
        <v>-130466.94152288139</v>
      </c>
      <c r="H704" s="15">
        <v>-177470.46</v>
      </c>
    </row>
    <row r="705" spans="1:8" x14ac:dyDescent="0.2">
      <c r="A705">
        <v>703</v>
      </c>
      <c r="B705">
        <f>'Data with Vol Ests (EWMA)'!B$1002*('Data with Vol Ests (EWMA)'!B704+('Data with Vol Ests (EWMA)'!B705-'Data with Vol Ests (EWMA)'!B704)*('Data with Vol Ests (EWMA)'!E$1003/'Data with Vol Ests (EWMA)'!E705))/'Data with Vol Ests (EWMA)'!B704</f>
        <v>25.700898302842507</v>
      </c>
      <c r="C705">
        <f>'Data with Vol Ests (EWMA)'!G$1002*('Data with Vol Ests (EWMA)'!G704+('Data with Vol Ests (EWMA)'!G705-'Data with Vol Ests (EWMA)'!G704)*('Data with Vol Ests (EWMA)'!J$1003/'Data with Vol Ests (EWMA)'!J705))/'Data with Vol Ests (EWMA)'!G704</f>
        <v>31.090558602254653</v>
      </c>
      <c r="D705">
        <f>'Data with Vol Ests (EWMA)'!L$1002*('Data with Vol Ests (EWMA)'!L704+('Data with Vol Ests (EWMA)'!L705-'Data with Vol Ests (EWMA)'!L704)*('Data with Vol Ests (EWMA)'!O$1003/'Data with Vol Ests (EWMA)'!O705))/'Data with Vol Ests (EWMA)'!L704</f>
        <v>50.696585455919099</v>
      </c>
      <c r="F705">
        <f>$J$3*B705/'Data with Vol Ests (EWMA)'!$B$1002 + $K$3*C705/'Data with Vol Ests (EWMA)'!$G$1002 + $L$3*D705/'Data with Vol Ests (EWMA)'!$L$1002</f>
        <v>99743089.564944372</v>
      </c>
      <c r="G705">
        <f t="shared" si="10"/>
        <v>256910.43505562842</v>
      </c>
      <c r="H705" s="15">
        <v>-178191.72</v>
      </c>
    </row>
    <row r="706" spans="1:8" x14ac:dyDescent="0.2">
      <c r="A706">
        <v>704</v>
      </c>
      <c r="B706">
        <f>'Data with Vol Ests (EWMA)'!B$1002*('Data with Vol Ests (EWMA)'!B705+('Data with Vol Ests (EWMA)'!B706-'Data with Vol Ests (EWMA)'!B705)*('Data with Vol Ests (EWMA)'!E$1003/'Data with Vol Ests (EWMA)'!E706))/'Data with Vol Ests (EWMA)'!B705</f>
        <v>25.7412870648382</v>
      </c>
      <c r="C706">
        <f>'Data with Vol Ests (EWMA)'!G$1002*('Data with Vol Ests (EWMA)'!G705+('Data with Vol Ests (EWMA)'!G706-'Data with Vol Ests (EWMA)'!G705)*('Data with Vol Ests (EWMA)'!J$1003/'Data with Vol Ests (EWMA)'!J706))/'Data with Vol Ests (EWMA)'!G705</f>
        <v>31.161257420309848</v>
      </c>
      <c r="D706">
        <f>'Data with Vol Ests (EWMA)'!L$1002*('Data with Vol Ests (EWMA)'!L705+('Data with Vol Ests (EWMA)'!L706-'Data with Vol Ests (EWMA)'!L705)*('Data with Vol Ests (EWMA)'!O$1003/'Data with Vol Ests (EWMA)'!O706))/'Data with Vol Ests (EWMA)'!L705</f>
        <v>50.821935576034832</v>
      </c>
      <c r="F706">
        <f>$J$3*B706/'Data with Vol Ests (EWMA)'!$B$1002 + $K$3*C706/'Data with Vol Ests (EWMA)'!$G$1002 + $L$3*D706/'Data with Vol Ests (EWMA)'!$L$1002</f>
        <v>99951373.004922315</v>
      </c>
      <c r="G706">
        <f t="shared" si="10"/>
        <v>48626.995077684522</v>
      </c>
      <c r="H706" s="15">
        <v>-178199.69</v>
      </c>
    </row>
    <row r="707" spans="1:8" x14ac:dyDescent="0.2">
      <c r="A707">
        <v>705</v>
      </c>
      <c r="B707">
        <f>'Data with Vol Ests (EWMA)'!B$1002*('Data with Vol Ests (EWMA)'!B706+('Data with Vol Ests (EWMA)'!B707-'Data with Vol Ests (EWMA)'!B706)*('Data with Vol Ests (EWMA)'!E$1003/'Data with Vol Ests (EWMA)'!E707))/'Data with Vol Ests (EWMA)'!B706</f>
        <v>25.824050095339512</v>
      </c>
      <c r="C707">
        <f>'Data with Vol Ests (EWMA)'!G$1002*('Data with Vol Ests (EWMA)'!G706+('Data with Vol Ests (EWMA)'!G707-'Data with Vol Ests (EWMA)'!G706)*('Data with Vol Ests (EWMA)'!J$1003/'Data with Vol Ests (EWMA)'!J707))/'Data with Vol Ests (EWMA)'!G706</f>
        <v>31.142954218461075</v>
      </c>
      <c r="D707">
        <f>'Data with Vol Ests (EWMA)'!L$1002*('Data with Vol Ests (EWMA)'!L706+('Data with Vol Ests (EWMA)'!L707-'Data with Vol Ests (EWMA)'!L706)*('Data with Vol Ests (EWMA)'!O$1003/'Data with Vol Ests (EWMA)'!O707))/'Data with Vol Ests (EWMA)'!L706</f>
        <v>51.025191089342485</v>
      </c>
      <c r="F707">
        <f>$J$3*B707/'Data with Vol Ests (EWMA)'!$B$1002 + $K$3*C707/'Data with Vol Ests (EWMA)'!$G$1002 + $L$3*D707/'Data with Vol Ests (EWMA)'!$L$1002</f>
        <v>100163251.14897746</v>
      </c>
      <c r="G707">
        <f t="shared" si="10"/>
        <v>-163251.14897745848</v>
      </c>
      <c r="H707" s="15">
        <v>-178678.11</v>
      </c>
    </row>
    <row r="708" spans="1:8" x14ac:dyDescent="0.2">
      <c r="A708">
        <v>706</v>
      </c>
      <c r="B708">
        <f>'Data with Vol Ests (EWMA)'!B$1002*('Data with Vol Ests (EWMA)'!B707+('Data with Vol Ests (EWMA)'!B708-'Data with Vol Ests (EWMA)'!B707)*('Data with Vol Ests (EWMA)'!E$1003/'Data with Vol Ests (EWMA)'!E708))/'Data with Vol Ests (EWMA)'!B707</f>
        <v>25.650712053049165</v>
      </c>
      <c r="C708">
        <f>'Data with Vol Ests (EWMA)'!G$1002*('Data with Vol Ests (EWMA)'!G707+('Data with Vol Ests (EWMA)'!G708-'Data with Vol Ests (EWMA)'!G707)*('Data with Vol Ests (EWMA)'!J$1003/'Data with Vol Ests (EWMA)'!J708))/'Data with Vol Ests (EWMA)'!G707</f>
        <v>31.179259035935619</v>
      </c>
      <c r="D708">
        <f>'Data with Vol Ests (EWMA)'!L$1002*('Data with Vol Ests (EWMA)'!L707+('Data with Vol Ests (EWMA)'!L708-'Data with Vol Ests (EWMA)'!L707)*('Data with Vol Ests (EWMA)'!O$1003/'Data with Vol Ests (EWMA)'!O708))/'Data with Vol Ests (EWMA)'!L707</f>
        <v>50.978800223209099</v>
      </c>
      <c r="F708">
        <f>$J$3*B708/'Data with Vol Ests (EWMA)'!$B$1002 + $K$3*C708/'Data with Vol Ests (EWMA)'!$G$1002 + $L$3*D708/'Data with Vol Ests (EWMA)'!$L$1002</f>
        <v>99941525.512792334</v>
      </c>
      <c r="G708">
        <f t="shared" si="10"/>
        <v>58474.487207666039</v>
      </c>
      <c r="H708" s="15">
        <v>-180306.11</v>
      </c>
    </row>
    <row r="709" spans="1:8" x14ac:dyDescent="0.2">
      <c r="A709">
        <v>707</v>
      </c>
      <c r="B709">
        <f>'Data with Vol Ests (EWMA)'!B$1002*('Data with Vol Ests (EWMA)'!B708+('Data with Vol Ests (EWMA)'!B709-'Data with Vol Ests (EWMA)'!B708)*('Data with Vol Ests (EWMA)'!E$1003/'Data with Vol Ests (EWMA)'!E709))/'Data with Vol Ests (EWMA)'!B708</f>
        <v>25.866806579612263</v>
      </c>
      <c r="C709">
        <f>'Data with Vol Ests (EWMA)'!G$1002*('Data with Vol Ests (EWMA)'!G708+('Data with Vol Ests (EWMA)'!G709-'Data with Vol Ests (EWMA)'!G708)*('Data with Vol Ests (EWMA)'!J$1003/'Data with Vol Ests (EWMA)'!J709))/'Data with Vol Ests (EWMA)'!G708</f>
        <v>31.189081959911896</v>
      </c>
      <c r="D709">
        <f>'Data with Vol Ests (EWMA)'!L$1002*('Data with Vol Ests (EWMA)'!L708+('Data with Vol Ests (EWMA)'!L709-'Data with Vol Ests (EWMA)'!L708)*('Data with Vol Ests (EWMA)'!O$1003/'Data with Vol Ests (EWMA)'!O709))/'Data with Vol Ests (EWMA)'!L708</f>
        <v>51.029354418504283</v>
      </c>
      <c r="F709">
        <f>$J$3*B709/'Data with Vol Ests (EWMA)'!$B$1002 + $K$3*C709/'Data with Vol Ests (EWMA)'!$G$1002 + $L$3*D709/'Data with Vol Ests (EWMA)'!$L$1002</f>
        <v>100275489.37957656</v>
      </c>
      <c r="G709">
        <f t="shared" ref="G709:G772" si="11">100000000-F709</f>
        <v>-275489.37957656384</v>
      </c>
      <c r="H709" s="15">
        <v>-180930.51</v>
      </c>
    </row>
    <row r="710" spans="1:8" x14ac:dyDescent="0.2">
      <c r="A710">
        <v>708</v>
      </c>
      <c r="B710">
        <f>'Data with Vol Ests (EWMA)'!B$1002*('Data with Vol Ests (EWMA)'!B709+('Data with Vol Ests (EWMA)'!B710-'Data with Vol Ests (EWMA)'!B709)*('Data with Vol Ests (EWMA)'!E$1003/'Data with Vol Ests (EWMA)'!E710))/'Data with Vol Ests (EWMA)'!B709</f>
        <v>25.868072960642468</v>
      </c>
      <c r="C710">
        <f>'Data with Vol Ests (EWMA)'!G$1002*('Data with Vol Ests (EWMA)'!G709+('Data with Vol Ests (EWMA)'!G710-'Data with Vol Ests (EWMA)'!G709)*('Data with Vol Ests (EWMA)'!J$1003/'Data with Vol Ests (EWMA)'!J710))/'Data with Vol Ests (EWMA)'!G709</f>
        <v>31.199427149092397</v>
      </c>
      <c r="D710">
        <f>'Data with Vol Ests (EWMA)'!L$1002*('Data with Vol Ests (EWMA)'!L709+('Data with Vol Ests (EWMA)'!L710-'Data with Vol Ests (EWMA)'!L709)*('Data with Vol Ests (EWMA)'!O$1003/'Data with Vol Ests (EWMA)'!O710))/'Data with Vol Ests (EWMA)'!L709</f>
        <v>50.946142902792559</v>
      </c>
      <c r="F710">
        <f>$J$3*B710/'Data with Vol Ests (EWMA)'!$B$1002 + $K$3*C710/'Data with Vol Ests (EWMA)'!$G$1002 + $L$3*D710/'Data with Vol Ests (EWMA)'!$L$1002</f>
        <v>100239614.55669901</v>
      </c>
      <c r="G710">
        <f t="shared" si="11"/>
        <v>-239614.55669900775</v>
      </c>
      <c r="H710" s="15">
        <v>-183656.61</v>
      </c>
    </row>
    <row r="711" spans="1:8" x14ac:dyDescent="0.2">
      <c r="A711">
        <v>709</v>
      </c>
      <c r="B711">
        <f>'Data with Vol Ests (EWMA)'!B$1002*('Data with Vol Ests (EWMA)'!B710+('Data with Vol Ests (EWMA)'!B711-'Data with Vol Ests (EWMA)'!B710)*('Data with Vol Ests (EWMA)'!E$1003/'Data with Vol Ests (EWMA)'!E711))/'Data with Vol Ests (EWMA)'!B710</f>
        <v>25.973223456108226</v>
      </c>
      <c r="C711">
        <f>'Data with Vol Ests (EWMA)'!G$1002*('Data with Vol Ests (EWMA)'!G710+('Data with Vol Ests (EWMA)'!G711-'Data with Vol Ests (EWMA)'!G710)*('Data with Vol Ests (EWMA)'!J$1003/'Data with Vol Ests (EWMA)'!J711))/'Data with Vol Ests (EWMA)'!G710</f>
        <v>31.129820136946595</v>
      </c>
      <c r="D711">
        <f>'Data with Vol Ests (EWMA)'!L$1002*('Data with Vol Ests (EWMA)'!L710+('Data with Vol Ests (EWMA)'!L711-'Data with Vol Ests (EWMA)'!L710)*('Data with Vol Ests (EWMA)'!O$1003/'Data with Vol Ests (EWMA)'!O711))/'Data with Vol Ests (EWMA)'!L710</f>
        <v>50.644661645863891</v>
      </c>
      <c r="F711">
        <f>$J$3*B711/'Data with Vol Ests (EWMA)'!$B$1002 + $K$3*C711/'Data with Vol Ests (EWMA)'!$G$1002 + $L$3*D711/'Data with Vol Ests (EWMA)'!$L$1002</f>
        <v>100125759.59066926</v>
      </c>
      <c r="G711">
        <f t="shared" si="11"/>
        <v>-125759.59066925943</v>
      </c>
      <c r="H711" s="15">
        <v>-183766.57</v>
      </c>
    </row>
    <row r="712" spans="1:8" x14ac:dyDescent="0.2">
      <c r="A712">
        <v>710</v>
      </c>
      <c r="B712">
        <f>'Data with Vol Ests (EWMA)'!B$1002*('Data with Vol Ests (EWMA)'!B711+('Data with Vol Ests (EWMA)'!B712-'Data with Vol Ests (EWMA)'!B711)*('Data with Vol Ests (EWMA)'!E$1003/'Data with Vol Ests (EWMA)'!E712))/'Data with Vol Ests (EWMA)'!B711</f>
        <v>25.637293535232061</v>
      </c>
      <c r="C712">
        <f>'Data with Vol Ests (EWMA)'!G$1002*('Data with Vol Ests (EWMA)'!G711+('Data with Vol Ests (EWMA)'!G712-'Data with Vol Ests (EWMA)'!G711)*('Data with Vol Ests (EWMA)'!J$1003/'Data with Vol Ests (EWMA)'!J712))/'Data with Vol Ests (EWMA)'!G711</f>
        <v>31.180255439934523</v>
      </c>
      <c r="D712">
        <f>'Data with Vol Ests (EWMA)'!L$1002*('Data with Vol Ests (EWMA)'!L711+('Data with Vol Ests (EWMA)'!L712-'Data with Vol Ests (EWMA)'!L711)*('Data with Vol Ests (EWMA)'!O$1003/'Data with Vol Ests (EWMA)'!O712))/'Data with Vol Ests (EWMA)'!L711</f>
        <v>50.528913474193523</v>
      </c>
      <c r="F712">
        <f>$J$3*B712/'Data with Vol Ests (EWMA)'!$B$1002 + $K$3*C712/'Data with Vol Ests (EWMA)'!$G$1002 + $L$3*D712/'Data with Vol Ests (EWMA)'!$L$1002</f>
        <v>99658400.233771667</v>
      </c>
      <c r="G712">
        <f t="shared" si="11"/>
        <v>341599.76622833312</v>
      </c>
      <c r="H712" s="15">
        <v>-184107.28</v>
      </c>
    </row>
    <row r="713" spans="1:8" x14ac:dyDescent="0.2">
      <c r="A713">
        <v>711</v>
      </c>
      <c r="B713">
        <f>'Data with Vol Ests (EWMA)'!B$1002*('Data with Vol Ests (EWMA)'!B712+('Data with Vol Ests (EWMA)'!B713-'Data with Vol Ests (EWMA)'!B712)*('Data with Vol Ests (EWMA)'!E$1003/'Data with Vol Ests (EWMA)'!E713))/'Data with Vol Ests (EWMA)'!B712</f>
        <v>25.865972159719902</v>
      </c>
      <c r="C713">
        <f>'Data with Vol Ests (EWMA)'!G$1002*('Data with Vol Ests (EWMA)'!G712+('Data with Vol Ests (EWMA)'!G713-'Data with Vol Ests (EWMA)'!G712)*('Data with Vol Ests (EWMA)'!J$1003/'Data with Vol Ests (EWMA)'!J713))/'Data with Vol Ests (EWMA)'!G712</f>
        <v>31.191133560546508</v>
      </c>
      <c r="D713">
        <f>'Data with Vol Ests (EWMA)'!L$1002*('Data with Vol Ests (EWMA)'!L712+('Data with Vol Ests (EWMA)'!L713-'Data with Vol Ests (EWMA)'!L712)*('Data with Vol Ests (EWMA)'!O$1003/'Data with Vol Ests (EWMA)'!O713))/'Data with Vol Ests (EWMA)'!L712</f>
        <v>51.141788664694403</v>
      </c>
      <c r="F713">
        <f>$J$3*B713/'Data with Vol Ests (EWMA)'!$B$1002 + $K$3*C713/'Data with Vol Ests (EWMA)'!$G$1002 + $L$3*D713/'Data with Vol Ests (EWMA)'!$L$1002</f>
        <v>100343151.33997867</v>
      </c>
      <c r="G713">
        <f t="shared" si="11"/>
        <v>-343151.33997866511</v>
      </c>
      <c r="H713" s="15">
        <v>-185022.27</v>
      </c>
    </row>
    <row r="714" spans="1:8" x14ac:dyDescent="0.2">
      <c r="A714">
        <v>712</v>
      </c>
      <c r="B714">
        <f>'Data with Vol Ests (EWMA)'!B$1002*('Data with Vol Ests (EWMA)'!B713+('Data with Vol Ests (EWMA)'!B714-'Data with Vol Ests (EWMA)'!B713)*('Data with Vol Ests (EWMA)'!E$1003/'Data with Vol Ests (EWMA)'!E714))/'Data with Vol Ests (EWMA)'!B713</f>
        <v>25.724142663517835</v>
      </c>
      <c r="C714">
        <f>'Data with Vol Ests (EWMA)'!G$1002*('Data with Vol Ests (EWMA)'!G713+('Data with Vol Ests (EWMA)'!G714-'Data with Vol Ests (EWMA)'!G713)*('Data with Vol Ests (EWMA)'!J$1003/'Data with Vol Ests (EWMA)'!J714))/'Data with Vol Ests (EWMA)'!G713</f>
        <v>31.148286183880696</v>
      </c>
      <c r="D714">
        <f>'Data with Vol Ests (EWMA)'!L$1002*('Data with Vol Ests (EWMA)'!L713+('Data with Vol Ests (EWMA)'!L714-'Data with Vol Ests (EWMA)'!L713)*('Data with Vol Ests (EWMA)'!O$1003/'Data with Vol Ests (EWMA)'!O714))/'Data with Vol Ests (EWMA)'!L713</f>
        <v>50.616284041207678</v>
      </c>
      <c r="F714">
        <f>$J$3*B714/'Data with Vol Ests (EWMA)'!$B$1002 + $K$3*C714/'Data with Vol Ests (EWMA)'!$G$1002 + $L$3*D714/'Data with Vol Ests (EWMA)'!$L$1002</f>
        <v>99791943.698094383</v>
      </c>
      <c r="G714">
        <f t="shared" si="11"/>
        <v>208056.30190561712</v>
      </c>
      <c r="H714" s="15">
        <v>-188306.6</v>
      </c>
    </row>
    <row r="715" spans="1:8" x14ac:dyDescent="0.2">
      <c r="A715">
        <v>713</v>
      </c>
      <c r="B715">
        <f>'Data with Vol Ests (EWMA)'!B$1002*('Data with Vol Ests (EWMA)'!B714+('Data with Vol Ests (EWMA)'!B715-'Data with Vol Ests (EWMA)'!B714)*('Data with Vol Ests (EWMA)'!E$1003/'Data with Vol Ests (EWMA)'!E715))/'Data with Vol Ests (EWMA)'!B714</f>
        <v>25.98461161872363</v>
      </c>
      <c r="C715">
        <f>'Data with Vol Ests (EWMA)'!G$1002*('Data with Vol Ests (EWMA)'!G714+('Data with Vol Ests (EWMA)'!G715-'Data with Vol Ests (EWMA)'!G714)*('Data with Vol Ests (EWMA)'!J$1003/'Data with Vol Ests (EWMA)'!J715))/'Data with Vol Ests (EWMA)'!G714</f>
        <v>31.091832318729377</v>
      </c>
      <c r="D715">
        <f>'Data with Vol Ests (EWMA)'!L$1002*('Data with Vol Ests (EWMA)'!L714+('Data with Vol Ests (EWMA)'!L715-'Data with Vol Ests (EWMA)'!L714)*('Data with Vol Ests (EWMA)'!O$1003/'Data with Vol Ests (EWMA)'!O715))/'Data with Vol Ests (EWMA)'!L714</f>
        <v>51.406596714388201</v>
      </c>
      <c r="F715">
        <f>$J$3*B715/'Data with Vol Ests (EWMA)'!$B$1002 + $K$3*C715/'Data with Vol Ests (EWMA)'!$G$1002 + $L$3*D715/'Data with Vol Ests (EWMA)'!$L$1002</f>
        <v>100549129.64485691</v>
      </c>
      <c r="G715">
        <f t="shared" si="11"/>
        <v>-549129.64485691488</v>
      </c>
      <c r="H715" s="15">
        <v>-188500.1</v>
      </c>
    </row>
    <row r="716" spans="1:8" x14ac:dyDescent="0.2">
      <c r="A716">
        <v>714</v>
      </c>
      <c r="B716">
        <f>'Data with Vol Ests (EWMA)'!B$1002*('Data with Vol Ests (EWMA)'!B715+('Data with Vol Ests (EWMA)'!B716-'Data with Vol Ests (EWMA)'!B715)*('Data with Vol Ests (EWMA)'!E$1003/'Data with Vol Ests (EWMA)'!E716))/'Data with Vol Ests (EWMA)'!B715</f>
        <v>25.782003391306336</v>
      </c>
      <c r="C716">
        <f>'Data with Vol Ests (EWMA)'!G$1002*('Data with Vol Ests (EWMA)'!G715+('Data with Vol Ests (EWMA)'!G716-'Data with Vol Ests (EWMA)'!G715)*('Data with Vol Ests (EWMA)'!J$1003/'Data with Vol Ests (EWMA)'!J716))/'Data with Vol Ests (EWMA)'!G715</f>
        <v>31.17</v>
      </c>
      <c r="D716">
        <f>'Data with Vol Ests (EWMA)'!L$1002*('Data with Vol Ests (EWMA)'!L715+('Data with Vol Ests (EWMA)'!L716-'Data with Vol Ests (EWMA)'!L715)*('Data with Vol Ests (EWMA)'!O$1003/'Data with Vol Ests (EWMA)'!O716))/'Data with Vol Ests (EWMA)'!L715</f>
        <v>50.920741271583779</v>
      </c>
      <c r="F716">
        <f>$J$3*B716/'Data with Vol Ests (EWMA)'!$B$1002 + $K$3*C716/'Data with Vol Ests (EWMA)'!$G$1002 + $L$3*D716/'Data with Vol Ests (EWMA)'!$L$1002</f>
        <v>100074834.08767858</v>
      </c>
      <c r="G716">
        <f t="shared" si="11"/>
        <v>-74834.087678581476</v>
      </c>
      <c r="H716" s="15">
        <v>-189816.85</v>
      </c>
    </row>
    <row r="717" spans="1:8" x14ac:dyDescent="0.2">
      <c r="A717">
        <v>715</v>
      </c>
      <c r="B717">
        <f>'Data with Vol Ests (EWMA)'!B$1002*('Data with Vol Ests (EWMA)'!B716+('Data with Vol Ests (EWMA)'!B717-'Data with Vol Ests (EWMA)'!B716)*('Data with Vol Ests (EWMA)'!E$1003/'Data with Vol Ests (EWMA)'!E717))/'Data with Vol Ests (EWMA)'!B716</f>
        <v>25.853271052318402</v>
      </c>
      <c r="C717">
        <f>'Data with Vol Ests (EWMA)'!G$1002*('Data with Vol Ests (EWMA)'!G716+('Data with Vol Ests (EWMA)'!G717-'Data with Vol Ests (EWMA)'!G716)*('Data with Vol Ests (EWMA)'!J$1003/'Data with Vol Ests (EWMA)'!J717))/'Data with Vol Ests (EWMA)'!G716</f>
        <v>31.249909765870978</v>
      </c>
      <c r="D717">
        <f>'Data with Vol Ests (EWMA)'!L$1002*('Data with Vol Ests (EWMA)'!L716+('Data with Vol Ests (EWMA)'!L717-'Data with Vol Ests (EWMA)'!L716)*('Data with Vol Ests (EWMA)'!O$1003/'Data with Vol Ests (EWMA)'!O717))/'Data with Vol Ests (EWMA)'!L716</f>
        <v>50.766426793952839</v>
      </c>
      <c r="F717">
        <f>$J$3*B717/'Data with Vol Ests (EWMA)'!$B$1002 + $K$3*C717/'Data with Vol Ests (EWMA)'!$G$1002 + $L$3*D717/'Data with Vol Ests (EWMA)'!$L$1002</f>
        <v>100169949.86733758</v>
      </c>
      <c r="G717">
        <f t="shared" si="11"/>
        <v>-169949.8673375845</v>
      </c>
      <c r="H717" s="15">
        <v>-191062.8</v>
      </c>
    </row>
    <row r="718" spans="1:8" x14ac:dyDescent="0.2">
      <c r="A718">
        <v>716</v>
      </c>
      <c r="B718">
        <f>'Data with Vol Ests (EWMA)'!B$1002*('Data with Vol Ests (EWMA)'!B717+('Data with Vol Ests (EWMA)'!B718-'Data with Vol Ests (EWMA)'!B717)*('Data with Vol Ests (EWMA)'!E$1003/'Data with Vol Ests (EWMA)'!E718))/'Data with Vol Ests (EWMA)'!B717</f>
        <v>25.662021219734523</v>
      </c>
      <c r="C718">
        <f>'Data with Vol Ests (EWMA)'!G$1002*('Data with Vol Ests (EWMA)'!G717+('Data with Vol Ests (EWMA)'!G718-'Data with Vol Ests (EWMA)'!G717)*('Data with Vol Ests (EWMA)'!J$1003/'Data with Vol Ests (EWMA)'!J718))/'Data with Vol Ests (EWMA)'!G717</f>
        <v>31.136271432905932</v>
      </c>
      <c r="D718">
        <f>'Data with Vol Ests (EWMA)'!L$1002*('Data with Vol Ests (EWMA)'!L717+('Data with Vol Ests (EWMA)'!L718-'Data with Vol Ests (EWMA)'!L717)*('Data with Vol Ests (EWMA)'!O$1003/'Data with Vol Ests (EWMA)'!O718))/'Data with Vol Ests (EWMA)'!L717</f>
        <v>50.392209559366776</v>
      </c>
      <c r="F718">
        <f>$J$3*B718/'Data with Vol Ests (EWMA)'!$B$1002 + $K$3*C718/'Data with Vol Ests (EWMA)'!$G$1002 + $L$3*D718/'Data with Vol Ests (EWMA)'!$L$1002</f>
        <v>99561701.969100326</v>
      </c>
      <c r="G718">
        <f t="shared" si="11"/>
        <v>438298.0308996737</v>
      </c>
      <c r="H718" s="15">
        <v>-193070.41</v>
      </c>
    </row>
    <row r="719" spans="1:8" x14ac:dyDescent="0.2">
      <c r="A719">
        <v>717</v>
      </c>
      <c r="B719">
        <f>'Data with Vol Ests (EWMA)'!B$1002*('Data with Vol Ests (EWMA)'!B718+('Data with Vol Ests (EWMA)'!B719-'Data with Vol Ests (EWMA)'!B718)*('Data with Vol Ests (EWMA)'!E$1003/'Data with Vol Ests (EWMA)'!E719))/'Data with Vol Ests (EWMA)'!B718</f>
        <v>25.63467159306704</v>
      </c>
      <c r="C719">
        <f>'Data with Vol Ests (EWMA)'!G$1002*('Data with Vol Ests (EWMA)'!G718+('Data with Vol Ests (EWMA)'!G719-'Data with Vol Ests (EWMA)'!G718)*('Data with Vol Ests (EWMA)'!J$1003/'Data with Vol Ests (EWMA)'!J719))/'Data with Vol Ests (EWMA)'!G718</f>
        <v>31.123946594101522</v>
      </c>
      <c r="D719">
        <f>'Data with Vol Ests (EWMA)'!L$1002*('Data with Vol Ests (EWMA)'!L718+('Data with Vol Ests (EWMA)'!L719-'Data with Vol Ests (EWMA)'!L718)*('Data with Vol Ests (EWMA)'!O$1003/'Data with Vol Ests (EWMA)'!O719))/'Data with Vol Ests (EWMA)'!L718</f>
        <v>50.717397356702349</v>
      </c>
      <c r="F719">
        <f>$J$3*B719/'Data with Vol Ests (EWMA)'!$B$1002 + $K$3*C719/'Data with Vol Ests (EWMA)'!$G$1002 + $L$3*D719/'Data with Vol Ests (EWMA)'!$L$1002</f>
        <v>99703079.913172603</v>
      </c>
      <c r="G719">
        <f t="shared" si="11"/>
        <v>296920.08682739735</v>
      </c>
      <c r="H719" s="15">
        <v>-193354.13</v>
      </c>
    </row>
    <row r="720" spans="1:8" x14ac:dyDescent="0.2">
      <c r="A720">
        <v>718</v>
      </c>
      <c r="B720">
        <f>'Data with Vol Ests (EWMA)'!B$1002*('Data with Vol Ests (EWMA)'!B719+('Data with Vol Ests (EWMA)'!B720-'Data with Vol Ests (EWMA)'!B719)*('Data with Vol Ests (EWMA)'!E$1003/'Data with Vol Ests (EWMA)'!E720))/'Data with Vol Ests (EWMA)'!B719</f>
        <v>25.852541798967504</v>
      </c>
      <c r="C720">
        <f>'Data with Vol Ests (EWMA)'!G$1002*('Data with Vol Ests (EWMA)'!G719+('Data with Vol Ests (EWMA)'!G720-'Data with Vol Ests (EWMA)'!G719)*('Data with Vol Ests (EWMA)'!J$1003/'Data with Vol Ests (EWMA)'!J720))/'Data with Vol Ests (EWMA)'!G719</f>
        <v>31.193424838652501</v>
      </c>
      <c r="D720">
        <f>'Data with Vol Ests (EWMA)'!L$1002*('Data with Vol Ests (EWMA)'!L719+('Data with Vol Ests (EWMA)'!L720-'Data with Vol Ests (EWMA)'!L719)*('Data with Vol Ests (EWMA)'!O$1003/'Data with Vol Ests (EWMA)'!O720))/'Data with Vol Ests (EWMA)'!L719</f>
        <v>51.13294192095686</v>
      </c>
      <c r="F720">
        <f>$J$3*B720/'Data with Vol Ests (EWMA)'!$B$1002 + $K$3*C720/'Data with Vol Ests (EWMA)'!$G$1002 + $L$3*D720/'Data with Vol Ests (EWMA)'!$L$1002</f>
        <v>100322280.07065435</v>
      </c>
      <c r="G720">
        <f t="shared" si="11"/>
        <v>-322280.07065434754</v>
      </c>
      <c r="H720" s="15">
        <v>-194015.44</v>
      </c>
    </row>
    <row r="721" spans="1:8" x14ac:dyDescent="0.2">
      <c r="A721">
        <v>719</v>
      </c>
      <c r="B721">
        <f>'Data with Vol Ests (EWMA)'!B$1002*('Data with Vol Ests (EWMA)'!B720+('Data with Vol Ests (EWMA)'!B721-'Data with Vol Ests (EWMA)'!B720)*('Data with Vol Ests (EWMA)'!E$1003/'Data with Vol Ests (EWMA)'!E721))/'Data with Vol Ests (EWMA)'!B720</f>
        <v>25.489914945225969</v>
      </c>
      <c r="C721">
        <f>'Data with Vol Ests (EWMA)'!G$1002*('Data with Vol Ests (EWMA)'!G720+('Data with Vol Ests (EWMA)'!G721-'Data with Vol Ests (EWMA)'!G720)*('Data with Vol Ests (EWMA)'!J$1003/'Data with Vol Ests (EWMA)'!J721))/'Data with Vol Ests (EWMA)'!G720</f>
        <v>31.109869103278339</v>
      </c>
      <c r="D721">
        <f>'Data with Vol Ests (EWMA)'!L$1002*('Data with Vol Ests (EWMA)'!L720+('Data with Vol Ests (EWMA)'!L721-'Data with Vol Ests (EWMA)'!L720)*('Data with Vol Ests (EWMA)'!O$1003/'Data with Vol Ests (EWMA)'!O721))/'Data with Vol Ests (EWMA)'!L720</f>
        <v>50.384714171244802</v>
      </c>
      <c r="F721">
        <f>$J$3*B721/'Data with Vol Ests (EWMA)'!$B$1002 + $K$3*C721/'Data with Vol Ests (EWMA)'!$G$1002 + $L$3*D721/'Data with Vol Ests (EWMA)'!$L$1002</f>
        <v>99294235.893631622</v>
      </c>
      <c r="G721">
        <f t="shared" si="11"/>
        <v>705764.1063683778</v>
      </c>
      <c r="H721" s="15">
        <v>-195935.79</v>
      </c>
    </row>
    <row r="722" spans="1:8" x14ac:dyDescent="0.2">
      <c r="A722">
        <v>720</v>
      </c>
      <c r="B722">
        <f>'Data with Vol Ests (EWMA)'!B$1002*('Data with Vol Ests (EWMA)'!B721+('Data with Vol Ests (EWMA)'!B722-'Data with Vol Ests (EWMA)'!B721)*('Data with Vol Ests (EWMA)'!E$1003/'Data with Vol Ests (EWMA)'!E722))/'Data with Vol Ests (EWMA)'!B721</f>
        <v>25.535017943670908</v>
      </c>
      <c r="C722">
        <f>'Data with Vol Ests (EWMA)'!G$1002*('Data with Vol Ests (EWMA)'!G721+('Data with Vol Ests (EWMA)'!G722-'Data with Vol Ests (EWMA)'!G721)*('Data with Vol Ests (EWMA)'!J$1003/'Data with Vol Ests (EWMA)'!J722))/'Data with Vol Ests (EWMA)'!G721</f>
        <v>31.085204945539871</v>
      </c>
      <c r="D722">
        <f>'Data with Vol Ests (EWMA)'!L$1002*('Data with Vol Ests (EWMA)'!L721+('Data with Vol Ests (EWMA)'!L722-'Data with Vol Ests (EWMA)'!L721)*('Data with Vol Ests (EWMA)'!O$1003/'Data with Vol Ests (EWMA)'!O722))/'Data with Vol Ests (EWMA)'!L721</f>
        <v>50.073970956344866</v>
      </c>
      <c r="F722">
        <f>$J$3*B722/'Data with Vol Ests (EWMA)'!$B$1002 + $K$3*C722/'Data with Vol Ests (EWMA)'!$G$1002 + $L$3*D722/'Data with Vol Ests (EWMA)'!$L$1002</f>
        <v>99143940.683257431</v>
      </c>
      <c r="G722">
        <f t="shared" si="11"/>
        <v>856059.31674256921</v>
      </c>
      <c r="H722" s="15">
        <v>-195998.57</v>
      </c>
    </row>
    <row r="723" spans="1:8" x14ac:dyDescent="0.2">
      <c r="A723">
        <v>721</v>
      </c>
      <c r="B723">
        <f>'Data with Vol Ests (EWMA)'!B$1002*('Data with Vol Ests (EWMA)'!B722+('Data with Vol Ests (EWMA)'!B723-'Data with Vol Ests (EWMA)'!B722)*('Data with Vol Ests (EWMA)'!E$1003/'Data with Vol Ests (EWMA)'!E723))/'Data with Vol Ests (EWMA)'!B722</f>
        <v>25.843646188656145</v>
      </c>
      <c r="C723">
        <f>'Data with Vol Ests (EWMA)'!G$1002*('Data with Vol Ests (EWMA)'!G722+('Data with Vol Ests (EWMA)'!G723-'Data with Vol Ests (EWMA)'!G722)*('Data with Vol Ests (EWMA)'!J$1003/'Data with Vol Ests (EWMA)'!J723))/'Data with Vol Ests (EWMA)'!G722</f>
        <v>31.229606720567823</v>
      </c>
      <c r="D723">
        <f>'Data with Vol Ests (EWMA)'!L$1002*('Data with Vol Ests (EWMA)'!L722+('Data with Vol Ests (EWMA)'!L723-'Data with Vol Ests (EWMA)'!L722)*('Data with Vol Ests (EWMA)'!O$1003/'Data with Vol Ests (EWMA)'!O723))/'Data with Vol Ests (EWMA)'!L722</f>
        <v>50.548469163684537</v>
      </c>
      <c r="F723">
        <f>$J$3*B723/'Data with Vol Ests (EWMA)'!$B$1002 + $K$3*C723/'Data with Vol Ests (EWMA)'!$G$1002 + $L$3*D723/'Data with Vol Ests (EWMA)'!$L$1002</f>
        <v>100005207.42299421</v>
      </c>
      <c r="G723">
        <f t="shared" si="11"/>
        <v>-5207.4229942113161</v>
      </c>
      <c r="H723" s="15">
        <v>-196042.74</v>
      </c>
    </row>
    <row r="724" spans="1:8" x14ac:dyDescent="0.2">
      <c r="A724">
        <v>722</v>
      </c>
      <c r="B724">
        <f>'Data with Vol Ests (EWMA)'!B$1002*('Data with Vol Ests (EWMA)'!B723+('Data with Vol Ests (EWMA)'!B724-'Data with Vol Ests (EWMA)'!B723)*('Data with Vol Ests (EWMA)'!E$1003/'Data with Vol Ests (EWMA)'!E724))/'Data with Vol Ests (EWMA)'!B723</f>
        <v>25.614070656305373</v>
      </c>
      <c r="C724">
        <f>'Data with Vol Ests (EWMA)'!G$1002*('Data with Vol Ests (EWMA)'!G723+('Data with Vol Ests (EWMA)'!G724-'Data with Vol Ests (EWMA)'!G723)*('Data with Vol Ests (EWMA)'!J$1003/'Data with Vol Ests (EWMA)'!J724))/'Data with Vol Ests (EWMA)'!G723</f>
        <v>30.978417087315268</v>
      </c>
      <c r="D724">
        <f>'Data with Vol Ests (EWMA)'!L$1002*('Data with Vol Ests (EWMA)'!L723+('Data with Vol Ests (EWMA)'!L724-'Data with Vol Ests (EWMA)'!L723)*('Data with Vol Ests (EWMA)'!O$1003/'Data with Vol Ests (EWMA)'!O724))/'Data with Vol Ests (EWMA)'!L723</f>
        <v>50.593459153960708</v>
      </c>
      <c r="F724">
        <f>$J$3*B724/'Data with Vol Ests (EWMA)'!$B$1002 + $K$3*C724/'Data with Vol Ests (EWMA)'!$G$1002 + $L$3*D724/'Data with Vol Ests (EWMA)'!$L$1002</f>
        <v>99438439.506004527</v>
      </c>
      <c r="G724">
        <f t="shared" si="11"/>
        <v>561560.49399547279</v>
      </c>
      <c r="H724" s="15">
        <v>-199079.43</v>
      </c>
    </row>
    <row r="725" spans="1:8" x14ac:dyDescent="0.2">
      <c r="A725">
        <v>723</v>
      </c>
      <c r="B725">
        <f>'Data with Vol Ests (EWMA)'!B$1002*('Data with Vol Ests (EWMA)'!B724+('Data with Vol Ests (EWMA)'!B725-'Data with Vol Ests (EWMA)'!B724)*('Data with Vol Ests (EWMA)'!E$1003/'Data with Vol Ests (EWMA)'!E725))/'Data with Vol Ests (EWMA)'!B724</f>
        <v>25.368332296212493</v>
      </c>
      <c r="C725">
        <f>'Data with Vol Ests (EWMA)'!G$1002*('Data with Vol Ests (EWMA)'!G724+('Data with Vol Ests (EWMA)'!G725-'Data with Vol Ests (EWMA)'!G724)*('Data with Vol Ests (EWMA)'!J$1003/'Data with Vol Ests (EWMA)'!J725))/'Data with Vol Ests (EWMA)'!G724</f>
        <v>31.17</v>
      </c>
      <c r="D725">
        <f>'Data with Vol Ests (EWMA)'!L$1002*('Data with Vol Ests (EWMA)'!L724+('Data with Vol Ests (EWMA)'!L725-'Data with Vol Ests (EWMA)'!L724)*('Data with Vol Ests (EWMA)'!O$1003/'Data with Vol Ests (EWMA)'!O725))/'Data with Vol Ests (EWMA)'!L724</f>
        <v>50.193718246503181</v>
      </c>
      <c r="F725">
        <f>$J$3*B725/'Data with Vol Ests (EWMA)'!$B$1002 + $K$3*C725/'Data with Vol Ests (EWMA)'!$G$1002 + $L$3*D725/'Data with Vol Ests (EWMA)'!$L$1002</f>
        <v>99083933.037149206</v>
      </c>
      <c r="G725">
        <f t="shared" si="11"/>
        <v>916066.9628507942</v>
      </c>
      <c r="H725" s="15">
        <v>-199794.35</v>
      </c>
    </row>
    <row r="726" spans="1:8" x14ac:dyDescent="0.2">
      <c r="A726">
        <v>724</v>
      </c>
      <c r="B726">
        <f>'Data with Vol Ests (EWMA)'!B$1002*('Data with Vol Ests (EWMA)'!B725+('Data with Vol Ests (EWMA)'!B726-'Data with Vol Ests (EWMA)'!B725)*('Data with Vol Ests (EWMA)'!E$1003/'Data with Vol Ests (EWMA)'!E726))/'Data with Vol Ests (EWMA)'!B725</f>
        <v>25.447841225859865</v>
      </c>
      <c r="C726">
        <f>'Data with Vol Ests (EWMA)'!G$1002*('Data with Vol Ests (EWMA)'!G725+('Data with Vol Ests (EWMA)'!G726-'Data with Vol Ests (EWMA)'!G725)*('Data with Vol Ests (EWMA)'!J$1003/'Data with Vol Ests (EWMA)'!J726))/'Data with Vol Ests (EWMA)'!G725</f>
        <v>31.211438595459523</v>
      </c>
      <c r="D726">
        <f>'Data with Vol Ests (EWMA)'!L$1002*('Data with Vol Ests (EWMA)'!L725+('Data with Vol Ests (EWMA)'!L726-'Data with Vol Ests (EWMA)'!L725)*('Data with Vol Ests (EWMA)'!O$1003/'Data with Vol Ests (EWMA)'!O726))/'Data with Vol Ests (EWMA)'!L725</f>
        <v>48.749493914198197</v>
      </c>
      <c r="F726">
        <f>$J$3*B726/'Data with Vol Ests (EWMA)'!$B$1002 + $K$3*C726/'Data with Vol Ests (EWMA)'!$G$1002 + $L$3*D726/'Data with Vol Ests (EWMA)'!$L$1002</f>
        <v>98384217.299843103</v>
      </c>
      <c r="G726">
        <f t="shared" si="11"/>
        <v>1615782.7001568973</v>
      </c>
      <c r="H726" s="15">
        <v>-200205.22</v>
      </c>
    </row>
    <row r="727" spans="1:8" x14ac:dyDescent="0.2">
      <c r="A727">
        <v>725</v>
      </c>
      <c r="B727">
        <f>'Data with Vol Ests (EWMA)'!B$1002*('Data with Vol Ests (EWMA)'!B726+('Data with Vol Ests (EWMA)'!B727-'Data with Vol Ests (EWMA)'!B726)*('Data with Vol Ests (EWMA)'!E$1003/'Data with Vol Ests (EWMA)'!E727))/'Data with Vol Ests (EWMA)'!B726</f>
        <v>25.851972396563422</v>
      </c>
      <c r="C727">
        <f>'Data with Vol Ests (EWMA)'!G$1002*('Data with Vol Ests (EWMA)'!G726+('Data with Vol Ests (EWMA)'!G727-'Data with Vol Ests (EWMA)'!G726)*('Data with Vol Ests (EWMA)'!J$1003/'Data with Vol Ests (EWMA)'!J727))/'Data with Vol Ests (EWMA)'!G726</f>
        <v>31.117290008649004</v>
      </c>
      <c r="D727">
        <f>'Data with Vol Ests (EWMA)'!L$1002*('Data with Vol Ests (EWMA)'!L726+('Data with Vol Ests (EWMA)'!L727-'Data with Vol Ests (EWMA)'!L726)*('Data with Vol Ests (EWMA)'!O$1003/'Data with Vol Ests (EWMA)'!O727))/'Data with Vol Ests (EWMA)'!L726</f>
        <v>51.242517604364842</v>
      </c>
      <c r="F727">
        <f>$J$3*B727/'Data with Vol Ests (EWMA)'!$B$1002 + $K$3*C727/'Data with Vol Ests (EWMA)'!$G$1002 + $L$3*D727/'Data with Vol Ests (EWMA)'!$L$1002</f>
        <v>100300817.40081444</v>
      </c>
      <c r="G727">
        <f t="shared" si="11"/>
        <v>-300817.40081444383</v>
      </c>
      <c r="H727" s="15">
        <v>-201053.51</v>
      </c>
    </row>
    <row r="728" spans="1:8" x14ac:dyDescent="0.2">
      <c r="A728">
        <v>726</v>
      </c>
      <c r="B728">
        <f>'Data with Vol Ests (EWMA)'!B$1002*('Data with Vol Ests (EWMA)'!B727+('Data with Vol Ests (EWMA)'!B728-'Data with Vol Ests (EWMA)'!B727)*('Data with Vol Ests (EWMA)'!E$1003/'Data with Vol Ests (EWMA)'!E728))/'Data with Vol Ests (EWMA)'!B727</f>
        <v>25.77415388605521</v>
      </c>
      <c r="C728">
        <f>'Data with Vol Ests (EWMA)'!G$1002*('Data with Vol Ests (EWMA)'!G727+('Data with Vol Ests (EWMA)'!G728-'Data with Vol Ests (EWMA)'!G727)*('Data with Vol Ests (EWMA)'!J$1003/'Data with Vol Ests (EWMA)'!J728))/'Data with Vol Ests (EWMA)'!G727</f>
        <v>31.084563214328355</v>
      </c>
      <c r="D728">
        <f>'Data with Vol Ests (EWMA)'!L$1002*('Data with Vol Ests (EWMA)'!L727+('Data with Vol Ests (EWMA)'!L728-'Data with Vol Ests (EWMA)'!L727)*('Data with Vol Ests (EWMA)'!O$1003/'Data with Vol Ests (EWMA)'!O728))/'Data with Vol Ests (EWMA)'!L727</f>
        <v>50.873659166366558</v>
      </c>
      <c r="F728">
        <f>$J$3*B728/'Data with Vol Ests (EWMA)'!$B$1002 + $K$3*C728/'Data with Vol Ests (EWMA)'!$G$1002 + $L$3*D728/'Data with Vol Ests (EWMA)'!$L$1002</f>
        <v>99940412.107504666</v>
      </c>
      <c r="G728">
        <f t="shared" si="11"/>
        <v>59587.892495334148</v>
      </c>
      <c r="H728" s="15">
        <v>-201113.46</v>
      </c>
    </row>
    <row r="729" spans="1:8" x14ac:dyDescent="0.2">
      <c r="A729">
        <v>727</v>
      </c>
      <c r="B729">
        <f>'Data with Vol Ests (EWMA)'!B$1002*('Data with Vol Ests (EWMA)'!B728+('Data with Vol Ests (EWMA)'!B729-'Data with Vol Ests (EWMA)'!B728)*('Data with Vol Ests (EWMA)'!E$1003/'Data with Vol Ests (EWMA)'!E729))/'Data with Vol Ests (EWMA)'!B728</f>
        <v>25.499720875788832</v>
      </c>
      <c r="C729">
        <f>'Data with Vol Ests (EWMA)'!G$1002*('Data with Vol Ests (EWMA)'!G728+('Data with Vol Ests (EWMA)'!G729-'Data with Vol Ests (EWMA)'!G728)*('Data with Vol Ests (EWMA)'!J$1003/'Data with Vol Ests (EWMA)'!J729))/'Data with Vol Ests (EWMA)'!G728</f>
        <v>31.180507511858675</v>
      </c>
      <c r="D729">
        <f>'Data with Vol Ests (EWMA)'!L$1002*('Data with Vol Ests (EWMA)'!L728+('Data with Vol Ests (EWMA)'!L729-'Data with Vol Ests (EWMA)'!L728)*('Data with Vol Ests (EWMA)'!O$1003/'Data with Vol Ests (EWMA)'!O729))/'Data with Vol Ests (EWMA)'!L728</f>
        <v>49.621944710473613</v>
      </c>
      <c r="F729">
        <f>$J$3*B729/'Data with Vol Ests (EWMA)'!$B$1002 + $K$3*C729/'Data with Vol Ests (EWMA)'!$G$1002 + $L$3*D729/'Data with Vol Ests (EWMA)'!$L$1002</f>
        <v>98935775.463605702</v>
      </c>
      <c r="G729">
        <f t="shared" si="11"/>
        <v>1064224.5363942981</v>
      </c>
      <c r="H729" s="15">
        <v>-201449.88</v>
      </c>
    </row>
    <row r="730" spans="1:8" x14ac:dyDescent="0.2">
      <c r="A730">
        <v>728</v>
      </c>
      <c r="B730">
        <f>'Data with Vol Ests (EWMA)'!B$1002*('Data with Vol Ests (EWMA)'!B729+('Data with Vol Ests (EWMA)'!B730-'Data with Vol Ests (EWMA)'!B729)*('Data with Vol Ests (EWMA)'!E$1003/'Data with Vol Ests (EWMA)'!E730))/'Data with Vol Ests (EWMA)'!B729</f>
        <v>25.764744215578524</v>
      </c>
      <c r="C730">
        <f>'Data with Vol Ests (EWMA)'!G$1002*('Data with Vol Ests (EWMA)'!G729+('Data with Vol Ests (EWMA)'!G730-'Data with Vol Ests (EWMA)'!G729)*('Data with Vol Ests (EWMA)'!J$1003/'Data with Vol Ests (EWMA)'!J730))/'Data with Vol Ests (EWMA)'!G729</f>
        <v>31.191648864325124</v>
      </c>
      <c r="D730">
        <f>'Data with Vol Ests (EWMA)'!L$1002*('Data with Vol Ests (EWMA)'!L729+('Data with Vol Ests (EWMA)'!L730-'Data with Vol Ests (EWMA)'!L729)*('Data with Vol Ests (EWMA)'!O$1003/'Data with Vol Ests (EWMA)'!O730))/'Data with Vol Ests (EWMA)'!L729</f>
        <v>50.961357774756237</v>
      </c>
      <c r="F730">
        <f>$J$3*B730/'Data with Vol Ests (EWMA)'!$B$1002 + $K$3*C730/'Data with Vol Ests (EWMA)'!$G$1002 + $L$3*D730/'Data with Vol Ests (EWMA)'!$L$1002</f>
        <v>100099757.72806704</v>
      </c>
      <c r="G730">
        <f t="shared" si="11"/>
        <v>-99757.728067040443</v>
      </c>
      <c r="H730" s="15">
        <v>-202452.79</v>
      </c>
    </row>
    <row r="731" spans="1:8" x14ac:dyDescent="0.2">
      <c r="A731">
        <v>729</v>
      </c>
      <c r="B731">
        <f>'Data with Vol Ests (EWMA)'!B$1002*('Data with Vol Ests (EWMA)'!B730+('Data with Vol Ests (EWMA)'!B731-'Data with Vol Ests (EWMA)'!B730)*('Data with Vol Ests (EWMA)'!E$1003/'Data with Vol Ests (EWMA)'!E731))/'Data with Vol Ests (EWMA)'!B730</f>
        <v>26.029672660778679</v>
      </c>
      <c r="C731">
        <f>'Data with Vol Ests (EWMA)'!G$1002*('Data with Vol Ests (EWMA)'!G730+('Data with Vol Ests (EWMA)'!G731-'Data with Vol Ests (EWMA)'!G730)*('Data with Vol Ests (EWMA)'!J$1003/'Data with Vol Ests (EWMA)'!J731))/'Data with Vol Ests (EWMA)'!G730</f>
        <v>31.192240707192038</v>
      </c>
      <c r="D731">
        <f>'Data with Vol Ests (EWMA)'!L$1002*('Data with Vol Ests (EWMA)'!L730+('Data with Vol Ests (EWMA)'!L731-'Data with Vol Ests (EWMA)'!L730)*('Data with Vol Ests (EWMA)'!O$1003/'Data with Vol Ests (EWMA)'!O731))/'Data with Vol Ests (EWMA)'!L730</f>
        <v>51.1538723582294</v>
      </c>
      <c r="F731">
        <f>$J$3*B731/'Data with Vol Ests (EWMA)'!$B$1002 + $K$3*C731/'Data with Vol Ests (EWMA)'!$G$1002 + $L$3*D731/'Data with Vol Ests (EWMA)'!$L$1002</f>
        <v>100573528.70273578</v>
      </c>
      <c r="G731">
        <f t="shared" si="11"/>
        <v>-573528.70273578167</v>
      </c>
      <c r="H731" s="15">
        <v>-202518.31</v>
      </c>
    </row>
    <row r="732" spans="1:8" x14ac:dyDescent="0.2">
      <c r="A732">
        <v>730</v>
      </c>
      <c r="B732">
        <f>'Data with Vol Ests (EWMA)'!B$1002*('Data with Vol Ests (EWMA)'!B731+('Data with Vol Ests (EWMA)'!B732-'Data with Vol Ests (EWMA)'!B731)*('Data with Vol Ests (EWMA)'!E$1003/'Data with Vol Ests (EWMA)'!E732))/'Data with Vol Ests (EWMA)'!B731</f>
        <v>25.785470163295543</v>
      </c>
      <c r="C732">
        <f>'Data with Vol Ests (EWMA)'!G$1002*('Data with Vol Ests (EWMA)'!G731+('Data with Vol Ests (EWMA)'!G732-'Data with Vol Ests (EWMA)'!G731)*('Data with Vol Ests (EWMA)'!J$1003/'Data with Vol Ests (EWMA)'!J732))/'Data with Vol Ests (EWMA)'!G731</f>
        <v>31.17</v>
      </c>
      <c r="D732">
        <f>'Data with Vol Ests (EWMA)'!L$1002*('Data with Vol Ests (EWMA)'!L731+('Data with Vol Ests (EWMA)'!L732-'Data with Vol Ests (EWMA)'!L731)*('Data with Vol Ests (EWMA)'!O$1003/'Data with Vol Ests (EWMA)'!O732))/'Data with Vol Ests (EWMA)'!L731</f>
        <v>50.712093163577556</v>
      </c>
      <c r="F732">
        <f>$J$3*B732/'Data with Vol Ests (EWMA)'!$B$1002 + $K$3*C732/'Data with Vol Ests (EWMA)'!$G$1002 + $L$3*D732/'Data with Vol Ests (EWMA)'!$L$1002</f>
        <v>99956147.842323527</v>
      </c>
      <c r="G732">
        <f t="shared" si="11"/>
        <v>43852.15767647326</v>
      </c>
      <c r="H732" s="15">
        <v>-202884.32</v>
      </c>
    </row>
    <row r="733" spans="1:8" x14ac:dyDescent="0.2">
      <c r="A733">
        <v>731</v>
      </c>
      <c r="B733">
        <f>'Data with Vol Ests (EWMA)'!B$1002*('Data with Vol Ests (EWMA)'!B732+('Data with Vol Ests (EWMA)'!B733-'Data with Vol Ests (EWMA)'!B732)*('Data with Vol Ests (EWMA)'!E$1003/'Data with Vol Ests (EWMA)'!E733))/'Data with Vol Ests (EWMA)'!B732</f>
        <v>25.949189075703323</v>
      </c>
      <c r="C733">
        <f>'Data with Vol Ests (EWMA)'!G$1002*('Data with Vol Ests (EWMA)'!G732+('Data with Vol Ests (EWMA)'!G733-'Data with Vol Ests (EWMA)'!G732)*('Data with Vol Ests (EWMA)'!J$1003/'Data with Vol Ests (EWMA)'!J733))/'Data with Vol Ests (EWMA)'!G732</f>
        <v>31.122878926367598</v>
      </c>
      <c r="D733">
        <f>'Data with Vol Ests (EWMA)'!L$1002*('Data with Vol Ests (EWMA)'!L732+('Data with Vol Ests (EWMA)'!L733-'Data with Vol Ests (EWMA)'!L732)*('Data with Vol Ests (EWMA)'!O$1003/'Data with Vol Ests (EWMA)'!O733))/'Data with Vol Ests (EWMA)'!L732</f>
        <v>50.945581354017499</v>
      </c>
      <c r="F733">
        <f>$J$3*B733/'Data with Vol Ests (EWMA)'!$B$1002 + $K$3*C733/'Data with Vol Ests (EWMA)'!$G$1002 + $L$3*D733/'Data with Vol Ests (EWMA)'!$L$1002</f>
        <v>100263327.03449523</v>
      </c>
      <c r="G733">
        <f t="shared" si="11"/>
        <v>-263327.03449523449</v>
      </c>
      <c r="H733" s="15">
        <v>-203452.07</v>
      </c>
    </row>
    <row r="734" spans="1:8" x14ac:dyDescent="0.2">
      <c r="A734">
        <v>732</v>
      </c>
      <c r="B734">
        <f>'Data with Vol Ests (EWMA)'!B$1002*('Data with Vol Ests (EWMA)'!B733+('Data with Vol Ests (EWMA)'!B734-'Data with Vol Ests (EWMA)'!B733)*('Data with Vol Ests (EWMA)'!E$1003/'Data with Vol Ests (EWMA)'!E734))/'Data with Vol Ests (EWMA)'!B733</f>
        <v>25.865792470288579</v>
      </c>
      <c r="C734">
        <f>'Data with Vol Ests (EWMA)'!G$1002*('Data with Vol Ests (EWMA)'!G733+('Data with Vol Ests (EWMA)'!G734-'Data with Vol Ests (EWMA)'!G733)*('Data with Vol Ests (EWMA)'!J$1003/'Data with Vol Ests (EWMA)'!J734))/'Data with Vol Ests (EWMA)'!G733</f>
        <v>31.146046023012293</v>
      </c>
      <c r="D734">
        <f>'Data with Vol Ests (EWMA)'!L$1002*('Data with Vol Ests (EWMA)'!L733+('Data with Vol Ests (EWMA)'!L734-'Data with Vol Ests (EWMA)'!L733)*('Data with Vol Ests (EWMA)'!O$1003/'Data with Vol Ests (EWMA)'!O734))/'Data with Vol Ests (EWMA)'!L733</f>
        <v>50.941852289607489</v>
      </c>
      <c r="F734">
        <f>$J$3*B734/'Data with Vol Ests (EWMA)'!$B$1002 + $K$3*C734/'Data with Vol Ests (EWMA)'!$G$1002 + $L$3*D734/'Data with Vol Ests (EWMA)'!$L$1002</f>
        <v>100174044.43535957</v>
      </c>
      <c r="G734">
        <f t="shared" si="11"/>
        <v>-174044.4353595674</v>
      </c>
      <c r="H734" s="15">
        <v>-203474.04</v>
      </c>
    </row>
    <row r="735" spans="1:8" x14ac:dyDescent="0.2">
      <c r="A735">
        <v>733</v>
      </c>
      <c r="B735">
        <f>'Data with Vol Ests (EWMA)'!B$1002*('Data with Vol Ests (EWMA)'!B734+('Data with Vol Ests (EWMA)'!B735-'Data with Vol Ests (EWMA)'!B734)*('Data with Vol Ests (EWMA)'!E$1003/'Data with Vol Ests (EWMA)'!E735))/'Data with Vol Ests (EWMA)'!B734</f>
        <v>25.860606338658179</v>
      </c>
      <c r="C735">
        <f>'Data with Vol Ests (EWMA)'!G$1002*('Data with Vol Ests (EWMA)'!G734+('Data with Vol Ests (EWMA)'!G735-'Data with Vol Ests (EWMA)'!G734)*('Data with Vol Ests (EWMA)'!J$1003/'Data with Vol Ests (EWMA)'!J735))/'Data with Vol Ests (EWMA)'!G734</f>
        <v>31.293102718661672</v>
      </c>
      <c r="D735">
        <f>'Data with Vol Ests (EWMA)'!L$1002*('Data with Vol Ests (EWMA)'!L734+('Data with Vol Ests (EWMA)'!L735-'Data with Vol Ests (EWMA)'!L734)*('Data with Vol Ests (EWMA)'!O$1003/'Data with Vol Ests (EWMA)'!O735))/'Data with Vol Ests (EWMA)'!L734</f>
        <v>51.032760836100323</v>
      </c>
      <c r="F735">
        <f>$J$3*B735/'Data with Vol Ests (EWMA)'!$B$1002 + $K$3*C735/'Data with Vol Ests (EWMA)'!$G$1002 + $L$3*D735/'Data with Vol Ests (EWMA)'!$L$1002</f>
        <v>100385898.16187793</v>
      </c>
      <c r="G735">
        <f t="shared" si="11"/>
        <v>-385898.16187793016</v>
      </c>
      <c r="H735" s="15">
        <v>-204619.75</v>
      </c>
    </row>
    <row r="736" spans="1:8" x14ac:dyDescent="0.2">
      <c r="A736">
        <v>734</v>
      </c>
      <c r="B736">
        <f>'Data with Vol Ests (EWMA)'!B$1002*('Data with Vol Ests (EWMA)'!B735+('Data with Vol Ests (EWMA)'!B736-'Data with Vol Ests (EWMA)'!B735)*('Data with Vol Ests (EWMA)'!E$1003/'Data with Vol Ests (EWMA)'!E736))/'Data with Vol Ests (EWMA)'!B735</f>
        <v>25.803533127904753</v>
      </c>
      <c r="C736">
        <f>'Data with Vol Ests (EWMA)'!G$1002*('Data with Vol Ests (EWMA)'!G735+('Data with Vol Ests (EWMA)'!G736-'Data with Vol Ests (EWMA)'!G735)*('Data with Vol Ests (EWMA)'!J$1003/'Data with Vol Ests (EWMA)'!J736))/'Data with Vol Ests (EWMA)'!G735</f>
        <v>31.17</v>
      </c>
      <c r="D736">
        <f>'Data with Vol Ests (EWMA)'!L$1002*('Data with Vol Ests (EWMA)'!L735+('Data with Vol Ests (EWMA)'!L736-'Data with Vol Ests (EWMA)'!L735)*('Data with Vol Ests (EWMA)'!O$1003/'Data with Vol Ests (EWMA)'!O736))/'Data with Vol Ests (EWMA)'!L735</f>
        <v>50.629331468557176</v>
      </c>
      <c r="F736">
        <f>$J$3*B736/'Data with Vol Ests (EWMA)'!$B$1002 + $K$3*C736/'Data with Vol Ests (EWMA)'!$G$1002 + $L$3*D736/'Data with Vol Ests (EWMA)'!$L$1002</f>
        <v>99931699.913888216</v>
      </c>
      <c r="G736">
        <f t="shared" si="11"/>
        <v>68300.086111783981</v>
      </c>
      <c r="H736" s="15">
        <v>-204642.79</v>
      </c>
    </row>
    <row r="737" spans="1:8" x14ac:dyDescent="0.2">
      <c r="A737">
        <v>735</v>
      </c>
      <c r="B737">
        <f>'Data with Vol Ests (EWMA)'!B$1002*('Data with Vol Ests (EWMA)'!B736+('Data with Vol Ests (EWMA)'!B737-'Data with Vol Ests (EWMA)'!B736)*('Data with Vol Ests (EWMA)'!E$1003/'Data with Vol Ests (EWMA)'!E737))/'Data with Vol Ests (EWMA)'!B736</f>
        <v>25.910065094729521</v>
      </c>
      <c r="C737">
        <f>'Data with Vol Ests (EWMA)'!G$1002*('Data with Vol Ests (EWMA)'!G736+('Data with Vol Ests (EWMA)'!G737-'Data with Vol Ests (EWMA)'!G736)*('Data with Vol Ests (EWMA)'!J$1003/'Data with Vol Ests (EWMA)'!J737))/'Data with Vol Ests (EWMA)'!G736</f>
        <v>31.12269088486153</v>
      </c>
      <c r="D737">
        <f>'Data with Vol Ests (EWMA)'!L$1002*('Data with Vol Ests (EWMA)'!L736+('Data with Vol Ests (EWMA)'!L737-'Data with Vol Ests (EWMA)'!L736)*('Data with Vol Ests (EWMA)'!O$1003/'Data with Vol Ests (EWMA)'!O737))/'Data with Vol Ests (EWMA)'!L736</f>
        <v>50.781946292981473</v>
      </c>
      <c r="F737">
        <f>$J$3*B737/'Data with Vol Ests (EWMA)'!$B$1002 + $K$3*C737/'Data with Vol Ests (EWMA)'!$G$1002 + $L$3*D737/'Data with Vol Ests (EWMA)'!$L$1002</f>
        <v>100113293.060628</v>
      </c>
      <c r="G737">
        <f t="shared" si="11"/>
        <v>-113293.06062799692</v>
      </c>
      <c r="H737" s="15">
        <v>-205030.52</v>
      </c>
    </row>
    <row r="738" spans="1:8" x14ac:dyDescent="0.2">
      <c r="A738">
        <v>736</v>
      </c>
      <c r="B738">
        <f>'Data with Vol Ests (EWMA)'!B$1002*('Data with Vol Ests (EWMA)'!B737+('Data with Vol Ests (EWMA)'!B738-'Data with Vol Ests (EWMA)'!B737)*('Data with Vol Ests (EWMA)'!E$1003/'Data with Vol Ests (EWMA)'!E738))/'Data with Vol Ests (EWMA)'!B737</f>
        <v>25.796623807354667</v>
      </c>
      <c r="C738">
        <f>'Data with Vol Ests (EWMA)'!G$1002*('Data with Vol Ests (EWMA)'!G737+('Data with Vol Ests (EWMA)'!G738-'Data with Vol Ests (EWMA)'!G737)*('Data with Vol Ests (EWMA)'!J$1003/'Data with Vol Ests (EWMA)'!J738))/'Data with Vol Ests (EWMA)'!G737</f>
        <v>31.121905698487925</v>
      </c>
      <c r="D738">
        <f>'Data with Vol Ests (EWMA)'!L$1002*('Data with Vol Ests (EWMA)'!L737+('Data with Vol Ests (EWMA)'!L738-'Data with Vol Ests (EWMA)'!L737)*('Data with Vol Ests (EWMA)'!O$1003/'Data with Vol Ests (EWMA)'!O738))/'Data with Vol Ests (EWMA)'!L737</f>
        <v>50.816863677632576</v>
      </c>
      <c r="F738">
        <f>$J$3*B738/'Data with Vol Ests (EWMA)'!$B$1002 + $K$3*C738/'Data with Vol Ests (EWMA)'!$G$1002 + $L$3*D738/'Data with Vol Ests (EWMA)'!$L$1002</f>
        <v>99979226.751014456</v>
      </c>
      <c r="G738">
        <f t="shared" si="11"/>
        <v>20773.248985543847</v>
      </c>
      <c r="H738" s="15">
        <v>-206923.67</v>
      </c>
    </row>
    <row r="739" spans="1:8" x14ac:dyDescent="0.2">
      <c r="A739">
        <v>737</v>
      </c>
      <c r="B739">
        <f>'Data with Vol Ests (EWMA)'!B$1002*('Data with Vol Ests (EWMA)'!B738+('Data with Vol Ests (EWMA)'!B739-'Data with Vol Ests (EWMA)'!B738)*('Data with Vol Ests (EWMA)'!E$1003/'Data with Vol Ests (EWMA)'!E739))/'Data with Vol Ests (EWMA)'!B738</f>
        <v>25.93421912704337</v>
      </c>
      <c r="C739">
        <f>'Data with Vol Ests (EWMA)'!G$1002*('Data with Vol Ests (EWMA)'!G738+('Data with Vol Ests (EWMA)'!G739-'Data with Vol Ests (EWMA)'!G738)*('Data with Vol Ests (EWMA)'!J$1003/'Data with Vol Ests (EWMA)'!J739))/'Data with Vol Ests (EWMA)'!G738</f>
        <v>31.341023288539471</v>
      </c>
      <c r="D739">
        <f>'Data with Vol Ests (EWMA)'!L$1002*('Data with Vol Ests (EWMA)'!L738+('Data with Vol Ests (EWMA)'!L739-'Data with Vol Ests (EWMA)'!L738)*('Data with Vol Ests (EWMA)'!O$1003/'Data with Vol Ests (EWMA)'!O739))/'Data with Vol Ests (EWMA)'!L738</f>
        <v>51.004393948473179</v>
      </c>
      <c r="F739">
        <f>$J$3*B739/'Data with Vol Ests (EWMA)'!$B$1002 + $K$3*C739/'Data with Vol Ests (EWMA)'!$G$1002 + $L$3*D739/'Data with Vol Ests (EWMA)'!$L$1002</f>
        <v>100522755.35856244</v>
      </c>
      <c r="G739">
        <f t="shared" si="11"/>
        <v>-522755.35856243968</v>
      </c>
      <c r="H739" s="15">
        <v>-207569.04</v>
      </c>
    </row>
    <row r="740" spans="1:8" x14ac:dyDescent="0.2">
      <c r="A740">
        <v>738</v>
      </c>
      <c r="B740">
        <f>'Data with Vol Ests (EWMA)'!B$1002*('Data with Vol Ests (EWMA)'!B739+('Data with Vol Ests (EWMA)'!B740-'Data with Vol Ests (EWMA)'!B739)*('Data with Vol Ests (EWMA)'!E$1003/'Data with Vol Ests (EWMA)'!E740))/'Data with Vol Ests (EWMA)'!B739</f>
        <v>25.898799254199183</v>
      </c>
      <c r="C740">
        <f>'Data with Vol Ests (EWMA)'!G$1002*('Data with Vol Ests (EWMA)'!G739+('Data with Vol Ests (EWMA)'!G740-'Data with Vol Ests (EWMA)'!G739)*('Data with Vol Ests (EWMA)'!J$1003/'Data with Vol Ests (EWMA)'!J740))/'Data with Vol Ests (EWMA)'!G739</f>
        <v>31.159477398386862</v>
      </c>
      <c r="D740">
        <f>'Data with Vol Ests (EWMA)'!L$1002*('Data with Vol Ests (EWMA)'!L739+('Data with Vol Ests (EWMA)'!L740-'Data with Vol Ests (EWMA)'!L739)*('Data with Vol Ests (EWMA)'!O$1003/'Data with Vol Ests (EWMA)'!O740))/'Data with Vol Ests (EWMA)'!L739</f>
        <v>51.149853252536602</v>
      </c>
      <c r="F740">
        <f>$J$3*B740/'Data with Vol Ests (EWMA)'!$B$1002 + $K$3*C740/'Data with Vol Ests (EWMA)'!$G$1002 + $L$3*D740/'Data with Vol Ests (EWMA)'!$L$1002</f>
        <v>100356890.192074</v>
      </c>
      <c r="G740">
        <f t="shared" si="11"/>
        <v>-356890.19207400084</v>
      </c>
      <c r="H740" s="15">
        <v>-209461.83</v>
      </c>
    </row>
    <row r="741" spans="1:8" x14ac:dyDescent="0.2">
      <c r="A741">
        <v>739</v>
      </c>
      <c r="B741">
        <f>'Data with Vol Ests (EWMA)'!B$1002*('Data with Vol Ests (EWMA)'!B740+('Data with Vol Ests (EWMA)'!B741-'Data with Vol Ests (EWMA)'!B740)*('Data with Vol Ests (EWMA)'!E$1003/'Data with Vol Ests (EWMA)'!E741))/'Data with Vol Ests (EWMA)'!B740</f>
        <v>25.77556703876709</v>
      </c>
      <c r="C741">
        <f>'Data with Vol Ests (EWMA)'!G$1002*('Data with Vol Ests (EWMA)'!G740+('Data with Vol Ests (EWMA)'!G741-'Data with Vol Ests (EWMA)'!G740)*('Data with Vol Ests (EWMA)'!J$1003/'Data with Vol Ests (EWMA)'!J741))/'Data with Vol Ests (EWMA)'!G740</f>
        <v>31.094060737546879</v>
      </c>
      <c r="D741">
        <f>'Data with Vol Ests (EWMA)'!L$1002*('Data with Vol Ests (EWMA)'!L740+('Data with Vol Ests (EWMA)'!L741-'Data with Vol Ests (EWMA)'!L740)*('Data with Vol Ests (EWMA)'!O$1003/'Data with Vol Ests (EWMA)'!O741))/'Data with Vol Ests (EWMA)'!L740</f>
        <v>50.582426119930787</v>
      </c>
      <c r="F741">
        <f>$J$3*B741/'Data with Vol Ests (EWMA)'!$B$1002 + $K$3*C741/'Data with Vol Ests (EWMA)'!$G$1002 + $L$3*D741/'Data with Vol Ests (EWMA)'!$L$1002</f>
        <v>99780767.62171638</v>
      </c>
      <c r="G741">
        <f t="shared" si="11"/>
        <v>219232.37828361988</v>
      </c>
      <c r="H741" s="15">
        <v>-209739.19</v>
      </c>
    </row>
    <row r="742" spans="1:8" x14ac:dyDescent="0.2">
      <c r="A742">
        <v>740</v>
      </c>
      <c r="B742">
        <f>'Data with Vol Ests (EWMA)'!B$1002*('Data with Vol Ests (EWMA)'!B741+('Data with Vol Ests (EWMA)'!B742-'Data with Vol Ests (EWMA)'!B741)*('Data with Vol Ests (EWMA)'!E$1003/'Data with Vol Ests (EWMA)'!E742))/'Data with Vol Ests (EWMA)'!B741</f>
        <v>25.589969992013589</v>
      </c>
      <c r="C742">
        <f>'Data with Vol Ests (EWMA)'!G$1002*('Data with Vol Ests (EWMA)'!G741+('Data with Vol Ests (EWMA)'!G742-'Data with Vol Ests (EWMA)'!G741)*('Data with Vol Ests (EWMA)'!J$1003/'Data with Vol Ests (EWMA)'!J742))/'Data with Vol Ests (EWMA)'!G741</f>
        <v>31.299322146884666</v>
      </c>
      <c r="D742">
        <f>'Data with Vol Ests (EWMA)'!L$1002*('Data with Vol Ests (EWMA)'!L741+('Data with Vol Ests (EWMA)'!L742-'Data with Vol Ests (EWMA)'!L741)*('Data with Vol Ests (EWMA)'!O$1003/'Data with Vol Ests (EWMA)'!O742))/'Data with Vol Ests (EWMA)'!L741</f>
        <v>50.508885995142158</v>
      </c>
      <c r="F742">
        <f>$J$3*B742/'Data with Vol Ests (EWMA)'!$B$1002 + $K$3*C742/'Data with Vol Ests (EWMA)'!$G$1002 + $L$3*D742/'Data with Vol Ests (EWMA)'!$L$1002</f>
        <v>99716079.904436156</v>
      </c>
      <c r="G742">
        <f t="shared" si="11"/>
        <v>283920.09556384385</v>
      </c>
      <c r="H742" s="15">
        <v>-209953.7</v>
      </c>
    </row>
    <row r="743" spans="1:8" x14ac:dyDescent="0.2">
      <c r="A743">
        <v>741</v>
      </c>
      <c r="B743">
        <f>'Data with Vol Ests (EWMA)'!B$1002*('Data with Vol Ests (EWMA)'!B742+('Data with Vol Ests (EWMA)'!B743-'Data with Vol Ests (EWMA)'!B742)*('Data with Vol Ests (EWMA)'!E$1003/'Data with Vol Ests (EWMA)'!E743))/'Data with Vol Ests (EWMA)'!B742</f>
        <v>25.716055221213868</v>
      </c>
      <c r="C743">
        <f>'Data with Vol Ests (EWMA)'!G$1002*('Data with Vol Ests (EWMA)'!G742+('Data with Vol Ests (EWMA)'!G743-'Data with Vol Ests (EWMA)'!G742)*('Data with Vol Ests (EWMA)'!J$1003/'Data with Vol Ests (EWMA)'!J743))/'Data with Vol Ests (EWMA)'!G742</f>
        <v>31.279348305626655</v>
      </c>
      <c r="D743">
        <f>'Data with Vol Ests (EWMA)'!L$1002*('Data with Vol Ests (EWMA)'!L742+('Data with Vol Ests (EWMA)'!L743-'Data with Vol Ests (EWMA)'!L742)*('Data with Vol Ests (EWMA)'!O$1003/'Data with Vol Ests (EWMA)'!O743))/'Data with Vol Ests (EWMA)'!L742</f>
        <v>50.17757174119933</v>
      </c>
      <c r="F743">
        <f>$J$3*B743/'Data with Vol Ests (EWMA)'!$B$1002 + $K$3*C743/'Data with Vol Ests (EWMA)'!$G$1002 + $L$3*D743/'Data with Vol Ests (EWMA)'!$L$1002</f>
        <v>99668703.371765077</v>
      </c>
      <c r="G743">
        <f t="shared" si="11"/>
        <v>331296.62823492289</v>
      </c>
      <c r="H743" s="15">
        <v>-210106.05</v>
      </c>
    </row>
    <row r="744" spans="1:8" x14ac:dyDescent="0.2">
      <c r="A744">
        <v>742</v>
      </c>
      <c r="B744">
        <f>'Data with Vol Ests (EWMA)'!B$1002*('Data with Vol Ests (EWMA)'!B743+('Data with Vol Ests (EWMA)'!B744-'Data with Vol Ests (EWMA)'!B743)*('Data with Vol Ests (EWMA)'!E$1003/'Data with Vol Ests (EWMA)'!E744))/'Data with Vol Ests (EWMA)'!B743</f>
        <v>25.816823919081656</v>
      </c>
      <c r="C744">
        <f>'Data with Vol Ests (EWMA)'!G$1002*('Data with Vol Ests (EWMA)'!G743+('Data with Vol Ests (EWMA)'!G744-'Data with Vol Ests (EWMA)'!G743)*('Data with Vol Ests (EWMA)'!J$1003/'Data with Vol Ests (EWMA)'!J744))/'Data with Vol Ests (EWMA)'!G743</f>
        <v>31.122812876267847</v>
      </c>
      <c r="D744">
        <f>'Data with Vol Ests (EWMA)'!L$1002*('Data with Vol Ests (EWMA)'!L743+('Data with Vol Ests (EWMA)'!L744-'Data with Vol Ests (EWMA)'!L743)*('Data with Vol Ests (EWMA)'!O$1003/'Data with Vol Ests (EWMA)'!O744))/'Data with Vol Ests (EWMA)'!L743</f>
        <v>51.074440208743781</v>
      </c>
      <c r="F744">
        <f>$J$3*B744/'Data with Vol Ests (EWMA)'!$B$1002 + $K$3*C744/'Data with Vol Ests (EWMA)'!$G$1002 + $L$3*D744/'Data with Vol Ests (EWMA)'!$L$1002</f>
        <v>100159960.05118304</v>
      </c>
      <c r="G744">
        <f t="shared" si="11"/>
        <v>-159960.05118304491</v>
      </c>
      <c r="H744" s="15">
        <v>-210984.3</v>
      </c>
    </row>
    <row r="745" spans="1:8" x14ac:dyDescent="0.2">
      <c r="A745">
        <v>743</v>
      </c>
      <c r="B745">
        <f>'Data with Vol Ests (EWMA)'!B$1002*('Data with Vol Ests (EWMA)'!B744+('Data with Vol Ests (EWMA)'!B745-'Data with Vol Ests (EWMA)'!B744)*('Data with Vol Ests (EWMA)'!E$1003/'Data with Vol Ests (EWMA)'!E745))/'Data with Vol Ests (EWMA)'!B744</f>
        <v>25.978856997220639</v>
      </c>
      <c r="C745">
        <f>'Data with Vol Ests (EWMA)'!G$1002*('Data with Vol Ests (EWMA)'!G744+('Data with Vol Ests (EWMA)'!G745-'Data with Vol Ests (EWMA)'!G744)*('Data with Vol Ests (EWMA)'!J$1003/'Data with Vol Ests (EWMA)'!J745))/'Data with Vol Ests (EWMA)'!G744</f>
        <v>31.160402990004627</v>
      </c>
      <c r="D745">
        <f>'Data with Vol Ests (EWMA)'!L$1002*('Data with Vol Ests (EWMA)'!L744+('Data with Vol Ests (EWMA)'!L745-'Data with Vol Ests (EWMA)'!L744)*('Data with Vol Ests (EWMA)'!O$1003/'Data with Vol Ests (EWMA)'!O745))/'Data with Vol Ests (EWMA)'!L744</f>
        <v>51.269020627446295</v>
      </c>
      <c r="F745">
        <f>$J$3*B745/'Data with Vol Ests (EWMA)'!$B$1002 + $K$3*C745/'Data with Vol Ests (EWMA)'!$G$1002 + $L$3*D745/'Data with Vol Ests (EWMA)'!$L$1002</f>
        <v>100536964.44652212</v>
      </c>
      <c r="G745">
        <f t="shared" si="11"/>
        <v>-536964.44652211666</v>
      </c>
      <c r="H745" s="15">
        <v>-214839.56</v>
      </c>
    </row>
    <row r="746" spans="1:8" x14ac:dyDescent="0.2">
      <c r="A746">
        <v>744</v>
      </c>
      <c r="B746">
        <f>'Data with Vol Ests (EWMA)'!B$1002*('Data with Vol Ests (EWMA)'!B745+('Data with Vol Ests (EWMA)'!B746-'Data with Vol Ests (EWMA)'!B745)*('Data with Vol Ests (EWMA)'!E$1003/'Data with Vol Ests (EWMA)'!E746))/'Data with Vol Ests (EWMA)'!B745</f>
        <v>25.809999000000001</v>
      </c>
      <c r="C746">
        <f>'Data with Vol Ests (EWMA)'!G$1002*('Data with Vol Ests (EWMA)'!G745+('Data with Vol Ests (EWMA)'!G746-'Data with Vol Ests (EWMA)'!G745)*('Data with Vol Ests (EWMA)'!J$1003/'Data with Vol Ests (EWMA)'!J746))/'Data with Vol Ests (EWMA)'!G745</f>
        <v>31.080944814978817</v>
      </c>
      <c r="D746">
        <f>'Data with Vol Ests (EWMA)'!L$1002*('Data with Vol Ests (EWMA)'!L745+('Data with Vol Ests (EWMA)'!L746-'Data with Vol Ests (EWMA)'!L745)*('Data with Vol Ests (EWMA)'!O$1003/'Data with Vol Ests (EWMA)'!O746))/'Data with Vol Ests (EWMA)'!L745</f>
        <v>50.594547769950452</v>
      </c>
      <c r="F746">
        <f>$J$3*B746/'Data with Vol Ests (EWMA)'!$B$1002 + $K$3*C746/'Data with Vol Ests (EWMA)'!$G$1002 + $L$3*D746/'Data with Vol Ests (EWMA)'!$L$1002</f>
        <v>99819900.347399145</v>
      </c>
      <c r="G746">
        <f t="shared" si="11"/>
        <v>180099.65260085464</v>
      </c>
      <c r="H746" s="15">
        <v>-215331.53</v>
      </c>
    </row>
    <row r="747" spans="1:8" x14ac:dyDescent="0.2">
      <c r="A747">
        <v>745</v>
      </c>
      <c r="B747">
        <f>'Data with Vol Ests (EWMA)'!B$1002*('Data with Vol Ests (EWMA)'!B746+('Data with Vol Ests (EWMA)'!B747-'Data with Vol Ests (EWMA)'!B746)*('Data with Vol Ests (EWMA)'!E$1003/'Data with Vol Ests (EWMA)'!E747))/'Data with Vol Ests (EWMA)'!B746</f>
        <v>25.747236846097362</v>
      </c>
      <c r="C747">
        <f>'Data with Vol Ests (EWMA)'!G$1002*('Data with Vol Ests (EWMA)'!G746+('Data with Vol Ests (EWMA)'!G747-'Data with Vol Ests (EWMA)'!G746)*('Data with Vol Ests (EWMA)'!J$1003/'Data with Vol Ests (EWMA)'!J747))/'Data with Vol Ests (EWMA)'!G746</f>
        <v>31.102111310324261</v>
      </c>
      <c r="D747">
        <f>'Data with Vol Ests (EWMA)'!L$1002*('Data with Vol Ests (EWMA)'!L746+('Data with Vol Ests (EWMA)'!L747-'Data with Vol Ests (EWMA)'!L746)*('Data with Vol Ests (EWMA)'!O$1003/'Data with Vol Ests (EWMA)'!O747))/'Data with Vol Ests (EWMA)'!L746</f>
        <v>50.776541537186887</v>
      </c>
      <c r="F747">
        <f>$J$3*B747/'Data with Vol Ests (EWMA)'!$B$1002 + $K$3*C747/'Data with Vol Ests (EWMA)'!$G$1002 + $L$3*D747/'Data with Vol Ests (EWMA)'!$L$1002</f>
        <v>99866183.130819216</v>
      </c>
      <c r="G747">
        <f t="shared" si="11"/>
        <v>133816.86918078363</v>
      </c>
      <c r="H747" s="15">
        <v>-219403.25</v>
      </c>
    </row>
    <row r="748" spans="1:8" x14ac:dyDescent="0.2">
      <c r="A748">
        <v>746</v>
      </c>
      <c r="B748">
        <f>'Data with Vol Ests (EWMA)'!B$1002*('Data with Vol Ests (EWMA)'!B747+('Data with Vol Ests (EWMA)'!B748-'Data with Vol Ests (EWMA)'!B747)*('Data with Vol Ests (EWMA)'!E$1003/'Data with Vol Ests (EWMA)'!E748))/'Data with Vol Ests (EWMA)'!B747</f>
        <v>25.881549735107129</v>
      </c>
      <c r="C748">
        <f>'Data with Vol Ests (EWMA)'!G$1002*('Data with Vol Ests (EWMA)'!G747+('Data with Vol Ests (EWMA)'!G748-'Data with Vol Ests (EWMA)'!G747)*('Data with Vol Ests (EWMA)'!J$1003/'Data with Vol Ests (EWMA)'!J748))/'Data with Vol Ests (EWMA)'!G747</f>
        <v>31.179710177230803</v>
      </c>
      <c r="D748">
        <f>'Data with Vol Ests (EWMA)'!L$1002*('Data with Vol Ests (EWMA)'!L747+('Data with Vol Ests (EWMA)'!L748-'Data with Vol Ests (EWMA)'!L747)*('Data with Vol Ests (EWMA)'!O$1003/'Data with Vol Ests (EWMA)'!O748))/'Data with Vol Ests (EWMA)'!L747</f>
        <v>50.818974876258871</v>
      </c>
      <c r="F748">
        <f>$J$3*B748/'Data with Vol Ests (EWMA)'!$B$1002 + $K$3*C748/'Data with Vol Ests (EWMA)'!$G$1002 + $L$3*D748/'Data with Vol Ests (EWMA)'!$L$1002</f>
        <v>100160547.37958291</v>
      </c>
      <c r="G748">
        <f t="shared" si="11"/>
        <v>-160547.37958291173</v>
      </c>
      <c r="H748" s="15">
        <v>-220638.23</v>
      </c>
    </row>
    <row r="749" spans="1:8" x14ac:dyDescent="0.2">
      <c r="A749">
        <v>747</v>
      </c>
      <c r="B749">
        <f>'Data with Vol Ests (EWMA)'!B$1002*('Data with Vol Ests (EWMA)'!B748+('Data with Vol Ests (EWMA)'!B749-'Data with Vol Ests (EWMA)'!B748)*('Data with Vol Ests (EWMA)'!E$1003/'Data with Vol Ests (EWMA)'!E749))/'Data with Vol Ests (EWMA)'!B748</f>
        <v>25.839062005609772</v>
      </c>
      <c r="C749">
        <f>'Data with Vol Ests (EWMA)'!G$1002*('Data with Vol Ests (EWMA)'!G748+('Data with Vol Ests (EWMA)'!G749-'Data with Vol Ests (EWMA)'!G748)*('Data with Vol Ests (EWMA)'!J$1003/'Data with Vol Ests (EWMA)'!J749))/'Data with Vol Ests (EWMA)'!G748</f>
        <v>31.099970492299043</v>
      </c>
      <c r="D749">
        <f>'Data with Vol Ests (EWMA)'!L$1002*('Data with Vol Ests (EWMA)'!L748+('Data with Vol Ests (EWMA)'!L749-'Data with Vol Ests (EWMA)'!L748)*('Data with Vol Ests (EWMA)'!O$1003/'Data with Vol Ests (EWMA)'!O749))/'Data with Vol Ests (EWMA)'!L748</f>
        <v>50.968891442132374</v>
      </c>
      <c r="F749">
        <f>$J$3*B749/'Data with Vol Ests (EWMA)'!$B$1002 + $K$3*C749/'Data with Vol Ests (EWMA)'!$G$1002 + $L$3*D749/'Data with Vol Ests (EWMA)'!$L$1002</f>
        <v>100102049.22111394</v>
      </c>
      <c r="G749">
        <f t="shared" si="11"/>
        <v>-102049.22111393511</v>
      </c>
      <c r="H749" s="15">
        <v>-221389.07</v>
      </c>
    </row>
    <row r="750" spans="1:8" x14ac:dyDescent="0.2">
      <c r="A750">
        <v>748</v>
      </c>
      <c r="B750">
        <f>'Data with Vol Ests (EWMA)'!B$1002*('Data with Vol Ests (EWMA)'!B749+('Data with Vol Ests (EWMA)'!B750-'Data with Vol Ests (EWMA)'!B749)*('Data with Vol Ests (EWMA)'!E$1003/'Data with Vol Ests (EWMA)'!E750))/'Data with Vol Ests (EWMA)'!B749</f>
        <v>25.854807377202839</v>
      </c>
      <c r="C750">
        <f>'Data with Vol Ests (EWMA)'!G$1002*('Data with Vol Ests (EWMA)'!G749+('Data with Vol Ests (EWMA)'!G750-'Data with Vol Ests (EWMA)'!G749)*('Data with Vol Ests (EWMA)'!J$1003/'Data with Vol Ests (EWMA)'!J750))/'Data with Vol Ests (EWMA)'!G749</f>
        <v>31.249966611467375</v>
      </c>
      <c r="D750">
        <f>'Data with Vol Ests (EWMA)'!L$1002*('Data with Vol Ests (EWMA)'!L749+('Data with Vol Ests (EWMA)'!L750-'Data with Vol Ests (EWMA)'!L749)*('Data with Vol Ests (EWMA)'!O$1003/'Data with Vol Ests (EWMA)'!O750))/'Data with Vol Ests (EWMA)'!L749</f>
        <v>50.786736087530002</v>
      </c>
      <c r="F750">
        <f>$J$3*B750/'Data with Vol Ests (EWMA)'!$B$1002 + $K$3*C750/'Data with Vol Ests (EWMA)'!$G$1002 + $L$3*D750/'Data with Vol Ests (EWMA)'!$L$1002</f>
        <v>100184107.27889013</v>
      </c>
      <c r="G750">
        <f t="shared" si="11"/>
        <v>-184107.2788901329</v>
      </c>
      <c r="H750" s="15">
        <v>-223673.29</v>
      </c>
    </row>
    <row r="751" spans="1:8" x14ac:dyDescent="0.2">
      <c r="A751">
        <v>749</v>
      </c>
      <c r="B751">
        <f>'Data with Vol Ests (EWMA)'!B$1002*('Data with Vol Ests (EWMA)'!B750+('Data with Vol Ests (EWMA)'!B751-'Data with Vol Ests (EWMA)'!B750)*('Data with Vol Ests (EWMA)'!E$1003/'Data with Vol Ests (EWMA)'!E751))/'Data with Vol Ests (EWMA)'!B750</f>
        <v>25.855892278846991</v>
      </c>
      <c r="C751">
        <f>'Data with Vol Ests (EWMA)'!G$1002*('Data with Vol Ests (EWMA)'!G750+('Data with Vol Ests (EWMA)'!G751-'Data with Vol Ests (EWMA)'!G750)*('Data with Vol Ests (EWMA)'!J$1003/'Data with Vol Ests (EWMA)'!J751))/'Data with Vol Ests (EWMA)'!G750</f>
        <v>31.238881340127044</v>
      </c>
      <c r="D751">
        <f>'Data with Vol Ests (EWMA)'!L$1002*('Data with Vol Ests (EWMA)'!L750+('Data with Vol Ests (EWMA)'!L751-'Data with Vol Ests (EWMA)'!L750)*('Data with Vol Ests (EWMA)'!O$1003/'Data with Vol Ests (EWMA)'!O751))/'Data with Vol Ests (EWMA)'!L750</f>
        <v>50.883241215584583</v>
      </c>
      <c r="F751">
        <f>$J$3*B751/'Data with Vol Ests (EWMA)'!$B$1002 + $K$3*C751/'Data with Vol Ests (EWMA)'!$G$1002 + $L$3*D751/'Data with Vol Ests (EWMA)'!$L$1002</f>
        <v>100230200.96226807</v>
      </c>
      <c r="G751">
        <f t="shared" si="11"/>
        <v>-230200.96226806939</v>
      </c>
      <c r="H751" s="15">
        <v>-226092.07</v>
      </c>
    </row>
    <row r="752" spans="1:8" x14ac:dyDescent="0.2">
      <c r="A752">
        <v>750</v>
      </c>
      <c r="B752">
        <f>'Data with Vol Ests (EWMA)'!B$1002*('Data with Vol Ests (EWMA)'!B751+('Data with Vol Ests (EWMA)'!B752-'Data with Vol Ests (EWMA)'!B751)*('Data with Vol Ests (EWMA)'!E$1003/'Data with Vol Ests (EWMA)'!E752))/'Data with Vol Ests (EWMA)'!B751</f>
        <v>25.841329838562757</v>
      </c>
      <c r="C752">
        <f>'Data with Vol Ests (EWMA)'!G$1002*('Data with Vol Ests (EWMA)'!G751+('Data with Vol Ests (EWMA)'!G752-'Data with Vol Ests (EWMA)'!G751)*('Data with Vol Ests (EWMA)'!J$1003/'Data with Vol Ests (EWMA)'!J752))/'Data with Vol Ests (EWMA)'!G751</f>
        <v>31.287571374414917</v>
      </c>
      <c r="D752">
        <f>'Data with Vol Ests (EWMA)'!L$1002*('Data with Vol Ests (EWMA)'!L751+('Data with Vol Ests (EWMA)'!L752-'Data with Vol Ests (EWMA)'!L751)*('Data with Vol Ests (EWMA)'!O$1003/'Data with Vol Ests (EWMA)'!O752))/'Data with Vol Ests (EWMA)'!L751</f>
        <v>50.551217863603696</v>
      </c>
      <c r="F752">
        <f>$J$3*B752/'Data with Vol Ests (EWMA)'!$B$1002 + $K$3*C752/'Data with Vol Ests (EWMA)'!$G$1002 + $L$3*D752/'Data with Vol Ests (EWMA)'!$L$1002</f>
        <v>100068778.8279099</v>
      </c>
      <c r="G752">
        <f t="shared" si="11"/>
        <v>-68778.827909901738</v>
      </c>
      <c r="H752" s="15">
        <v>-226318.13</v>
      </c>
    </row>
    <row r="753" spans="1:8" x14ac:dyDescent="0.2">
      <c r="A753">
        <v>751</v>
      </c>
      <c r="B753">
        <f>'Data with Vol Ests (EWMA)'!B$1002*('Data with Vol Ests (EWMA)'!B752+('Data with Vol Ests (EWMA)'!B753-'Data with Vol Ests (EWMA)'!B752)*('Data with Vol Ests (EWMA)'!E$1003/'Data with Vol Ests (EWMA)'!E753))/'Data with Vol Ests (EWMA)'!B752</f>
        <v>25.834144177174288</v>
      </c>
      <c r="C753">
        <f>'Data with Vol Ests (EWMA)'!G$1002*('Data with Vol Ests (EWMA)'!G752+('Data with Vol Ests (EWMA)'!G753-'Data with Vol Ests (EWMA)'!G752)*('Data with Vol Ests (EWMA)'!J$1003/'Data with Vol Ests (EWMA)'!J753))/'Data with Vol Ests (EWMA)'!G752</f>
        <v>31.215967273610264</v>
      </c>
      <c r="D753">
        <f>'Data with Vol Ests (EWMA)'!L$1002*('Data with Vol Ests (EWMA)'!L752+('Data with Vol Ests (EWMA)'!L753-'Data with Vol Ests (EWMA)'!L752)*('Data with Vol Ests (EWMA)'!O$1003/'Data with Vol Ests (EWMA)'!O753))/'Data with Vol Ests (EWMA)'!L752</f>
        <v>51.036231411467043</v>
      </c>
      <c r="F753">
        <f>$J$3*B753/'Data with Vol Ests (EWMA)'!$B$1002 + $K$3*C753/'Data with Vol Ests (EWMA)'!$G$1002 + $L$3*D753/'Data with Vol Ests (EWMA)'!$L$1002</f>
        <v>100265452.73970613</v>
      </c>
      <c r="G753">
        <f t="shared" si="11"/>
        <v>-265452.73970612884</v>
      </c>
      <c r="H753" s="15">
        <v>-227455.97</v>
      </c>
    </row>
    <row r="754" spans="1:8" x14ac:dyDescent="0.2">
      <c r="A754">
        <v>752</v>
      </c>
      <c r="B754">
        <f>'Data with Vol Ests (EWMA)'!B$1002*('Data with Vol Ests (EWMA)'!B753+('Data with Vol Ests (EWMA)'!B754-'Data with Vol Ests (EWMA)'!B753)*('Data with Vol Ests (EWMA)'!E$1003/'Data with Vol Ests (EWMA)'!E754))/'Data with Vol Ests (EWMA)'!B753</f>
        <v>25.876239529388862</v>
      </c>
      <c r="C754">
        <f>'Data with Vol Ests (EWMA)'!G$1002*('Data with Vol Ests (EWMA)'!G753+('Data with Vol Ests (EWMA)'!G754-'Data with Vol Ests (EWMA)'!G753)*('Data with Vol Ests (EWMA)'!J$1003/'Data with Vol Ests (EWMA)'!J754))/'Data with Vol Ests (EWMA)'!G753</f>
        <v>31.1793262557979</v>
      </c>
      <c r="D754">
        <f>'Data with Vol Ests (EWMA)'!L$1002*('Data with Vol Ests (EWMA)'!L753+('Data with Vol Ests (EWMA)'!L754-'Data with Vol Ests (EWMA)'!L753)*('Data with Vol Ests (EWMA)'!O$1003/'Data with Vol Ests (EWMA)'!O754))/'Data with Vol Ests (EWMA)'!L753</f>
        <v>50.898247338166726</v>
      </c>
      <c r="F754">
        <f>$J$3*B754/'Data with Vol Ests (EWMA)'!$B$1002 + $K$3*C754/'Data with Vol Ests (EWMA)'!$G$1002 + $L$3*D754/'Data with Vol Ests (EWMA)'!$L$1002</f>
        <v>100199794.35043837</v>
      </c>
      <c r="G754">
        <f t="shared" si="11"/>
        <v>-199794.3504383713</v>
      </c>
      <c r="H754" s="15">
        <v>-227720.53</v>
      </c>
    </row>
    <row r="755" spans="1:8" x14ac:dyDescent="0.2">
      <c r="A755">
        <v>753</v>
      </c>
      <c r="B755">
        <f>'Data with Vol Ests (EWMA)'!B$1002*('Data with Vol Ests (EWMA)'!B754+('Data with Vol Ests (EWMA)'!B755-'Data with Vol Ests (EWMA)'!B754)*('Data with Vol Ests (EWMA)'!E$1003/'Data with Vol Ests (EWMA)'!E755))/'Data with Vol Ests (EWMA)'!B754</f>
        <v>25.632985847788397</v>
      </c>
      <c r="C755">
        <f>'Data with Vol Ests (EWMA)'!G$1002*('Data with Vol Ests (EWMA)'!G754+('Data with Vol Ests (EWMA)'!G755-'Data with Vol Ests (EWMA)'!G754)*('Data with Vol Ests (EWMA)'!J$1003/'Data with Vol Ests (EWMA)'!J755))/'Data with Vol Ests (EWMA)'!G754</f>
        <v>31.160389839514611</v>
      </c>
      <c r="D755">
        <f>'Data with Vol Ests (EWMA)'!L$1002*('Data with Vol Ests (EWMA)'!L754+('Data with Vol Ests (EWMA)'!L755-'Data with Vol Ests (EWMA)'!L754)*('Data with Vol Ests (EWMA)'!O$1003/'Data with Vol Ests (EWMA)'!O755))/'Data with Vol Ests (EWMA)'!L754</f>
        <v>50.145309248713687</v>
      </c>
      <c r="F755">
        <f>$J$3*B755/'Data with Vol Ests (EWMA)'!$B$1002 + $K$3*C755/'Data with Vol Ests (EWMA)'!$G$1002 + $L$3*D755/'Data with Vol Ests (EWMA)'!$L$1002</f>
        <v>99403401.640618563</v>
      </c>
      <c r="G755">
        <f t="shared" si="11"/>
        <v>596598.3593814373</v>
      </c>
      <c r="H755" s="15">
        <v>-228212.25</v>
      </c>
    </row>
    <row r="756" spans="1:8" x14ac:dyDescent="0.2">
      <c r="A756">
        <v>754</v>
      </c>
      <c r="B756">
        <f>'Data with Vol Ests (EWMA)'!B$1002*('Data with Vol Ests (EWMA)'!B755+('Data with Vol Ests (EWMA)'!B756-'Data with Vol Ests (EWMA)'!B755)*('Data with Vol Ests (EWMA)'!E$1003/'Data with Vol Ests (EWMA)'!E756))/'Data with Vol Ests (EWMA)'!B755</f>
        <v>25.851008712231685</v>
      </c>
      <c r="C756">
        <f>'Data with Vol Ests (EWMA)'!G$1002*('Data with Vol Ests (EWMA)'!G755+('Data with Vol Ests (EWMA)'!G756-'Data with Vol Ests (EWMA)'!G755)*('Data with Vol Ests (EWMA)'!J$1003/'Data with Vol Ests (EWMA)'!J756))/'Data with Vol Ests (EWMA)'!G755</f>
        <v>31.100638602289088</v>
      </c>
      <c r="D756">
        <f>'Data with Vol Ests (EWMA)'!L$1002*('Data with Vol Ests (EWMA)'!L755+('Data with Vol Ests (EWMA)'!L756-'Data with Vol Ests (EWMA)'!L755)*('Data with Vol Ests (EWMA)'!O$1003/'Data with Vol Ests (EWMA)'!O756))/'Data with Vol Ests (EWMA)'!L755</f>
        <v>50.820147000846958</v>
      </c>
      <c r="F756">
        <f>$J$3*B756/'Data with Vol Ests (EWMA)'!$B$1002 + $K$3*C756/'Data with Vol Ests (EWMA)'!$G$1002 + $L$3*D756/'Data with Vol Ests (EWMA)'!$L$1002</f>
        <v>100031037.50520644</v>
      </c>
      <c r="G756">
        <f t="shared" si="11"/>
        <v>-31037.505206435919</v>
      </c>
      <c r="H756" s="15">
        <v>-229000.45</v>
      </c>
    </row>
    <row r="757" spans="1:8" x14ac:dyDescent="0.2">
      <c r="A757">
        <v>755</v>
      </c>
      <c r="B757">
        <f>'Data with Vol Ests (EWMA)'!B$1002*('Data with Vol Ests (EWMA)'!B756+('Data with Vol Ests (EWMA)'!B757-'Data with Vol Ests (EWMA)'!B756)*('Data with Vol Ests (EWMA)'!E$1003/'Data with Vol Ests (EWMA)'!E757))/'Data with Vol Ests (EWMA)'!B756</f>
        <v>25.894106230116922</v>
      </c>
      <c r="C757">
        <f>'Data with Vol Ests (EWMA)'!G$1002*('Data with Vol Ests (EWMA)'!G756+('Data with Vol Ests (EWMA)'!G757-'Data with Vol Ests (EWMA)'!G756)*('Data with Vol Ests (EWMA)'!J$1003/'Data with Vol Ests (EWMA)'!J757))/'Data with Vol Ests (EWMA)'!G756</f>
        <v>31.061027778051123</v>
      </c>
      <c r="D757">
        <f>'Data with Vol Ests (EWMA)'!L$1002*('Data with Vol Ests (EWMA)'!L756+('Data with Vol Ests (EWMA)'!L757-'Data with Vol Ests (EWMA)'!L756)*('Data with Vol Ests (EWMA)'!O$1003/'Data with Vol Ests (EWMA)'!O757))/'Data with Vol Ests (EWMA)'!L756</f>
        <v>50.197772624013687</v>
      </c>
      <c r="F757">
        <f>$J$3*B757/'Data with Vol Ests (EWMA)'!$B$1002 + $K$3*C757/'Data with Vol Ests (EWMA)'!$G$1002 + $L$3*D757/'Data with Vol Ests (EWMA)'!$L$1002</f>
        <v>99676951.413073987</v>
      </c>
      <c r="G757">
        <f t="shared" si="11"/>
        <v>323048.58692601323</v>
      </c>
      <c r="H757" s="15">
        <v>-229206.71</v>
      </c>
    </row>
    <row r="758" spans="1:8" x14ac:dyDescent="0.2">
      <c r="A758">
        <v>756</v>
      </c>
      <c r="B758">
        <f>'Data with Vol Ests (EWMA)'!B$1002*('Data with Vol Ests (EWMA)'!B757+('Data with Vol Ests (EWMA)'!B758-'Data with Vol Ests (EWMA)'!B757)*('Data with Vol Ests (EWMA)'!E$1003/'Data with Vol Ests (EWMA)'!E758))/'Data with Vol Ests (EWMA)'!B757</f>
        <v>25.435801186247325</v>
      </c>
      <c r="C758">
        <f>'Data with Vol Ests (EWMA)'!G$1002*('Data with Vol Ests (EWMA)'!G757+('Data with Vol Ests (EWMA)'!G758-'Data with Vol Ests (EWMA)'!G757)*('Data with Vol Ests (EWMA)'!J$1003/'Data with Vol Ests (EWMA)'!J758))/'Data with Vol Ests (EWMA)'!G757</f>
        <v>31.350067374674619</v>
      </c>
      <c r="D758">
        <f>'Data with Vol Ests (EWMA)'!L$1002*('Data with Vol Ests (EWMA)'!L757+('Data with Vol Ests (EWMA)'!L758-'Data with Vol Ests (EWMA)'!L757)*('Data with Vol Ests (EWMA)'!O$1003/'Data with Vol Ests (EWMA)'!O758))/'Data with Vol Ests (EWMA)'!L757</f>
        <v>49.939935088743248</v>
      </c>
      <c r="F758">
        <f>$J$3*B758/'Data with Vol Ests (EWMA)'!$B$1002 + $K$3*C758/'Data with Vol Ests (EWMA)'!$G$1002 + $L$3*D758/'Data with Vol Ests (EWMA)'!$L$1002</f>
        <v>99227539.471565261</v>
      </c>
      <c r="G758">
        <f t="shared" si="11"/>
        <v>772460.52843473852</v>
      </c>
      <c r="H758" s="15">
        <v>-230142.54</v>
      </c>
    </row>
    <row r="759" spans="1:8" x14ac:dyDescent="0.2">
      <c r="A759">
        <v>757</v>
      </c>
      <c r="B759">
        <f>'Data with Vol Ests (EWMA)'!B$1002*('Data with Vol Ests (EWMA)'!B758+('Data with Vol Ests (EWMA)'!B759-'Data with Vol Ests (EWMA)'!B758)*('Data with Vol Ests (EWMA)'!E$1003/'Data with Vol Ests (EWMA)'!E759))/'Data with Vol Ests (EWMA)'!B758</f>
        <v>25.495995411244042</v>
      </c>
      <c r="C759">
        <f>'Data with Vol Ests (EWMA)'!G$1002*('Data with Vol Ests (EWMA)'!G758+('Data with Vol Ests (EWMA)'!G759-'Data with Vol Ests (EWMA)'!G758)*('Data with Vol Ests (EWMA)'!J$1003/'Data with Vol Ests (EWMA)'!J759))/'Data with Vol Ests (EWMA)'!G758</f>
        <v>31.081751470623573</v>
      </c>
      <c r="D759">
        <f>'Data with Vol Ests (EWMA)'!L$1002*('Data with Vol Ests (EWMA)'!L758+('Data with Vol Ests (EWMA)'!L759-'Data with Vol Ests (EWMA)'!L758)*('Data with Vol Ests (EWMA)'!O$1003/'Data with Vol Ests (EWMA)'!O759))/'Data with Vol Ests (EWMA)'!L758</f>
        <v>50.028458452209307</v>
      </c>
      <c r="F759">
        <f>$J$3*B759/'Data with Vol Ests (EWMA)'!$B$1002 + $K$3*C759/'Data with Vol Ests (EWMA)'!$G$1002 + $L$3*D759/'Data with Vol Ests (EWMA)'!$L$1002</f>
        <v>99060231.278521538</v>
      </c>
      <c r="G759">
        <f t="shared" si="11"/>
        <v>939768.72147846222</v>
      </c>
      <c r="H759" s="15">
        <v>-230200.95999999999</v>
      </c>
    </row>
    <row r="760" spans="1:8" x14ac:dyDescent="0.2">
      <c r="A760">
        <v>758</v>
      </c>
      <c r="B760">
        <f>'Data with Vol Ests (EWMA)'!B$1002*('Data with Vol Ests (EWMA)'!B759+('Data with Vol Ests (EWMA)'!B760-'Data with Vol Ests (EWMA)'!B759)*('Data with Vol Ests (EWMA)'!E$1003/'Data with Vol Ests (EWMA)'!E760))/'Data with Vol Ests (EWMA)'!B759</f>
        <v>25.870908441359131</v>
      </c>
      <c r="C760">
        <f>'Data with Vol Ests (EWMA)'!G$1002*('Data with Vol Ests (EWMA)'!G759+('Data with Vol Ests (EWMA)'!G760-'Data with Vol Ests (EWMA)'!G759)*('Data with Vol Ests (EWMA)'!J$1003/'Data with Vol Ests (EWMA)'!J760))/'Data with Vol Ests (EWMA)'!G759</f>
        <v>31.051875478444156</v>
      </c>
      <c r="D760">
        <f>'Data with Vol Ests (EWMA)'!L$1002*('Data with Vol Ests (EWMA)'!L759+('Data with Vol Ests (EWMA)'!L760-'Data with Vol Ests (EWMA)'!L759)*('Data with Vol Ests (EWMA)'!O$1003/'Data with Vol Ests (EWMA)'!O760))/'Data with Vol Ests (EWMA)'!L759</f>
        <v>51.407993094098451</v>
      </c>
      <c r="F760">
        <f>$J$3*B760/'Data with Vol Ests (EWMA)'!$B$1002 + $K$3*C760/'Data with Vol Ests (EWMA)'!$G$1002 + $L$3*D760/'Data with Vol Ests (EWMA)'!$L$1002</f>
        <v>100350900.15768537</v>
      </c>
      <c r="G760">
        <f t="shared" si="11"/>
        <v>-350900.15768536925</v>
      </c>
      <c r="H760" s="15">
        <v>-231038.21</v>
      </c>
    </row>
    <row r="761" spans="1:8" x14ac:dyDescent="0.2">
      <c r="A761">
        <v>759</v>
      </c>
      <c r="B761">
        <f>'Data with Vol Ests (EWMA)'!B$1002*('Data with Vol Ests (EWMA)'!B760+('Data with Vol Ests (EWMA)'!B761-'Data with Vol Ests (EWMA)'!B760)*('Data with Vol Ests (EWMA)'!E$1003/'Data with Vol Ests (EWMA)'!E761))/'Data with Vol Ests (EWMA)'!B760</f>
        <v>25.741753696713243</v>
      </c>
      <c r="C761">
        <f>'Data with Vol Ests (EWMA)'!G$1002*('Data with Vol Ests (EWMA)'!G760+('Data with Vol Ests (EWMA)'!G761-'Data with Vol Ests (EWMA)'!G760)*('Data with Vol Ests (EWMA)'!J$1003/'Data with Vol Ests (EWMA)'!J761))/'Data with Vol Ests (EWMA)'!G760</f>
        <v>31.304085215654442</v>
      </c>
      <c r="D761">
        <f>'Data with Vol Ests (EWMA)'!L$1002*('Data with Vol Ests (EWMA)'!L760+('Data with Vol Ests (EWMA)'!L761-'Data with Vol Ests (EWMA)'!L760)*('Data with Vol Ests (EWMA)'!O$1003/'Data with Vol Ests (EWMA)'!O761))/'Data with Vol Ests (EWMA)'!L760</f>
        <v>50.385050400752661</v>
      </c>
      <c r="F761">
        <f>$J$3*B761/'Data with Vol Ests (EWMA)'!$B$1002 + $K$3*C761/'Data with Vol Ests (EWMA)'!$G$1002 + $L$3*D761/'Data with Vol Ests (EWMA)'!$L$1002</f>
        <v>99854024.422260121</v>
      </c>
      <c r="G761">
        <f t="shared" si="11"/>
        <v>145975.57773987949</v>
      </c>
      <c r="H761" s="15">
        <v>-232607.08</v>
      </c>
    </row>
    <row r="762" spans="1:8" x14ac:dyDescent="0.2">
      <c r="A762">
        <v>760</v>
      </c>
      <c r="B762">
        <f>'Data with Vol Ests (EWMA)'!B$1002*('Data with Vol Ests (EWMA)'!B761+('Data with Vol Ests (EWMA)'!B762-'Data with Vol Ests (EWMA)'!B761)*('Data with Vol Ests (EWMA)'!E$1003/'Data with Vol Ests (EWMA)'!E762))/'Data with Vol Ests (EWMA)'!B761</f>
        <v>25.784553446997805</v>
      </c>
      <c r="C762">
        <f>'Data with Vol Ests (EWMA)'!G$1002*('Data with Vol Ests (EWMA)'!G761+('Data with Vol Ests (EWMA)'!G762-'Data with Vol Ests (EWMA)'!G761)*('Data with Vol Ests (EWMA)'!J$1003/'Data with Vol Ests (EWMA)'!J762))/'Data with Vol Ests (EWMA)'!G761</f>
        <v>31.190426139051795</v>
      </c>
      <c r="D762">
        <f>'Data with Vol Ests (EWMA)'!L$1002*('Data with Vol Ests (EWMA)'!L761+('Data with Vol Ests (EWMA)'!L762-'Data with Vol Ests (EWMA)'!L761)*('Data with Vol Ests (EWMA)'!O$1003/'Data with Vol Ests (EWMA)'!O762))/'Data with Vol Ests (EWMA)'!L761</f>
        <v>50.943177154111893</v>
      </c>
      <c r="F762">
        <f>$J$3*B762/'Data with Vol Ests (EWMA)'!$B$1002 + $K$3*C762/'Data with Vol Ests (EWMA)'!$G$1002 + $L$3*D762/'Data with Vol Ests (EWMA)'!$L$1002</f>
        <v>100114495.93659545</v>
      </c>
      <c r="G762">
        <f t="shared" si="11"/>
        <v>-114495.93659545481</v>
      </c>
      <c r="H762" s="15">
        <v>-232683.71</v>
      </c>
    </row>
    <row r="763" spans="1:8" x14ac:dyDescent="0.2">
      <c r="A763">
        <v>761</v>
      </c>
      <c r="B763">
        <f>'Data with Vol Ests (EWMA)'!B$1002*('Data with Vol Ests (EWMA)'!B762+('Data with Vol Ests (EWMA)'!B763-'Data with Vol Ests (EWMA)'!B762)*('Data with Vol Ests (EWMA)'!E$1003/'Data with Vol Ests (EWMA)'!E763))/'Data with Vol Ests (EWMA)'!B762</f>
        <v>26.01999398797836</v>
      </c>
      <c r="C763">
        <f>'Data with Vol Ests (EWMA)'!G$1002*('Data with Vol Ests (EWMA)'!G762+('Data with Vol Ests (EWMA)'!G763-'Data with Vol Ests (EWMA)'!G762)*('Data with Vol Ests (EWMA)'!J$1003/'Data with Vol Ests (EWMA)'!J763))/'Data with Vol Ests (EWMA)'!G762</f>
        <v>31.17</v>
      </c>
      <c r="D763">
        <f>'Data with Vol Ests (EWMA)'!L$1002*('Data with Vol Ests (EWMA)'!L762+('Data with Vol Ests (EWMA)'!L763-'Data with Vol Ests (EWMA)'!L762)*('Data with Vol Ests (EWMA)'!O$1003/'Data with Vol Ests (EWMA)'!O763))/'Data with Vol Ests (EWMA)'!L762</f>
        <v>50.969637499490219</v>
      </c>
      <c r="F763">
        <f>$J$3*B763/'Data with Vol Ests (EWMA)'!$B$1002 + $K$3*C763/'Data with Vol Ests (EWMA)'!$G$1002 + $L$3*D763/'Data with Vol Ests (EWMA)'!$L$1002</f>
        <v>100426480.04092322</v>
      </c>
      <c r="G763">
        <f t="shared" si="11"/>
        <v>-426480.0409232229</v>
      </c>
      <c r="H763" s="15">
        <v>-233204.48000000001</v>
      </c>
    </row>
    <row r="764" spans="1:8" x14ac:dyDescent="0.2">
      <c r="A764">
        <v>762</v>
      </c>
      <c r="B764">
        <f>'Data with Vol Ests (EWMA)'!B$1002*('Data with Vol Ests (EWMA)'!B763+('Data with Vol Ests (EWMA)'!B764-'Data with Vol Ests (EWMA)'!B763)*('Data with Vol Ests (EWMA)'!E$1003/'Data with Vol Ests (EWMA)'!E764))/'Data with Vol Ests (EWMA)'!B763</f>
        <v>25.663696210244236</v>
      </c>
      <c r="C764">
        <f>'Data with Vol Ests (EWMA)'!G$1002*('Data with Vol Ests (EWMA)'!G763+('Data with Vol Ests (EWMA)'!G764-'Data with Vol Ests (EWMA)'!G763)*('Data with Vol Ests (EWMA)'!J$1003/'Data with Vol Ests (EWMA)'!J764))/'Data with Vol Ests (EWMA)'!G763</f>
        <v>31.206071169245394</v>
      </c>
      <c r="D764">
        <f>'Data with Vol Ests (EWMA)'!L$1002*('Data with Vol Ests (EWMA)'!L763+('Data with Vol Ests (EWMA)'!L764-'Data with Vol Ests (EWMA)'!L763)*('Data with Vol Ests (EWMA)'!O$1003/'Data with Vol Ests (EWMA)'!O764))/'Data with Vol Ests (EWMA)'!L763</f>
        <v>50.126212845884496</v>
      </c>
      <c r="F764">
        <f>$J$3*B764/'Data with Vol Ests (EWMA)'!$B$1002 + $K$3*C764/'Data with Vol Ests (EWMA)'!$G$1002 + $L$3*D764/'Data with Vol Ests (EWMA)'!$L$1002</f>
        <v>99485048.283650473</v>
      </c>
      <c r="G764">
        <f t="shared" si="11"/>
        <v>514951.71634952724</v>
      </c>
      <c r="H764" s="15">
        <v>-234551.16</v>
      </c>
    </row>
    <row r="765" spans="1:8" x14ac:dyDescent="0.2">
      <c r="A765">
        <v>763</v>
      </c>
      <c r="B765">
        <f>'Data with Vol Ests (EWMA)'!B$1002*('Data with Vol Ests (EWMA)'!B764+('Data with Vol Ests (EWMA)'!B765-'Data with Vol Ests (EWMA)'!B764)*('Data with Vol Ests (EWMA)'!E$1003/'Data with Vol Ests (EWMA)'!E765))/'Data with Vol Ests (EWMA)'!B764</f>
        <v>25.779691913521933</v>
      </c>
      <c r="C765">
        <f>'Data with Vol Ests (EWMA)'!G$1002*('Data with Vol Ests (EWMA)'!G764+('Data with Vol Ests (EWMA)'!G765-'Data with Vol Ests (EWMA)'!G764)*('Data with Vol Ests (EWMA)'!J$1003/'Data with Vol Ests (EWMA)'!J765))/'Data with Vol Ests (EWMA)'!G764</f>
        <v>31.066954184013479</v>
      </c>
      <c r="D765">
        <f>'Data with Vol Ests (EWMA)'!L$1002*('Data with Vol Ests (EWMA)'!L764+('Data with Vol Ests (EWMA)'!L765-'Data with Vol Ests (EWMA)'!L764)*('Data with Vol Ests (EWMA)'!O$1003/'Data with Vol Ests (EWMA)'!O765))/'Data with Vol Ests (EWMA)'!L764</f>
        <v>50.794053278559467</v>
      </c>
      <c r="F765">
        <f>$J$3*B765/'Data with Vol Ests (EWMA)'!$B$1002 + $K$3*C765/'Data with Vol Ests (EWMA)'!$G$1002 + $L$3*D765/'Data with Vol Ests (EWMA)'!$L$1002</f>
        <v>99881073.072912723</v>
      </c>
      <c r="G765">
        <f t="shared" si="11"/>
        <v>118926.92708727717</v>
      </c>
      <c r="H765" s="15">
        <v>-234967.54</v>
      </c>
    </row>
    <row r="766" spans="1:8" x14ac:dyDescent="0.2">
      <c r="A766">
        <v>764</v>
      </c>
      <c r="B766">
        <f>'Data with Vol Ests (EWMA)'!B$1002*('Data with Vol Ests (EWMA)'!B765+('Data with Vol Ests (EWMA)'!B766-'Data with Vol Ests (EWMA)'!B765)*('Data with Vol Ests (EWMA)'!E$1003/'Data with Vol Ests (EWMA)'!E766))/'Data with Vol Ests (EWMA)'!B765</f>
        <v>25.784990735924424</v>
      </c>
      <c r="C766">
        <f>'Data with Vol Ests (EWMA)'!G$1002*('Data with Vol Ests (EWMA)'!G765+('Data with Vol Ests (EWMA)'!G766-'Data with Vol Ests (EWMA)'!G765)*('Data with Vol Ests (EWMA)'!J$1003/'Data with Vol Ests (EWMA)'!J766))/'Data with Vol Ests (EWMA)'!G765</f>
        <v>31.120277463606328</v>
      </c>
      <c r="D766">
        <f>'Data with Vol Ests (EWMA)'!L$1002*('Data with Vol Ests (EWMA)'!L765+('Data with Vol Ests (EWMA)'!L766-'Data with Vol Ests (EWMA)'!L765)*('Data with Vol Ests (EWMA)'!O$1003/'Data with Vol Ests (EWMA)'!O766))/'Data with Vol Ests (EWMA)'!L765</f>
        <v>50.957464925067924</v>
      </c>
      <c r="F766">
        <f>$J$3*B766/'Data with Vol Ests (EWMA)'!$B$1002 + $K$3*C766/'Data with Vol Ests (EWMA)'!$G$1002 + $L$3*D766/'Data with Vol Ests (EWMA)'!$L$1002</f>
        <v>100044770.06794605</v>
      </c>
      <c r="G766">
        <f t="shared" si="11"/>
        <v>-44770.067946046591</v>
      </c>
      <c r="H766" s="15">
        <v>-236098.33</v>
      </c>
    </row>
    <row r="767" spans="1:8" x14ac:dyDescent="0.2">
      <c r="A767">
        <v>765</v>
      </c>
      <c r="B767">
        <f>'Data with Vol Ests (EWMA)'!B$1002*('Data with Vol Ests (EWMA)'!B766+('Data with Vol Ests (EWMA)'!B767-'Data with Vol Ests (EWMA)'!B766)*('Data with Vol Ests (EWMA)'!E$1003/'Data with Vol Ests (EWMA)'!E767))/'Data with Vol Ests (EWMA)'!B766</f>
        <v>26.009945100894274</v>
      </c>
      <c r="C767">
        <f>'Data with Vol Ests (EWMA)'!G$1002*('Data with Vol Ests (EWMA)'!G766+('Data with Vol Ests (EWMA)'!G767-'Data with Vol Ests (EWMA)'!G766)*('Data with Vol Ests (EWMA)'!J$1003/'Data with Vol Ests (EWMA)'!J767))/'Data with Vol Ests (EWMA)'!G766</f>
        <v>31.148350831885704</v>
      </c>
      <c r="D767">
        <f>'Data with Vol Ests (EWMA)'!L$1002*('Data with Vol Ests (EWMA)'!L766+('Data with Vol Ests (EWMA)'!L767-'Data with Vol Ests (EWMA)'!L766)*('Data with Vol Ests (EWMA)'!O$1003/'Data with Vol Ests (EWMA)'!O767))/'Data with Vol Ests (EWMA)'!L766</f>
        <v>50.856914948535668</v>
      </c>
      <c r="F767">
        <f>$J$3*B767/'Data with Vol Ests (EWMA)'!$B$1002 + $K$3*C767/'Data with Vol Ests (EWMA)'!$G$1002 + $L$3*D767/'Data with Vol Ests (EWMA)'!$L$1002</f>
        <v>100321883.52056013</v>
      </c>
      <c r="G767">
        <f t="shared" si="11"/>
        <v>-321883.52056013048</v>
      </c>
      <c r="H767" s="15">
        <v>-236317.36</v>
      </c>
    </row>
    <row r="768" spans="1:8" x14ac:dyDescent="0.2">
      <c r="A768">
        <v>766</v>
      </c>
      <c r="B768">
        <f>'Data with Vol Ests (EWMA)'!B$1002*('Data with Vol Ests (EWMA)'!B767+('Data with Vol Ests (EWMA)'!B768-'Data with Vol Ests (EWMA)'!B767)*('Data with Vol Ests (EWMA)'!E$1003/'Data with Vol Ests (EWMA)'!E768))/'Data with Vol Ests (EWMA)'!B767</f>
        <v>25.677091586382481</v>
      </c>
      <c r="C768">
        <f>'Data with Vol Ests (EWMA)'!G$1002*('Data with Vol Ests (EWMA)'!G767+('Data with Vol Ests (EWMA)'!G768-'Data with Vol Ests (EWMA)'!G767)*('Data with Vol Ests (EWMA)'!J$1003/'Data with Vol Ests (EWMA)'!J768))/'Data with Vol Ests (EWMA)'!G767</f>
        <v>31.229401825688488</v>
      </c>
      <c r="D768">
        <f>'Data with Vol Ests (EWMA)'!L$1002*('Data with Vol Ests (EWMA)'!L767+('Data with Vol Ests (EWMA)'!L768-'Data with Vol Ests (EWMA)'!L767)*('Data with Vol Ests (EWMA)'!O$1003/'Data with Vol Ests (EWMA)'!O768))/'Data with Vol Ests (EWMA)'!L767</f>
        <v>50.3097391607539</v>
      </c>
      <c r="F768">
        <f>$J$3*B768/'Data with Vol Ests (EWMA)'!$B$1002 + $K$3*C768/'Data with Vol Ests (EWMA)'!$G$1002 + $L$3*D768/'Data with Vol Ests (EWMA)'!$L$1002</f>
        <v>99637941.899039552</v>
      </c>
      <c r="G768">
        <f t="shared" si="11"/>
        <v>362058.10096044838</v>
      </c>
      <c r="H768" s="15">
        <v>-238909.69</v>
      </c>
    </row>
    <row r="769" spans="1:8" x14ac:dyDescent="0.2">
      <c r="A769">
        <v>767</v>
      </c>
      <c r="B769">
        <f>'Data with Vol Ests (EWMA)'!B$1002*('Data with Vol Ests (EWMA)'!B768+('Data with Vol Ests (EWMA)'!B769-'Data with Vol Ests (EWMA)'!B768)*('Data with Vol Ests (EWMA)'!E$1003/'Data with Vol Ests (EWMA)'!E769))/'Data with Vol Ests (EWMA)'!B768</f>
        <v>25.834197005539078</v>
      </c>
      <c r="C769">
        <f>'Data with Vol Ests (EWMA)'!G$1002*('Data with Vol Ests (EWMA)'!G768+('Data with Vol Ests (EWMA)'!G769-'Data with Vol Ests (EWMA)'!G768)*('Data with Vol Ests (EWMA)'!J$1003/'Data with Vol Ests (EWMA)'!J769))/'Data with Vol Ests (EWMA)'!G768</f>
        <v>31.214709879369369</v>
      </c>
      <c r="D769">
        <f>'Data with Vol Ests (EWMA)'!L$1002*('Data with Vol Ests (EWMA)'!L768+('Data with Vol Ests (EWMA)'!L769-'Data with Vol Ests (EWMA)'!L768)*('Data with Vol Ests (EWMA)'!O$1003/'Data with Vol Ests (EWMA)'!O769))/'Data with Vol Ests (EWMA)'!L768</f>
        <v>50.828941761472528</v>
      </c>
      <c r="F769">
        <f>$J$3*B769/'Data with Vol Ests (EWMA)'!$B$1002 + $K$3*C769/'Data with Vol Ests (EWMA)'!$G$1002 + $L$3*D769/'Data with Vol Ests (EWMA)'!$L$1002</f>
        <v>100141528.41964321</v>
      </c>
      <c r="G769">
        <f t="shared" si="11"/>
        <v>-141528.41964320838</v>
      </c>
      <c r="H769" s="15">
        <v>-239614.56</v>
      </c>
    </row>
    <row r="770" spans="1:8" x14ac:dyDescent="0.2">
      <c r="A770">
        <v>768</v>
      </c>
      <c r="B770">
        <f>'Data with Vol Ests (EWMA)'!B$1002*('Data with Vol Ests (EWMA)'!B769+('Data with Vol Ests (EWMA)'!B770-'Data with Vol Ests (EWMA)'!B769)*('Data with Vol Ests (EWMA)'!E$1003/'Data with Vol Ests (EWMA)'!E770))/'Data with Vol Ests (EWMA)'!B769</f>
        <v>25.847323361719209</v>
      </c>
      <c r="C770">
        <f>'Data with Vol Ests (EWMA)'!G$1002*('Data with Vol Ests (EWMA)'!G769+('Data with Vol Ests (EWMA)'!G770-'Data with Vol Ests (EWMA)'!G769)*('Data with Vol Ests (EWMA)'!J$1003/'Data with Vol Ests (EWMA)'!J770))/'Data with Vol Ests (EWMA)'!G769</f>
        <v>31.101933667806971</v>
      </c>
      <c r="D770">
        <f>'Data with Vol Ests (EWMA)'!L$1002*('Data with Vol Ests (EWMA)'!L769+('Data with Vol Ests (EWMA)'!L770-'Data with Vol Ests (EWMA)'!L769)*('Data with Vol Ests (EWMA)'!O$1003/'Data with Vol Ests (EWMA)'!O770))/'Data with Vol Ests (EWMA)'!L769</f>
        <v>50.793404433823419</v>
      </c>
      <c r="F770">
        <f>$J$3*B770/'Data with Vol Ests (EWMA)'!$B$1002 + $K$3*C770/'Data with Vol Ests (EWMA)'!$G$1002 + $L$3*D770/'Data with Vol Ests (EWMA)'!$L$1002</f>
        <v>100011679.48529114</v>
      </c>
      <c r="G770">
        <f t="shared" si="11"/>
        <v>-11679.485291138291</v>
      </c>
      <c r="H770" s="15">
        <v>-241326.36</v>
      </c>
    </row>
    <row r="771" spans="1:8" x14ac:dyDescent="0.2">
      <c r="A771">
        <v>769</v>
      </c>
      <c r="B771">
        <f>'Data with Vol Ests (EWMA)'!B$1002*('Data with Vol Ests (EWMA)'!B770+('Data with Vol Ests (EWMA)'!B771-'Data with Vol Ests (EWMA)'!B770)*('Data with Vol Ests (EWMA)'!E$1003/'Data with Vol Ests (EWMA)'!E771))/'Data with Vol Ests (EWMA)'!B770</f>
        <v>25.797238535843874</v>
      </c>
      <c r="C771">
        <f>'Data with Vol Ests (EWMA)'!G$1002*('Data with Vol Ests (EWMA)'!G770+('Data with Vol Ests (EWMA)'!G771-'Data with Vol Ests (EWMA)'!G770)*('Data with Vol Ests (EWMA)'!J$1003/'Data with Vol Ests (EWMA)'!J771))/'Data with Vol Ests (EWMA)'!G770</f>
        <v>31.154851020675046</v>
      </c>
      <c r="D771">
        <f>'Data with Vol Ests (EWMA)'!L$1002*('Data with Vol Ests (EWMA)'!L770+('Data with Vol Ests (EWMA)'!L771-'Data with Vol Ests (EWMA)'!L770)*('Data with Vol Ests (EWMA)'!O$1003/'Data with Vol Ests (EWMA)'!O771))/'Data with Vol Ests (EWMA)'!L770</f>
        <v>50.540939650734586</v>
      </c>
      <c r="F771">
        <f>$J$3*B771/'Data with Vol Ests (EWMA)'!$B$1002 + $K$3*C771/'Data with Vol Ests (EWMA)'!$G$1002 + $L$3*D771/'Data with Vol Ests (EWMA)'!$L$1002</f>
        <v>99853881.722627729</v>
      </c>
      <c r="G771">
        <f t="shared" si="11"/>
        <v>146118.27737227082</v>
      </c>
      <c r="H771" s="15">
        <v>-242346.57</v>
      </c>
    </row>
    <row r="772" spans="1:8" x14ac:dyDescent="0.2">
      <c r="A772">
        <v>770</v>
      </c>
      <c r="B772">
        <f>'Data with Vol Ests (EWMA)'!B$1002*('Data with Vol Ests (EWMA)'!B771+('Data with Vol Ests (EWMA)'!B772-'Data with Vol Ests (EWMA)'!B771)*('Data with Vol Ests (EWMA)'!E$1003/'Data with Vol Ests (EWMA)'!E772))/'Data with Vol Ests (EWMA)'!B771</f>
        <v>25.829750091856219</v>
      </c>
      <c r="C772">
        <f>'Data with Vol Ests (EWMA)'!G$1002*('Data with Vol Ests (EWMA)'!G771+('Data with Vol Ests (EWMA)'!G772-'Data with Vol Ests (EWMA)'!G771)*('Data with Vol Ests (EWMA)'!J$1003/'Data with Vol Ests (EWMA)'!J772))/'Data with Vol Ests (EWMA)'!G771</f>
        <v>31.091944031196213</v>
      </c>
      <c r="D772">
        <f>'Data with Vol Ests (EWMA)'!L$1002*('Data with Vol Ests (EWMA)'!L771+('Data with Vol Ests (EWMA)'!L772-'Data with Vol Ests (EWMA)'!L771)*('Data with Vol Ests (EWMA)'!O$1003/'Data with Vol Ests (EWMA)'!O772))/'Data with Vol Ests (EWMA)'!L771</f>
        <v>50.944468151040759</v>
      </c>
      <c r="F772">
        <f>$J$3*B772/'Data with Vol Ests (EWMA)'!$B$1002 + $K$3*C772/'Data with Vol Ests (EWMA)'!$G$1002 + $L$3*D772/'Data with Vol Ests (EWMA)'!$L$1002</f>
        <v>100065965.85959662</v>
      </c>
      <c r="G772">
        <f t="shared" si="11"/>
        <v>-65965.85959662497</v>
      </c>
      <c r="H772" s="15">
        <v>-242414.59</v>
      </c>
    </row>
    <row r="773" spans="1:8" x14ac:dyDescent="0.2">
      <c r="A773">
        <v>771</v>
      </c>
      <c r="B773">
        <f>'Data with Vol Ests (EWMA)'!B$1002*('Data with Vol Ests (EWMA)'!B772+('Data with Vol Ests (EWMA)'!B773-'Data with Vol Ests (EWMA)'!B772)*('Data with Vol Ests (EWMA)'!E$1003/'Data with Vol Ests (EWMA)'!E773))/'Data with Vol Ests (EWMA)'!B772</f>
        <v>25.816775835848851</v>
      </c>
      <c r="C773">
        <f>'Data with Vol Ests (EWMA)'!G$1002*('Data with Vol Ests (EWMA)'!G772+('Data with Vol Ests (EWMA)'!G773-'Data with Vol Ests (EWMA)'!G772)*('Data with Vol Ests (EWMA)'!J$1003/'Data with Vol Ests (EWMA)'!J773))/'Data with Vol Ests (EWMA)'!G772</f>
        <v>31.247451211527345</v>
      </c>
      <c r="D773">
        <f>'Data with Vol Ests (EWMA)'!L$1002*('Data with Vol Ests (EWMA)'!L772+('Data with Vol Ests (EWMA)'!L773-'Data with Vol Ests (EWMA)'!L772)*('Data with Vol Ests (EWMA)'!O$1003/'Data with Vol Ests (EWMA)'!O773))/'Data with Vol Ests (EWMA)'!L772</f>
        <v>50.716429258056543</v>
      </c>
      <c r="F773">
        <f>$J$3*B773/'Data with Vol Ests (EWMA)'!$B$1002 + $K$3*C773/'Data with Vol Ests (EWMA)'!$G$1002 + $L$3*D773/'Data with Vol Ests (EWMA)'!$L$1002</f>
        <v>100088132.53921907</v>
      </c>
      <c r="G773">
        <f t="shared" ref="G773:G836" si="12">100000000-F773</f>
        <v>-88132.539219066501</v>
      </c>
      <c r="H773" s="15">
        <v>-244246.17</v>
      </c>
    </row>
    <row r="774" spans="1:8" x14ac:dyDescent="0.2">
      <c r="A774">
        <v>772</v>
      </c>
      <c r="B774">
        <f>'Data with Vol Ests (EWMA)'!B$1002*('Data with Vol Ests (EWMA)'!B773+('Data with Vol Ests (EWMA)'!B774-'Data with Vol Ests (EWMA)'!B773)*('Data with Vol Ests (EWMA)'!E$1003/'Data with Vol Ests (EWMA)'!E774))/'Data with Vol Ests (EWMA)'!B773</f>
        <v>25.823968532274645</v>
      </c>
      <c r="C774">
        <f>'Data with Vol Ests (EWMA)'!G$1002*('Data with Vol Ests (EWMA)'!G773+('Data with Vol Ests (EWMA)'!G774-'Data with Vol Ests (EWMA)'!G773)*('Data with Vol Ests (EWMA)'!J$1003/'Data with Vol Ests (EWMA)'!J774))/'Data with Vol Ests (EWMA)'!G773</f>
        <v>31.162359709728673</v>
      </c>
      <c r="D774">
        <f>'Data with Vol Ests (EWMA)'!L$1002*('Data with Vol Ests (EWMA)'!L773+('Data with Vol Ests (EWMA)'!L774-'Data with Vol Ests (EWMA)'!L773)*('Data with Vol Ests (EWMA)'!O$1003/'Data with Vol Ests (EWMA)'!O774))/'Data with Vol Ests (EWMA)'!L773</f>
        <v>50.849014936701884</v>
      </c>
      <c r="F774">
        <f>$J$3*B774/'Data with Vol Ests (EWMA)'!$B$1002 + $K$3*C774/'Data with Vol Ests (EWMA)'!$G$1002 + $L$3*D774/'Data with Vol Ests (EWMA)'!$L$1002</f>
        <v>100080745.88024554</v>
      </c>
      <c r="G774">
        <f t="shared" si="12"/>
        <v>-80745.880245536566</v>
      </c>
      <c r="H774" s="15">
        <v>-246199.73</v>
      </c>
    </row>
    <row r="775" spans="1:8" x14ac:dyDescent="0.2">
      <c r="A775">
        <v>773</v>
      </c>
      <c r="B775">
        <f>'Data with Vol Ests (EWMA)'!B$1002*('Data with Vol Ests (EWMA)'!B774+('Data with Vol Ests (EWMA)'!B775-'Data with Vol Ests (EWMA)'!B774)*('Data with Vol Ests (EWMA)'!E$1003/'Data with Vol Ests (EWMA)'!E775))/'Data with Vol Ests (EWMA)'!B774</f>
        <v>25.88915387352991</v>
      </c>
      <c r="C775">
        <f>'Data with Vol Ests (EWMA)'!G$1002*('Data with Vol Ests (EWMA)'!G774+('Data with Vol Ests (EWMA)'!G775-'Data with Vol Ests (EWMA)'!G774)*('Data with Vol Ests (EWMA)'!J$1003/'Data with Vol Ests (EWMA)'!J775))/'Data with Vol Ests (EWMA)'!G774</f>
        <v>31.217273072186046</v>
      </c>
      <c r="D775">
        <f>'Data with Vol Ests (EWMA)'!L$1002*('Data with Vol Ests (EWMA)'!L774+('Data with Vol Ests (EWMA)'!L775-'Data with Vol Ests (EWMA)'!L774)*('Data with Vol Ests (EWMA)'!O$1003/'Data with Vol Ests (EWMA)'!O775))/'Data with Vol Ests (EWMA)'!L774</f>
        <v>50.980901730285574</v>
      </c>
      <c r="F775">
        <f>$J$3*B775/'Data with Vol Ests (EWMA)'!$B$1002 + $K$3*C775/'Data with Vol Ests (EWMA)'!$G$1002 + $L$3*D775/'Data with Vol Ests (EWMA)'!$L$1002</f>
        <v>100308795.53892268</v>
      </c>
      <c r="G775">
        <f t="shared" si="12"/>
        <v>-308795.5389226824</v>
      </c>
      <c r="H775" s="15">
        <v>-249549.29</v>
      </c>
    </row>
    <row r="776" spans="1:8" x14ac:dyDescent="0.2">
      <c r="A776">
        <v>774</v>
      </c>
      <c r="B776">
        <f>'Data with Vol Ests (EWMA)'!B$1002*('Data with Vol Ests (EWMA)'!B775+('Data with Vol Ests (EWMA)'!B776-'Data with Vol Ests (EWMA)'!B775)*('Data with Vol Ests (EWMA)'!E$1003/'Data with Vol Ests (EWMA)'!E776))/'Data with Vol Ests (EWMA)'!B775</f>
        <v>26.006703075671947</v>
      </c>
      <c r="C776">
        <f>'Data with Vol Ests (EWMA)'!G$1002*('Data with Vol Ests (EWMA)'!G775+('Data with Vol Ests (EWMA)'!G776-'Data with Vol Ests (EWMA)'!G775)*('Data with Vol Ests (EWMA)'!J$1003/'Data with Vol Ests (EWMA)'!J776))/'Data with Vol Ests (EWMA)'!G775</f>
        <v>31.082184060102026</v>
      </c>
      <c r="D776">
        <f>'Data with Vol Ests (EWMA)'!L$1002*('Data with Vol Ests (EWMA)'!L775+('Data with Vol Ests (EWMA)'!L776-'Data with Vol Ests (EWMA)'!L775)*('Data with Vol Ests (EWMA)'!O$1003/'Data with Vol Ests (EWMA)'!O776))/'Data with Vol Ests (EWMA)'!L775</f>
        <v>50.989988486178476</v>
      </c>
      <c r="F776">
        <f>$J$3*B776/'Data with Vol Ests (EWMA)'!$B$1002 + $K$3*C776/'Data with Vol Ests (EWMA)'!$G$1002 + $L$3*D776/'Data with Vol Ests (EWMA)'!$L$1002</f>
        <v>100321885.31656647</v>
      </c>
      <c r="G776">
        <f t="shared" si="12"/>
        <v>-321885.31656646729</v>
      </c>
      <c r="H776" s="15">
        <v>-249858.19</v>
      </c>
    </row>
    <row r="777" spans="1:8" x14ac:dyDescent="0.2">
      <c r="A777">
        <v>775</v>
      </c>
      <c r="B777">
        <f>'Data with Vol Ests (EWMA)'!B$1002*('Data with Vol Ests (EWMA)'!B776+('Data with Vol Ests (EWMA)'!B777-'Data with Vol Ests (EWMA)'!B776)*('Data with Vol Ests (EWMA)'!E$1003/'Data with Vol Ests (EWMA)'!E777))/'Data with Vol Ests (EWMA)'!B776</f>
        <v>25.734615491731642</v>
      </c>
      <c r="C777">
        <f>'Data with Vol Ests (EWMA)'!G$1002*('Data with Vol Ests (EWMA)'!G776+('Data with Vol Ests (EWMA)'!G777-'Data with Vol Ests (EWMA)'!G776)*('Data with Vol Ests (EWMA)'!J$1003/'Data with Vol Ests (EWMA)'!J777))/'Data with Vol Ests (EWMA)'!G776</f>
        <v>31.146480286081566</v>
      </c>
      <c r="D777">
        <f>'Data with Vol Ests (EWMA)'!L$1002*('Data with Vol Ests (EWMA)'!L776+('Data with Vol Ests (EWMA)'!L777-'Data with Vol Ests (EWMA)'!L776)*('Data with Vol Ests (EWMA)'!O$1003/'Data with Vol Ests (EWMA)'!O777))/'Data with Vol Ests (EWMA)'!L776</f>
        <v>50.635542950017971</v>
      </c>
      <c r="F777">
        <f>$J$3*B777/'Data with Vol Ests (EWMA)'!$B$1002 + $K$3*C777/'Data with Vol Ests (EWMA)'!$G$1002 + $L$3*D777/'Data with Vol Ests (EWMA)'!$L$1002</f>
        <v>99815506.787402779</v>
      </c>
      <c r="G777">
        <f t="shared" si="12"/>
        <v>184493.21259722114</v>
      </c>
      <c r="H777" s="15">
        <v>-250708.75</v>
      </c>
    </row>
    <row r="778" spans="1:8" x14ac:dyDescent="0.2">
      <c r="A778">
        <v>776</v>
      </c>
      <c r="B778">
        <f>'Data with Vol Ests (EWMA)'!B$1002*('Data with Vol Ests (EWMA)'!B777+('Data with Vol Ests (EWMA)'!B778-'Data with Vol Ests (EWMA)'!B777)*('Data with Vol Ests (EWMA)'!E$1003/'Data with Vol Ests (EWMA)'!E778))/'Data with Vol Ests (EWMA)'!B777</f>
        <v>25.831028831869226</v>
      </c>
      <c r="C778">
        <f>'Data with Vol Ests (EWMA)'!G$1002*('Data with Vol Ests (EWMA)'!G777+('Data with Vol Ests (EWMA)'!G778-'Data with Vol Ests (EWMA)'!G777)*('Data with Vol Ests (EWMA)'!J$1003/'Data with Vol Ests (EWMA)'!J778))/'Data with Vol Ests (EWMA)'!G777</f>
        <v>31.145810958430303</v>
      </c>
      <c r="D778">
        <f>'Data with Vol Ests (EWMA)'!L$1002*('Data with Vol Ests (EWMA)'!L777+('Data with Vol Ests (EWMA)'!L778-'Data with Vol Ests (EWMA)'!L777)*('Data with Vol Ests (EWMA)'!O$1003/'Data with Vol Ests (EWMA)'!O778))/'Data with Vol Ests (EWMA)'!L777</f>
        <v>50.744993673534658</v>
      </c>
      <c r="F778">
        <f>$J$3*B778/'Data with Vol Ests (EWMA)'!$B$1002 + $K$3*C778/'Data with Vol Ests (EWMA)'!$G$1002 + $L$3*D778/'Data with Vol Ests (EWMA)'!$L$1002</f>
        <v>100010223.27957655</v>
      </c>
      <c r="G778">
        <f t="shared" si="12"/>
        <v>-10223.279576554894</v>
      </c>
      <c r="H778" s="15">
        <v>-251164.2</v>
      </c>
    </row>
    <row r="779" spans="1:8" x14ac:dyDescent="0.2">
      <c r="A779">
        <v>777</v>
      </c>
      <c r="B779">
        <f>'Data with Vol Ests (EWMA)'!B$1002*('Data with Vol Ests (EWMA)'!B778+('Data with Vol Ests (EWMA)'!B779-'Data with Vol Ests (EWMA)'!B778)*('Data with Vol Ests (EWMA)'!E$1003/'Data with Vol Ests (EWMA)'!E779))/'Data with Vol Ests (EWMA)'!B778</f>
        <v>25.889353714500228</v>
      </c>
      <c r="C779">
        <f>'Data with Vol Ests (EWMA)'!G$1002*('Data with Vol Ests (EWMA)'!G778+('Data with Vol Ests (EWMA)'!G779-'Data with Vol Ests (EWMA)'!G778)*('Data with Vol Ests (EWMA)'!J$1003/'Data with Vol Ests (EWMA)'!J779))/'Data with Vol Ests (EWMA)'!G778</f>
        <v>31.17</v>
      </c>
      <c r="D779">
        <f>'Data with Vol Ests (EWMA)'!L$1002*('Data with Vol Ests (EWMA)'!L778+('Data with Vol Ests (EWMA)'!L779-'Data with Vol Ests (EWMA)'!L778)*('Data with Vol Ests (EWMA)'!O$1003/'Data with Vol Ests (EWMA)'!O779))/'Data with Vol Ests (EWMA)'!L778</f>
        <v>50.985038349407667</v>
      </c>
      <c r="F779">
        <f>$J$3*B779/'Data with Vol Ests (EWMA)'!$B$1002 + $K$3*C779/'Data with Vol Ests (EWMA)'!$G$1002 + $L$3*D779/'Data with Vol Ests (EWMA)'!$L$1002</f>
        <v>100258431.0620434</v>
      </c>
      <c r="G779">
        <f t="shared" si="12"/>
        <v>-258431.06204339862</v>
      </c>
      <c r="H779" s="15">
        <v>-252856.04</v>
      </c>
    </row>
    <row r="780" spans="1:8" x14ac:dyDescent="0.2">
      <c r="A780">
        <v>778</v>
      </c>
      <c r="B780">
        <f>'Data with Vol Ests (EWMA)'!B$1002*('Data with Vol Ests (EWMA)'!B779+('Data with Vol Ests (EWMA)'!B780-'Data with Vol Ests (EWMA)'!B779)*('Data with Vol Ests (EWMA)'!E$1003/'Data with Vol Ests (EWMA)'!E780))/'Data with Vol Ests (EWMA)'!B779</f>
        <v>25.729658456273611</v>
      </c>
      <c r="C780">
        <f>'Data with Vol Ests (EWMA)'!G$1002*('Data with Vol Ests (EWMA)'!G779+('Data with Vol Ests (EWMA)'!G780-'Data with Vol Ests (EWMA)'!G779)*('Data with Vol Ests (EWMA)'!J$1003/'Data with Vol Ests (EWMA)'!J780))/'Data with Vol Ests (EWMA)'!G779</f>
        <v>31.101600372167002</v>
      </c>
      <c r="D780">
        <f>'Data with Vol Ests (EWMA)'!L$1002*('Data with Vol Ests (EWMA)'!L779+('Data with Vol Ests (EWMA)'!L780-'Data with Vol Ests (EWMA)'!L779)*('Data with Vol Ests (EWMA)'!O$1003/'Data with Vol Ests (EWMA)'!O780))/'Data with Vol Ests (EWMA)'!L779</f>
        <v>50.32515395716392</v>
      </c>
      <c r="F780">
        <f>$J$3*B780/'Data with Vol Ests (EWMA)'!$B$1002 + $K$3*C780/'Data with Vol Ests (EWMA)'!$G$1002 + $L$3*D780/'Data with Vol Ests (EWMA)'!$L$1002</f>
        <v>99574836.704143822</v>
      </c>
      <c r="G780">
        <f t="shared" si="12"/>
        <v>425163.29585617781</v>
      </c>
      <c r="H780" s="15">
        <v>-253464.25</v>
      </c>
    </row>
    <row r="781" spans="1:8" x14ac:dyDescent="0.2">
      <c r="A781">
        <v>779</v>
      </c>
      <c r="B781">
        <f>'Data with Vol Ests (EWMA)'!B$1002*('Data with Vol Ests (EWMA)'!B780+('Data with Vol Ests (EWMA)'!B781-'Data with Vol Ests (EWMA)'!B780)*('Data with Vol Ests (EWMA)'!E$1003/'Data with Vol Ests (EWMA)'!E781))/'Data with Vol Ests (EWMA)'!B780</f>
        <v>25.847289833898255</v>
      </c>
      <c r="C781">
        <f>'Data with Vol Ests (EWMA)'!G$1002*('Data with Vol Ests (EWMA)'!G780+('Data with Vol Ests (EWMA)'!G781-'Data with Vol Ests (EWMA)'!G780)*('Data with Vol Ests (EWMA)'!J$1003/'Data with Vol Ests (EWMA)'!J781))/'Data with Vol Ests (EWMA)'!G780</f>
        <v>31.118648242712496</v>
      </c>
      <c r="D781">
        <f>'Data with Vol Ests (EWMA)'!L$1002*('Data with Vol Ests (EWMA)'!L780+('Data with Vol Ests (EWMA)'!L781-'Data with Vol Ests (EWMA)'!L780)*('Data with Vol Ests (EWMA)'!O$1003/'Data with Vol Ests (EWMA)'!O781))/'Data with Vol Ests (EWMA)'!L780</f>
        <v>50.73</v>
      </c>
      <c r="F781">
        <f>$J$3*B781/'Data with Vol Ests (EWMA)'!$B$1002 + $K$3*C781/'Data with Vol Ests (EWMA)'!$G$1002 + $L$3*D781/'Data with Vol Ests (EWMA)'!$L$1002</f>
        <v>99992907.160420537</v>
      </c>
      <c r="G781">
        <f t="shared" si="12"/>
        <v>7092.8395794630051</v>
      </c>
      <c r="H781" s="15">
        <v>-253827.44</v>
      </c>
    </row>
    <row r="782" spans="1:8" x14ac:dyDescent="0.2">
      <c r="A782">
        <v>780</v>
      </c>
      <c r="B782">
        <f>'Data with Vol Ests (EWMA)'!B$1002*('Data with Vol Ests (EWMA)'!B781+('Data with Vol Ests (EWMA)'!B782-'Data with Vol Ests (EWMA)'!B781)*('Data with Vol Ests (EWMA)'!E$1003/'Data with Vol Ests (EWMA)'!E782))/'Data with Vol Ests (EWMA)'!B781</f>
        <v>25.978359767766857</v>
      </c>
      <c r="C782">
        <f>'Data with Vol Ests (EWMA)'!G$1002*('Data with Vol Ests (EWMA)'!G781+('Data with Vol Ests (EWMA)'!G782-'Data with Vol Ests (EWMA)'!G781)*('Data with Vol Ests (EWMA)'!J$1003/'Data with Vol Ests (EWMA)'!J782))/'Data with Vol Ests (EWMA)'!G781</f>
        <v>31.239455628771569</v>
      </c>
      <c r="D782">
        <f>'Data with Vol Ests (EWMA)'!L$1002*('Data with Vol Ests (EWMA)'!L781+('Data with Vol Ests (EWMA)'!L782-'Data with Vol Ests (EWMA)'!L781)*('Data with Vol Ests (EWMA)'!O$1003/'Data with Vol Ests (EWMA)'!O782))/'Data with Vol Ests (EWMA)'!L781</f>
        <v>51.235975029007527</v>
      </c>
      <c r="F782">
        <f>$J$3*B782/'Data with Vol Ests (EWMA)'!$B$1002 + $K$3*C782/'Data with Vol Ests (EWMA)'!$G$1002 + $L$3*D782/'Data with Vol Ests (EWMA)'!$L$1002</f>
        <v>100605514.32344179</v>
      </c>
      <c r="G782">
        <f t="shared" si="12"/>
        <v>-605514.32344178855</v>
      </c>
      <c r="H782" s="15">
        <v>-254803.13</v>
      </c>
    </row>
    <row r="783" spans="1:8" x14ac:dyDescent="0.2">
      <c r="A783">
        <v>781</v>
      </c>
      <c r="B783">
        <f>'Data with Vol Ests (EWMA)'!B$1002*('Data with Vol Ests (EWMA)'!B782+('Data with Vol Ests (EWMA)'!B783-'Data with Vol Ests (EWMA)'!B782)*('Data with Vol Ests (EWMA)'!E$1003/'Data with Vol Ests (EWMA)'!E783))/'Data with Vol Ests (EWMA)'!B782</f>
        <v>25.846812275313649</v>
      </c>
      <c r="C783">
        <f>'Data with Vol Ests (EWMA)'!G$1002*('Data with Vol Ests (EWMA)'!G782+('Data with Vol Ests (EWMA)'!G783-'Data with Vol Ests (EWMA)'!G782)*('Data with Vol Ests (EWMA)'!J$1003/'Data with Vol Ests (EWMA)'!J783))/'Data with Vol Ests (EWMA)'!G782</f>
        <v>31.204545468268822</v>
      </c>
      <c r="D783">
        <f>'Data with Vol Ests (EWMA)'!L$1002*('Data with Vol Ests (EWMA)'!L782+('Data with Vol Ests (EWMA)'!L783-'Data with Vol Ests (EWMA)'!L782)*('Data with Vol Ests (EWMA)'!O$1003/'Data with Vol Ests (EWMA)'!O783))/'Data with Vol Ests (EWMA)'!L782</f>
        <v>50.714646924412264</v>
      </c>
      <c r="F783">
        <f>$J$3*B783/'Data with Vol Ests (EWMA)'!$B$1002 + $K$3*C783/'Data with Vol Ests (EWMA)'!$G$1002 + $L$3*D783/'Data with Vol Ests (EWMA)'!$L$1002</f>
        <v>100079632.08211337</v>
      </c>
      <c r="G783">
        <f t="shared" si="12"/>
        <v>-79632.082113370299</v>
      </c>
      <c r="H783" s="15">
        <v>-255169.43</v>
      </c>
    </row>
    <row r="784" spans="1:8" x14ac:dyDescent="0.2">
      <c r="A784">
        <v>782</v>
      </c>
      <c r="B784">
        <f>'Data with Vol Ests (EWMA)'!B$1002*('Data with Vol Ests (EWMA)'!B783+('Data with Vol Ests (EWMA)'!B784-'Data with Vol Ests (EWMA)'!B783)*('Data with Vol Ests (EWMA)'!E$1003/'Data with Vol Ests (EWMA)'!E784))/'Data with Vol Ests (EWMA)'!B783</f>
        <v>25.749553827565343</v>
      </c>
      <c r="C784">
        <f>'Data with Vol Ests (EWMA)'!G$1002*('Data with Vol Ests (EWMA)'!G783+('Data with Vol Ests (EWMA)'!G784-'Data with Vol Ests (EWMA)'!G783)*('Data with Vol Ests (EWMA)'!J$1003/'Data with Vol Ests (EWMA)'!J784))/'Data with Vol Ests (EWMA)'!G783</f>
        <v>31.196463458634508</v>
      </c>
      <c r="D784">
        <f>'Data with Vol Ests (EWMA)'!L$1002*('Data with Vol Ests (EWMA)'!L783+('Data with Vol Ests (EWMA)'!L784-'Data with Vol Ests (EWMA)'!L783)*('Data with Vol Ests (EWMA)'!O$1003/'Data with Vol Ests (EWMA)'!O784))/'Data with Vol Ests (EWMA)'!L783</f>
        <v>50.492386838604965</v>
      </c>
      <c r="F784">
        <f>$J$3*B784/'Data with Vol Ests (EWMA)'!$B$1002 + $K$3*C784/'Data with Vol Ests (EWMA)'!$G$1002 + $L$3*D784/'Data with Vol Ests (EWMA)'!$L$1002</f>
        <v>99807231.28867054</v>
      </c>
      <c r="G784">
        <f t="shared" si="12"/>
        <v>192768.71132946014</v>
      </c>
      <c r="H784" s="15">
        <v>-257322.48</v>
      </c>
    </row>
    <row r="785" spans="1:8" x14ac:dyDescent="0.2">
      <c r="A785">
        <v>783</v>
      </c>
      <c r="B785">
        <f>'Data with Vol Ests (EWMA)'!B$1002*('Data with Vol Ests (EWMA)'!B784+('Data with Vol Ests (EWMA)'!B785-'Data with Vol Ests (EWMA)'!B784)*('Data with Vol Ests (EWMA)'!E$1003/'Data with Vol Ests (EWMA)'!E785))/'Data with Vol Ests (EWMA)'!B784</f>
        <v>25.825507665407883</v>
      </c>
      <c r="C785">
        <f>'Data with Vol Ests (EWMA)'!G$1002*('Data with Vol Ests (EWMA)'!G784+('Data with Vol Ests (EWMA)'!G785-'Data with Vol Ests (EWMA)'!G784)*('Data with Vol Ests (EWMA)'!J$1003/'Data with Vol Ests (EWMA)'!J785))/'Data with Vol Ests (EWMA)'!G784</f>
        <v>31.079563784122755</v>
      </c>
      <c r="D785">
        <f>'Data with Vol Ests (EWMA)'!L$1002*('Data with Vol Ests (EWMA)'!L784+('Data with Vol Ests (EWMA)'!L785-'Data with Vol Ests (EWMA)'!L784)*('Data with Vol Ests (EWMA)'!O$1003/'Data with Vol Ests (EWMA)'!O785))/'Data with Vol Ests (EWMA)'!L784</f>
        <v>50.721898599331809</v>
      </c>
      <c r="F785">
        <f>$J$3*B785/'Data with Vol Ests (EWMA)'!$B$1002 + $K$3*C785/'Data with Vol Ests (EWMA)'!$G$1002 + $L$3*D785/'Data with Vol Ests (EWMA)'!$L$1002</f>
        <v>99914691.31718111</v>
      </c>
      <c r="G785">
        <f t="shared" si="12"/>
        <v>85308.682818889618</v>
      </c>
      <c r="H785" s="15">
        <v>-257649.41</v>
      </c>
    </row>
    <row r="786" spans="1:8" x14ac:dyDescent="0.2">
      <c r="A786">
        <v>784</v>
      </c>
      <c r="B786">
        <f>'Data with Vol Ests (EWMA)'!B$1002*('Data with Vol Ests (EWMA)'!B785+('Data with Vol Ests (EWMA)'!B786-'Data with Vol Ests (EWMA)'!B785)*('Data with Vol Ests (EWMA)'!E$1003/'Data with Vol Ests (EWMA)'!E786))/'Data with Vol Ests (EWMA)'!B785</f>
        <v>25.809999000000005</v>
      </c>
      <c r="C786">
        <f>'Data with Vol Ests (EWMA)'!G$1002*('Data with Vol Ests (EWMA)'!G785+('Data with Vol Ests (EWMA)'!G786-'Data with Vol Ests (EWMA)'!G785)*('Data with Vol Ests (EWMA)'!J$1003/'Data with Vol Ests (EWMA)'!J786))/'Data with Vol Ests (EWMA)'!G785</f>
        <v>31.161146708361809</v>
      </c>
      <c r="D786">
        <f>'Data with Vol Ests (EWMA)'!L$1002*('Data with Vol Ests (EWMA)'!L785+('Data with Vol Ests (EWMA)'!L786-'Data with Vol Ests (EWMA)'!L785)*('Data with Vol Ests (EWMA)'!O$1003/'Data with Vol Ests (EWMA)'!O786))/'Data with Vol Ests (EWMA)'!L785</f>
        <v>50.604663959437573</v>
      </c>
      <c r="F786">
        <f>$J$3*B786/'Data with Vol Ests (EWMA)'!$B$1002 + $K$3*C786/'Data with Vol Ests (EWMA)'!$G$1002 + $L$3*D786/'Data with Vol Ests (EWMA)'!$L$1002</f>
        <v>99915939.384126753</v>
      </c>
      <c r="G786">
        <f t="shared" si="12"/>
        <v>84060.615873247385</v>
      </c>
      <c r="H786" s="15">
        <v>-257914.88</v>
      </c>
    </row>
    <row r="787" spans="1:8" x14ac:dyDescent="0.2">
      <c r="A787">
        <v>785</v>
      </c>
      <c r="B787">
        <f>'Data with Vol Ests (EWMA)'!B$1002*('Data with Vol Ests (EWMA)'!B786+('Data with Vol Ests (EWMA)'!B787-'Data with Vol Ests (EWMA)'!B786)*('Data with Vol Ests (EWMA)'!E$1003/'Data with Vol Ests (EWMA)'!E787))/'Data with Vol Ests (EWMA)'!B786</f>
        <v>25.793522709878751</v>
      </c>
      <c r="C787">
        <f>'Data with Vol Ests (EWMA)'!G$1002*('Data with Vol Ests (EWMA)'!G786+('Data with Vol Ests (EWMA)'!G787-'Data with Vol Ests (EWMA)'!G786)*('Data with Vol Ests (EWMA)'!J$1003/'Data with Vol Ests (EWMA)'!J787))/'Data with Vol Ests (EWMA)'!G786</f>
        <v>31.252156776814246</v>
      </c>
      <c r="D787">
        <f>'Data with Vol Ests (EWMA)'!L$1002*('Data with Vol Ests (EWMA)'!L786+('Data with Vol Ests (EWMA)'!L787-'Data with Vol Ests (EWMA)'!L786)*('Data with Vol Ests (EWMA)'!O$1003/'Data with Vol Ests (EWMA)'!O787))/'Data with Vol Ests (EWMA)'!L786</f>
        <v>50.626685571294111</v>
      </c>
      <c r="F787">
        <f>$J$3*B787/'Data with Vol Ests (EWMA)'!$B$1002 + $K$3*C787/'Data with Vol Ests (EWMA)'!$G$1002 + $L$3*D787/'Data with Vol Ests (EWMA)'!$L$1002</f>
        <v>100008812.21113999</v>
      </c>
      <c r="G787">
        <f t="shared" si="12"/>
        <v>-8812.2111399918795</v>
      </c>
      <c r="H787" s="15">
        <v>-258141.93</v>
      </c>
    </row>
    <row r="788" spans="1:8" x14ac:dyDescent="0.2">
      <c r="A788">
        <v>786</v>
      </c>
      <c r="B788">
        <f>'Data with Vol Ests (EWMA)'!B$1002*('Data with Vol Ests (EWMA)'!B787+('Data with Vol Ests (EWMA)'!B788-'Data with Vol Ests (EWMA)'!B787)*('Data with Vol Ests (EWMA)'!E$1003/'Data with Vol Ests (EWMA)'!E788))/'Data with Vol Ests (EWMA)'!B787</f>
        <v>25.971464999412131</v>
      </c>
      <c r="C788">
        <f>'Data with Vol Ests (EWMA)'!G$1002*('Data with Vol Ests (EWMA)'!G787+('Data with Vol Ests (EWMA)'!G788-'Data with Vol Ests (EWMA)'!G787)*('Data with Vol Ests (EWMA)'!J$1003/'Data with Vol Ests (EWMA)'!J788))/'Data with Vol Ests (EWMA)'!G787</f>
        <v>31.152074179001065</v>
      </c>
      <c r="D788">
        <f>'Data with Vol Ests (EWMA)'!L$1002*('Data with Vol Ests (EWMA)'!L787+('Data with Vol Ests (EWMA)'!L788-'Data with Vol Ests (EWMA)'!L787)*('Data with Vol Ests (EWMA)'!O$1003/'Data with Vol Ests (EWMA)'!O788))/'Data with Vol Ests (EWMA)'!L787</f>
        <v>51.227101065860495</v>
      </c>
      <c r="F788">
        <f>$J$3*B788/'Data with Vol Ests (EWMA)'!$B$1002 + $K$3*C788/'Data with Vol Ests (EWMA)'!$G$1002 + $L$3*D788/'Data with Vol Ests (EWMA)'!$L$1002</f>
        <v>100492798.41164</v>
      </c>
      <c r="G788">
        <f t="shared" si="12"/>
        <v>-492798.41164000332</v>
      </c>
      <c r="H788" s="15">
        <v>-258431.06</v>
      </c>
    </row>
    <row r="789" spans="1:8" x14ac:dyDescent="0.2">
      <c r="A789">
        <v>787</v>
      </c>
      <c r="B789">
        <f>'Data with Vol Ests (EWMA)'!B$1002*('Data with Vol Ests (EWMA)'!B788+('Data with Vol Ests (EWMA)'!B789-'Data with Vol Ests (EWMA)'!B788)*('Data with Vol Ests (EWMA)'!E$1003/'Data with Vol Ests (EWMA)'!E789))/'Data with Vol Ests (EWMA)'!B788</f>
        <v>25.900465223322623</v>
      </c>
      <c r="C789">
        <f>'Data with Vol Ests (EWMA)'!G$1002*('Data with Vol Ests (EWMA)'!G788+('Data with Vol Ests (EWMA)'!G789-'Data with Vol Ests (EWMA)'!G788)*('Data with Vol Ests (EWMA)'!J$1003/'Data with Vol Ests (EWMA)'!J789))/'Data with Vol Ests (EWMA)'!G788</f>
        <v>31.179228860396712</v>
      </c>
      <c r="D789">
        <f>'Data with Vol Ests (EWMA)'!L$1002*('Data with Vol Ests (EWMA)'!L788+('Data with Vol Ests (EWMA)'!L789-'Data with Vol Ests (EWMA)'!L788)*('Data with Vol Ests (EWMA)'!O$1003/'Data with Vol Ests (EWMA)'!O789))/'Data with Vol Ests (EWMA)'!L788</f>
        <v>50.883259535365966</v>
      </c>
      <c r="F789">
        <f>$J$3*B789/'Data with Vol Ests (EWMA)'!$B$1002 + $K$3*C789/'Data with Vol Ests (EWMA)'!$G$1002 + $L$3*D789/'Data with Vol Ests (EWMA)'!$L$1002</f>
        <v>100223673.29137421</v>
      </c>
      <c r="G789">
        <f t="shared" si="12"/>
        <v>-223673.29137420654</v>
      </c>
      <c r="H789" s="15">
        <v>-258851.74</v>
      </c>
    </row>
    <row r="790" spans="1:8" x14ac:dyDescent="0.2">
      <c r="A790">
        <v>788</v>
      </c>
      <c r="B790">
        <f>'Data with Vol Ests (EWMA)'!B$1002*('Data with Vol Ests (EWMA)'!B789+('Data with Vol Ests (EWMA)'!B790-'Data with Vol Ests (EWMA)'!B789)*('Data with Vol Ests (EWMA)'!E$1003/'Data with Vol Ests (EWMA)'!E790))/'Data with Vol Ests (EWMA)'!B789</f>
        <v>25.859756337260716</v>
      </c>
      <c r="C790">
        <f>'Data with Vol Ests (EWMA)'!G$1002*('Data with Vol Ests (EWMA)'!G789+('Data with Vol Ests (EWMA)'!G790-'Data with Vol Ests (EWMA)'!G789)*('Data with Vol Ests (EWMA)'!J$1003/'Data with Vol Ests (EWMA)'!J790))/'Data with Vol Ests (EWMA)'!G789</f>
        <v>31.112941622915297</v>
      </c>
      <c r="D790">
        <f>'Data with Vol Ests (EWMA)'!L$1002*('Data with Vol Ests (EWMA)'!L789+('Data with Vol Ests (EWMA)'!L790-'Data with Vol Ests (EWMA)'!L789)*('Data with Vol Ests (EWMA)'!O$1003/'Data with Vol Ests (EWMA)'!O790))/'Data with Vol Ests (EWMA)'!L789</f>
        <v>50.903926787255621</v>
      </c>
      <c r="F790">
        <f>$J$3*B790/'Data with Vol Ests (EWMA)'!$B$1002 + $K$3*C790/'Data with Vol Ests (EWMA)'!$G$1002 + $L$3*D790/'Data with Vol Ests (EWMA)'!$L$1002</f>
        <v>100106259.11172551</v>
      </c>
      <c r="G790">
        <f t="shared" si="12"/>
        <v>-106259.11172550917</v>
      </c>
      <c r="H790" s="15">
        <v>-260515.51</v>
      </c>
    </row>
    <row r="791" spans="1:8" x14ac:dyDescent="0.2">
      <c r="A791">
        <v>789</v>
      </c>
      <c r="B791">
        <f>'Data with Vol Ests (EWMA)'!B$1002*('Data with Vol Ests (EWMA)'!B790+('Data with Vol Ests (EWMA)'!B791-'Data with Vol Ests (EWMA)'!B790)*('Data with Vol Ests (EWMA)'!E$1003/'Data with Vol Ests (EWMA)'!E791))/'Data with Vol Ests (EWMA)'!B790</f>
        <v>25.860908973226298</v>
      </c>
      <c r="C791">
        <f>'Data with Vol Ests (EWMA)'!G$1002*('Data with Vol Ests (EWMA)'!G790+('Data with Vol Ests (EWMA)'!G791-'Data with Vol Ests (EWMA)'!G790)*('Data with Vol Ests (EWMA)'!J$1003/'Data with Vol Ests (EWMA)'!J791))/'Data with Vol Ests (EWMA)'!G790</f>
        <v>31.141181632644205</v>
      </c>
      <c r="D791">
        <f>'Data with Vol Ests (EWMA)'!L$1002*('Data with Vol Ests (EWMA)'!L790+('Data with Vol Ests (EWMA)'!L791-'Data with Vol Ests (EWMA)'!L790)*('Data with Vol Ests (EWMA)'!O$1003/'Data with Vol Ests (EWMA)'!O791))/'Data with Vol Ests (EWMA)'!L790</f>
        <v>50.73</v>
      </c>
      <c r="F791">
        <f>$J$3*B791/'Data with Vol Ests (EWMA)'!$B$1002 + $K$3*C791/'Data with Vol Ests (EWMA)'!$G$1002 + $L$3*D791/'Data with Vol Ests (EWMA)'!$L$1002</f>
        <v>100036677.74972168</v>
      </c>
      <c r="G791">
        <f t="shared" si="12"/>
        <v>-36677.749721676111</v>
      </c>
      <c r="H791" s="15">
        <v>-261104.78</v>
      </c>
    </row>
    <row r="792" spans="1:8" x14ac:dyDescent="0.2">
      <c r="A792">
        <v>790</v>
      </c>
      <c r="B792">
        <f>'Data with Vol Ests (EWMA)'!B$1002*('Data with Vol Ests (EWMA)'!B791+('Data with Vol Ests (EWMA)'!B792-'Data with Vol Ests (EWMA)'!B791)*('Data with Vol Ests (EWMA)'!E$1003/'Data with Vol Ests (EWMA)'!E792))/'Data with Vol Ests (EWMA)'!B791</f>
        <v>25.931517802719046</v>
      </c>
      <c r="C792">
        <f>'Data with Vol Ests (EWMA)'!G$1002*('Data with Vol Ests (EWMA)'!G791+('Data with Vol Ests (EWMA)'!G792-'Data with Vol Ests (EWMA)'!G791)*('Data with Vol Ests (EWMA)'!J$1003/'Data with Vol Ests (EWMA)'!J792))/'Data with Vol Ests (EWMA)'!G791</f>
        <v>31.209435940425674</v>
      </c>
      <c r="D792">
        <f>'Data with Vol Ests (EWMA)'!L$1002*('Data with Vol Ests (EWMA)'!L791+('Data with Vol Ests (EWMA)'!L792-'Data with Vol Ests (EWMA)'!L791)*('Data with Vol Ests (EWMA)'!O$1003/'Data with Vol Ests (EWMA)'!O792))/'Data with Vol Ests (EWMA)'!L791</f>
        <v>50.7757068625979</v>
      </c>
      <c r="F792">
        <f>$J$3*B792/'Data with Vol Ests (EWMA)'!$B$1002 + $K$3*C792/'Data with Vol Ests (EWMA)'!$G$1002 + $L$3*D792/'Data with Vol Ests (EWMA)'!$L$1002</f>
        <v>100236098.32558683</v>
      </c>
      <c r="G792">
        <f t="shared" si="12"/>
        <v>-236098.32558682561</v>
      </c>
      <c r="H792" s="15">
        <v>-263327.03000000003</v>
      </c>
    </row>
    <row r="793" spans="1:8" x14ac:dyDescent="0.2">
      <c r="A793">
        <v>791</v>
      </c>
      <c r="B793">
        <f>'Data with Vol Ests (EWMA)'!B$1002*('Data with Vol Ests (EWMA)'!B792+('Data with Vol Ests (EWMA)'!B793-'Data with Vol Ests (EWMA)'!B792)*('Data with Vol Ests (EWMA)'!E$1003/'Data with Vol Ests (EWMA)'!E793))/'Data with Vol Ests (EWMA)'!B792</f>
        <v>25.844473378887731</v>
      </c>
      <c r="C793">
        <f>'Data with Vol Ests (EWMA)'!G$1002*('Data with Vol Ests (EWMA)'!G792+('Data with Vol Ests (EWMA)'!G793-'Data with Vol Ests (EWMA)'!G792)*('Data with Vol Ests (EWMA)'!J$1003/'Data with Vol Ests (EWMA)'!J793))/'Data with Vol Ests (EWMA)'!G792</f>
        <v>31.210172649201311</v>
      </c>
      <c r="D793">
        <f>'Data with Vol Ests (EWMA)'!L$1002*('Data with Vol Ests (EWMA)'!L792+('Data with Vol Ests (EWMA)'!L793-'Data with Vol Ests (EWMA)'!L792)*('Data with Vol Ests (EWMA)'!O$1003/'Data with Vol Ests (EWMA)'!O793))/'Data with Vol Ests (EWMA)'!L792</f>
        <v>50.965353240755185</v>
      </c>
      <c r="F793">
        <f>$J$3*B793/'Data with Vol Ests (EWMA)'!$B$1002 + $K$3*C793/'Data with Vol Ests (EWMA)'!$G$1002 + $L$3*D793/'Data with Vol Ests (EWMA)'!$L$1002</f>
        <v>100231038.21353456</v>
      </c>
      <c r="G793">
        <f t="shared" si="12"/>
        <v>-231038.21353456378</v>
      </c>
      <c r="H793" s="15">
        <v>-263897.03999999998</v>
      </c>
    </row>
    <row r="794" spans="1:8" x14ac:dyDescent="0.2">
      <c r="A794">
        <v>792</v>
      </c>
      <c r="B794">
        <f>'Data with Vol Ests (EWMA)'!B$1002*('Data with Vol Ests (EWMA)'!B793+('Data with Vol Ests (EWMA)'!B794-'Data with Vol Ests (EWMA)'!B793)*('Data with Vol Ests (EWMA)'!E$1003/'Data with Vol Ests (EWMA)'!E794))/'Data with Vol Ests (EWMA)'!B793</f>
        <v>25.9516188201655</v>
      </c>
      <c r="C794">
        <f>'Data with Vol Ests (EWMA)'!G$1002*('Data with Vol Ests (EWMA)'!G793+('Data with Vol Ests (EWMA)'!G794-'Data with Vol Ests (EWMA)'!G793)*('Data with Vol Ests (EWMA)'!J$1003/'Data with Vol Ests (EWMA)'!J794))/'Data with Vol Ests (EWMA)'!G793</f>
        <v>31.06772856452907</v>
      </c>
      <c r="D794">
        <f>'Data with Vol Ests (EWMA)'!L$1002*('Data with Vol Ests (EWMA)'!L793+('Data with Vol Ests (EWMA)'!L794-'Data with Vol Ests (EWMA)'!L793)*('Data with Vol Ests (EWMA)'!O$1003/'Data with Vol Ests (EWMA)'!O794))/'Data with Vol Ests (EWMA)'!L793</f>
        <v>50.815710408548547</v>
      </c>
      <c r="F794">
        <f>$J$3*B794/'Data with Vol Ests (EWMA)'!$B$1002 + $K$3*C794/'Data with Vol Ests (EWMA)'!$G$1002 + $L$3*D794/'Data with Vol Ests (EWMA)'!$L$1002</f>
        <v>100127893.71552414</v>
      </c>
      <c r="G794">
        <f t="shared" si="12"/>
        <v>-127893.71552413702</v>
      </c>
      <c r="H794" s="15">
        <v>-264785.89</v>
      </c>
    </row>
    <row r="795" spans="1:8" x14ac:dyDescent="0.2">
      <c r="A795">
        <v>793</v>
      </c>
      <c r="B795">
        <f>'Data with Vol Ests (EWMA)'!B$1002*('Data with Vol Ests (EWMA)'!B794+('Data with Vol Ests (EWMA)'!B795-'Data with Vol Ests (EWMA)'!B794)*('Data with Vol Ests (EWMA)'!E$1003/'Data with Vol Ests (EWMA)'!E795))/'Data with Vol Ests (EWMA)'!B794</f>
        <v>25.844736569215982</v>
      </c>
      <c r="C795">
        <f>'Data with Vol Ests (EWMA)'!G$1002*('Data with Vol Ests (EWMA)'!G794+('Data with Vol Ests (EWMA)'!G795-'Data with Vol Ests (EWMA)'!G794)*('Data with Vol Ests (EWMA)'!J$1003/'Data with Vol Ests (EWMA)'!J795))/'Data with Vol Ests (EWMA)'!G794</f>
        <v>31.031854422051367</v>
      </c>
      <c r="D795">
        <f>'Data with Vol Ests (EWMA)'!L$1002*('Data with Vol Ests (EWMA)'!L794+('Data with Vol Ests (EWMA)'!L795-'Data with Vol Ests (EWMA)'!L794)*('Data with Vol Ests (EWMA)'!O$1003/'Data with Vol Ests (EWMA)'!O795))/'Data with Vol Ests (EWMA)'!L794</f>
        <v>50.651709806255717</v>
      </c>
      <c r="F795">
        <f>$J$3*B795/'Data with Vol Ests (EWMA)'!$B$1002 + $K$3*C795/'Data with Vol Ests (EWMA)'!$G$1002 + $L$3*D795/'Data with Vol Ests (EWMA)'!$L$1002</f>
        <v>99845688.034986198</v>
      </c>
      <c r="G795">
        <f t="shared" si="12"/>
        <v>154311.96501380205</v>
      </c>
      <c r="H795" s="15">
        <v>-265046.36</v>
      </c>
    </row>
    <row r="796" spans="1:8" x14ac:dyDescent="0.2">
      <c r="A796">
        <v>794</v>
      </c>
      <c r="B796">
        <f>'Data with Vol Ests (EWMA)'!B$1002*('Data with Vol Ests (EWMA)'!B795+('Data with Vol Ests (EWMA)'!B796-'Data with Vol Ests (EWMA)'!B795)*('Data with Vol Ests (EWMA)'!E$1003/'Data with Vol Ests (EWMA)'!E796))/'Data with Vol Ests (EWMA)'!B795</f>
        <v>25.827838005192486</v>
      </c>
      <c r="C796">
        <f>'Data with Vol Ests (EWMA)'!G$1002*('Data with Vol Ests (EWMA)'!G795+('Data with Vol Ests (EWMA)'!G796-'Data with Vol Ests (EWMA)'!G795)*('Data with Vol Ests (EWMA)'!J$1003/'Data with Vol Ests (EWMA)'!J796))/'Data with Vol Ests (EWMA)'!G795</f>
        <v>31.188115107921696</v>
      </c>
      <c r="D796">
        <f>'Data with Vol Ests (EWMA)'!L$1002*('Data with Vol Ests (EWMA)'!L795+('Data with Vol Ests (EWMA)'!L796-'Data with Vol Ests (EWMA)'!L795)*('Data with Vol Ests (EWMA)'!O$1003/'Data with Vol Ests (EWMA)'!O796))/'Data with Vol Ests (EWMA)'!L795</f>
        <v>50.588693432771052</v>
      </c>
      <c r="F796">
        <f>$J$3*B796/'Data with Vol Ests (EWMA)'!$B$1002 + $K$3*C796/'Data with Vol Ests (EWMA)'!$G$1002 + $L$3*D796/'Data with Vol Ests (EWMA)'!$L$1002</f>
        <v>99960967.912016734</v>
      </c>
      <c r="G796">
        <f t="shared" si="12"/>
        <v>39032.087983265519</v>
      </c>
      <c r="H796" s="15">
        <v>-265452.74</v>
      </c>
    </row>
    <row r="797" spans="1:8" x14ac:dyDescent="0.2">
      <c r="A797">
        <v>795</v>
      </c>
      <c r="B797">
        <f>'Data with Vol Ests (EWMA)'!B$1002*('Data with Vol Ests (EWMA)'!B796+('Data with Vol Ests (EWMA)'!B797-'Data with Vol Ests (EWMA)'!B796)*('Data with Vol Ests (EWMA)'!E$1003/'Data with Vol Ests (EWMA)'!E797))/'Data with Vol Ests (EWMA)'!B796</f>
        <v>25.846741854545126</v>
      </c>
      <c r="C797">
        <f>'Data with Vol Ests (EWMA)'!G$1002*('Data with Vol Ests (EWMA)'!G796+('Data with Vol Ests (EWMA)'!G797-'Data with Vol Ests (EWMA)'!G796)*('Data with Vol Ests (EWMA)'!J$1003/'Data with Vol Ests (EWMA)'!J797))/'Data with Vol Ests (EWMA)'!G796</f>
        <v>31.114118756728733</v>
      </c>
      <c r="D797">
        <f>'Data with Vol Ests (EWMA)'!L$1002*('Data with Vol Ests (EWMA)'!L796+('Data with Vol Ests (EWMA)'!L797-'Data with Vol Ests (EWMA)'!L796)*('Data with Vol Ests (EWMA)'!O$1003/'Data with Vol Ests (EWMA)'!O797))/'Data with Vol Ests (EWMA)'!L796</f>
        <v>50.802696189814057</v>
      </c>
      <c r="F797">
        <f>$J$3*B797/'Data with Vol Ests (EWMA)'!$B$1002 + $K$3*C797/'Data with Vol Ests (EWMA)'!$G$1002 + $L$3*D797/'Data with Vol Ests (EWMA)'!$L$1002</f>
        <v>100030068.08002032</v>
      </c>
      <c r="G797">
        <f t="shared" si="12"/>
        <v>-30068.080020323396</v>
      </c>
      <c r="H797" s="15">
        <v>-267355.21999999997</v>
      </c>
    </row>
    <row r="798" spans="1:8" x14ac:dyDescent="0.2">
      <c r="A798">
        <v>796</v>
      </c>
      <c r="B798">
        <f>'Data with Vol Ests (EWMA)'!B$1002*('Data with Vol Ests (EWMA)'!B797+('Data with Vol Ests (EWMA)'!B798-'Data with Vol Ests (EWMA)'!B797)*('Data with Vol Ests (EWMA)'!E$1003/'Data with Vol Ests (EWMA)'!E798))/'Data with Vol Ests (EWMA)'!B797</f>
        <v>25.847719766365767</v>
      </c>
      <c r="C798">
        <f>'Data with Vol Ests (EWMA)'!G$1002*('Data with Vol Ests (EWMA)'!G797+('Data with Vol Ests (EWMA)'!G798-'Data with Vol Ests (EWMA)'!G797)*('Data with Vol Ests (EWMA)'!J$1003/'Data with Vol Ests (EWMA)'!J798))/'Data with Vol Ests (EWMA)'!G797</f>
        <v>31.301827073865585</v>
      </c>
      <c r="D798">
        <f>'Data with Vol Ests (EWMA)'!L$1002*('Data with Vol Ests (EWMA)'!L797+('Data with Vol Ests (EWMA)'!L798-'Data with Vol Ests (EWMA)'!L797)*('Data with Vol Ests (EWMA)'!O$1003/'Data with Vol Ests (EWMA)'!O798))/'Data with Vol Ests (EWMA)'!L797</f>
        <v>50.900907987212946</v>
      </c>
      <c r="F798">
        <f>$J$3*B798/'Data with Vol Ests (EWMA)'!$B$1002 + $K$3*C798/'Data with Vol Ests (EWMA)'!$G$1002 + $L$3*D798/'Data with Vol Ests (EWMA)'!$L$1002</f>
        <v>100300246.20767969</v>
      </c>
      <c r="G798">
        <f t="shared" si="12"/>
        <v>-300246.20767968893</v>
      </c>
      <c r="H798" s="15">
        <v>-268416.12</v>
      </c>
    </row>
    <row r="799" spans="1:8" x14ac:dyDescent="0.2">
      <c r="A799">
        <v>797</v>
      </c>
      <c r="B799">
        <f>'Data with Vol Ests (EWMA)'!B$1002*('Data with Vol Ests (EWMA)'!B798+('Data with Vol Ests (EWMA)'!B799-'Data with Vol Ests (EWMA)'!B798)*('Data with Vol Ests (EWMA)'!E$1003/'Data with Vol Ests (EWMA)'!E799))/'Data with Vol Ests (EWMA)'!B798</f>
        <v>25.78095703493528</v>
      </c>
      <c r="C799">
        <f>'Data with Vol Ests (EWMA)'!G$1002*('Data with Vol Ests (EWMA)'!G798+('Data with Vol Ests (EWMA)'!G799-'Data with Vol Ests (EWMA)'!G798)*('Data with Vol Ests (EWMA)'!J$1003/'Data with Vol Ests (EWMA)'!J799))/'Data with Vol Ests (EWMA)'!G798</f>
        <v>31.118119164878227</v>
      </c>
      <c r="D799">
        <f>'Data with Vol Ests (EWMA)'!L$1002*('Data with Vol Ests (EWMA)'!L798+('Data with Vol Ests (EWMA)'!L799-'Data with Vol Ests (EWMA)'!L798)*('Data with Vol Ests (EWMA)'!O$1003/'Data with Vol Ests (EWMA)'!O799))/'Data with Vol Ests (EWMA)'!L798</f>
        <v>50.664611516514341</v>
      </c>
      <c r="F799">
        <f>$J$3*B799/'Data with Vol Ests (EWMA)'!$B$1002 + $K$3*C799/'Data with Vol Ests (EWMA)'!$G$1002 + $L$3*D799/'Data with Vol Ests (EWMA)'!$L$1002</f>
        <v>99863693.049072206</v>
      </c>
      <c r="G799">
        <f t="shared" si="12"/>
        <v>136306.95092779398</v>
      </c>
      <c r="H799" s="15">
        <v>-269482.3</v>
      </c>
    </row>
    <row r="800" spans="1:8" x14ac:dyDescent="0.2">
      <c r="A800">
        <v>798</v>
      </c>
      <c r="B800">
        <f>'Data with Vol Ests (EWMA)'!B$1002*('Data with Vol Ests (EWMA)'!B799+('Data with Vol Ests (EWMA)'!B800-'Data with Vol Ests (EWMA)'!B799)*('Data with Vol Ests (EWMA)'!E$1003/'Data with Vol Ests (EWMA)'!E800))/'Data with Vol Ests (EWMA)'!B799</f>
        <v>25.800023976582015</v>
      </c>
      <c r="C800">
        <f>'Data with Vol Ests (EWMA)'!G$1002*('Data with Vol Ests (EWMA)'!G799+('Data with Vol Ests (EWMA)'!G800-'Data with Vol Ests (EWMA)'!G799)*('Data with Vol Ests (EWMA)'!J$1003/'Data with Vol Ests (EWMA)'!J800))/'Data with Vol Ests (EWMA)'!G799</f>
        <v>31.257682261677914</v>
      </c>
      <c r="D800">
        <f>'Data with Vol Ests (EWMA)'!L$1002*('Data with Vol Ests (EWMA)'!L799+('Data with Vol Ests (EWMA)'!L800-'Data with Vol Ests (EWMA)'!L799)*('Data with Vol Ests (EWMA)'!O$1003/'Data with Vol Ests (EWMA)'!O800))/'Data with Vol Ests (EWMA)'!L799</f>
        <v>50.673787073501629</v>
      </c>
      <c r="F800">
        <f>$J$3*B800/'Data with Vol Ests (EWMA)'!$B$1002 + $K$3*C800/'Data with Vol Ests (EWMA)'!$G$1002 + $L$3*D800/'Data with Vol Ests (EWMA)'!$L$1002</f>
        <v>100051686.99818148</v>
      </c>
      <c r="G800">
        <f t="shared" si="12"/>
        <v>-51686.998181477189</v>
      </c>
      <c r="H800" s="15">
        <v>-269493.09000000003</v>
      </c>
    </row>
    <row r="801" spans="1:8" x14ac:dyDescent="0.2">
      <c r="A801">
        <v>799</v>
      </c>
      <c r="B801">
        <f>'Data with Vol Ests (EWMA)'!B$1002*('Data with Vol Ests (EWMA)'!B800+('Data with Vol Ests (EWMA)'!B801-'Data with Vol Ests (EWMA)'!B800)*('Data with Vol Ests (EWMA)'!E$1003/'Data with Vol Ests (EWMA)'!E801))/'Data with Vol Ests (EWMA)'!B800</f>
        <v>25.77912142442392</v>
      </c>
      <c r="C801">
        <f>'Data with Vol Ests (EWMA)'!G$1002*('Data with Vol Ests (EWMA)'!G800+('Data with Vol Ests (EWMA)'!G801-'Data with Vol Ests (EWMA)'!G800)*('Data with Vol Ests (EWMA)'!J$1003/'Data with Vol Ests (EWMA)'!J801))/'Data with Vol Ests (EWMA)'!G800</f>
        <v>31.204212421667354</v>
      </c>
      <c r="D801">
        <f>'Data with Vol Ests (EWMA)'!L$1002*('Data with Vol Ests (EWMA)'!L800+('Data with Vol Ests (EWMA)'!L801-'Data with Vol Ests (EWMA)'!L800)*('Data with Vol Ests (EWMA)'!O$1003/'Data with Vol Ests (EWMA)'!O801))/'Data with Vol Ests (EWMA)'!L800</f>
        <v>50.869167595339739</v>
      </c>
      <c r="F801">
        <f>$J$3*B801/'Data with Vol Ests (EWMA)'!$B$1002 + $K$3*C801/'Data with Vol Ests (EWMA)'!$G$1002 + $L$3*D801/'Data with Vol Ests (EWMA)'!$L$1002</f>
        <v>100078843.29370576</v>
      </c>
      <c r="G801">
        <f t="shared" si="12"/>
        <v>-78843.293705761433</v>
      </c>
      <c r="H801" s="15">
        <v>-273855.06</v>
      </c>
    </row>
    <row r="802" spans="1:8" x14ac:dyDescent="0.2">
      <c r="A802">
        <v>800</v>
      </c>
      <c r="B802">
        <f>'Data with Vol Ests (EWMA)'!B$1002*('Data with Vol Ests (EWMA)'!B801+('Data with Vol Ests (EWMA)'!B802-'Data with Vol Ests (EWMA)'!B801)*('Data with Vol Ests (EWMA)'!E$1003/'Data with Vol Ests (EWMA)'!E802))/'Data with Vol Ests (EWMA)'!B801</f>
        <v>25.767577955630028</v>
      </c>
      <c r="C802">
        <f>'Data with Vol Ests (EWMA)'!G$1002*('Data with Vol Ests (EWMA)'!G801+('Data with Vol Ests (EWMA)'!G802-'Data with Vol Ests (EWMA)'!G801)*('Data with Vol Ests (EWMA)'!J$1003/'Data with Vol Ests (EWMA)'!J802))/'Data with Vol Ests (EWMA)'!G801</f>
        <v>31.196211619491979</v>
      </c>
      <c r="D802">
        <f>'Data with Vol Ests (EWMA)'!L$1002*('Data with Vol Ests (EWMA)'!L801+('Data with Vol Ests (EWMA)'!L802-'Data with Vol Ests (EWMA)'!L801)*('Data with Vol Ests (EWMA)'!O$1003/'Data with Vol Ests (EWMA)'!O802))/'Data with Vol Ests (EWMA)'!L801</f>
        <v>50.872467752202567</v>
      </c>
      <c r="F802">
        <f>$J$3*B802/'Data with Vol Ests (EWMA)'!$B$1002 + $K$3*C802/'Data with Vol Ests (EWMA)'!$G$1002 + $L$3*D802/'Data with Vol Ests (EWMA)'!$L$1002</f>
        <v>100056157.31946169</v>
      </c>
      <c r="G802">
        <f t="shared" si="12"/>
        <v>-56157.319461688399</v>
      </c>
      <c r="H802" s="15">
        <v>-275168.53999999998</v>
      </c>
    </row>
    <row r="803" spans="1:8" x14ac:dyDescent="0.2">
      <c r="A803">
        <v>801</v>
      </c>
      <c r="B803">
        <f>'Data with Vol Ests (EWMA)'!B$1002*('Data with Vol Ests (EWMA)'!B802+('Data with Vol Ests (EWMA)'!B803-'Data with Vol Ests (EWMA)'!B802)*('Data with Vol Ests (EWMA)'!E$1003/'Data with Vol Ests (EWMA)'!E803))/'Data with Vol Ests (EWMA)'!B802</f>
        <v>25.65725033661117</v>
      </c>
      <c r="C803">
        <f>'Data with Vol Ests (EWMA)'!G$1002*('Data with Vol Ests (EWMA)'!G802+('Data with Vol Ests (EWMA)'!G803-'Data with Vol Ests (EWMA)'!G802)*('Data with Vol Ests (EWMA)'!J$1003/'Data with Vol Ests (EWMA)'!J803))/'Data with Vol Ests (EWMA)'!G802</f>
        <v>31.232710778513141</v>
      </c>
      <c r="D803">
        <f>'Data with Vol Ests (EWMA)'!L$1002*('Data with Vol Ests (EWMA)'!L802+('Data with Vol Ests (EWMA)'!L803-'Data with Vol Ests (EWMA)'!L802)*('Data with Vol Ests (EWMA)'!O$1003/'Data with Vol Ests (EWMA)'!O803))/'Data with Vol Ests (EWMA)'!L802</f>
        <v>50.887969133915604</v>
      </c>
      <c r="F803">
        <f>$J$3*B803/'Data with Vol Ests (EWMA)'!$B$1002 + $K$3*C803/'Data with Vol Ests (EWMA)'!$G$1002 + $L$3*D803/'Data with Vol Ests (EWMA)'!$L$1002</f>
        <v>99956697.019964039</v>
      </c>
      <c r="G803">
        <f t="shared" si="12"/>
        <v>43302.980035960674</v>
      </c>
      <c r="H803" s="15">
        <v>-275405.11</v>
      </c>
    </row>
    <row r="804" spans="1:8" x14ac:dyDescent="0.2">
      <c r="A804">
        <v>802</v>
      </c>
      <c r="B804">
        <f>'Data with Vol Ests (EWMA)'!B$1002*('Data with Vol Ests (EWMA)'!B803+('Data with Vol Ests (EWMA)'!B804-'Data with Vol Ests (EWMA)'!B803)*('Data with Vol Ests (EWMA)'!E$1003/'Data with Vol Ests (EWMA)'!E804))/'Data with Vol Ests (EWMA)'!B803</f>
        <v>25.691654715250341</v>
      </c>
      <c r="C804">
        <f>'Data with Vol Ests (EWMA)'!G$1002*('Data with Vol Ests (EWMA)'!G803+('Data with Vol Ests (EWMA)'!G804-'Data with Vol Ests (EWMA)'!G803)*('Data with Vol Ests (EWMA)'!J$1003/'Data with Vol Ests (EWMA)'!J804))/'Data with Vol Ests (EWMA)'!G803</f>
        <v>31.37628194090836</v>
      </c>
      <c r="D804">
        <f>'Data with Vol Ests (EWMA)'!L$1002*('Data with Vol Ests (EWMA)'!L803+('Data with Vol Ests (EWMA)'!L804-'Data with Vol Ests (EWMA)'!L803)*('Data with Vol Ests (EWMA)'!O$1003/'Data with Vol Ests (EWMA)'!O804))/'Data with Vol Ests (EWMA)'!L803</f>
        <v>49.86063969375342</v>
      </c>
      <c r="F804">
        <f>$J$3*B804/'Data with Vol Ests (EWMA)'!$B$1002 + $K$3*C804/'Data with Vol Ests (EWMA)'!$G$1002 + $L$3*D804/'Data with Vol Ests (EWMA)'!$L$1002</f>
        <v>99557036.192126572</v>
      </c>
      <c r="G804">
        <f t="shared" si="12"/>
        <v>442963.80787342787</v>
      </c>
      <c r="H804" s="15">
        <v>-275489.38</v>
      </c>
    </row>
    <row r="805" spans="1:8" x14ac:dyDescent="0.2">
      <c r="A805">
        <v>803</v>
      </c>
      <c r="B805">
        <f>'Data with Vol Ests (EWMA)'!B$1002*('Data with Vol Ests (EWMA)'!B804+('Data with Vol Ests (EWMA)'!B805-'Data with Vol Ests (EWMA)'!B804)*('Data with Vol Ests (EWMA)'!E$1003/'Data with Vol Ests (EWMA)'!E805))/'Data with Vol Ests (EWMA)'!B804</f>
        <v>26.015305003074033</v>
      </c>
      <c r="C805">
        <f>'Data with Vol Ests (EWMA)'!G$1002*('Data with Vol Ests (EWMA)'!G804+('Data with Vol Ests (EWMA)'!G805-'Data with Vol Ests (EWMA)'!G804)*('Data with Vol Ests (EWMA)'!J$1003/'Data with Vol Ests (EWMA)'!J805))/'Data with Vol Ests (EWMA)'!G804</f>
        <v>31.097685391950801</v>
      </c>
      <c r="D805">
        <f>'Data with Vol Ests (EWMA)'!L$1002*('Data with Vol Ests (EWMA)'!L804+('Data with Vol Ests (EWMA)'!L805-'Data with Vol Ests (EWMA)'!L804)*('Data with Vol Ests (EWMA)'!O$1003/'Data with Vol Ests (EWMA)'!O805))/'Data with Vol Ests (EWMA)'!L804</f>
        <v>50.861831677632047</v>
      </c>
      <c r="F805">
        <f>$J$3*B805/'Data with Vol Ests (EWMA)'!$B$1002 + $K$3*C805/'Data with Vol Ests (EWMA)'!$G$1002 + $L$3*D805/'Data with Vol Ests (EWMA)'!$L$1002</f>
        <v>100275168.54194768</v>
      </c>
      <c r="G805">
        <f t="shared" si="12"/>
        <v>-275168.54194767773</v>
      </c>
      <c r="H805" s="15">
        <v>-275622.33</v>
      </c>
    </row>
    <row r="806" spans="1:8" x14ac:dyDescent="0.2">
      <c r="A806">
        <v>804</v>
      </c>
      <c r="B806">
        <f>'Data with Vol Ests (EWMA)'!B$1002*('Data with Vol Ests (EWMA)'!B805+('Data with Vol Ests (EWMA)'!B806-'Data with Vol Ests (EWMA)'!B805)*('Data with Vol Ests (EWMA)'!E$1003/'Data with Vol Ests (EWMA)'!E806))/'Data with Vol Ests (EWMA)'!B805</f>
        <v>25.840397527640825</v>
      </c>
      <c r="C806">
        <f>'Data with Vol Ests (EWMA)'!G$1002*('Data with Vol Ests (EWMA)'!G805+('Data with Vol Ests (EWMA)'!G806-'Data with Vol Ests (EWMA)'!G805)*('Data with Vol Ests (EWMA)'!J$1003/'Data with Vol Ests (EWMA)'!J806))/'Data with Vol Ests (EWMA)'!G805</f>
        <v>31.198867034186208</v>
      </c>
      <c r="D806">
        <f>'Data with Vol Ests (EWMA)'!L$1002*('Data with Vol Ests (EWMA)'!L805+('Data with Vol Ests (EWMA)'!L806-'Data with Vol Ests (EWMA)'!L805)*('Data with Vol Ests (EWMA)'!O$1003/'Data with Vol Ests (EWMA)'!O806))/'Data with Vol Ests (EWMA)'!L805</f>
        <v>50.786261477000707</v>
      </c>
      <c r="F806">
        <f>$J$3*B806/'Data with Vol Ests (EWMA)'!$B$1002 + $K$3*C806/'Data with Vol Ests (EWMA)'!$G$1002 + $L$3*D806/'Data with Vol Ests (EWMA)'!$L$1002</f>
        <v>100106907.52265218</v>
      </c>
      <c r="G806">
        <f t="shared" si="12"/>
        <v>-106907.522652179</v>
      </c>
      <c r="H806" s="15">
        <v>-279149.43</v>
      </c>
    </row>
    <row r="807" spans="1:8" x14ac:dyDescent="0.2">
      <c r="A807">
        <v>805</v>
      </c>
      <c r="B807">
        <f>'Data with Vol Ests (EWMA)'!B$1002*('Data with Vol Ests (EWMA)'!B806+('Data with Vol Ests (EWMA)'!B807-'Data with Vol Ests (EWMA)'!B806)*('Data with Vol Ests (EWMA)'!E$1003/'Data with Vol Ests (EWMA)'!E807))/'Data with Vol Ests (EWMA)'!B806</f>
        <v>25.789164805425592</v>
      </c>
      <c r="C807">
        <f>'Data with Vol Ests (EWMA)'!G$1002*('Data with Vol Ests (EWMA)'!G806+('Data with Vol Ests (EWMA)'!G807-'Data with Vol Ests (EWMA)'!G806)*('Data with Vol Ests (EWMA)'!J$1003/'Data with Vol Ests (EWMA)'!J807))/'Data with Vol Ests (EWMA)'!G806</f>
        <v>31.192169098039013</v>
      </c>
      <c r="D807">
        <f>'Data with Vol Ests (EWMA)'!L$1002*('Data with Vol Ests (EWMA)'!L806+('Data with Vol Ests (EWMA)'!L807-'Data with Vol Ests (EWMA)'!L806)*('Data with Vol Ests (EWMA)'!O$1003/'Data with Vol Ests (EWMA)'!O807))/'Data with Vol Ests (EWMA)'!L806</f>
        <v>51.21656291098779</v>
      </c>
      <c r="F807">
        <f>$J$3*B807/'Data with Vol Ests (EWMA)'!$B$1002 + $K$3*C807/'Data with Vol Ests (EWMA)'!$G$1002 + $L$3*D807/'Data with Vol Ests (EWMA)'!$L$1002</f>
        <v>100284377.41287902</v>
      </c>
      <c r="G807">
        <f t="shared" si="12"/>
        <v>-284377.41287901998</v>
      </c>
      <c r="H807" s="15">
        <v>-281972.77</v>
      </c>
    </row>
    <row r="808" spans="1:8" x14ac:dyDescent="0.2">
      <c r="A808">
        <v>806</v>
      </c>
      <c r="B808">
        <f>'Data with Vol Ests (EWMA)'!B$1002*('Data with Vol Ests (EWMA)'!B807+('Data with Vol Ests (EWMA)'!B808-'Data with Vol Ests (EWMA)'!B807)*('Data with Vol Ests (EWMA)'!E$1003/'Data with Vol Ests (EWMA)'!E808))/'Data with Vol Ests (EWMA)'!B807</f>
        <v>25.8207412096837</v>
      </c>
      <c r="C808">
        <f>'Data with Vol Ests (EWMA)'!G$1002*('Data with Vol Ests (EWMA)'!G807+('Data with Vol Ests (EWMA)'!G808-'Data with Vol Ests (EWMA)'!G807)*('Data with Vol Ests (EWMA)'!J$1003/'Data with Vol Ests (EWMA)'!J808))/'Data with Vol Ests (EWMA)'!G807</f>
        <v>31.116886648789848</v>
      </c>
      <c r="D808">
        <f>'Data with Vol Ests (EWMA)'!L$1002*('Data with Vol Ests (EWMA)'!L807+('Data with Vol Ests (EWMA)'!L808-'Data with Vol Ests (EWMA)'!L807)*('Data with Vol Ests (EWMA)'!O$1003/'Data with Vol Ests (EWMA)'!O808))/'Data with Vol Ests (EWMA)'!L807</f>
        <v>50.852897894513596</v>
      </c>
      <c r="F808">
        <f>$J$3*B808/'Data with Vol Ests (EWMA)'!$B$1002 + $K$3*C808/'Data with Vol Ests (EWMA)'!$G$1002 + $L$3*D808/'Data with Vol Ests (EWMA)'!$L$1002</f>
        <v>100027605.13177745</v>
      </c>
      <c r="G808">
        <f t="shared" si="12"/>
        <v>-27605.131777450442</v>
      </c>
      <c r="H808" s="15">
        <v>-282215.02</v>
      </c>
    </row>
    <row r="809" spans="1:8" x14ac:dyDescent="0.2">
      <c r="A809">
        <v>807</v>
      </c>
      <c r="B809">
        <f>'Data with Vol Ests (EWMA)'!B$1002*('Data with Vol Ests (EWMA)'!B808+('Data with Vol Ests (EWMA)'!B809-'Data with Vol Ests (EWMA)'!B808)*('Data with Vol Ests (EWMA)'!E$1003/'Data with Vol Ests (EWMA)'!E809))/'Data with Vol Ests (EWMA)'!B808</f>
        <v>25.931797674716787</v>
      </c>
      <c r="C809">
        <f>'Data with Vol Ests (EWMA)'!G$1002*('Data with Vol Ests (EWMA)'!G808+('Data with Vol Ests (EWMA)'!G809-'Data with Vol Ests (EWMA)'!G808)*('Data with Vol Ests (EWMA)'!J$1003/'Data with Vol Ests (EWMA)'!J809))/'Data with Vol Ests (EWMA)'!G808</f>
        <v>31.177689315602517</v>
      </c>
      <c r="D809">
        <f>'Data with Vol Ests (EWMA)'!L$1002*('Data with Vol Ests (EWMA)'!L808+('Data with Vol Ests (EWMA)'!L809-'Data with Vol Ests (EWMA)'!L808)*('Data with Vol Ests (EWMA)'!O$1003/'Data with Vol Ests (EWMA)'!O809))/'Data with Vol Ests (EWMA)'!L808</f>
        <v>50.924698470284817</v>
      </c>
      <c r="F809">
        <f>$J$3*B809/'Data with Vol Ests (EWMA)'!$B$1002 + $K$3*C809/'Data with Vol Ests (EWMA)'!$G$1002 + $L$3*D809/'Data with Vol Ests (EWMA)'!$L$1002</f>
        <v>100288938.95182356</v>
      </c>
      <c r="G809">
        <f t="shared" si="12"/>
        <v>-288938.95182356238</v>
      </c>
      <c r="H809" s="15">
        <v>-283291.40999999997</v>
      </c>
    </row>
    <row r="810" spans="1:8" x14ac:dyDescent="0.2">
      <c r="A810">
        <v>808</v>
      </c>
      <c r="B810">
        <f>'Data with Vol Ests (EWMA)'!B$1002*('Data with Vol Ests (EWMA)'!B809+('Data with Vol Ests (EWMA)'!B810-'Data with Vol Ests (EWMA)'!B809)*('Data with Vol Ests (EWMA)'!E$1003/'Data with Vol Ests (EWMA)'!E810))/'Data with Vol Ests (EWMA)'!B809</f>
        <v>25.931063087277906</v>
      </c>
      <c r="C810">
        <f>'Data with Vol Ests (EWMA)'!G$1002*('Data with Vol Ests (EWMA)'!G809+('Data with Vol Ests (EWMA)'!G810-'Data with Vol Ests (EWMA)'!G809)*('Data with Vol Ests (EWMA)'!J$1003/'Data with Vol Ests (EWMA)'!J810))/'Data with Vol Ests (EWMA)'!G809</f>
        <v>31.098675362697815</v>
      </c>
      <c r="D810">
        <f>'Data with Vol Ests (EWMA)'!L$1002*('Data with Vol Ests (EWMA)'!L809+('Data with Vol Ests (EWMA)'!L810-'Data with Vol Ests (EWMA)'!L809)*('Data with Vol Ests (EWMA)'!O$1003/'Data with Vol Ests (EWMA)'!O810))/'Data with Vol Ests (EWMA)'!L809</f>
        <v>51.103028434279338</v>
      </c>
      <c r="F810">
        <f>$J$3*B810/'Data with Vol Ests (EWMA)'!$B$1002 + $K$3*C810/'Data with Vol Ests (EWMA)'!$G$1002 + $L$3*D810/'Data with Vol Ests (EWMA)'!$L$1002</f>
        <v>100304678.33442938</v>
      </c>
      <c r="G810">
        <f t="shared" si="12"/>
        <v>-304678.33442938328</v>
      </c>
      <c r="H810" s="15">
        <v>-283931.75</v>
      </c>
    </row>
    <row r="811" spans="1:8" x14ac:dyDescent="0.2">
      <c r="A811">
        <v>809</v>
      </c>
      <c r="B811">
        <f>'Data with Vol Ests (EWMA)'!B$1002*('Data with Vol Ests (EWMA)'!B810+('Data with Vol Ests (EWMA)'!B811-'Data with Vol Ests (EWMA)'!B810)*('Data with Vol Ests (EWMA)'!E$1003/'Data with Vol Ests (EWMA)'!E811))/'Data with Vol Ests (EWMA)'!B810</f>
        <v>25.809999000000001</v>
      </c>
      <c r="C811">
        <f>'Data with Vol Ests (EWMA)'!G$1002*('Data with Vol Ests (EWMA)'!G810+('Data with Vol Ests (EWMA)'!G811-'Data with Vol Ests (EWMA)'!G810)*('Data with Vol Ests (EWMA)'!J$1003/'Data with Vol Ests (EWMA)'!J811))/'Data with Vol Ests (EWMA)'!G810</f>
        <v>31.201655745883574</v>
      </c>
      <c r="D811">
        <f>'Data with Vol Ests (EWMA)'!L$1002*('Data with Vol Ests (EWMA)'!L810+('Data with Vol Ests (EWMA)'!L811-'Data with Vol Ests (EWMA)'!L810)*('Data with Vol Ests (EWMA)'!O$1003/'Data with Vol Ests (EWMA)'!O811))/'Data with Vol Ests (EWMA)'!L810</f>
        <v>50.753066107977325</v>
      </c>
      <c r="F811">
        <f>$J$3*B811/'Data with Vol Ests (EWMA)'!$B$1002 + $K$3*C811/'Data with Vol Ests (EWMA)'!$G$1002 + $L$3*D811/'Data with Vol Ests (EWMA)'!$L$1002</f>
        <v>100049185.94498707</v>
      </c>
      <c r="G811">
        <f t="shared" si="12"/>
        <v>-49185.944987073541</v>
      </c>
      <c r="H811" s="15">
        <v>-284141.40000000002</v>
      </c>
    </row>
    <row r="812" spans="1:8" x14ac:dyDescent="0.2">
      <c r="A812">
        <v>810</v>
      </c>
      <c r="B812">
        <f>'Data with Vol Ests (EWMA)'!B$1002*('Data with Vol Ests (EWMA)'!B811+('Data with Vol Ests (EWMA)'!B812-'Data with Vol Ests (EWMA)'!B811)*('Data with Vol Ests (EWMA)'!E$1003/'Data with Vol Ests (EWMA)'!E812))/'Data with Vol Ests (EWMA)'!B811</f>
        <v>25.832576517427203</v>
      </c>
      <c r="C812">
        <f>'Data with Vol Ests (EWMA)'!G$1002*('Data with Vol Ests (EWMA)'!G811+('Data with Vol Ests (EWMA)'!G812-'Data with Vol Ests (EWMA)'!G811)*('Data with Vol Ests (EWMA)'!J$1003/'Data with Vol Ests (EWMA)'!J812))/'Data with Vol Ests (EWMA)'!G811</f>
        <v>31.145719242613684</v>
      </c>
      <c r="D812">
        <f>'Data with Vol Ests (EWMA)'!L$1002*('Data with Vol Ests (EWMA)'!L811+('Data with Vol Ests (EWMA)'!L812-'Data with Vol Ests (EWMA)'!L811)*('Data with Vol Ests (EWMA)'!O$1003/'Data with Vol Ests (EWMA)'!O812))/'Data with Vol Ests (EWMA)'!L811</f>
        <v>50.646780536957017</v>
      </c>
      <c r="F812">
        <f>$J$3*B812/'Data with Vol Ests (EWMA)'!$B$1002 + $K$3*C812/'Data with Vol Ests (EWMA)'!$G$1002 + $L$3*D812/'Data with Vol Ests (EWMA)'!$L$1002</f>
        <v>99954139.13907437</v>
      </c>
      <c r="G812">
        <f t="shared" si="12"/>
        <v>45860.860925629735</v>
      </c>
      <c r="H812" s="15">
        <v>-284301.09000000003</v>
      </c>
    </row>
    <row r="813" spans="1:8" x14ac:dyDescent="0.2">
      <c r="A813">
        <v>811</v>
      </c>
      <c r="B813">
        <f>'Data with Vol Ests (EWMA)'!B$1002*('Data with Vol Ests (EWMA)'!B812+('Data with Vol Ests (EWMA)'!B813-'Data with Vol Ests (EWMA)'!B812)*('Data with Vol Ests (EWMA)'!E$1003/'Data with Vol Ests (EWMA)'!E813))/'Data with Vol Ests (EWMA)'!B812</f>
        <v>25.949444904231296</v>
      </c>
      <c r="C813">
        <f>'Data with Vol Ests (EWMA)'!G$1002*('Data with Vol Ests (EWMA)'!G812+('Data with Vol Ests (EWMA)'!G813-'Data with Vol Ests (EWMA)'!G812)*('Data with Vol Ests (EWMA)'!J$1003/'Data with Vol Ests (EWMA)'!J813))/'Data with Vol Ests (EWMA)'!G812</f>
        <v>31.161678255316758</v>
      </c>
      <c r="D813">
        <f>'Data with Vol Ests (EWMA)'!L$1002*('Data with Vol Ests (EWMA)'!L812+('Data with Vol Ests (EWMA)'!L813-'Data with Vol Ests (EWMA)'!L812)*('Data with Vol Ests (EWMA)'!O$1003/'Data with Vol Ests (EWMA)'!O813))/'Data with Vol Ests (EWMA)'!L812</f>
        <v>51.171239542627248</v>
      </c>
      <c r="F813">
        <f>$J$3*B813/'Data with Vol Ests (EWMA)'!$B$1002 + $K$3*C813/'Data with Vol Ests (EWMA)'!$G$1002 + $L$3*D813/'Data with Vol Ests (EWMA)'!$L$1002</f>
        <v>100440687.32653593</v>
      </c>
      <c r="G813">
        <f t="shared" si="12"/>
        <v>-440687.32653592527</v>
      </c>
      <c r="H813" s="15">
        <v>-284377.40999999997</v>
      </c>
    </row>
    <row r="814" spans="1:8" x14ac:dyDescent="0.2">
      <c r="A814">
        <v>812</v>
      </c>
      <c r="B814">
        <f>'Data with Vol Ests (EWMA)'!B$1002*('Data with Vol Ests (EWMA)'!B813+('Data with Vol Ests (EWMA)'!B814-'Data with Vol Ests (EWMA)'!B813)*('Data with Vol Ests (EWMA)'!E$1003/'Data with Vol Ests (EWMA)'!E814))/'Data with Vol Ests (EWMA)'!B813</f>
        <v>25.844302241591375</v>
      </c>
      <c r="C814">
        <f>'Data with Vol Ests (EWMA)'!G$1002*('Data with Vol Ests (EWMA)'!G813+('Data with Vol Ests (EWMA)'!G814-'Data with Vol Ests (EWMA)'!G813)*('Data with Vol Ests (EWMA)'!J$1003/'Data with Vol Ests (EWMA)'!J814))/'Data with Vol Ests (EWMA)'!G813</f>
        <v>31.195743591319747</v>
      </c>
      <c r="D814">
        <f>'Data with Vol Ests (EWMA)'!L$1002*('Data with Vol Ests (EWMA)'!L813+('Data with Vol Ests (EWMA)'!L814-'Data with Vol Ests (EWMA)'!L813)*('Data with Vol Ests (EWMA)'!O$1003/'Data with Vol Ests (EWMA)'!O814))/'Data with Vol Ests (EWMA)'!L813</f>
        <v>50.80172379502644</v>
      </c>
      <c r="F814">
        <f>$J$3*B814/'Data with Vol Ests (EWMA)'!$B$1002 + $K$3*C814/'Data with Vol Ests (EWMA)'!$G$1002 + $L$3*D814/'Data with Vol Ests (EWMA)'!$L$1002</f>
        <v>100117839.21857503</v>
      </c>
      <c r="G814">
        <f t="shared" si="12"/>
        <v>-117839.21857503057</v>
      </c>
      <c r="H814" s="15">
        <v>-285240.87</v>
      </c>
    </row>
    <row r="815" spans="1:8" x14ac:dyDescent="0.2">
      <c r="A815">
        <v>813</v>
      </c>
      <c r="B815">
        <f>'Data with Vol Ests (EWMA)'!B$1002*('Data with Vol Ests (EWMA)'!B814+('Data with Vol Ests (EWMA)'!B815-'Data with Vol Ests (EWMA)'!B814)*('Data with Vol Ests (EWMA)'!E$1003/'Data with Vol Ests (EWMA)'!E815))/'Data with Vol Ests (EWMA)'!B814</f>
        <v>25.763003973685347</v>
      </c>
      <c r="C815">
        <f>'Data with Vol Ests (EWMA)'!G$1002*('Data with Vol Ests (EWMA)'!G814+('Data with Vol Ests (EWMA)'!G815-'Data with Vol Ests (EWMA)'!G814)*('Data with Vol Ests (EWMA)'!J$1003/'Data with Vol Ests (EWMA)'!J815))/'Data with Vol Ests (EWMA)'!G814</f>
        <v>31.152400016717948</v>
      </c>
      <c r="D815">
        <f>'Data with Vol Ests (EWMA)'!L$1002*('Data with Vol Ests (EWMA)'!L814+('Data with Vol Ests (EWMA)'!L815-'Data with Vol Ests (EWMA)'!L814)*('Data with Vol Ests (EWMA)'!O$1003/'Data with Vol Ests (EWMA)'!O815))/'Data with Vol Ests (EWMA)'!L814</f>
        <v>50.508621507176258</v>
      </c>
      <c r="F815">
        <f>$J$3*B815/'Data with Vol Ests (EWMA)'!$B$1002 + $K$3*C815/'Data with Vol Ests (EWMA)'!$G$1002 + $L$3*D815/'Data with Vol Ests (EWMA)'!$L$1002</f>
        <v>99785593.456167623</v>
      </c>
      <c r="G815">
        <f t="shared" si="12"/>
        <v>214406.5438323766</v>
      </c>
      <c r="H815" s="15">
        <v>-285363.32</v>
      </c>
    </row>
    <row r="816" spans="1:8" x14ac:dyDescent="0.2">
      <c r="A816">
        <v>814</v>
      </c>
      <c r="B816">
        <f>'Data with Vol Ests (EWMA)'!B$1002*('Data with Vol Ests (EWMA)'!B815+('Data with Vol Ests (EWMA)'!B816-'Data with Vol Ests (EWMA)'!B815)*('Data with Vol Ests (EWMA)'!E$1003/'Data with Vol Ests (EWMA)'!E816))/'Data with Vol Ests (EWMA)'!B815</f>
        <v>25.966990468940327</v>
      </c>
      <c r="C816">
        <f>'Data with Vol Ests (EWMA)'!G$1002*('Data with Vol Ests (EWMA)'!G815+('Data with Vol Ests (EWMA)'!G816-'Data with Vol Ests (EWMA)'!G815)*('Data with Vol Ests (EWMA)'!J$1003/'Data with Vol Ests (EWMA)'!J816))/'Data with Vol Ests (EWMA)'!G815</f>
        <v>31.251560622929428</v>
      </c>
      <c r="D816">
        <f>'Data with Vol Ests (EWMA)'!L$1002*('Data with Vol Ests (EWMA)'!L815+('Data with Vol Ests (EWMA)'!L816-'Data with Vol Ests (EWMA)'!L815)*('Data with Vol Ests (EWMA)'!O$1003/'Data with Vol Ests (EWMA)'!O816))/'Data with Vol Ests (EWMA)'!L815</f>
        <v>51.245332377963599</v>
      </c>
      <c r="F816">
        <f>$J$3*B816/'Data with Vol Ests (EWMA)'!$B$1002 + $K$3*C816/'Data with Vol Ests (EWMA)'!$G$1002 + $L$3*D816/'Data with Vol Ests (EWMA)'!$L$1002</f>
        <v>100609222.83973411</v>
      </c>
      <c r="G816">
        <f t="shared" si="12"/>
        <v>-609222.83973410726</v>
      </c>
      <c r="H816" s="15">
        <v>-287350.71999999997</v>
      </c>
    </row>
    <row r="817" spans="1:8" x14ac:dyDescent="0.2">
      <c r="A817">
        <v>815</v>
      </c>
      <c r="B817">
        <f>'Data with Vol Ests (EWMA)'!B$1002*('Data with Vol Ests (EWMA)'!B816+('Data with Vol Ests (EWMA)'!B817-'Data with Vol Ests (EWMA)'!B816)*('Data with Vol Ests (EWMA)'!E$1003/'Data with Vol Ests (EWMA)'!E817))/'Data with Vol Ests (EWMA)'!B816</f>
        <v>25.786493737766474</v>
      </c>
      <c r="C817">
        <f>'Data with Vol Ests (EWMA)'!G$1002*('Data with Vol Ests (EWMA)'!G816+('Data with Vol Ests (EWMA)'!G817-'Data with Vol Ests (EWMA)'!G816)*('Data with Vol Ests (EWMA)'!J$1003/'Data with Vol Ests (EWMA)'!J817))/'Data with Vol Ests (EWMA)'!G816</f>
        <v>31.28574472125651</v>
      </c>
      <c r="D817">
        <f>'Data with Vol Ests (EWMA)'!L$1002*('Data with Vol Ests (EWMA)'!L816+('Data with Vol Ests (EWMA)'!L817-'Data with Vol Ests (EWMA)'!L816)*('Data with Vol Ests (EWMA)'!O$1003/'Data with Vol Ests (EWMA)'!O817))/'Data with Vol Ests (EWMA)'!L816</f>
        <v>50.994998235085923</v>
      </c>
      <c r="F817">
        <f>$J$3*B817/'Data with Vol Ests (EWMA)'!$B$1002 + $K$3*C817/'Data with Vol Ests (EWMA)'!$G$1002 + $L$3*D817/'Data with Vol Ests (EWMA)'!$L$1002</f>
        <v>100254803.13346547</v>
      </c>
      <c r="G817">
        <f t="shared" si="12"/>
        <v>-254803.13346546888</v>
      </c>
      <c r="H817" s="15">
        <v>-288938.95</v>
      </c>
    </row>
    <row r="818" spans="1:8" x14ac:dyDescent="0.2">
      <c r="A818">
        <v>816</v>
      </c>
      <c r="B818">
        <f>'Data with Vol Ests (EWMA)'!B$1002*('Data with Vol Ests (EWMA)'!B817+('Data with Vol Ests (EWMA)'!B818-'Data with Vol Ests (EWMA)'!B817)*('Data with Vol Ests (EWMA)'!E$1003/'Data with Vol Ests (EWMA)'!E818))/'Data with Vol Ests (EWMA)'!B817</f>
        <v>25.931154110975914</v>
      </c>
      <c r="C818">
        <f>'Data with Vol Ests (EWMA)'!G$1002*('Data with Vol Ests (EWMA)'!G817+('Data with Vol Ests (EWMA)'!G818-'Data with Vol Ests (EWMA)'!G817)*('Data with Vol Ests (EWMA)'!J$1003/'Data with Vol Ests (EWMA)'!J818))/'Data with Vol Ests (EWMA)'!G817</f>
        <v>31.203491745325749</v>
      </c>
      <c r="D818">
        <f>'Data with Vol Ests (EWMA)'!L$1002*('Data with Vol Ests (EWMA)'!L817+('Data with Vol Ests (EWMA)'!L818-'Data with Vol Ests (EWMA)'!L817)*('Data with Vol Ests (EWMA)'!O$1003/'Data with Vol Ests (EWMA)'!O818))/'Data with Vol Ests (EWMA)'!L817</f>
        <v>50.572074547919343</v>
      </c>
      <c r="F818">
        <f>$J$3*B818/'Data with Vol Ests (EWMA)'!$B$1002 + $K$3*C818/'Data with Vol Ests (EWMA)'!$G$1002 + $L$3*D818/'Data with Vol Ests (EWMA)'!$L$1002</f>
        <v>100108509.31228213</v>
      </c>
      <c r="G818">
        <f t="shared" si="12"/>
        <v>-108509.31228213012</v>
      </c>
      <c r="H818" s="15">
        <v>-290778.53999999998</v>
      </c>
    </row>
    <row r="819" spans="1:8" x14ac:dyDescent="0.2">
      <c r="A819">
        <v>817</v>
      </c>
      <c r="B819">
        <f>'Data with Vol Ests (EWMA)'!B$1002*('Data with Vol Ests (EWMA)'!B818+('Data with Vol Ests (EWMA)'!B819-'Data with Vol Ests (EWMA)'!B818)*('Data with Vol Ests (EWMA)'!E$1003/'Data with Vol Ests (EWMA)'!E819))/'Data with Vol Ests (EWMA)'!B818</f>
        <v>25.689475971180297</v>
      </c>
      <c r="C819">
        <f>'Data with Vol Ests (EWMA)'!G$1002*('Data with Vol Ests (EWMA)'!G818+('Data with Vol Ests (EWMA)'!G819-'Data with Vol Ests (EWMA)'!G818)*('Data with Vol Ests (EWMA)'!J$1003/'Data with Vol Ests (EWMA)'!J819))/'Data with Vol Ests (EWMA)'!G818</f>
        <v>31.247006398746983</v>
      </c>
      <c r="D819">
        <f>'Data with Vol Ests (EWMA)'!L$1002*('Data with Vol Ests (EWMA)'!L818+('Data with Vol Ests (EWMA)'!L819-'Data with Vol Ests (EWMA)'!L818)*('Data with Vol Ests (EWMA)'!O$1003/'Data with Vol Ests (EWMA)'!O819))/'Data with Vol Ests (EWMA)'!L818</f>
        <v>50.680078666180641</v>
      </c>
      <c r="F819">
        <f>$J$3*B819/'Data with Vol Ests (EWMA)'!$B$1002 + $K$3*C819/'Data with Vol Ests (EWMA)'!$G$1002 + $L$3*D819/'Data with Vol Ests (EWMA)'!$L$1002</f>
        <v>99893509.852155477</v>
      </c>
      <c r="G819">
        <f t="shared" si="12"/>
        <v>106490.14784452319</v>
      </c>
      <c r="H819" s="15">
        <v>-292324.03999999998</v>
      </c>
    </row>
    <row r="820" spans="1:8" x14ac:dyDescent="0.2">
      <c r="A820">
        <v>818</v>
      </c>
      <c r="B820">
        <f>'Data with Vol Ests (EWMA)'!B$1002*('Data with Vol Ests (EWMA)'!B819+('Data with Vol Ests (EWMA)'!B820-'Data with Vol Ests (EWMA)'!B819)*('Data with Vol Ests (EWMA)'!E$1003/'Data with Vol Ests (EWMA)'!E820))/'Data with Vol Ests (EWMA)'!B819</f>
        <v>26.027538661646975</v>
      </c>
      <c r="C820">
        <f>'Data with Vol Ests (EWMA)'!G$1002*('Data with Vol Ests (EWMA)'!G819+('Data with Vol Ests (EWMA)'!G820-'Data with Vol Ests (EWMA)'!G819)*('Data with Vol Ests (EWMA)'!J$1003/'Data with Vol Ests (EWMA)'!J820))/'Data with Vol Ests (EWMA)'!G819</f>
        <v>31.110874107021555</v>
      </c>
      <c r="D820">
        <f>'Data with Vol Ests (EWMA)'!L$1002*('Data with Vol Ests (EWMA)'!L819+('Data with Vol Ests (EWMA)'!L820-'Data with Vol Ests (EWMA)'!L819)*('Data with Vol Ests (EWMA)'!O$1003/'Data with Vol Ests (EWMA)'!O820))/'Data with Vol Ests (EWMA)'!L819</f>
        <v>50.987475658686613</v>
      </c>
      <c r="F820">
        <f>$J$3*B820/'Data with Vol Ests (EWMA)'!$B$1002 + $K$3*C820/'Data with Vol Ests (EWMA)'!$G$1002 + $L$3*D820/'Data with Vol Ests (EWMA)'!$L$1002</f>
        <v>100380869.01905927</v>
      </c>
      <c r="G820">
        <f t="shared" si="12"/>
        <v>-380869.01905927062</v>
      </c>
      <c r="H820" s="15">
        <v>-296080.84000000003</v>
      </c>
    </row>
    <row r="821" spans="1:8" x14ac:dyDescent="0.2">
      <c r="A821">
        <v>819</v>
      </c>
      <c r="B821">
        <f>'Data with Vol Ests (EWMA)'!B$1002*('Data with Vol Ests (EWMA)'!B820+('Data with Vol Ests (EWMA)'!B821-'Data with Vol Ests (EWMA)'!B820)*('Data with Vol Ests (EWMA)'!E$1003/'Data with Vol Ests (EWMA)'!E821))/'Data with Vol Ests (EWMA)'!B820</f>
        <v>25.64156067841693</v>
      </c>
      <c r="C821">
        <f>'Data with Vol Ests (EWMA)'!G$1002*('Data with Vol Ests (EWMA)'!G820+('Data with Vol Ests (EWMA)'!G821-'Data with Vol Ests (EWMA)'!G820)*('Data with Vol Ests (EWMA)'!J$1003/'Data with Vol Ests (EWMA)'!J821))/'Data with Vol Ests (EWMA)'!G820</f>
        <v>31.212600307189668</v>
      </c>
      <c r="D821">
        <f>'Data with Vol Ests (EWMA)'!L$1002*('Data with Vol Ests (EWMA)'!L820+('Data with Vol Ests (EWMA)'!L821-'Data with Vol Ests (EWMA)'!L820)*('Data with Vol Ests (EWMA)'!O$1003/'Data with Vol Ests (EWMA)'!O821))/'Data with Vol Ests (EWMA)'!L820</f>
        <v>50.235932374979086</v>
      </c>
      <c r="F821">
        <f>$J$3*B821/'Data with Vol Ests (EWMA)'!$B$1002 + $K$3*C821/'Data with Vol Ests (EWMA)'!$G$1002 + $L$3*D821/'Data with Vol Ests (EWMA)'!$L$1002</f>
        <v>99527246.902840659</v>
      </c>
      <c r="G821">
        <f t="shared" si="12"/>
        <v>472753.09715934098</v>
      </c>
      <c r="H821" s="15">
        <v>-297239</v>
      </c>
    </row>
    <row r="822" spans="1:8" x14ac:dyDescent="0.2">
      <c r="A822">
        <v>820</v>
      </c>
      <c r="B822">
        <f>'Data with Vol Ests (EWMA)'!B$1002*('Data with Vol Ests (EWMA)'!B821+('Data with Vol Ests (EWMA)'!B822-'Data with Vol Ests (EWMA)'!B821)*('Data with Vol Ests (EWMA)'!E$1003/'Data with Vol Ests (EWMA)'!E822))/'Data with Vol Ests (EWMA)'!B821</f>
        <v>26.007321117197375</v>
      </c>
      <c r="C822">
        <f>'Data with Vol Ests (EWMA)'!G$1002*('Data with Vol Ests (EWMA)'!G821+('Data with Vol Ests (EWMA)'!G822-'Data with Vol Ests (EWMA)'!G821)*('Data with Vol Ests (EWMA)'!J$1003/'Data with Vol Ests (EWMA)'!J822))/'Data with Vol Ests (EWMA)'!G821</f>
        <v>31.204646419867544</v>
      </c>
      <c r="D822">
        <f>'Data with Vol Ests (EWMA)'!L$1002*('Data with Vol Ests (EWMA)'!L821+('Data with Vol Ests (EWMA)'!L822-'Data with Vol Ests (EWMA)'!L821)*('Data with Vol Ests (EWMA)'!O$1003/'Data with Vol Ests (EWMA)'!O822))/'Data with Vol Ests (EWMA)'!L821</f>
        <v>50.933466640441317</v>
      </c>
      <c r="F822">
        <f>$J$3*B822/'Data with Vol Ests (EWMA)'!$B$1002 + $K$3*C822/'Data with Vol Ests (EWMA)'!$G$1002 + $L$3*D822/'Data with Vol Ests (EWMA)'!$L$1002</f>
        <v>100426808.18741037</v>
      </c>
      <c r="G822">
        <f t="shared" si="12"/>
        <v>-426808.18741036952</v>
      </c>
      <c r="H822" s="15">
        <v>-297509.52</v>
      </c>
    </row>
    <row r="823" spans="1:8" x14ac:dyDescent="0.2">
      <c r="A823">
        <v>821</v>
      </c>
      <c r="B823">
        <f>'Data with Vol Ests (EWMA)'!B$1002*('Data with Vol Ests (EWMA)'!B822+('Data with Vol Ests (EWMA)'!B823-'Data with Vol Ests (EWMA)'!B822)*('Data with Vol Ests (EWMA)'!E$1003/'Data with Vol Ests (EWMA)'!E823))/'Data with Vol Ests (EWMA)'!B822</f>
        <v>25.189023788307708</v>
      </c>
      <c r="C823">
        <f>'Data with Vol Ests (EWMA)'!G$1002*('Data with Vol Ests (EWMA)'!G822+('Data with Vol Ests (EWMA)'!G823-'Data with Vol Ests (EWMA)'!G822)*('Data with Vol Ests (EWMA)'!J$1003/'Data with Vol Ests (EWMA)'!J823))/'Data with Vol Ests (EWMA)'!G822</f>
        <v>31.143462209891556</v>
      </c>
      <c r="D823">
        <f>'Data with Vol Ests (EWMA)'!L$1002*('Data with Vol Ests (EWMA)'!L822+('Data with Vol Ests (EWMA)'!L823-'Data with Vol Ests (EWMA)'!L822)*('Data with Vol Ests (EWMA)'!O$1003/'Data with Vol Ests (EWMA)'!O823))/'Data with Vol Ests (EWMA)'!L822</f>
        <v>49.38474465973178</v>
      </c>
      <c r="F823">
        <f>$J$3*B823/'Data with Vol Ests (EWMA)'!$B$1002 + $K$3*C823/'Data with Vol Ests (EWMA)'!$G$1002 + $L$3*D823/'Data with Vol Ests (EWMA)'!$L$1002</f>
        <v>98332581.169074684</v>
      </c>
      <c r="G823">
        <f t="shared" si="12"/>
        <v>1667418.8309253156</v>
      </c>
      <c r="H823" s="15">
        <v>-299269.73</v>
      </c>
    </row>
    <row r="824" spans="1:8" x14ac:dyDescent="0.2">
      <c r="A824">
        <v>822</v>
      </c>
      <c r="B824">
        <f>'Data with Vol Ests (EWMA)'!B$1002*('Data with Vol Ests (EWMA)'!B823+('Data with Vol Ests (EWMA)'!B824-'Data with Vol Ests (EWMA)'!B823)*('Data with Vol Ests (EWMA)'!E$1003/'Data with Vol Ests (EWMA)'!E824))/'Data with Vol Ests (EWMA)'!B823</f>
        <v>25.908720731985866</v>
      </c>
      <c r="C824">
        <f>'Data with Vol Ests (EWMA)'!G$1002*('Data with Vol Ests (EWMA)'!G823+('Data with Vol Ests (EWMA)'!G824-'Data with Vol Ests (EWMA)'!G823)*('Data with Vol Ests (EWMA)'!J$1003/'Data with Vol Ests (EWMA)'!J824))/'Data with Vol Ests (EWMA)'!G823</f>
        <v>31.151825369205973</v>
      </c>
      <c r="D824">
        <f>'Data with Vol Ests (EWMA)'!L$1002*('Data with Vol Ests (EWMA)'!L823+('Data with Vol Ests (EWMA)'!L824-'Data with Vol Ests (EWMA)'!L823)*('Data with Vol Ests (EWMA)'!O$1003/'Data with Vol Ests (EWMA)'!O824))/'Data with Vol Ests (EWMA)'!L823</f>
        <v>50.837171206210385</v>
      </c>
      <c r="F824">
        <f>$J$3*B824/'Data with Vol Ests (EWMA)'!$B$1002 + $K$3*C824/'Data with Vol Ests (EWMA)'!$G$1002 + $L$3*D824/'Data with Vol Ests (EWMA)'!$L$1002</f>
        <v>100176842.52961704</v>
      </c>
      <c r="G824">
        <f t="shared" si="12"/>
        <v>-176842.52961704135</v>
      </c>
      <c r="H824" s="15">
        <v>-300102.02</v>
      </c>
    </row>
    <row r="825" spans="1:8" x14ac:dyDescent="0.2">
      <c r="A825">
        <v>823</v>
      </c>
      <c r="B825">
        <f>'Data with Vol Ests (EWMA)'!B$1002*('Data with Vol Ests (EWMA)'!B824+('Data with Vol Ests (EWMA)'!B825-'Data with Vol Ests (EWMA)'!B824)*('Data with Vol Ests (EWMA)'!E$1003/'Data with Vol Ests (EWMA)'!E825))/'Data with Vol Ests (EWMA)'!B824</f>
        <v>25.763771984190718</v>
      </c>
      <c r="C825">
        <f>'Data with Vol Ests (EWMA)'!G$1002*('Data with Vol Ests (EWMA)'!G824+('Data with Vol Ests (EWMA)'!G825-'Data with Vol Ests (EWMA)'!G824)*('Data with Vol Ests (EWMA)'!J$1003/'Data with Vol Ests (EWMA)'!J825))/'Data with Vol Ests (EWMA)'!G824</f>
        <v>31.207426020524075</v>
      </c>
      <c r="D825">
        <f>'Data with Vol Ests (EWMA)'!L$1002*('Data with Vol Ests (EWMA)'!L824+('Data with Vol Ests (EWMA)'!L825-'Data with Vol Ests (EWMA)'!L824)*('Data with Vol Ests (EWMA)'!O$1003/'Data with Vol Ests (EWMA)'!O825))/'Data with Vol Ests (EWMA)'!L824</f>
        <v>50.500073855427651</v>
      </c>
      <c r="F825">
        <f>$J$3*B825/'Data with Vol Ests (EWMA)'!$B$1002 + $K$3*C825/'Data with Vol Ests (EWMA)'!$G$1002 + $L$3*D825/'Data with Vol Ests (EWMA)'!$L$1002</f>
        <v>99843367.435904726</v>
      </c>
      <c r="G825">
        <f t="shared" si="12"/>
        <v>156632.56409527361</v>
      </c>
      <c r="H825" s="15">
        <v>-300231.2</v>
      </c>
    </row>
    <row r="826" spans="1:8" x14ac:dyDescent="0.2">
      <c r="A826">
        <v>824</v>
      </c>
      <c r="B826">
        <f>'Data with Vol Ests (EWMA)'!B$1002*('Data with Vol Ests (EWMA)'!B825+('Data with Vol Ests (EWMA)'!B826-'Data with Vol Ests (EWMA)'!B825)*('Data with Vol Ests (EWMA)'!E$1003/'Data with Vol Ests (EWMA)'!E826))/'Data with Vol Ests (EWMA)'!B825</f>
        <v>25.748825945361517</v>
      </c>
      <c r="C826">
        <f>'Data with Vol Ests (EWMA)'!G$1002*('Data with Vol Ests (EWMA)'!G825+('Data with Vol Ests (EWMA)'!G826-'Data with Vol Ests (EWMA)'!G825)*('Data with Vol Ests (EWMA)'!J$1003/'Data with Vol Ests (EWMA)'!J826))/'Data with Vol Ests (EWMA)'!G825</f>
        <v>31.065036774916631</v>
      </c>
      <c r="D826">
        <f>'Data with Vol Ests (EWMA)'!L$1002*('Data with Vol Ests (EWMA)'!L825+('Data with Vol Ests (EWMA)'!L826-'Data with Vol Ests (EWMA)'!L825)*('Data with Vol Ests (EWMA)'!O$1003/'Data with Vol Ests (EWMA)'!O826))/'Data with Vol Ests (EWMA)'!L825</f>
        <v>50.546098034784684</v>
      </c>
      <c r="F826">
        <f>$J$3*B826/'Data with Vol Ests (EWMA)'!$B$1002 + $K$3*C826/'Data with Vol Ests (EWMA)'!$G$1002 + $L$3*D826/'Data with Vol Ests (EWMA)'!$L$1002</f>
        <v>99690431.532835513</v>
      </c>
      <c r="G826">
        <f t="shared" si="12"/>
        <v>309568.46716448665</v>
      </c>
      <c r="H826" s="15">
        <v>-300246.21000000002</v>
      </c>
    </row>
    <row r="827" spans="1:8" x14ac:dyDescent="0.2">
      <c r="A827">
        <v>825</v>
      </c>
      <c r="B827">
        <f>'Data with Vol Ests (EWMA)'!B$1002*('Data with Vol Ests (EWMA)'!B826+('Data with Vol Ests (EWMA)'!B827-'Data with Vol Ests (EWMA)'!B826)*('Data with Vol Ests (EWMA)'!E$1003/'Data with Vol Ests (EWMA)'!E827))/'Data with Vol Ests (EWMA)'!B826</f>
        <v>25.928591259168435</v>
      </c>
      <c r="C827">
        <f>'Data with Vol Ests (EWMA)'!G$1002*('Data with Vol Ests (EWMA)'!G826+('Data with Vol Ests (EWMA)'!G827-'Data with Vol Ests (EWMA)'!G826)*('Data with Vol Ests (EWMA)'!J$1003/'Data with Vol Ests (EWMA)'!J827))/'Data with Vol Ests (EWMA)'!G826</f>
        <v>31.15164531895228</v>
      </c>
      <c r="D827">
        <f>'Data with Vol Ests (EWMA)'!L$1002*('Data with Vol Ests (EWMA)'!L826+('Data with Vol Ests (EWMA)'!L827-'Data with Vol Ests (EWMA)'!L826)*('Data with Vol Ests (EWMA)'!O$1003/'Data with Vol Ests (EWMA)'!O827))/'Data with Vol Ests (EWMA)'!L826</f>
        <v>50.488899129181789</v>
      </c>
      <c r="F827">
        <f>$J$3*B827/'Data with Vol Ests (EWMA)'!$B$1002 + $K$3*C827/'Data with Vol Ests (EWMA)'!$G$1002 + $L$3*D827/'Data with Vol Ests (EWMA)'!$L$1002</f>
        <v>99997629.769805834</v>
      </c>
      <c r="G827">
        <f t="shared" si="12"/>
        <v>2370.2301941663027</v>
      </c>
      <c r="H827" s="15">
        <v>-300817.40000000002</v>
      </c>
    </row>
    <row r="828" spans="1:8" x14ac:dyDescent="0.2">
      <c r="A828">
        <v>826</v>
      </c>
      <c r="B828">
        <f>'Data with Vol Ests (EWMA)'!B$1002*('Data with Vol Ests (EWMA)'!B827+('Data with Vol Ests (EWMA)'!B828-'Data with Vol Ests (EWMA)'!B827)*('Data with Vol Ests (EWMA)'!E$1003/'Data with Vol Ests (EWMA)'!E828))/'Data with Vol Ests (EWMA)'!B827</f>
        <v>25.782281760599616</v>
      </c>
      <c r="C828">
        <f>'Data with Vol Ests (EWMA)'!G$1002*('Data with Vol Ests (EWMA)'!G827+('Data with Vol Ests (EWMA)'!G828-'Data with Vol Ests (EWMA)'!G827)*('Data with Vol Ests (EWMA)'!J$1003/'Data with Vol Ests (EWMA)'!J828))/'Data with Vol Ests (EWMA)'!G827</f>
        <v>31.207795081049682</v>
      </c>
      <c r="D828">
        <f>'Data with Vol Ests (EWMA)'!L$1002*('Data with Vol Ests (EWMA)'!L827+('Data with Vol Ests (EWMA)'!L828-'Data with Vol Ests (EWMA)'!L827)*('Data with Vol Ests (EWMA)'!O$1003/'Data with Vol Ests (EWMA)'!O828))/'Data with Vol Ests (EWMA)'!L827</f>
        <v>50.612306084724004</v>
      </c>
      <c r="F828">
        <f>$J$3*B828/'Data with Vol Ests (EWMA)'!$B$1002 + $K$3*C828/'Data with Vol Ests (EWMA)'!$G$1002 + $L$3*D828/'Data with Vol Ests (EWMA)'!$L$1002</f>
        <v>99935252.60924603</v>
      </c>
      <c r="G828">
        <f t="shared" si="12"/>
        <v>64747.39075396955</v>
      </c>
      <c r="H828" s="15">
        <v>-301785.81</v>
      </c>
    </row>
    <row r="829" spans="1:8" x14ac:dyDescent="0.2">
      <c r="A829">
        <v>827</v>
      </c>
      <c r="B829">
        <f>'Data with Vol Ests (EWMA)'!B$1002*('Data with Vol Ests (EWMA)'!B828+('Data with Vol Ests (EWMA)'!B829-'Data with Vol Ests (EWMA)'!B828)*('Data with Vol Ests (EWMA)'!E$1003/'Data with Vol Ests (EWMA)'!E829))/'Data with Vol Ests (EWMA)'!B828</f>
        <v>25.881455797217807</v>
      </c>
      <c r="C829">
        <f>'Data with Vol Ests (EWMA)'!G$1002*('Data with Vol Ests (EWMA)'!G828+('Data with Vol Ests (EWMA)'!G829-'Data with Vol Ests (EWMA)'!G828)*('Data with Vol Ests (EWMA)'!J$1003/'Data with Vol Ests (EWMA)'!J829))/'Data with Vol Ests (EWMA)'!G828</f>
        <v>31.13146189612468</v>
      </c>
      <c r="D829">
        <f>'Data with Vol Ests (EWMA)'!L$1002*('Data with Vol Ests (EWMA)'!L828+('Data with Vol Ests (EWMA)'!L829-'Data with Vol Ests (EWMA)'!L828)*('Data with Vol Ests (EWMA)'!O$1003/'Data with Vol Ests (EWMA)'!O829))/'Data with Vol Ests (EWMA)'!L828</f>
        <v>50.718982403264619</v>
      </c>
      <c r="F829">
        <f>$J$3*B829/'Data with Vol Ests (EWMA)'!$B$1002 + $K$3*C829/'Data with Vol Ests (EWMA)'!$G$1002 + $L$3*D829/'Data with Vol Ests (EWMA)'!$L$1002</f>
        <v>100047111.07212469</v>
      </c>
      <c r="G829">
        <f t="shared" si="12"/>
        <v>-47111.072124689817</v>
      </c>
      <c r="H829" s="15">
        <v>-304334.43</v>
      </c>
    </row>
    <row r="830" spans="1:8" x14ac:dyDescent="0.2">
      <c r="A830">
        <v>828</v>
      </c>
      <c r="B830">
        <f>'Data with Vol Ests (EWMA)'!B$1002*('Data with Vol Ests (EWMA)'!B829+('Data with Vol Ests (EWMA)'!B830-'Data with Vol Ests (EWMA)'!B829)*('Data with Vol Ests (EWMA)'!E$1003/'Data with Vol Ests (EWMA)'!E830))/'Data with Vol Ests (EWMA)'!B829</f>
        <v>25.773709636553065</v>
      </c>
      <c r="C830">
        <f>'Data with Vol Ests (EWMA)'!G$1002*('Data with Vol Ests (EWMA)'!G829+('Data with Vol Ests (EWMA)'!G830-'Data with Vol Ests (EWMA)'!G829)*('Data with Vol Ests (EWMA)'!J$1003/'Data with Vol Ests (EWMA)'!J830))/'Data with Vol Ests (EWMA)'!G829</f>
        <v>31.199537071746246</v>
      </c>
      <c r="D830">
        <f>'Data with Vol Ests (EWMA)'!L$1002*('Data with Vol Ests (EWMA)'!L829+('Data with Vol Ests (EWMA)'!L830-'Data with Vol Ests (EWMA)'!L829)*('Data with Vol Ests (EWMA)'!O$1003/'Data with Vol Ests (EWMA)'!O830))/'Data with Vol Ests (EWMA)'!L829</f>
        <v>51.093774149982885</v>
      </c>
      <c r="F830">
        <f>$J$3*B830/'Data with Vol Ests (EWMA)'!$B$1002 + $K$3*C830/'Data with Vol Ests (EWMA)'!$G$1002 + $L$3*D830/'Data with Vol Ests (EWMA)'!$L$1002</f>
        <v>100199079.42599511</v>
      </c>
      <c r="G830">
        <f t="shared" si="12"/>
        <v>-199079.42599511147</v>
      </c>
      <c r="H830" s="15">
        <v>-304678.33</v>
      </c>
    </row>
    <row r="831" spans="1:8" x14ac:dyDescent="0.2">
      <c r="A831">
        <v>829</v>
      </c>
      <c r="B831">
        <f>'Data with Vol Ests (EWMA)'!B$1002*('Data with Vol Ests (EWMA)'!B830+('Data with Vol Ests (EWMA)'!B831-'Data with Vol Ests (EWMA)'!B830)*('Data with Vol Ests (EWMA)'!E$1003/'Data with Vol Ests (EWMA)'!E831))/'Data with Vol Ests (EWMA)'!B830</f>
        <v>25.914692849427603</v>
      </c>
      <c r="C831">
        <f>'Data with Vol Ests (EWMA)'!G$1002*('Data with Vol Ests (EWMA)'!G830+('Data with Vol Ests (EWMA)'!G831-'Data with Vol Ests (EWMA)'!G830)*('Data with Vol Ests (EWMA)'!J$1003/'Data with Vol Ests (EWMA)'!J831))/'Data with Vol Ests (EWMA)'!G830</f>
        <v>31.220409786978792</v>
      </c>
      <c r="D831">
        <f>'Data with Vol Ests (EWMA)'!L$1002*('Data with Vol Ests (EWMA)'!L830+('Data with Vol Ests (EWMA)'!L831-'Data with Vol Ests (EWMA)'!L830)*('Data with Vol Ests (EWMA)'!O$1003/'Data with Vol Ests (EWMA)'!O831))/'Data with Vol Ests (EWMA)'!L830</f>
        <v>51.022867701054572</v>
      </c>
      <c r="F831">
        <f>$J$3*B831/'Data with Vol Ests (EWMA)'!$B$1002 + $K$3*C831/'Data with Vol Ests (EWMA)'!$G$1002 + $L$3*D831/'Data with Vol Ests (EWMA)'!$L$1002</f>
        <v>100371767.40220235</v>
      </c>
      <c r="G831">
        <f t="shared" si="12"/>
        <v>-371767.40220235288</v>
      </c>
      <c r="H831" s="15">
        <v>-305443.84000000003</v>
      </c>
    </row>
    <row r="832" spans="1:8" x14ac:dyDescent="0.2">
      <c r="A832">
        <v>830</v>
      </c>
      <c r="B832">
        <f>'Data with Vol Ests (EWMA)'!B$1002*('Data with Vol Ests (EWMA)'!B831+('Data with Vol Ests (EWMA)'!B832-'Data with Vol Ests (EWMA)'!B831)*('Data with Vol Ests (EWMA)'!E$1003/'Data with Vol Ests (EWMA)'!E832))/'Data with Vol Ests (EWMA)'!B831</f>
        <v>25.929792425657396</v>
      </c>
      <c r="C832">
        <f>'Data with Vol Ests (EWMA)'!G$1002*('Data with Vol Ests (EWMA)'!G831+('Data with Vol Ests (EWMA)'!G832-'Data with Vol Ests (EWMA)'!G831)*('Data with Vol Ests (EWMA)'!J$1003/'Data with Vol Ests (EWMA)'!J832))/'Data with Vol Ests (EWMA)'!G831</f>
        <v>31.068030017893676</v>
      </c>
      <c r="D832">
        <f>'Data with Vol Ests (EWMA)'!L$1002*('Data with Vol Ests (EWMA)'!L831+('Data with Vol Ests (EWMA)'!L832-'Data with Vol Ests (EWMA)'!L831)*('Data with Vol Ests (EWMA)'!O$1003/'Data with Vol Ests (EWMA)'!O832))/'Data with Vol Ests (EWMA)'!L831</f>
        <v>51.295274006535287</v>
      </c>
      <c r="F832">
        <f>$J$3*B832/'Data with Vol Ests (EWMA)'!$B$1002 + $K$3*C832/'Data with Vol Ests (EWMA)'!$G$1002 + $L$3*D832/'Data with Vol Ests (EWMA)'!$L$1002</f>
        <v>100382231.8642067</v>
      </c>
      <c r="G832">
        <f t="shared" si="12"/>
        <v>-382231.86420670152</v>
      </c>
      <c r="H832" s="15">
        <v>-307115.08</v>
      </c>
    </row>
    <row r="833" spans="1:8" x14ac:dyDescent="0.2">
      <c r="A833">
        <v>831</v>
      </c>
      <c r="B833">
        <f>'Data with Vol Ests (EWMA)'!B$1002*('Data with Vol Ests (EWMA)'!B832+('Data with Vol Ests (EWMA)'!B833-'Data with Vol Ests (EWMA)'!B832)*('Data with Vol Ests (EWMA)'!E$1003/'Data with Vol Ests (EWMA)'!E833))/'Data with Vol Ests (EWMA)'!B832</f>
        <v>25.928977206414636</v>
      </c>
      <c r="C833">
        <f>'Data with Vol Ests (EWMA)'!G$1002*('Data with Vol Ests (EWMA)'!G832+('Data with Vol Ests (EWMA)'!G833-'Data with Vol Ests (EWMA)'!G832)*('Data with Vol Ests (EWMA)'!J$1003/'Data with Vol Ests (EWMA)'!J833))/'Data with Vol Ests (EWMA)'!G832</f>
        <v>31.160157541166573</v>
      </c>
      <c r="D833">
        <f>'Data with Vol Ests (EWMA)'!L$1002*('Data with Vol Ests (EWMA)'!L832+('Data with Vol Ests (EWMA)'!L833-'Data with Vol Ests (EWMA)'!L832)*('Data with Vol Ests (EWMA)'!O$1003/'Data with Vol Ests (EWMA)'!O833))/'Data with Vol Ests (EWMA)'!L832</f>
        <v>50.858181009517132</v>
      </c>
      <c r="F833">
        <f>$J$3*B833/'Data with Vol Ests (EWMA)'!$B$1002 + $K$3*C833/'Data with Vol Ests (EWMA)'!$G$1002 + $L$3*D833/'Data with Vol Ests (EWMA)'!$L$1002</f>
        <v>100226092.06555361</v>
      </c>
      <c r="G833">
        <f t="shared" si="12"/>
        <v>-226092.06555360556</v>
      </c>
      <c r="H833" s="15">
        <v>-308795.53999999998</v>
      </c>
    </row>
    <row r="834" spans="1:8" x14ac:dyDescent="0.2">
      <c r="A834">
        <v>832</v>
      </c>
      <c r="B834">
        <f>'Data with Vol Ests (EWMA)'!B$1002*('Data with Vol Ests (EWMA)'!B833+('Data with Vol Ests (EWMA)'!B834-'Data with Vol Ests (EWMA)'!B833)*('Data with Vol Ests (EWMA)'!E$1003/'Data with Vol Ests (EWMA)'!E834))/'Data with Vol Ests (EWMA)'!B833</f>
        <v>25.662224296723608</v>
      </c>
      <c r="C834">
        <f>'Data with Vol Ests (EWMA)'!G$1002*('Data with Vol Ests (EWMA)'!G833+('Data with Vol Ests (EWMA)'!G834-'Data with Vol Ests (EWMA)'!G833)*('Data with Vol Ests (EWMA)'!J$1003/'Data with Vol Ests (EWMA)'!J834))/'Data with Vol Ests (EWMA)'!G833</f>
        <v>31.230881695399496</v>
      </c>
      <c r="D834">
        <f>'Data with Vol Ests (EWMA)'!L$1002*('Data with Vol Ests (EWMA)'!L833+('Data with Vol Ests (EWMA)'!L834-'Data with Vol Ests (EWMA)'!L833)*('Data with Vol Ests (EWMA)'!O$1003/'Data with Vol Ests (EWMA)'!O834))/'Data with Vol Ests (EWMA)'!L833</f>
        <v>50.522060200967886</v>
      </c>
      <c r="F834">
        <f>$J$3*B834/'Data with Vol Ests (EWMA)'!$B$1002 + $K$3*C834/'Data with Vol Ests (EWMA)'!$G$1002 + $L$3*D834/'Data with Vol Ests (EWMA)'!$L$1002</f>
        <v>99745002.072913334</v>
      </c>
      <c r="G834">
        <f t="shared" si="12"/>
        <v>254997.92708666623</v>
      </c>
      <c r="H834" s="15">
        <v>-311005.71999999997</v>
      </c>
    </row>
    <row r="835" spans="1:8" x14ac:dyDescent="0.2">
      <c r="A835">
        <v>833</v>
      </c>
      <c r="B835">
        <f>'Data with Vol Ests (EWMA)'!B$1002*('Data with Vol Ests (EWMA)'!B834+('Data with Vol Ests (EWMA)'!B835-'Data with Vol Ests (EWMA)'!B834)*('Data with Vol Ests (EWMA)'!E$1003/'Data with Vol Ests (EWMA)'!E835))/'Data with Vol Ests (EWMA)'!B834</f>
        <v>25.971124498291559</v>
      </c>
      <c r="C835">
        <f>'Data with Vol Ests (EWMA)'!G$1002*('Data with Vol Ests (EWMA)'!G834+('Data with Vol Ests (EWMA)'!G835-'Data with Vol Ests (EWMA)'!G834)*('Data with Vol Ests (EWMA)'!J$1003/'Data with Vol Ests (EWMA)'!J835))/'Data with Vol Ests (EWMA)'!G834</f>
        <v>31.098756712651948</v>
      </c>
      <c r="D835">
        <f>'Data with Vol Ests (EWMA)'!L$1002*('Data with Vol Ests (EWMA)'!L834+('Data with Vol Ests (EWMA)'!L835-'Data with Vol Ests (EWMA)'!L834)*('Data with Vol Ests (EWMA)'!O$1003/'Data with Vol Ests (EWMA)'!O835))/'Data with Vol Ests (EWMA)'!L834</f>
        <v>50.99888653552604</v>
      </c>
      <c r="F835">
        <f>$J$3*B835/'Data with Vol Ests (EWMA)'!$B$1002 + $K$3*C835/'Data with Vol Ests (EWMA)'!$G$1002 + $L$3*D835/'Data with Vol Ests (EWMA)'!$L$1002</f>
        <v>100297509.51732802</v>
      </c>
      <c r="G835">
        <f t="shared" si="12"/>
        <v>-297509.51732802391</v>
      </c>
      <c r="H835" s="15">
        <v>-313275.92</v>
      </c>
    </row>
    <row r="836" spans="1:8" x14ac:dyDescent="0.2">
      <c r="A836">
        <v>834</v>
      </c>
      <c r="B836">
        <f>'Data with Vol Ests (EWMA)'!B$1002*('Data with Vol Ests (EWMA)'!B835+('Data with Vol Ests (EWMA)'!B836-'Data with Vol Ests (EWMA)'!B835)*('Data with Vol Ests (EWMA)'!E$1003/'Data with Vol Ests (EWMA)'!E836))/'Data with Vol Ests (EWMA)'!B835</f>
        <v>25.809999000000001</v>
      </c>
      <c r="C836">
        <f>'Data with Vol Ests (EWMA)'!G$1002*('Data with Vol Ests (EWMA)'!G835+('Data with Vol Ests (EWMA)'!G836-'Data with Vol Ests (EWMA)'!G835)*('Data with Vol Ests (EWMA)'!J$1003/'Data with Vol Ests (EWMA)'!J836))/'Data with Vol Ests (EWMA)'!G835</f>
        <v>31.251257504608908</v>
      </c>
      <c r="D836">
        <f>'Data with Vol Ests (EWMA)'!L$1002*('Data with Vol Ests (EWMA)'!L835+('Data with Vol Ests (EWMA)'!L836-'Data with Vol Ests (EWMA)'!L835)*('Data with Vol Ests (EWMA)'!O$1003/'Data with Vol Ests (EWMA)'!O836))/'Data with Vol Ests (EWMA)'!L835</f>
        <v>50.820303146262852</v>
      </c>
      <c r="F836">
        <f>$J$3*B836/'Data with Vol Ests (EWMA)'!$B$1002 + $K$3*C836/'Data with Vol Ests (EWMA)'!$G$1002 + $L$3*D836/'Data with Vol Ests (EWMA)'!$L$1002</f>
        <v>100144644.20005535</v>
      </c>
      <c r="G836">
        <f t="shared" si="12"/>
        <v>-144644.20005534589</v>
      </c>
      <c r="H836" s="15">
        <v>-318951.57</v>
      </c>
    </row>
    <row r="837" spans="1:8" x14ac:dyDescent="0.2">
      <c r="A837">
        <v>835</v>
      </c>
      <c r="B837">
        <f>'Data with Vol Ests (EWMA)'!B$1002*('Data with Vol Ests (EWMA)'!B836+('Data with Vol Ests (EWMA)'!B837-'Data with Vol Ests (EWMA)'!B836)*('Data with Vol Ests (EWMA)'!E$1003/'Data with Vol Ests (EWMA)'!E837))/'Data with Vol Ests (EWMA)'!B836</f>
        <v>25.729627792070922</v>
      </c>
      <c r="C837">
        <f>'Data with Vol Ests (EWMA)'!G$1002*('Data with Vol Ests (EWMA)'!G836+('Data with Vol Ests (EWMA)'!G837-'Data with Vol Ests (EWMA)'!G836)*('Data with Vol Ests (EWMA)'!J$1003/'Data with Vol Ests (EWMA)'!J837))/'Data with Vol Ests (EWMA)'!G836</f>
        <v>31.150028540280527</v>
      </c>
      <c r="D837">
        <f>'Data with Vol Ests (EWMA)'!L$1002*('Data with Vol Ests (EWMA)'!L836+('Data with Vol Ests (EWMA)'!L837-'Data with Vol Ests (EWMA)'!L836)*('Data with Vol Ests (EWMA)'!O$1003/'Data with Vol Ests (EWMA)'!O837))/'Data with Vol Ests (EWMA)'!L836</f>
        <v>50.590804330867421</v>
      </c>
      <c r="F837">
        <f>$J$3*B837/'Data with Vol Ests (EWMA)'!$B$1002 + $K$3*C837/'Data with Vol Ests (EWMA)'!$G$1002 + $L$3*D837/'Data with Vol Ests (EWMA)'!$L$1002</f>
        <v>99786270.49310495</v>
      </c>
      <c r="G837">
        <f t="shared" ref="G837:G900" si="13">100000000-F837</f>
        <v>213729.50689505041</v>
      </c>
      <c r="H837" s="15">
        <v>-319078.71000000002</v>
      </c>
    </row>
    <row r="838" spans="1:8" x14ac:dyDescent="0.2">
      <c r="A838">
        <v>836</v>
      </c>
      <c r="B838">
        <f>'Data with Vol Ests (EWMA)'!B$1002*('Data with Vol Ests (EWMA)'!B837+('Data with Vol Ests (EWMA)'!B838-'Data with Vol Ests (EWMA)'!B837)*('Data with Vol Ests (EWMA)'!E$1003/'Data with Vol Ests (EWMA)'!E838))/'Data with Vol Ests (EWMA)'!B837</f>
        <v>25.83237516816153</v>
      </c>
      <c r="C838">
        <f>'Data with Vol Ests (EWMA)'!G$1002*('Data with Vol Ests (EWMA)'!G837+('Data with Vol Ests (EWMA)'!G838-'Data with Vol Ests (EWMA)'!G837)*('Data with Vol Ests (EWMA)'!J$1003/'Data with Vol Ests (EWMA)'!J838))/'Data with Vol Ests (EWMA)'!G837</f>
        <v>31.221384852761098</v>
      </c>
      <c r="D838">
        <f>'Data with Vol Ests (EWMA)'!L$1002*('Data with Vol Ests (EWMA)'!L837+('Data with Vol Ests (EWMA)'!L838-'Data with Vol Ests (EWMA)'!L837)*('Data with Vol Ests (EWMA)'!O$1003/'Data with Vol Ests (EWMA)'!O838))/'Data with Vol Ests (EWMA)'!L837</f>
        <v>51.147605361519076</v>
      </c>
      <c r="F838">
        <f>$J$3*B838/'Data with Vol Ests (EWMA)'!$B$1002 + $K$3*C838/'Data with Vol Ests (EWMA)'!$G$1002 + $L$3*D838/'Data with Vol Ests (EWMA)'!$L$1002</f>
        <v>100334999.88632353</v>
      </c>
      <c r="G838">
        <f t="shared" si="13"/>
        <v>-334999.8863235265</v>
      </c>
      <c r="H838" s="15">
        <v>-321602.09999999998</v>
      </c>
    </row>
    <row r="839" spans="1:8" x14ac:dyDescent="0.2">
      <c r="A839">
        <v>837</v>
      </c>
      <c r="B839">
        <f>'Data with Vol Ests (EWMA)'!B$1002*('Data with Vol Ests (EWMA)'!B838+('Data with Vol Ests (EWMA)'!B839-'Data with Vol Ests (EWMA)'!B838)*('Data with Vol Ests (EWMA)'!E$1003/'Data with Vol Ests (EWMA)'!E839))/'Data with Vol Ests (EWMA)'!B838</f>
        <v>25.779296562516549</v>
      </c>
      <c r="C839">
        <f>'Data with Vol Ests (EWMA)'!G$1002*('Data with Vol Ests (EWMA)'!G838+('Data with Vol Ests (EWMA)'!G839-'Data with Vol Ests (EWMA)'!G838)*('Data with Vol Ests (EWMA)'!J$1003/'Data with Vol Ests (EWMA)'!J839))/'Data with Vol Ests (EWMA)'!G838</f>
        <v>31.138837716852382</v>
      </c>
      <c r="D839">
        <f>'Data with Vol Ests (EWMA)'!L$1002*('Data with Vol Ests (EWMA)'!L838+('Data with Vol Ests (EWMA)'!L839-'Data with Vol Ests (EWMA)'!L838)*('Data with Vol Ests (EWMA)'!O$1003/'Data with Vol Ests (EWMA)'!O839))/'Data with Vol Ests (EWMA)'!L838</f>
        <v>50.73</v>
      </c>
      <c r="F839">
        <f>$J$3*B839/'Data with Vol Ests (EWMA)'!$B$1002 + $K$3*C839/'Data with Vol Ests (EWMA)'!$G$1002 + $L$3*D839/'Data with Vol Ests (EWMA)'!$L$1002</f>
        <v>99923374.20734489</v>
      </c>
      <c r="G839">
        <f t="shared" si="13"/>
        <v>76625.792655110359</v>
      </c>
      <c r="H839" s="15">
        <v>-321823.15000000002</v>
      </c>
    </row>
    <row r="840" spans="1:8" x14ac:dyDescent="0.2">
      <c r="A840">
        <v>838</v>
      </c>
      <c r="B840">
        <f>'Data with Vol Ests (EWMA)'!B$1002*('Data with Vol Ests (EWMA)'!B839+('Data with Vol Ests (EWMA)'!B840-'Data with Vol Ests (EWMA)'!B839)*('Data with Vol Ests (EWMA)'!E$1003/'Data with Vol Ests (EWMA)'!E840))/'Data with Vol Ests (EWMA)'!B839</f>
        <v>25.881208083215792</v>
      </c>
      <c r="C840">
        <f>'Data with Vol Ests (EWMA)'!G$1002*('Data with Vol Ests (EWMA)'!G839+('Data with Vol Ests (EWMA)'!G840-'Data with Vol Ests (EWMA)'!G839)*('Data with Vol Ests (EWMA)'!J$1003/'Data with Vol Ests (EWMA)'!J840))/'Data with Vol Ests (EWMA)'!G839</f>
        <v>31.233897747530012</v>
      </c>
      <c r="D840">
        <f>'Data with Vol Ests (EWMA)'!L$1002*('Data with Vol Ests (EWMA)'!L839+('Data with Vol Ests (EWMA)'!L840-'Data with Vol Ests (EWMA)'!L839)*('Data with Vol Ests (EWMA)'!O$1003/'Data with Vol Ests (EWMA)'!O840))/'Data with Vol Ests (EWMA)'!L839</f>
        <v>50.971293046625554</v>
      </c>
      <c r="F840">
        <f>$J$3*B840/'Data with Vol Ests (EWMA)'!$B$1002 + $K$3*C840/'Data with Vol Ests (EWMA)'!$G$1002 + $L$3*D840/'Data with Vol Ests (EWMA)'!$L$1002</f>
        <v>100311005.71759149</v>
      </c>
      <c r="G840">
        <f t="shared" si="13"/>
        <v>-311005.71759149432</v>
      </c>
      <c r="H840" s="15">
        <v>-321883.52000000002</v>
      </c>
    </row>
    <row r="841" spans="1:8" x14ac:dyDescent="0.2">
      <c r="A841">
        <v>839</v>
      </c>
      <c r="B841">
        <f>'Data with Vol Ests (EWMA)'!B$1002*('Data with Vol Ests (EWMA)'!B840+('Data with Vol Ests (EWMA)'!B841-'Data with Vol Ests (EWMA)'!B840)*('Data with Vol Ests (EWMA)'!E$1003/'Data with Vol Ests (EWMA)'!E841))/'Data with Vol Ests (EWMA)'!B840</f>
        <v>25.665268786149159</v>
      </c>
      <c r="C841">
        <f>'Data with Vol Ests (EWMA)'!G$1002*('Data with Vol Ests (EWMA)'!G840+('Data with Vol Ests (EWMA)'!G841-'Data with Vol Ests (EWMA)'!G840)*('Data with Vol Ests (EWMA)'!J$1003/'Data with Vol Ests (EWMA)'!J841))/'Data with Vol Ests (EWMA)'!G840</f>
        <v>31.042145803547236</v>
      </c>
      <c r="D841">
        <f>'Data with Vol Ests (EWMA)'!L$1002*('Data with Vol Ests (EWMA)'!L840+('Data with Vol Ests (EWMA)'!L841-'Data with Vol Ests (EWMA)'!L840)*('Data with Vol Ests (EWMA)'!O$1003/'Data with Vol Ests (EWMA)'!O841))/'Data with Vol Ests (EWMA)'!L840</f>
        <v>50.15615175651331</v>
      </c>
      <c r="F841">
        <f>$J$3*B841/'Data with Vol Ests (EWMA)'!$B$1002 + $K$3*C841/'Data with Vol Ests (EWMA)'!$G$1002 + $L$3*D841/'Data with Vol Ests (EWMA)'!$L$1002</f>
        <v>99320818.029374778</v>
      </c>
      <c r="G841">
        <f t="shared" si="13"/>
        <v>679181.97062522173</v>
      </c>
      <c r="H841" s="15">
        <v>-321885.32</v>
      </c>
    </row>
    <row r="842" spans="1:8" x14ac:dyDescent="0.2">
      <c r="A842">
        <v>840</v>
      </c>
      <c r="B842">
        <f>'Data with Vol Ests (EWMA)'!B$1002*('Data with Vol Ests (EWMA)'!B841+('Data with Vol Ests (EWMA)'!B842-'Data with Vol Ests (EWMA)'!B841)*('Data with Vol Ests (EWMA)'!E$1003/'Data with Vol Ests (EWMA)'!E842))/'Data with Vol Ests (EWMA)'!B841</f>
        <v>25.786062998580114</v>
      </c>
      <c r="C842">
        <f>'Data with Vol Ests (EWMA)'!G$1002*('Data with Vol Ests (EWMA)'!G841+('Data with Vol Ests (EWMA)'!G842-'Data with Vol Ests (EWMA)'!G841)*('Data with Vol Ests (EWMA)'!J$1003/'Data with Vol Ests (EWMA)'!J842))/'Data with Vol Ests (EWMA)'!G841</f>
        <v>31.080654943058207</v>
      </c>
      <c r="D842">
        <f>'Data with Vol Ests (EWMA)'!L$1002*('Data with Vol Ests (EWMA)'!L841+('Data with Vol Ests (EWMA)'!L842-'Data with Vol Ests (EWMA)'!L841)*('Data with Vol Ests (EWMA)'!O$1003/'Data with Vol Ests (EWMA)'!O842))/'Data with Vol Ests (EWMA)'!L841</f>
        <v>50.952912758960856</v>
      </c>
      <c r="F842">
        <f>$J$3*B842/'Data with Vol Ests (EWMA)'!$B$1002 + $K$3*C842/'Data with Vol Ests (EWMA)'!$G$1002 + $L$3*D842/'Data with Vol Ests (EWMA)'!$L$1002</f>
        <v>99999041.007499486</v>
      </c>
      <c r="G842">
        <f t="shared" si="13"/>
        <v>958.99250051379204</v>
      </c>
      <c r="H842" s="15">
        <v>-321936.86</v>
      </c>
    </row>
    <row r="843" spans="1:8" x14ac:dyDescent="0.2">
      <c r="A843">
        <v>841</v>
      </c>
      <c r="B843">
        <f>'Data with Vol Ests (EWMA)'!B$1002*('Data with Vol Ests (EWMA)'!B842+('Data with Vol Ests (EWMA)'!B843-'Data with Vol Ests (EWMA)'!B842)*('Data with Vol Ests (EWMA)'!E$1003/'Data with Vol Ests (EWMA)'!E843))/'Data with Vol Ests (EWMA)'!B842</f>
        <v>25.801770061987874</v>
      </c>
      <c r="C843">
        <f>'Data with Vol Ests (EWMA)'!G$1002*('Data with Vol Ests (EWMA)'!G842+('Data with Vol Ests (EWMA)'!G843-'Data with Vol Ests (EWMA)'!G842)*('Data with Vol Ests (EWMA)'!J$1003/'Data with Vol Ests (EWMA)'!J843))/'Data with Vol Ests (EWMA)'!G842</f>
        <v>31.17972702154767</v>
      </c>
      <c r="D843">
        <f>'Data with Vol Ests (EWMA)'!L$1002*('Data with Vol Ests (EWMA)'!L842+('Data with Vol Ests (EWMA)'!L843-'Data with Vol Ests (EWMA)'!L842)*('Data with Vol Ests (EWMA)'!O$1003/'Data with Vol Ests (EWMA)'!O843))/'Data with Vol Ests (EWMA)'!L842</f>
        <v>50.968018567051502</v>
      </c>
      <c r="F843">
        <f>$J$3*B843/'Data with Vol Ests (EWMA)'!$B$1002 + $K$3*C843/'Data with Vol Ests (EWMA)'!$G$1002 + $L$3*D843/'Data with Vol Ests (EWMA)'!$L$1002</f>
        <v>100140519.36292961</v>
      </c>
      <c r="G843">
        <f t="shared" si="13"/>
        <v>-140519.3629296124</v>
      </c>
      <c r="H843" s="15">
        <v>-322280.07</v>
      </c>
    </row>
    <row r="844" spans="1:8" x14ac:dyDescent="0.2">
      <c r="A844">
        <v>842</v>
      </c>
      <c r="B844">
        <f>'Data with Vol Ests (EWMA)'!B$1002*('Data with Vol Ests (EWMA)'!B843+('Data with Vol Ests (EWMA)'!B844-'Data with Vol Ests (EWMA)'!B843)*('Data with Vol Ests (EWMA)'!E$1003/'Data with Vol Ests (EWMA)'!E844))/'Data with Vol Ests (EWMA)'!B843</f>
        <v>25.835465653918831</v>
      </c>
      <c r="C844">
        <f>'Data with Vol Ests (EWMA)'!G$1002*('Data with Vol Ests (EWMA)'!G843+('Data with Vol Ests (EWMA)'!G844-'Data with Vol Ests (EWMA)'!G843)*('Data with Vol Ests (EWMA)'!J$1003/'Data with Vol Ests (EWMA)'!J844))/'Data with Vol Ests (EWMA)'!G843</f>
        <v>30.989610914580332</v>
      </c>
      <c r="D844">
        <f>'Data with Vol Ests (EWMA)'!L$1002*('Data with Vol Ests (EWMA)'!L843+('Data with Vol Ests (EWMA)'!L844-'Data with Vol Ests (EWMA)'!L843)*('Data with Vol Ests (EWMA)'!O$1003/'Data with Vol Ests (EWMA)'!O844))/'Data with Vol Ests (EWMA)'!L843</f>
        <v>50.693854732321057</v>
      </c>
      <c r="F844">
        <f>$J$3*B844/'Data with Vol Ests (EWMA)'!$B$1002 + $K$3*C844/'Data with Vol Ests (EWMA)'!$G$1002 + $L$3*D844/'Data with Vol Ests (EWMA)'!$L$1002</f>
        <v>99810605.00314413</v>
      </c>
      <c r="G844">
        <f t="shared" si="13"/>
        <v>189394.99685586989</v>
      </c>
      <c r="H844" s="15">
        <v>-322330.32</v>
      </c>
    </row>
    <row r="845" spans="1:8" x14ac:dyDescent="0.2">
      <c r="A845">
        <v>843</v>
      </c>
      <c r="B845">
        <f>'Data with Vol Ests (EWMA)'!B$1002*('Data with Vol Ests (EWMA)'!B844+('Data with Vol Ests (EWMA)'!B845-'Data with Vol Ests (EWMA)'!B844)*('Data with Vol Ests (EWMA)'!E$1003/'Data with Vol Ests (EWMA)'!E845))/'Data with Vol Ests (EWMA)'!B844</f>
        <v>25.862393262284485</v>
      </c>
      <c r="C845">
        <f>'Data with Vol Ests (EWMA)'!G$1002*('Data with Vol Ests (EWMA)'!G844+('Data with Vol Ests (EWMA)'!G845-'Data with Vol Ests (EWMA)'!G844)*('Data with Vol Ests (EWMA)'!J$1003/'Data with Vol Ests (EWMA)'!J845))/'Data with Vol Ests (EWMA)'!G844</f>
        <v>31.161418281598483</v>
      </c>
      <c r="D845">
        <f>'Data with Vol Ests (EWMA)'!L$1002*('Data with Vol Ests (EWMA)'!L844+('Data with Vol Ests (EWMA)'!L845-'Data with Vol Ests (EWMA)'!L844)*('Data with Vol Ests (EWMA)'!O$1003/'Data with Vol Ests (EWMA)'!O845))/'Data with Vol Ests (EWMA)'!L844</f>
        <v>50.70513921879224</v>
      </c>
      <c r="F845">
        <f>$J$3*B845/'Data with Vol Ests (EWMA)'!$B$1002 + $K$3*C845/'Data with Vol Ests (EWMA)'!$G$1002 + $L$3*D845/'Data with Vol Ests (EWMA)'!$L$1002</f>
        <v>100046711.93622202</v>
      </c>
      <c r="G845">
        <f t="shared" si="13"/>
        <v>-46711.936222016811</v>
      </c>
      <c r="H845" s="15">
        <v>-323021.55</v>
      </c>
    </row>
    <row r="846" spans="1:8" x14ac:dyDescent="0.2">
      <c r="A846">
        <v>844</v>
      </c>
      <c r="B846">
        <f>'Data with Vol Ests (EWMA)'!B$1002*('Data with Vol Ests (EWMA)'!B845+('Data with Vol Ests (EWMA)'!B846-'Data with Vol Ests (EWMA)'!B845)*('Data with Vol Ests (EWMA)'!E$1003/'Data with Vol Ests (EWMA)'!E846))/'Data with Vol Ests (EWMA)'!B845</f>
        <v>25.720693366731815</v>
      </c>
      <c r="C846">
        <f>'Data with Vol Ests (EWMA)'!G$1002*('Data with Vol Ests (EWMA)'!G845+('Data with Vol Ests (EWMA)'!G846-'Data with Vol Ests (EWMA)'!G845)*('Data with Vol Ests (EWMA)'!J$1003/'Data with Vol Ests (EWMA)'!J846))/'Data with Vol Ests (EWMA)'!G845</f>
        <v>31.152300817494289</v>
      </c>
      <c r="D846">
        <f>'Data with Vol Ests (EWMA)'!L$1002*('Data with Vol Ests (EWMA)'!L845+('Data with Vol Ests (EWMA)'!L846-'Data with Vol Ests (EWMA)'!L845)*('Data with Vol Ests (EWMA)'!O$1003/'Data with Vol Ests (EWMA)'!O846))/'Data with Vol Ests (EWMA)'!L845</f>
        <v>50.460699950759363</v>
      </c>
      <c r="F846">
        <f>$J$3*B846/'Data with Vol Ests (EWMA)'!$B$1002 + $K$3*C846/'Data with Vol Ests (EWMA)'!$G$1002 + $L$3*D846/'Data with Vol Ests (EWMA)'!$L$1002</f>
        <v>99699767.012365788</v>
      </c>
      <c r="G846">
        <f t="shared" si="13"/>
        <v>300232.98763421178</v>
      </c>
      <c r="H846" s="15">
        <v>-323783.28999999998</v>
      </c>
    </row>
    <row r="847" spans="1:8" x14ac:dyDescent="0.2">
      <c r="A847">
        <v>845</v>
      </c>
      <c r="B847">
        <f>'Data with Vol Ests (EWMA)'!B$1002*('Data with Vol Ests (EWMA)'!B846+('Data with Vol Ests (EWMA)'!B847-'Data with Vol Ests (EWMA)'!B846)*('Data with Vol Ests (EWMA)'!E$1003/'Data with Vol Ests (EWMA)'!E847))/'Data with Vol Ests (EWMA)'!B846</f>
        <v>25.755501631937438</v>
      </c>
      <c r="C847">
        <f>'Data with Vol Ests (EWMA)'!G$1002*('Data with Vol Ests (EWMA)'!G846+('Data with Vol Ests (EWMA)'!G847-'Data with Vol Ests (EWMA)'!G846)*('Data with Vol Ests (EWMA)'!J$1003/'Data with Vol Ests (EWMA)'!J847))/'Data with Vol Ests (EWMA)'!G846</f>
        <v>31.17</v>
      </c>
      <c r="D847">
        <f>'Data with Vol Ests (EWMA)'!L$1002*('Data with Vol Ests (EWMA)'!L846+('Data with Vol Ests (EWMA)'!L847-'Data with Vol Ests (EWMA)'!L846)*('Data with Vol Ests (EWMA)'!O$1003/'Data with Vol Ests (EWMA)'!O847))/'Data with Vol Ests (EWMA)'!L846</f>
        <v>50.325929877375884</v>
      </c>
      <c r="F847">
        <f>$J$3*B847/'Data with Vol Ests (EWMA)'!$B$1002 + $K$3*C847/'Data with Vol Ests (EWMA)'!$G$1002 + $L$3*D847/'Data with Vol Ests (EWMA)'!$L$1002</f>
        <v>99687144.748614922</v>
      </c>
      <c r="G847">
        <f t="shared" si="13"/>
        <v>312855.25138507783</v>
      </c>
      <c r="H847" s="15">
        <v>-325373.96999999997</v>
      </c>
    </row>
    <row r="848" spans="1:8" x14ac:dyDescent="0.2">
      <c r="A848">
        <v>846</v>
      </c>
      <c r="B848">
        <f>'Data with Vol Ests (EWMA)'!B$1002*('Data with Vol Ests (EWMA)'!B847+('Data with Vol Ests (EWMA)'!B848-'Data with Vol Ests (EWMA)'!B847)*('Data with Vol Ests (EWMA)'!E$1003/'Data with Vol Ests (EWMA)'!E848))/'Data with Vol Ests (EWMA)'!B847</f>
        <v>25.912598664759205</v>
      </c>
      <c r="C848">
        <f>'Data with Vol Ests (EWMA)'!G$1002*('Data with Vol Ests (EWMA)'!G847+('Data with Vol Ests (EWMA)'!G848-'Data with Vol Ests (EWMA)'!G847)*('Data with Vol Ests (EWMA)'!J$1003/'Data with Vol Ests (EWMA)'!J848))/'Data with Vol Ests (EWMA)'!G847</f>
        <v>31.151200053083063</v>
      </c>
      <c r="D848">
        <f>'Data with Vol Ests (EWMA)'!L$1002*('Data with Vol Ests (EWMA)'!L847+('Data with Vol Ests (EWMA)'!L848-'Data with Vol Ests (EWMA)'!L847)*('Data with Vol Ests (EWMA)'!O$1003/'Data with Vol Ests (EWMA)'!O848))/'Data with Vol Ests (EWMA)'!L847</f>
        <v>50.872773001440073</v>
      </c>
      <c r="F848">
        <f>$J$3*B848/'Data with Vol Ests (EWMA)'!$B$1002 + $K$3*C848/'Data with Vol Ests (EWMA)'!$G$1002 + $L$3*D848/'Data with Vol Ests (EWMA)'!$L$1002</f>
        <v>100202452.79472136</v>
      </c>
      <c r="G848">
        <f t="shared" si="13"/>
        <v>-202452.79472136497</v>
      </c>
      <c r="H848" s="15">
        <v>-325488.84999999998</v>
      </c>
    </row>
    <row r="849" spans="1:8" x14ac:dyDescent="0.2">
      <c r="A849">
        <v>847</v>
      </c>
      <c r="B849">
        <f>'Data with Vol Ests (EWMA)'!B$1002*('Data with Vol Ests (EWMA)'!B848+('Data with Vol Ests (EWMA)'!B849-'Data with Vol Ests (EWMA)'!B848)*('Data with Vol Ests (EWMA)'!E$1003/'Data with Vol Ests (EWMA)'!E849))/'Data with Vol Ests (EWMA)'!B848</f>
        <v>25.735133389771594</v>
      </c>
      <c r="C849">
        <f>'Data with Vol Ests (EWMA)'!G$1002*('Data with Vol Ests (EWMA)'!G848+('Data with Vol Ests (EWMA)'!G849-'Data with Vol Ests (EWMA)'!G848)*('Data with Vol Ests (EWMA)'!J$1003/'Data with Vol Ests (EWMA)'!J849))/'Data with Vol Ests (EWMA)'!G848</f>
        <v>31.121617623822964</v>
      </c>
      <c r="D849">
        <f>'Data with Vol Ests (EWMA)'!L$1002*('Data with Vol Ests (EWMA)'!L848+('Data with Vol Ests (EWMA)'!L849-'Data with Vol Ests (EWMA)'!L848)*('Data with Vol Ests (EWMA)'!O$1003/'Data with Vol Ests (EWMA)'!O849))/'Data with Vol Ests (EWMA)'!L848</f>
        <v>50.530697383333049</v>
      </c>
      <c r="F849">
        <f>$J$3*B849/'Data with Vol Ests (EWMA)'!$B$1002 + $K$3*C849/'Data with Vol Ests (EWMA)'!$G$1002 + $L$3*D849/'Data with Vol Ests (EWMA)'!$L$1002</f>
        <v>99726289.32994771</v>
      </c>
      <c r="G849">
        <f t="shared" si="13"/>
        <v>273710.67005228996</v>
      </c>
      <c r="H849" s="15">
        <v>-325534.95</v>
      </c>
    </row>
    <row r="850" spans="1:8" x14ac:dyDescent="0.2">
      <c r="A850">
        <v>848</v>
      </c>
      <c r="B850">
        <f>'Data with Vol Ests (EWMA)'!B$1002*('Data with Vol Ests (EWMA)'!B849+('Data with Vol Ests (EWMA)'!B850-'Data with Vol Ests (EWMA)'!B849)*('Data with Vol Ests (EWMA)'!E$1003/'Data with Vol Ests (EWMA)'!E850))/'Data with Vol Ests (EWMA)'!B849</f>
        <v>25.876924173642347</v>
      </c>
      <c r="C850">
        <f>'Data with Vol Ests (EWMA)'!G$1002*('Data with Vol Ests (EWMA)'!G849+('Data with Vol Ests (EWMA)'!G850-'Data with Vol Ests (EWMA)'!G849)*('Data with Vol Ests (EWMA)'!J$1003/'Data with Vol Ests (EWMA)'!J850))/'Data with Vol Ests (EWMA)'!G849</f>
        <v>31.179833033127206</v>
      </c>
      <c r="D850">
        <f>'Data with Vol Ests (EWMA)'!L$1002*('Data with Vol Ests (EWMA)'!L849+('Data with Vol Ests (EWMA)'!L850-'Data with Vol Ests (EWMA)'!L849)*('Data with Vol Ests (EWMA)'!O$1003/'Data with Vol Ests (EWMA)'!O850))/'Data with Vol Ests (EWMA)'!L849</f>
        <v>50.811617503848943</v>
      </c>
      <c r="F850">
        <f>$J$3*B850/'Data with Vol Ests (EWMA)'!$B$1002 + $K$3*C850/'Data with Vol Ests (EWMA)'!$G$1002 + $L$3*D850/'Data with Vol Ests (EWMA)'!$L$1002</f>
        <v>100150061.87553853</v>
      </c>
      <c r="G850">
        <f t="shared" si="13"/>
        <v>-150061.87553852797</v>
      </c>
      <c r="H850" s="15">
        <v>-325704.3</v>
      </c>
    </row>
    <row r="851" spans="1:8" x14ac:dyDescent="0.2">
      <c r="A851">
        <v>849</v>
      </c>
      <c r="B851">
        <f>'Data with Vol Ests (EWMA)'!B$1002*('Data with Vol Ests (EWMA)'!B850+('Data with Vol Ests (EWMA)'!B851-'Data with Vol Ests (EWMA)'!B850)*('Data with Vol Ests (EWMA)'!E$1003/'Data with Vol Ests (EWMA)'!E851))/'Data with Vol Ests (EWMA)'!B850</f>
        <v>25.819734950929629</v>
      </c>
      <c r="C851">
        <f>'Data with Vol Ests (EWMA)'!G$1002*('Data with Vol Ests (EWMA)'!G850+('Data with Vol Ests (EWMA)'!G851-'Data with Vol Ests (EWMA)'!G850)*('Data with Vol Ests (EWMA)'!J$1003/'Data with Vol Ests (EWMA)'!J851))/'Data with Vol Ests (EWMA)'!G850</f>
        <v>31.190264243007306</v>
      </c>
      <c r="D851">
        <f>'Data with Vol Ests (EWMA)'!L$1002*('Data with Vol Ests (EWMA)'!L850+('Data with Vol Ests (EWMA)'!L851-'Data with Vol Ests (EWMA)'!L850)*('Data with Vol Ests (EWMA)'!O$1003/'Data with Vol Ests (EWMA)'!O851))/'Data with Vol Ests (EWMA)'!L850</f>
        <v>50.757979460819946</v>
      </c>
      <c r="F851">
        <f>$J$3*B851/'Data with Vol Ests (EWMA)'!$B$1002 + $K$3*C851/'Data with Vol Ests (EWMA)'!$G$1002 + $L$3*D851/'Data with Vol Ests (EWMA)'!$L$1002</f>
        <v>100052502.87491699</v>
      </c>
      <c r="G851">
        <f t="shared" si="13"/>
        <v>-52502.874916985631</v>
      </c>
      <c r="H851" s="15">
        <v>-326631.59000000003</v>
      </c>
    </row>
    <row r="852" spans="1:8" x14ac:dyDescent="0.2">
      <c r="A852">
        <v>850</v>
      </c>
      <c r="B852">
        <f>'Data with Vol Ests (EWMA)'!B$1002*('Data with Vol Ests (EWMA)'!B851+('Data with Vol Ests (EWMA)'!B852-'Data with Vol Ests (EWMA)'!B851)*('Data with Vol Ests (EWMA)'!E$1003/'Data with Vol Ests (EWMA)'!E852))/'Data with Vol Ests (EWMA)'!B851</f>
        <v>25.62935361954867</v>
      </c>
      <c r="C852">
        <f>'Data with Vol Ests (EWMA)'!G$1002*('Data with Vol Ests (EWMA)'!G851+('Data with Vol Ests (EWMA)'!G852-'Data with Vol Ests (EWMA)'!G851)*('Data with Vol Ests (EWMA)'!J$1003/'Data with Vol Ests (EWMA)'!J852))/'Data with Vol Ests (EWMA)'!G851</f>
        <v>31.128349444650475</v>
      </c>
      <c r="D852">
        <f>'Data with Vol Ests (EWMA)'!L$1002*('Data with Vol Ests (EWMA)'!L851+('Data with Vol Ests (EWMA)'!L852-'Data with Vol Ests (EWMA)'!L851)*('Data with Vol Ests (EWMA)'!O$1003/'Data with Vol Ests (EWMA)'!O852))/'Data with Vol Ests (EWMA)'!L851</f>
        <v>51.566401217617425</v>
      </c>
      <c r="F852">
        <f>$J$3*B852/'Data with Vol Ests (EWMA)'!$B$1002 + $K$3*C852/'Data with Vol Ests (EWMA)'!$G$1002 + $L$3*D852/'Data with Vol Ests (EWMA)'!$L$1002</f>
        <v>100202884.31616813</v>
      </c>
      <c r="G852">
        <f t="shared" si="13"/>
        <v>-202884.31616812944</v>
      </c>
      <c r="H852" s="15">
        <v>-327178.06</v>
      </c>
    </row>
    <row r="853" spans="1:8" x14ac:dyDescent="0.2">
      <c r="A853">
        <v>851</v>
      </c>
      <c r="B853">
        <f>'Data with Vol Ests (EWMA)'!B$1002*('Data with Vol Ests (EWMA)'!B852+('Data with Vol Ests (EWMA)'!B853-'Data with Vol Ests (EWMA)'!B852)*('Data with Vol Ests (EWMA)'!E$1003/'Data with Vol Ests (EWMA)'!E853))/'Data with Vol Ests (EWMA)'!B852</f>
        <v>25.829451530749328</v>
      </c>
      <c r="C853">
        <f>'Data with Vol Ests (EWMA)'!G$1002*('Data with Vol Ests (EWMA)'!G852+('Data with Vol Ests (EWMA)'!G853-'Data with Vol Ests (EWMA)'!G852)*('Data with Vol Ests (EWMA)'!J$1003/'Data with Vol Ests (EWMA)'!J853))/'Data with Vol Ests (EWMA)'!G852</f>
        <v>31.180622033143347</v>
      </c>
      <c r="D853">
        <f>'Data with Vol Ests (EWMA)'!L$1002*('Data with Vol Ests (EWMA)'!L852+('Data with Vol Ests (EWMA)'!L853-'Data with Vol Ests (EWMA)'!L852)*('Data with Vol Ests (EWMA)'!O$1003/'Data with Vol Ests (EWMA)'!O853))/'Data with Vol Ests (EWMA)'!L852</f>
        <v>50.55400792476285</v>
      </c>
      <c r="F853">
        <f>$J$3*B853/'Data with Vol Ests (EWMA)'!$B$1002 + $K$3*C853/'Data with Vol Ests (EWMA)'!$G$1002 + $L$3*D853/'Data with Vol Ests (EWMA)'!$L$1002</f>
        <v>99934230.340188831</v>
      </c>
      <c r="G853">
        <f t="shared" si="13"/>
        <v>65769.659811168909</v>
      </c>
      <c r="H853" s="15">
        <v>-329052.26</v>
      </c>
    </row>
    <row r="854" spans="1:8" x14ac:dyDescent="0.2">
      <c r="A854">
        <v>852</v>
      </c>
      <c r="B854">
        <f>'Data with Vol Ests (EWMA)'!B$1002*('Data with Vol Ests (EWMA)'!B853+('Data with Vol Ests (EWMA)'!B854-'Data with Vol Ests (EWMA)'!B853)*('Data with Vol Ests (EWMA)'!E$1003/'Data with Vol Ests (EWMA)'!E854))/'Data with Vol Ests (EWMA)'!B853</f>
        <v>25.950208272829208</v>
      </c>
      <c r="C854">
        <f>'Data with Vol Ests (EWMA)'!G$1002*('Data with Vol Ests (EWMA)'!G853+('Data with Vol Ests (EWMA)'!G854-'Data with Vol Ests (EWMA)'!G853)*('Data with Vol Ests (EWMA)'!J$1003/'Data with Vol Ests (EWMA)'!J854))/'Data with Vol Ests (EWMA)'!G853</f>
        <v>31.224715424376654</v>
      </c>
      <c r="D854">
        <f>'Data with Vol Ests (EWMA)'!L$1002*('Data with Vol Ests (EWMA)'!L853+('Data with Vol Ests (EWMA)'!L854-'Data with Vol Ests (EWMA)'!L853)*('Data with Vol Ests (EWMA)'!O$1003/'Data with Vol Ests (EWMA)'!O854))/'Data with Vol Ests (EWMA)'!L853</f>
        <v>50.704205679082968</v>
      </c>
      <c r="F854">
        <f>$J$3*B854/'Data with Vol Ests (EWMA)'!$B$1002 + $K$3*C854/'Data with Vol Ests (EWMA)'!$G$1002 + $L$3*D854/'Data with Vol Ests (EWMA)'!$L$1002</f>
        <v>100236317.36259039</v>
      </c>
      <c r="G854">
        <f t="shared" si="13"/>
        <v>-236317.36259038746</v>
      </c>
      <c r="H854" s="15">
        <v>-330063.18</v>
      </c>
    </row>
    <row r="855" spans="1:8" x14ac:dyDescent="0.2">
      <c r="A855">
        <v>853</v>
      </c>
      <c r="B855">
        <f>'Data with Vol Ests (EWMA)'!B$1002*('Data with Vol Ests (EWMA)'!B854+('Data with Vol Ests (EWMA)'!B855-'Data with Vol Ests (EWMA)'!B854)*('Data with Vol Ests (EWMA)'!E$1003/'Data with Vol Ests (EWMA)'!E855))/'Data with Vol Ests (EWMA)'!B854</f>
        <v>25.701721668930929</v>
      </c>
      <c r="C855">
        <f>'Data with Vol Ests (EWMA)'!G$1002*('Data with Vol Ests (EWMA)'!G854+('Data with Vol Ests (EWMA)'!G855-'Data with Vol Ests (EWMA)'!G854)*('Data with Vol Ests (EWMA)'!J$1003/'Data with Vol Ests (EWMA)'!J855))/'Data with Vol Ests (EWMA)'!G854</f>
        <v>31.247237136925889</v>
      </c>
      <c r="D855">
        <f>'Data with Vol Ests (EWMA)'!L$1002*('Data with Vol Ests (EWMA)'!L854+('Data with Vol Ests (EWMA)'!L855-'Data with Vol Ests (EWMA)'!L854)*('Data with Vol Ests (EWMA)'!O$1003/'Data with Vol Ests (EWMA)'!O855))/'Data with Vol Ests (EWMA)'!L854</f>
        <v>50.384077902187435</v>
      </c>
      <c r="F855">
        <f>$J$3*B855/'Data with Vol Ests (EWMA)'!$B$1002 + $K$3*C855/'Data with Vol Ests (EWMA)'!$G$1002 + $L$3*D855/'Data with Vol Ests (EWMA)'!$L$1002</f>
        <v>99735330.082832843</v>
      </c>
      <c r="G855">
        <f t="shared" si="13"/>
        <v>264669.91716715693</v>
      </c>
      <c r="H855" s="15">
        <v>-330413.45</v>
      </c>
    </row>
    <row r="856" spans="1:8" x14ac:dyDescent="0.2">
      <c r="A856">
        <v>854</v>
      </c>
      <c r="B856">
        <f>'Data with Vol Ests (EWMA)'!B$1002*('Data with Vol Ests (EWMA)'!B855+('Data with Vol Ests (EWMA)'!B856-'Data with Vol Ests (EWMA)'!B855)*('Data with Vol Ests (EWMA)'!E$1003/'Data with Vol Ests (EWMA)'!E856))/'Data with Vol Ests (EWMA)'!B855</f>
        <v>25.680858163929329</v>
      </c>
      <c r="C856">
        <f>'Data with Vol Ests (EWMA)'!G$1002*('Data with Vol Ests (EWMA)'!G855+('Data with Vol Ests (EWMA)'!G856-'Data with Vol Ests (EWMA)'!G855)*('Data with Vol Ests (EWMA)'!J$1003/'Data with Vol Ests (EWMA)'!J856))/'Data with Vol Ests (EWMA)'!G855</f>
        <v>31.191790408517679</v>
      </c>
      <c r="D856">
        <f>'Data with Vol Ests (EWMA)'!L$1002*('Data with Vol Ests (EWMA)'!L855+('Data with Vol Ests (EWMA)'!L856-'Data with Vol Ests (EWMA)'!L855)*('Data with Vol Ests (EWMA)'!O$1003/'Data with Vol Ests (EWMA)'!O856))/'Data with Vol Ests (EWMA)'!L855</f>
        <v>50.489208453095941</v>
      </c>
      <c r="F856">
        <f>$J$3*B856/'Data with Vol Ests (EWMA)'!$B$1002 + $K$3*C856/'Data with Vol Ests (EWMA)'!$G$1002 + $L$3*D856/'Data with Vol Ests (EWMA)'!$L$1002</f>
        <v>99706948.761771455</v>
      </c>
      <c r="G856">
        <f t="shared" si="13"/>
        <v>293051.23822854459</v>
      </c>
      <c r="H856" s="15">
        <v>-331843.92</v>
      </c>
    </row>
    <row r="857" spans="1:8" x14ac:dyDescent="0.2">
      <c r="A857">
        <v>855</v>
      </c>
      <c r="B857">
        <f>'Data with Vol Ests (EWMA)'!B$1002*('Data with Vol Ests (EWMA)'!B856+('Data with Vol Ests (EWMA)'!B857-'Data with Vol Ests (EWMA)'!B856)*('Data with Vol Ests (EWMA)'!E$1003/'Data with Vol Ests (EWMA)'!E857))/'Data with Vol Ests (EWMA)'!B856</f>
        <v>25.939058898449261</v>
      </c>
      <c r="C857">
        <f>'Data with Vol Ests (EWMA)'!G$1002*('Data with Vol Ests (EWMA)'!G856+('Data with Vol Ests (EWMA)'!G857-'Data with Vol Ests (EWMA)'!G856)*('Data with Vol Ests (EWMA)'!J$1003/'Data with Vol Ests (EWMA)'!J857))/'Data with Vol Ests (EWMA)'!G856</f>
        <v>31.091649128902187</v>
      </c>
      <c r="D857">
        <f>'Data with Vol Ests (EWMA)'!L$1002*('Data with Vol Ests (EWMA)'!L856+('Data with Vol Ests (EWMA)'!L857-'Data with Vol Ests (EWMA)'!L856)*('Data with Vol Ests (EWMA)'!O$1003/'Data with Vol Ests (EWMA)'!O857))/'Data with Vol Ests (EWMA)'!L856</f>
        <v>50.702719219316641</v>
      </c>
      <c r="F857">
        <f>$J$3*B857/'Data with Vol Ests (EWMA)'!$B$1002 + $K$3*C857/'Data with Vol Ests (EWMA)'!$G$1002 + $L$3*D857/'Data with Vol Ests (EWMA)'!$L$1002</f>
        <v>100070902.30221982</v>
      </c>
      <c r="G857">
        <f t="shared" si="13"/>
        <v>-70902.302219823003</v>
      </c>
      <c r="H857" s="15">
        <v>-334999.89</v>
      </c>
    </row>
    <row r="858" spans="1:8" x14ac:dyDescent="0.2">
      <c r="A858">
        <v>856</v>
      </c>
      <c r="B858">
        <f>'Data with Vol Ests (EWMA)'!B$1002*('Data with Vol Ests (EWMA)'!B857+('Data with Vol Ests (EWMA)'!B858-'Data with Vol Ests (EWMA)'!B857)*('Data with Vol Ests (EWMA)'!E$1003/'Data with Vol Ests (EWMA)'!E858))/'Data with Vol Ests (EWMA)'!B857</f>
        <v>25.534959978953282</v>
      </c>
      <c r="C858">
        <f>'Data with Vol Ests (EWMA)'!G$1002*('Data with Vol Ests (EWMA)'!G857+('Data with Vol Ests (EWMA)'!G858-'Data with Vol Ests (EWMA)'!G857)*('Data with Vol Ests (EWMA)'!J$1003/'Data with Vol Ests (EWMA)'!J858))/'Data with Vol Ests (EWMA)'!G857</f>
        <v>31.280921487433087</v>
      </c>
      <c r="D858">
        <f>'Data with Vol Ests (EWMA)'!L$1002*('Data with Vol Ests (EWMA)'!L857+('Data with Vol Ests (EWMA)'!L858-'Data with Vol Ests (EWMA)'!L857)*('Data with Vol Ests (EWMA)'!O$1003/'Data with Vol Ests (EWMA)'!O858))/'Data with Vol Ests (EWMA)'!L857</f>
        <v>50.350087002702303</v>
      </c>
      <c r="F858">
        <f>$J$3*B858/'Data with Vol Ests (EWMA)'!$B$1002 + $K$3*C858/'Data with Vol Ests (EWMA)'!$G$1002 + $L$3*D858/'Data with Vol Ests (EWMA)'!$L$1002</f>
        <v>99526912.862275243</v>
      </c>
      <c r="G858">
        <f t="shared" si="13"/>
        <v>473087.13772475719</v>
      </c>
      <c r="H858" s="15">
        <v>-335997.61</v>
      </c>
    </row>
    <row r="859" spans="1:8" x14ac:dyDescent="0.2">
      <c r="A859">
        <v>857</v>
      </c>
      <c r="B859">
        <f>'Data with Vol Ests (EWMA)'!B$1002*('Data with Vol Ests (EWMA)'!B858+('Data with Vol Ests (EWMA)'!B859-'Data with Vol Ests (EWMA)'!B858)*('Data with Vol Ests (EWMA)'!E$1003/'Data with Vol Ests (EWMA)'!E859))/'Data with Vol Ests (EWMA)'!B858</f>
        <v>25.924833639628144</v>
      </c>
      <c r="C859">
        <f>'Data with Vol Ests (EWMA)'!G$1002*('Data with Vol Ests (EWMA)'!G858+('Data with Vol Ests (EWMA)'!G859-'Data with Vol Ests (EWMA)'!G858)*('Data with Vol Ests (EWMA)'!J$1003/'Data with Vol Ests (EWMA)'!J859))/'Data with Vol Ests (EWMA)'!G858</f>
        <v>31.212045449231709</v>
      </c>
      <c r="D859">
        <f>'Data with Vol Ests (EWMA)'!L$1002*('Data with Vol Ests (EWMA)'!L858+('Data with Vol Ests (EWMA)'!L859-'Data with Vol Ests (EWMA)'!L858)*('Data with Vol Ests (EWMA)'!O$1003/'Data with Vol Ests (EWMA)'!O859))/'Data with Vol Ests (EWMA)'!L858</f>
        <v>51.419215552485042</v>
      </c>
      <c r="F859">
        <f>$J$3*B859/'Data with Vol Ests (EWMA)'!$B$1002 + $K$3*C859/'Data with Vol Ests (EWMA)'!$G$1002 + $L$3*D859/'Data with Vol Ests (EWMA)'!$L$1002</f>
        <v>100610513.52208909</v>
      </c>
      <c r="G859">
        <f t="shared" si="13"/>
        <v>-610513.52208909392</v>
      </c>
      <c r="H859" s="15">
        <v>-336065.07</v>
      </c>
    </row>
    <row r="860" spans="1:8" x14ac:dyDescent="0.2">
      <c r="A860">
        <v>858</v>
      </c>
      <c r="B860">
        <f>'Data with Vol Ests (EWMA)'!B$1002*('Data with Vol Ests (EWMA)'!B859+('Data with Vol Ests (EWMA)'!B860-'Data with Vol Ests (EWMA)'!B859)*('Data with Vol Ests (EWMA)'!E$1003/'Data with Vol Ests (EWMA)'!E860))/'Data with Vol Ests (EWMA)'!B859</f>
        <v>25.950875761052352</v>
      </c>
      <c r="C860">
        <f>'Data with Vol Ests (EWMA)'!G$1002*('Data with Vol Ests (EWMA)'!G859+('Data with Vol Ests (EWMA)'!G860-'Data with Vol Ests (EWMA)'!G859)*('Data with Vol Ests (EWMA)'!J$1003/'Data with Vol Ests (EWMA)'!J860))/'Data with Vol Ests (EWMA)'!G859</f>
        <v>31.148614712532197</v>
      </c>
      <c r="D860">
        <f>'Data with Vol Ests (EWMA)'!L$1002*('Data with Vol Ests (EWMA)'!L859+('Data with Vol Ests (EWMA)'!L860-'Data with Vol Ests (EWMA)'!L859)*('Data with Vol Ests (EWMA)'!O$1003/'Data with Vol Ests (EWMA)'!O860))/'Data with Vol Ests (EWMA)'!L859</f>
        <v>50.524396587777979</v>
      </c>
      <c r="F860">
        <f>$J$3*B860/'Data with Vol Ests (EWMA)'!$B$1002 + $K$3*C860/'Data with Vol Ests (EWMA)'!$G$1002 + $L$3*D860/'Data with Vol Ests (EWMA)'!$L$1002</f>
        <v>100045437.97274303</v>
      </c>
      <c r="G860">
        <f t="shared" si="13"/>
        <v>-45437.972743034363</v>
      </c>
      <c r="H860" s="15">
        <v>-337106.38</v>
      </c>
    </row>
    <row r="861" spans="1:8" x14ac:dyDescent="0.2">
      <c r="A861">
        <v>859</v>
      </c>
      <c r="B861">
        <f>'Data with Vol Ests (EWMA)'!B$1002*('Data with Vol Ests (EWMA)'!B860+('Data with Vol Ests (EWMA)'!B861-'Data with Vol Ests (EWMA)'!B860)*('Data with Vol Ests (EWMA)'!E$1003/'Data with Vol Ests (EWMA)'!E861))/'Data with Vol Ests (EWMA)'!B860</f>
        <v>25.818642567496529</v>
      </c>
      <c r="C861">
        <f>'Data with Vol Ests (EWMA)'!G$1002*('Data with Vol Ests (EWMA)'!G860+('Data with Vol Ests (EWMA)'!G861-'Data with Vol Ests (EWMA)'!G860)*('Data with Vol Ests (EWMA)'!J$1003/'Data with Vol Ests (EWMA)'!J861))/'Data with Vol Ests (EWMA)'!G860</f>
        <v>31.202996452574546</v>
      </c>
      <c r="D861">
        <f>'Data with Vol Ests (EWMA)'!L$1002*('Data with Vol Ests (EWMA)'!L860+('Data with Vol Ests (EWMA)'!L861-'Data with Vol Ests (EWMA)'!L860)*('Data with Vol Ests (EWMA)'!O$1003/'Data with Vol Ests (EWMA)'!O861))/'Data with Vol Ests (EWMA)'!L860</f>
        <v>50.848350121664694</v>
      </c>
      <c r="F861">
        <f>$J$3*B861/'Data with Vol Ests (EWMA)'!$B$1002 + $K$3*C861/'Data with Vol Ests (EWMA)'!$G$1002 + $L$3*D861/'Data with Vol Ests (EWMA)'!$L$1002</f>
        <v>100118760.34895882</v>
      </c>
      <c r="G861">
        <f t="shared" si="13"/>
        <v>-118760.3489588201</v>
      </c>
      <c r="H861" s="15">
        <v>-337205.64</v>
      </c>
    </row>
    <row r="862" spans="1:8" x14ac:dyDescent="0.2">
      <c r="A862">
        <v>860</v>
      </c>
      <c r="B862">
        <f>'Data with Vol Ests (EWMA)'!B$1002*('Data with Vol Ests (EWMA)'!B861+('Data with Vol Ests (EWMA)'!B862-'Data with Vol Ests (EWMA)'!B861)*('Data with Vol Ests (EWMA)'!E$1003/'Data with Vol Ests (EWMA)'!E862))/'Data with Vol Ests (EWMA)'!B861</f>
        <v>25.774359034743171</v>
      </c>
      <c r="C862">
        <f>'Data with Vol Ests (EWMA)'!G$1002*('Data with Vol Ests (EWMA)'!G861+('Data with Vol Ests (EWMA)'!G862-'Data with Vol Ests (EWMA)'!G861)*('Data with Vol Ests (EWMA)'!J$1003/'Data with Vol Ests (EWMA)'!J862))/'Data with Vol Ests (EWMA)'!G861</f>
        <v>31.113771372526482</v>
      </c>
      <c r="D862">
        <f>'Data with Vol Ests (EWMA)'!L$1002*('Data with Vol Ests (EWMA)'!L861+('Data with Vol Ests (EWMA)'!L862-'Data with Vol Ests (EWMA)'!L861)*('Data with Vol Ests (EWMA)'!O$1003/'Data with Vol Ests (EWMA)'!O862))/'Data with Vol Ests (EWMA)'!L861</f>
        <v>51.013280004625031</v>
      </c>
      <c r="F862">
        <f>$J$3*B862/'Data with Vol Ests (EWMA)'!$B$1002 + $K$3*C862/'Data with Vol Ests (EWMA)'!$G$1002 + $L$3*D862/'Data with Vol Ests (EWMA)'!$L$1002</f>
        <v>100056054.42432272</v>
      </c>
      <c r="G862">
        <f t="shared" si="13"/>
        <v>-56054.424322724342</v>
      </c>
      <c r="H862" s="15">
        <v>-341383.03</v>
      </c>
    </row>
    <row r="863" spans="1:8" x14ac:dyDescent="0.2">
      <c r="A863">
        <v>861</v>
      </c>
      <c r="B863">
        <f>'Data with Vol Ests (EWMA)'!B$1002*('Data with Vol Ests (EWMA)'!B862+('Data with Vol Ests (EWMA)'!B863-'Data with Vol Ests (EWMA)'!B862)*('Data with Vol Ests (EWMA)'!E$1003/'Data with Vol Ests (EWMA)'!E863))/'Data with Vol Ests (EWMA)'!B862</f>
        <v>25.883421856564993</v>
      </c>
      <c r="C863">
        <f>'Data with Vol Ests (EWMA)'!G$1002*('Data with Vol Ests (EWMA)'!G862+('Data with Vol Ests (EWMA)'!G863-'Data with Vol Ests (EWMA)'!G862)*('Data with Vol Ests (EWMA)'!J$1003/'Data with Vol Ests (EWMA)'!J863))/'Data with Vol Ests (EWMA)'!G862</f>
        <v>31.238176091682327</v>
      </c>
      <c r="D863">
        <f>'Data with Vol Ests (EWMA)'!L$1002*('Data with Vol Ests (EWMA)'!L862+('Data with Vol Ests (EWMA)'!L863-'Data with Vol Ests (EWMA)'!L862)*('Data with Vol Ests (EWMA)'!O$1003/'Data with Vol Ests (EWMA)'!O863))/'Data with Vol Ests (EWMA)'!L862</f>
        <v>50.499270902369439</v>
      </c>
      <c r="F863">
        <f>$J$3*B863/'Data with Vol Ests (EWMA)'!$B$1002 + $K$3*C863/'Data with Vol Ests (EWMA)'!$G$1002 + $L$3*D863/'Data with Vol Ests (EWMA)'!$L$1002</f>
        <v>100039673.90523888</v>
      </c>
      <c r="G863">
        <f t="shared" si="13"/>
        <v>-39673.905238881707</v>
      </c>
      <c r="H863" s="15">
        <v>-342434.25</v>
      </c>
    </row>
    <row r="864" spans="1:8" x14ac:dyDescent="0.2">
      <c r="A864">
        <v>862</v>
      </c>
      <c r="B864">
        <f>'Data with Vol Ests (EWMA)'!B$1002*('Data with Vol Ests (EWMA)'!B863+('Data with Vol Ests (EWMA)'!B864-'Data with Vol Ests (EWMA)'!B863)*('Data with Vol Ests (EWMA)'!E$1003/'Data with Vol Ests (EWMA)'!E864))/'Data with Vol Ests (EWMA)'!B863</f>
        <v>25.782027717568138</v>
      </c>
      <c r="C864">
        <f>'Data with Vol Ests (EWMA)'!G$1002*('Data with Vol Ests (EWMA)'!G863+('Data with Vol Ests (EWMA)'!G864-'Data with Vol Ests (EWMA)'!G863)*('Data with Vol Ests (EWMA)'!J$1003/'Data with Vol Ests (EWMA)'!J864))/'Data with Vol Ests (EWMA)'!G863</f>
        <v>31.147353202222313</v>
      </c>
      <c r="D864">
        <f>'Data with Vol Ests (EWMA)'!L$1002*('Data with Vol Ests (EWMA)'!L863+('Data with Vol Ests (EWMA)'!L864-'Data with Vol Ests (EWMA)'!L863)*('Data with Vol Ests (EWMA)'!O$1003/'Data with Vol Ests (EWMA)'!O864))/'Data with Vol Ests (EWMA)'!L863</f>
        <v>50.965491994153432</v>
      </c>
      <c r="F864">
        <f>$J$3*B864/'Data with Vol Ests (EWMA)'!$B$1002 + $K$3*C864/'Data with Vol Ests (EWMA)'!$G$1002 + $L$3*D864/'Data with Vol Ests (EWMA)'!$L$1002</f>
        <v>100075901.62086287</v>
      </c>
      <c r="G864">
        <f t="shared" si="13"/>
        <v>-75901.620862871408</v>
      </c>
      <c r="H864" s="15">
        <v>-343151.34</v>
      </c>
    </row>
    <row r="865" spans="1:8" x14ac:dyDescent="0.2">
      <c r="A865">
        <v>863</v>
      </c>
      <c r="B865">
        <f>'Data with Vol Ests (EWMA)'!B$1002*('Data with Vol Ests (EWMA)'!B864+('Data with Vol Ests (EWMA)'!B865-'Data with Vol Ests (EWMA)'!B864)*('Data with Vol Ests (EWMA)'!E$1003/'Data with Vol Ests (EWMA)'!E865))/'Data with Vol Ests (EWMA)'!B864</f>
        <v>25.848441576273647</v>
      </c>
      <c r="C865">
        <f>'Data with Vol Ests (EWMA)'!G$1002*('Data with Vol Ests (EWMA)'!G864+('Data with Vol Ests (EWMA)'!G865-'Data with Vol Ests (EWMA)'!G864)*('Data with Vol Ests (EWMA)'!J$1003/'Data with Vol Ests (EWMA)'!J865))/'Data with Vol Ests (EWMA)'!G864</f>
        <v>31.181642814268532</v>
      </c>
      <c r="D865">
        <f>'Data with Vol Ests (EWMA)'!L$1002*('Data with Vol Ests (EWMA)'!L864+('Data with Vol Ests (EWMA)'!L865-'Data with Vol Ests (EWMA)'!L864)*('Data with Vol Ests (EWMA)'!O$1003/'Data with Vol Ests (EWMA)'!O865))/'Data with Vol Ests (EWMA)'!L864</f>
        <v>50.856332030109598</v>
      </c>
      <c r="F865">
        <f>$J$3*B865/'Data with Vol Ests (EWMA)'!$B$1002 + $K$3*C865/'Data with Vol Ests (EWMA)'!$G$1002 + $L$3*D865/'Data with Vol Ests (EWMA)'!$L$1002</f>
        <v>100139912.47241288</v>
      </c>
      <c r="G865">
        <f t="shared" si="13"/>
        <v>-139912.47241288424</v>
      </c>
      <c r="H865" s="15">
        <v>-343685.88</v>
      </c>
    </row>
    <row r="866" spans="1:8" x14ac:dyDescent="0.2">
      <c r="A866">
        <v>864</v>
      </c>
      <c r="B866">
        <f>'Data with Vol Ests (EWMA)'!B$1002*('Data with Vol Ests (EWMA)'!B865+('Data with Vol Ests (EWMA)'!B866-'Data with Vol Ests (EWMA)'!B865)*('Data with Vol Ests (EWMA)'!E$1003/'Data with Vol Ests (EWMA)'!E866))/'Data with Vol Ests (EWMA)'!B865</f>
        <v>25.948094408001925</v>
      </c>
      <c r="C866">
        <f>'Data with Vol Ests (EWMA)'!G$1002*('Data with Vol Ests (EWMA)'!G865+('Data with Vol Ests (EWMA)'!G866-'Data with Vol Ests (EWMA)'!G865)*('Data with Vol Ests (EWMA)'!J$1003/'Data with Vol Ests (EWMA)'!J866))/'Data with Vol Ests (EWMA)'!G865</f>
        <v>31.02605602977934</v>
      </c>
      <c r="D866">
        <f>'Data with Vol Ests (EWMA)'!L$1002*('Data with Vol Ests (EWMA)'!L865+('Data with Vol Ests (EWMA)'!L866-'Data with Vol Ests (EWMA)'!L865)*('Data with Vol Ests (EWMA)'!O$1003/'Data with Vol Ests (EWMA)'!O866))/'Data with Vol Ests (EWMA)'!L865</f>
        <v>51.061019903800094</v>
      </c>
      <c r="F866">
        <f>$J$3*B866/'Data with Vol Ests (EWMA)'!$B$1002 + $K$3*C866/'Data with Vol Ests (EWMA)'!$G$1002 + $L$3*D866/'Data with Vol Ests (EWMA)'!$L$1002</f>
        <v>100221389.06803071</v>
      </c>
      <c r="G866">
        <f t="shared" si="13"/>
        <v>-221389.06803071499</v>
      </c>
      <c r="H866" s="15">
        <v>-347627.87</v>
      </c>
    </row>
    <row r="867" spans="1:8" x14ac:dyDescent="0.2">
      <c r="A867">
        <v>865</v>
      </c>
      <c r="B867">
        <f>'Data with Vol Ests (EWMA)'!B$1002*('Data with Vol Ests (EWMA)'!B866+('Data with Vol Ests (EWMA)'!B867-'Data with Vol Ests (EWMA)'!B866)*('Data with Vol Ests (EWMA)'!E$1003/'Data with Vol Ests (EWMA)'!E867))/'Data with Vol Ests (EWMA)'!B866</f>
        <v>25.674101441067993</v>
      </c>
      <c r="C867">
        <f>'Data with Vol Ests (EWMA)'!G$1002*('Data with Vol Ests (EWMA)'!G866+('Data with Vol Ests (EWMA)'!G867-'Data with Vol Ests (EWMA)'!G866)*('Data with Vol Ests (EWMA)'!J$1003/'Data with Vol Ests (EWMA)'!J867))/'Data with Vol Ests (EWMA)'!G866</f>
        <v>31.060974644876293</v>
      </c>
      <c r="D867">
        <f>'Data with Vol Ests (EWMA)'!L$1002*('Data with Vol Ests (EWMA)'!L866+('Data with Vol Ests (EWMA)'!L867-'Data with Vol Ests (EWMA)'!L866)*('Data with Vol Ests (EWMA)'!O$1003/'Data with Vol Ests (EWMA)'!O867))/'Data with Vol Ests (EWMA)'!L866</f>
        <v>50.543204675321135</v>
      </c>
      <c r="F867">
        <f>$J$3*B867/'Data with Vol Ests (EWMA)'!$B$1002 + $K$3*C867/'Data with Vol Ests (EWMA)'!$G$1002 + $L$3*D867/'Data with Vol Ests (EWMA)'!$L$1002</f>
        <v>99582828.055947602</v>
      </c>
      <c r="G867">
        <f t="shared" si="13"/>
        <v>417171.9440523982</v>
      </c>
      <c r="H867" s="15">
        <v>-350857.51</v>
      </c>
    </row>
    <row r="868" spans="1:8" x14ac:dyDescent="0.2">
      <c r="A868">
        <v>866</v>
      </c>
      <c r="B868">
        <f>'Data with Vol Ests (EWMA)'!B$1002*('Data with Vol Ests (EWMA)'!B867+('Data with Vol Ests (EWMA)'!B868-'Data with Vol Ests (EWMA)'!B867)*('Data with Vol Ests (EWMA)'!E$1003/'Data with Vol Ests (EWMA)'!E868))/'Data with Vol Ests (EWMA)'!B867</f>
        <v>25.877673151507331</v>
      </c>
      <c r="C868">
        <f>'Data with Vol Ests (EWMA)'!G$1002*('Data with Vol Ests (EWMA)'!G867+('Data with Vol Ests (EWMA)'!G868-'Data with Vol Ests (EWMA)'!G867)*('Data with Vol Ests (EWMA)'!J$1003/'Data with Vol Ests (EWMA)'!J868))/'Data with Vol Ests (EWMA)'!G867</f>
        <v>31.201279579966656</v>
      </c>
      <c r="D868">
        <f>'Data with Vol Ests (EWMA)'!L$1002*('Data with Vol Ests (EWMA)'!L867+('Data with Vol Ests (EWMA)'!L868-'Data with Vol Ests (EWMA)'!L867)*('Data with Vol Ests (EWMA)'!O$1003/'Data with Vol Ests (EWMA)'!O868))/'Data with Vol Ests (EWMA)'!L867</f>
        <v>51.009743041112912</v>
      </c>
      <c r="F868">
        <f>$J$3*B868/'Data with Vol Ests (EWMA)'!$B$1002 + $K$3*C868/'Data with Vol Ests (EWMA)'!$G$1002 + $L$3*D868/'Data with Vol Ests (EWMA)'!$L$1002</f>
        <v>100292324.03645858</v>
      </c>
      <c r="G868">
        <f t="shared" si="13"/>
        <v>-292324.03645858169</v>
      </c>
      <c r="H868" s="15">
        <v>-350900.16</v>
      </c>
    </row>
    <row r="869" spans="1:8" x14ac:dyDescent="0.2">
      <c r="A869">
        <v>867</v>
      </c>
      <c r="B869">
        <f>'Data with Vol Ests (EWMA)'!B$1002*('Data with Vol Ests (EWMA)'!B868+('Data with Vol Ests (EWMA)'!B869-'Data with Vol Ests (EWMA)'!B868)*('Data with Vol Ests (EWMA)'!E$1003/'Data with Vol Ests (EWMA)'!E869))/'Data with Vol Ests (EWMA)'!B868</f>
        <v>25.790312583603288</v>
      </c>
      <c r="C869">
        <f>'Data with Vol Ests (EWMA)'!G$1002*('Data with Vol Ests (EWMA)'!G868+('Data with Vol Ests (EWMA)'!G869-'Data with Vol Ests (EWMA)'!G868)*('Data with Vol Ests (EWMA)'!J$1003/'Data with Vol Ests (EWMA)'!J869))/'Data with Vol Ests (EWMA)'!G868</f>
        <v>31.255346895875956</v>
      </c>
      <c r="D869">
        <f>'Data with Vol Ests (EWMA)'!L$1002*('Data with Vol Ests (EWMA)'!L868+('Data with Vol Ests (EWMA)'!L869-'Data with Vol Ests (EWMA)'!L868)*('Data with Vol Ests (EWMA)'!O$1003/'Data with Vol Ests (EWMA)'!O869))/'Data with Vol Ests (EWMA)'!L868</f>
        <v>50.65586345759808</v>
      </c>
      <c r="F869">
        <f>$J$3*B869/'Data with Vol Ests (EWMA)'!$B$1002 + $K$3*C869/'Data with Vol Ests (EWMA)'!$G$1002 + $L$3*D869/'Data with Vol Ests (EWMA)'!$L$1002</f>
        <v>100025295.99083449</v>
      </c>
      <c r="G869">
        <f t="shared" si="13"/>
        <v>-25295.990834489465</v>
      </c>
      <c r="H869" s="15">
        <v>-350984.81</v>
      </c>
    </row>
    <row r="870" spans="1:8" x14ac:dyDescent="0.2">
      <c r="A870">
        <v>868</v>
      </c>
      <c r="B870">
        <f>'Data with Vol Ests (EWMA)'!B$1002*('Data with Vol Ests (EWMA)'!B869+('Data with Vol Ests (EWMA)'!B870-'Data with Vol Ests (EWMA)'!B869)*('Data with Vol Ests (EWMA)'!E$1003/'Data with Vol Ests (EWMA)'!E870))/'Data with Vol Ests (EWMA)'!B869</f>
        <v>25.647585879325018</v>
      </c>
      <c r="C870">
        <f>'Data with Vol Ests (EWMA)'!G$1002*('Data with Vol Ests (EWMA)'!G869+('Data with Vol Ests (EWMA)'!G870-'Data with Vol Ests (EWMA)'!G869)*('Data with Vol Ests (EWMA)'!J$1003/'Data with Vol Ests (EWMA)'!J870))/'Data with Vol Ests (EWMA)'!G869</f>
        <v>31.305736941236233</v>
      </c>
      <c r="D870">
        <f>'Data with Vol Ests (EWMA)'!L$1002*('Data with Vol Ests (EWMA)'!L869+('Data with Vol Ests (EWMA)'!L870-'Data with Vol Ests (EWMA)'!L869)*('Data with Vol Ests (EWMA)'!O$1003/'Data with Vol Ests (EWMA)'!O870))/'Data with Vol Ests (EWMA)'!L869</f>
        <v>50.974579642807306</v>
      </c>
      <c r="F870">
        <f>$J$3*B870/'Data with Vol Ests (EWMA)'!$B$1002 + $K$3*C870/'Data with Vol Ests (EWMA)'!$G$1002 + $L$3*D870/'Data with Vol Ests (EWMA)'!$L$1002</f>
        <v>100076809.13655394</v>
      </c>
      <c r="G870">
        <f t="shared" si="13"/>
        <v>-76809.136553943157</v>
      </c>
      <c r="H870" s="15">
        <v>-351411.19</v>
      </c>
    </row>
    <row r="871" spans="1:8" x14ac:dyDescent="0.2">
      <c r="A871">
        <v>869</v>
      </c>
      <c r="B871">
        <f>'Data with Vol Ests (EWMA)'!B$1002*('Data with Vol Ests (EWMA)'!B870+('Data with Vol Ests (EWMA)'!B871-'Data with Vol Ests (EWMA)'!B870)*('Data with Vol Ests (EWMA)'!E$1003/'Data with Vol Ests (EWMA)'!E871))/'Data with Vol Ests (EWMA)'!B870</f>
        <v>25.650738686350593</v>
      </c>
      <c r="C871">
        <f>'Data with Vol Ests (EWMA)'!G$1002*('Data with Vol Ests (EWMA)'!G870+('Data with Vol Ests (EWMA)'!G871-'Data with Vol Ests (EWMA)'!G870)*('Data with Vol Ests (EWMA)'!J$1003/'Data with Vol Ests (EWMA)'!J871))/'Data with Vol Ests (EWMA)'!G870</f>
        <v>31.112792254230627</v>
      </c>
      <c r="D871">
        <f>'Data with Vol Ests (EWMA)'!L$1002*('Data with Vol Ests (EWMA)'!L870+('Data with Vol Ests (EWMA)'!L871-'Data with Vol Ests (EWMA)'!L870)*('Data with Vol Ests (EWMA)'!O$1003/'Data with Vol Ests (EWMA)'!O871))/'Data with Vol Ests (EWMA)'!L870</f>
        <v>51.116894483195857</v>
      </c>
      <c r="F871">
        <f>$J$3*B871/'Data with Vol Ests (EWMA)'!$B$1002 + $K$3*C871/'Data with Vol Ests (EWMA)'!$G$1002 + $L$3*D871/'Data with Vol Ests (EWMA)'!$L$1002</f>
        <v>99948592.028884023</v>
      </c>
      <c r="G871">
        <f t="shared" si="13"/>
        <v>51407.971115976572</v>
      </c>
      <c r="H871" s="15">
        <v>-355502.76</v>
      </c>
    </row>
    <row r="872" spans="1:8" x14ac:dyDescent="0.2">
      <c r="A872">
        <v>870</v>
      </c>
      <c r="B872">
        <f>'Data with Vol Ests (EWMA)'!B$1002*('Data with Vol Ests (EWMA)'!B871+('Data with Vol Ests (EWMA)'!B872-'Data with Vol Ests (EWMA)'!B871)*('Data with Vol Ests (EWMA)'!E$1003/'Data with Vol Ests (EWMA)'!E872))/'Data with Vol Ests (EWMA)'!B871</f>
        <v>25.78065572304504</v>
      </c>
      <c r="C872">
        <f>'Data with Vol Ests (EWMA)'!G$1002*('Data with Vol Ests (EWMA)'!G871+('Data with Vol Ests (EWMA)'!G872-'Data with Vol Ests (EWMA)'!G871)*('Data with Vol Ests (EWMA)'!J$1003/'Data with Vol Ests (EWMA)'!J872))/'Data with Vol Ests (EWMA)'!G871</f>
        <v>31.198889604765661</v>
      </c>
      <c r="D872">
        <f>'Data with Vol Ests (EWMA)'!L$1002*('Data with Vol Ests (EWMA)'!L871+('Data with Vol Ests (EWMA)'!L872-'Data with Vol Ests (EWMA)'!L871)*('Data with Vol Ests (EWMA)'!O$1003/'Data with Vol Ests (EWMA)'!O872))/'Data with Vol Ests (EWMA)'!L871</f>
        <v>50.347658926805074</v>
      </c>
      <c r="F872">
        <f>$J$3*B872/'Data with Vol Ests (EWMA)'!$B$1002 + $K$3*C872/'Data with Vol Ests (EWMA)'!$G$1002 + $L$3*D872/'Data with Vol Ests (EWMA)'!$L$1002</f>
        <v>99766544.52026096</v>
      </c>
      <c r="G872">
        <f t="shared" si="13"/>
        <v>233455.47973904014</v>
      </c>
      <c r="H872" s="15">
        <v>-356890.19</v>
      </c>
    </row>
    <row r="873" spans="1:8" x14ac:dyDescent="0.2">
      <c r="A873">
        <v>871</v>
      </c>
      <c r="B873">
        <f>'Data with Vol Ests (EWMA)'!B$1002*('Data with Vol Ests (EWMA)'!B872+('Data with Vol Ests (EWMA)'!B873-'Data with Vol Ests (EWMA)'!B872)*('Data with Vol Ests (EWMA)'!E$1003/'Data with Vol Ests (EWMA)'!E873))/'Data with Vol Ests (EWMA)'!B872</f>
        <v>25.739435844356997</v>
      </c>
      <c r="C873">
        <f>'Data with Vol Ests (EWMA)'!G$1002*('Data with Vol Ests (EWMA)'!G872+('Data with Vol Ests (EWMA)'!G873-'Data with Vol Ests (EWMA)'!G872)*('Data with Vol Ests (EWMA)'!J$1003/'Data with Vol Ests (EWMA)'!J873))/'Data with Vol Ests (EWMA)'!G872</f>
        <v>31.160136654206848</v>
      </c>
      <c r="D873">
        <f>'Data with Vol Ests (EWMA)'!L$1002*('Data with Vol Ests (EWMA)'!L872+('Data with Vol Ests (EWMA)'!L873-'Data with Vol Ests (EWMA)'!L872)*('Data with Vol Ests (EWMA)'!O$1003/'Data with Vol Ests (EWMA)'!O873))/'Data with Vol Ests (EWMA)'!L872</f>
        <v>50.287074575521572</v>
      </c>
      <c r="F873">
        <f>$J$3*B873/'Data with Vol Ests (EWMA)'!$B$1002 + $K$3*C873/'Data with Vol Ests (EWMA)'!$G$1002 + $L$3*D873/'Data with Vol Ests (EWMA)'!$L$1002</f>
        <v>99631305.512318537</v>
      </c>
      <c r="G873">
        <f t="shared" si="13"/>
        <v>368694.48768146336</v>
      </c>
      <c r="H873" s="15">
        <v>-357492.3</v>
      </c>
    </row>
    <row r="874" spans="1:8" x14ac:dyDescent="0.2">
      <c r="A874">
        <v>872</v>
      </c>
      <c r="B874">
        <f>'Data with Vol Ests (EWMA)'!B$1002*('Data with Vol Ests (EWMA)'!B873+('Data with Vol Ests (EWMA)'!B874-'Data with Vol Ests (EWMA)'!B873)*('Data with Vol Ests (EWMA)'!E$1003/'Data with Vol Ests (EWMA)'!E874))/'Data with Vol Ests (EWMA)'!B873</f>
        <v>25.799689624037956</v>
      </c>
      <c r="C874">
        <f>'Data with Vol Ests (EWMA)'!G$1002*('Data with Vol Ests (EWMA)'!G873+('Data with Vol Ests (EWMA)'!G874-'Data with Vol Ests (EWMA)'!G873)*('Data with Vol Ests (EWMA)'!J$1003/'Data with Vol Ests (EWMA)'!J874))/'Data with Vol Ests (EWMA)'!G873</f>
        <v>31.078474634082493</v>
      </c>
      <c r="D874">
        <f>'Data with Vol Ests (EWMA)'!L$1002*('Data with Vol Ests (EWMA)'!L873+('Data with Vol Ests (EWMA)'!L874-'Data with Vol Ests (EWMA)'!L873)*('Data with Vol Ests (EWMA)'!O$1003/'Data with Vol Ests (EWMA)'!O874))/'Data with Vol Ests (EWMA)'!L873</f>
        <v>50.609348858564964</v>
      </c>
      <c r="F874">
        <f>$J$3*B874/'Data with Vol Ests (EWMA)'!$B$1002 + $K$3*C874/'Data with Vol Ests (EWMA)'!$G$1002 + $L$3*D874/'Data with Vol Ests (EWMA)'!$L$1002</f>
        <v>99811899.336090267</v>
      </c>
      <c r="G874">
        <f t="shared" si="13"/>
        <v>188100.6639097333</v>
      </c>
      <c r="H874" s="15">
        <v>-357785.61</v>
      </c>
    </row>
    <row r="875" spans="1:8" x14ac:dyDescent="0.2">
      <c r="A875">
        <v>873</v>
      </c>
      <c r="B875">
        <f>'Data with Vol Ests (EWMA)'!B$1002*('Data with Vol Ests (EWMA)'!B874+('Data with Vol Ests (EWMA)'!B875-'Data with Vol Ests (EWMA)'!B874)*('Data with Vol Ests (EWMA)'!E$1003/'Data with Vol Ests (EWMA)'!E875))/'Data with Vol Ests (EWMA)'!B874</f>
        <v>25.756825657150166</v>
      </c>
      <c r="C875">
        <f>'Data with Vol Ests (EWMA)'!G$1002*('Data with Vol Ests (EWMA)'!G874+('Data with Vol Ests (EWMA)'!G875-'Data with Vol Ests (EWMA)'!G874)*('Data with Vol Ests (EWMA)'!J$1003/'Data with Vol Ests (EWMA)'!J875))/'Data with Vol Ests (EWMA)'!G874</f>
        <v>31.179938412312598</v>
      </c>
      <c r="D875">
        <f>'Data with Vol Ests (EWMA)'!L$1002*('Data with Vol Ests (EWMA)'!L874+('Data with Vol Ests (EWMA)'!L875-'Data with Vol Ests (EWMA)'!L874)*('Data with Vol Ests (EWMA)'!O$1003/'Data with Vol Ests (EWMA)'!O875))/'Data with Vol Ests (EWMA)'!L874</f>
        <v>50.869678307723902</v>
      </c>
      <c r="F875">
        <f>$J$3*B875/'Data with Vol Ests (EWMA)'!$B$1002 + $K$3*C875/'Data with Vol Ests (EWMA)'!$G$1002 + $L$3*D875/'Data with Vol Ests (EWMA)'!$L$1002</f>
        <v>100021654.16583185</v>
      </c>
      <c r="G875">
        <f t="shared" si="13"/>
        <v>-21654.165831848979</v>
      </c>
      <c r="H875" s="15">
        <v>-357882.25</v>
      </c>
    </row>
    <row r="876" spans="1:8" x14ac:dyDescent="0.2">
      <c r="A876">
        <v>874</v>
      </c>
      <c r="B876">
        <f>'Data with Vol Ests (EWMA)'!B$1002*('Data with Vol Ests (EWMA)'!B875+('Data with Vol Ests (EWMA)'!B876-'Data with Vol Ests (EWMA)'!B875)*('Data with Vol Ests (EWMA)'!E$1003/'Data with Vol Ests (EWMA)'!E876))/'Data with Vol Ests (EWMA)'!B875</f>
        <v>25.864599974688598</v>
      </c>
      <c r="C876">
        <f>'Data with Vol Ests (EWMA)'!G$1002*('Data with Vol Ests (EWMA)'!G875+('Data with Vol Ests (EWMA)'!G876-'Data with Vol Ests (EWMA)'!G875)*('Data with Vol Ests (EWMA)'!J$1003/'Data with Vol Ests (EWMA)'!J876))/'Data with Vol Ests (EWMA)'!G875</f>
        <v>31.077839523326436</v>
      </c>
      <c r="D876">
        <f>'Data with Vol Ests (EWMA)'!L$1002*('Data with Vol Ests (EWMA)'!L875+('Data with Vol Ests (EWMA)'!L876-'Data with Vol Ests (EWMA)'!L875)*('Data with Vol Ests (EWMA)'!O$1003/'Data with Vol Ests (EWMA)'!O876))/'Data with Vol Ests (EWMA)'!L875</f>
        <v>50.65050829610685</v>
      </c>
      <c r="F876">
        <f>$J$3*B876/'Data with Vol Ests (EWMA)'!$B$1002 + $K$3*C876/'Data with Vol Ests (EWMA)'!$G$1002 + $L$3*D876/'Data with Vol Ests (EWMA)'!$L$1002</f>
        <v>99923549.043987945</v>
      </c>
      <c r="G876">
        <f t="shared" si="13"/>
        <v>76450.956012055278</v>
      </c>
      <c r="H876" s="15">
        <v>-360538.71</v>
      </c>
    </row>
    <row r="877" spans="1:8" x14ac:dyDescent="0.2">
      <c r="A877">
        <v>875</v>
      </c>
      <c r="B877">
        <f>'Data with Vol Ests (EWMA)'!B$1002*('Data with Vol Ests (EWMA)'!B876+('Data with Vol Ests (EWMA)'!B877-'Data with Vol Ests (EWMA)'!B876)*('Data with Vol Ests (EWMA)'!E$1003/'Data with Vol Ests (EWMA)'!E877))/'Data with Vol Ests (EWMA)'!B876</f>
        <v>25.743002431857875</v>
      </c>
      <c r="C877">
        <f>'Data with Vol Ests (EWMA)'!G$1002*('Data with Vol Ests (EWMA)'!G876+('Data with Vol Ests (EWMA)'!G877-'Data with Vol Ests (EWMA)'!G876)*('Data with Vol Ests (EWMA)'!J$1003/'Data with Vol Ests (EWMA)'!J877))/'Data with Vol Ests (EWMA)'!G876</f>
        <v>31.139999088349644</v>
      </c>
      <c r="D877">
        <f>'Data with Vol Ests (EWMA)'!L$1002*('Data with Vol Ests (EWMA)'!L876+('Data with Vol Ests (EWMA)'!L877-'Data with Vol Ests (EWMA)'!L876)*('Data with Vol Ests (EWMA)'!O$1003/'Data with Vol Ests (EWMA)'!O877))/'Data with Vol Ests (EWMA)'!L876</f>
        <v>50.205618516646616</v>
      </c>
      <c r="F877">
        <f>$J$3*B877/'Data with Vol Ests (EWMA)'!$B$1002 + $K$3*C877/'Data with Vol Ests (EWMA)'!$G$1002 + $L$3*D877/'Data with Vol Ests (EWMA)'!$L$1002</f>
        <v>99565359.723163292</v>
      </c>
      <c r="G877">
        <f t="shared" si="13"/>
        <v>434640.27683670819</v>
      </c>
      <c r="H877" s="15">
        <v>-363625.34</v>
      </c>
    </row>
    <row r="878" spans="1:8" x14ac:dyDescent="0.2">
      <c r="A878">
        <v>876</v>
      </c>
      <c r="B878">
        <f>'Data with Vol Ests (EWMA)'!B$1002*('Data with Vol Ests (EWMA)'!B877+('Data with Vol Ests (EWMA)'!B878-'Data with Vol Ests (EWMA)'!B877)*('Data with Vol Ests (EWMA)'!E$1003/'Data with Vol Ests (EWMA)'!E878))/'Data with Vol Ests (EWMA)'!B877</f>
        <v>25.730005580080164</v>
      </c>
      <c r="C878">
        <f>'Data with Vol Ests (EWMA)'!G$1002*('Data with Vol Ests (EWMA)'!G877+('Data with Vol Ests (EWMA)'!G878-'Data with Vol Ests (EWMA)'!G877)*('Data with Vol Ests (EWMA)'!J$1003/'Data with Vol Ests (EWMA)'!J878))/'Data with Vol Ests (EWMA)'!G877</f>
        <v>31.211033854213266</v>
      </c>
      <c r="D878">
        <f>'Data with Vol Ests (EWMA)'!L$1002*('Data with Vol Ests (EWMA)'!L877+('Data with Vol Ests (EWMA)'!L878-'Data with Vol Ests (EWMA)'!L877)*('Data with Vol Ests (EWMA)'!O$1003/'Data with Vol Ests (EWMA)'!O878))/'Data with Vol Ests (EWMA)'!L877</f>
        <v>51.222758652190393</v>
      </c>
      <c r="F878">
        <f>$J$3*B878/'Data with Vol Ests (EWMA)'!$B$1002 + $K$3*C878/'Data with Vol Ests (EWMA)'!$G$1002 + $L$3*D878/'Data with Vol Ests (EWMA)'!$L$1002</f>
        <v>100229000.44695428</v>
      </c>
      <c r="G878">
        <f t="shared" si="13"/>
        <v>-229000.44695428014</v>
      </c>
      <c r="H878" s="15">
        <v>-364436.78</v>
      </c>
    </row>
    <row r="879" spans="1:8" x14ac:dyDescent="0.2">
      <c r="A879">
        <v>877</v>
      </c>
      <c r="B879">
        <f>'Data with Vol Ests (EWMA)'!B$1002*('Data with Vol Ests (EWMA)'!B878+('Data with Vol Ests (EWMA)'!B879-'Data with Vol Ests (EWMA)'!B878)*('Data with Vol Ests (EWMA)'!E$1003/'Data with Vol Ests (EWMA)'!E879))/'Data with Vol Ests (EWMA)'!B878</f>
        <v>25.844948884799397</v>
      </c>
      <c r="C879">
        <f>'Data with Vol Ests (EWMA)'!G$1002*('Data with Vol Ests (EWMA)'!G878+('Data with Vol Ests (EWMA)'!G879-'Data with Vol Ests (EWMA)'!G878)*('Data with Vol Ests (EWMA)'!J$1003/'Data with Vol Ests (EWMA)'!J879))/'Data with Vol Ests (EWMA)'!G878</f>
        <v>31.149117075661369</v>
      </c>
      <c r="D879">
        <f>'Data with Vol Ests (EWMA)'!L$1002*('Data with Vol Ests (EWMA)'!L878+('Data with Vol Ests (EWMA)'!L879-'Data with Vol Ests (EWMA)'!L878)*('Data with Vol Ests (EWMA)'!O$1003/'Data with Vol Ests (EWMA)'!O879))/'Data with Vol Ests (EWMA)'!L878</f>
        <v>50.990844063423118</v>
      </c>
      <c r="F879">
        <f>$J$3*B879/'Data with Vol Ests (EWMA)'!$B$1002 + $K$3*C879/'Data with Vol Ests (EWMA)'!$G$1002 + $L$3*D879/'Data with Vol Ests (EWMA)'!$L$1002</f>
        <v>100178199.68683958</v>
      </c>
      <c r="G879">
        <f t="shared" si="13"/>
        <v>-178199.68683958054</v>
      </c>
      <c r="H879" s="15">
        <v>-364867.91</v>
      </c>
    </row>
    <row r="880" spans="1:8" x14ac:dyDescent="0.2">
      <c r="A880">
        <v>878</v>
      </c>
      <c r="B880">
        <f>'Data with Vol Ests (EWMA)'!B$1002*('Data with Vol Ests (EWMA)'!B879+('Data with Vol Ests (EWMA)'!B880-'Data with Vol Ests (EWMA)'!B879)*('Data with Vol Ests (EWMA)'!E$1003/'Data with Vol Ests (EWMA)'!E880))/'Data with Vol Ests (EWMA)'!B879</f>
        <v>25.929695076803799</v>
      </c>
      <c r="C880">
        <f>'Data with Vol Ests (EWMA)'!G$1002*('Data with Vol Ests (EWMA)'!G879+('Data with Vol Ests (EWMA)'!G880-'Data with Vol Ests (EWMA)'!G879)*('Data with Vol Ests (EWMA)'!J$1003/'Data with Vol Ests (EWMA)'!J880))/'Data with Vol Ests (EWMA)'!G879</f>
        <v>31.180743544917362</v>
      </c>
      <c r="D880">
        <f>'Data with Vol Ests (EWMA)'!L$1002*('Data with Vol Ests (EWMA)'!L879+('Data with Vol Ests (EWMA)'!L880-'Data with Vol Ests (EWMA)'!L879)*('Data with Vol Ests (EWMA)'!O$1003/'Data with Vol Ests (EWMA)'!O880))/'Data with Vol Ests (EWMA)'!L879</f>
        <v>50.466528042634899</v>
      </c>
      <c r="F880">
        <f>$J$3*B880/'Data with Vol Ests (EWMA)'!$B$1002 + $K$3*C880/'Data with Vol Ests (EWMA)'!$G$1002 + $L$3*D880/'Data with Vol Ests (EWMA)'!$L$1002</f>
        <v>100018570.77314936</v>
      </c>
      <c r="G880">
        <f t="shared" si="13"/>
        <v>-18570.773149356246</v>
      </c>
      <c r="H880" s="15">
        <v>-366662.5</v>
      </c>
    </row>
    <row r="881" spans="1:8" x14ac:dyDescent="0.2">
      <c r="A881">
        <v>879</v>
      </c>
      <c r="B881">
        <f>'Data with Vol Ests (EWMA)'!B$1002*('Data with Vol Ests (EWMA)'!B880+('Data with Vol Ests (EWMA)'!B881-'Data with Vol Ests (EWMA)'!B880)*('Data with Vol Ests (EWMA)'!E$1003/'Data with Vol Ests (EWMA)'!E881))/'Data with Vol Ests (EWMA)'!B880</f>
        <v>26.048302278248975</v>
      </c>
      <c r="C881">
        <f>'Data with Vol Ests (EWMA)'!G$1002*('Data with Vol Ests (EWMA)'!G880+('Data with Vol Ests (EWMA)'!G881-'Data with Vol Ests (EWMA)'!G880)*('Data with Vol Ests (EWMA)'!J$1003/'Data with Vol Ests (EWMA)'!J881))/'Data with Vol Ests (EWMA)'!G880</f>
        <v>31.081462552329967</v>
      </c>
      <c r="D881">
        <f>'Data with Vol Ests (EWMA)'!L$1002*('Data with Vol Ests (EWMA)'!L880+('Data with Vol Ests (EWMA)'!L881-'Data with Vol Ests (EWMA)'!L880)*('Data with Vol Ests (EWMA)'!O$1003/'Data with Vol Ests (EWMA)'!O881))/'Data with Vol Ests (EWMA)'!L880</f>
        <v>51.02930306104254</v>
      </c>
      <c r="F881">
        <f>$J$3*B881/'Data with Vol Ests (EWMA)'!$B$1002 + $K$3*C881/'Data with Vol Ests (EWMA)'!$G$1002 + $L$3*D881/'Data with Vol Ests (EWMA)'!$L$1002</f>
        <v>100400735.62305567</v>
      </c>
      <c r="G881">
        <f t="shared" si="13"/>
        <v>-400735.62305566669</v>
      </c>
      <c r="H881" s="15">
        <v>-370809.74</v>
      </c>
    </row>
    <row r="882" spans="1:8" x14ac:dyDescent="0.2">
      <c r="A882">
        <v>880</v>
      </c>
      <c r="B882">
        <f>'Data with Vol Ests (EWMA)'!B$1002*('Data with Vol Ests (EWMA)'!B881+('Data with Vol Ests (EWMA)'!B882-'Data with Vol Ests (EWMA)'!B881)*('Data with Vol Ests (EWMA)'!E$1003/'Data with Vol Ests (EWMA)'!E882))/'Data with Vol Ests (EWMA)'!B881</f>
        <v>25.494761078459664</v>
      </c>
      <c r="C882">
        <f>'Data with Vol Ests (EWMA)'!G$1002*('Data with Vol Ests (EWMA)'!G881+('Data with Vol Ests (EWMA)'!G882-'Data with Vol Ests (EWMA)'!G881)*('Data with Vol Ests (EWMA)'!J$1003/'Data with Vol Ests (EWMA)'!J882))/'Data with Vol Ests (EWMA)'!G881</f>
        <v>31.018100015555756</v>
      </c>
      <c r="D882">
        <f>'Data with Vol Ests (EWMA)'!L$1002*('Data with Vol Ests (EWMA)'!L881+('Data with Vol Ests (EWMA)'!L882-'Data with Vol Ests (EWMA)'!L881)*('Data with Vol Ests (EWMA)'!O$1003/'Data with Vol Ests (EWMA)'!O882))/'Data with Vol Ests (EWMA)'!L881</f>
        <v>50.492718794577215</v>
      </c>
      <c r="F882">
        <f>$J$3*B882/'Data with Vol Ests (EWMA)'!$B$1002 + $K$3*C882/'Data with Vol Ests (EWMA)'!$G$1002 + $L$3*D882/'Data with Vol Ests (EWMA)'!$L$1002</f>
        <v>99261632.652671486</v>
      </c>
      <c r="G882">
        <f t="shared" si="13"/>
        <v>738367.34732851386</v>
      </c>
      <c r="H882" s="15">
        <v>-371342.66</v>
      </c>
    </row>
    <row r="883" spans="1:8" x14ac:dyDescent="0.2">
      <c r="A883">
        <v>881</v>
      </c>
      <c r="B883">
        <f>'Data with Vol Ests (EWMA)'!B$1002*('Data with Vol Ests (EWMA)'!B882+('Data with Vol Ests (EWMA)'!B883-'Data with Vol Ests (EWMA)'!B882)*('Data with Vol Ests (EWMA)'!E$1003/'Data with Vol Ests (EWMA)'!E883))/'Data with Vol Ests (EWMA)'!B882</f>
        <v>25.904088706416047</v>
      </c>
      <c r="C883">
        <f>'Data with Vol Ests (EWMA)'!G$1002*('Data with Vol Ests (EWMA)'!G882+('Data with Vol Ests (EWMA)'!G883-'Data with Vol Ests (EWMA)'!G882)*('Data with Vol Ests (EWMA)'!J$1003/'Data with Vol Ests (EWMA)'!J883))/'Data with Vol Ests (EWMA)'!G882</f>
        <v>31.16025799857394</v>
      </c>
      <c r="D883">
        <f>'Data with Vol Ests (EWMA)'!L$1002*('Data with Vol Ests (EWMA)'!L882+('Data with Vol Ests (EWMA)'!L883-'Data with Vol Ests (EWMA)'!L882)*('Data with Vol Ests (EWMA)'!O$1003/'Data with Vol Ests (EWMA)'!O883))/'Data with Vol Ests (EWMA)'!L882</f>
        <v>51.375047574631921</v>
      </c>
      <c r="F883">
        <f>$J$3*B883/'Data with Vol Ests (EWMA)'!$B$1002 + $K$3*C883/'Data with Vol Ests (EWMA)'!$G$1002 + $L$3*D883/'Data with Vol Ests (EWMA)'!$L$1002</f>
        <v>100498111.81974559</v>
      </c>
      <c r="G883">
        <f t="shared" si="13"/>
        <v>-498111.81974558532</v>
      </c>
      <c r="H883" s="15">
        <v>-371654.11</v>
      </c>
    </row>
    <row r="884" spans="1:8" x14ac:dyDescent="0.2">
      <c r="A884">
        <v>882</v>
      </c>
      <c r="B884">
        <f>'Data with Vol Ests (EWMA)'!B$1002*('Data with Vol Ests (EWMA)'!B883+('Data with Vol Ests (EWMA)'!B884-'Data with Vol Ests (EWMA)'!B883)*('Data with Vol Ests (EWMA)'!E$1003/'Data with Vol Ests (EWMA)'!E884))/'Data with Vol Ests (EWMA)'!B883</f>
        <v>25.809999000000001</v>
      </c>
      <c r="C884">
        <f>'Data with Vol Ests (EWMA)'!G$1002*('Data with Vol Ests (EWMA)'!G883+('Data with Vol Ests (EWMA)'!G884-'Data with Vol Ests (EWMA)'!G883)*('Data with Vol Ests (EWMA)'!J$1003/'Data with Vol Ests (EWMA)'!J884))/'Data with Vol Ests (EWMA)'!G883</f>
        <v>31.17</v>
      </c>
      <c r="D884">
        <f>'Data with Vol Ests (EWMA)'!L$1002*('Data with Vol Ests (EWMA)'!L883+('Data with Vol Ests (EWMA)'!L884-'Data with Vol Ests (EWMA)'!L883)*('Data with Vol Ests (EWMA)'!O$1003/'Data with Vol Ests (EWMA)'!O884))/'Data with Vol Ests (EWMA)'!L883</f>
        <v>50.75989627904714</v>
      </c>
      <c r="F884">
        <f>$J$3*B884/'Data with Vol Ests (EWMA)'!$B$1002 + $K$3*C884/'Data with Vol Ests (EWMA)'!$G$1002 + $L$3*D884/'Data with Vol Ests (EWMA)'!$L$1002</f>
        <v>100017679.64461687</v>
      </c>
      <c r="G884">
        <f t="shared" si="13"/>
        <v>-17679.644616872072</v>
      </c>
      <c r="H884" s="15">
        <v>-371767.4</v>
      </c>
    </row>
    <row r="885" spans="1:8" x14ac:dyDescent="0.2">
      <c r="A885">
        <v>883</v>
      </c>
      <c r="B885">
        <f>'Data with Vol Ests (EWMA)'!B$1002*('Data with Vol Ests (EWMA)'!B884+('Data with Vol Ests (EWMA)'!B885-'Data with Vol Ests (EWMA)'!B884)*('Data with Vol Ests (EWMA)'!E$1003/'Data with Vol Ests (EWMA)'!E885))/'Data with Vol Ests (EWMA)'!B884</f>
        <v>25.80022345724792</v>
      </c>
      <c r="C885">
        <f>'Data with Vol Ests (EWMA)'!G$1002*('Data with Vol Ests (EWMA)'!G884+('Data with Vol Ests (EWMA)'!G885-'Data with Vol Ests (EWMA)'!G884)*('Data with Vol Ests (EWMA)'!J$1003/'Data with Vol Ests (EWMA)'!J885))/'Data with Vol Ests (EWMA)'!G884</f>
        <v>31.128560223149833</v>
      </c>
      <c r="D885">
        <f>'Data with Vol Ests (EWMA)'!L$1002*('Data with Vol Ests (EWMA)'!L884+('Data with Vol Ests (EWMA)'!L885-'Data with Vol Ests (EWMA)'!L884)*('Data with Vol Ests (EWMA)'!O$1003/'Data with Vol Ests (EWMA)'!O885))/'Data with Vol Ests (EWMA)'!L884</f>
        <v>50.637552037219827</v>
      </c>
      <c r="F885">
        <f>$J$3*B885/'Data with Vol Ests (EWMA)'!$B$1002 + $K$3*C885/'Data with Vol Ests (EWMA)'!$G$1002 + $L$3*D885/'Data with Vol Ests (EWMA)'!$L$1002</f>
        <v>99885541.484117404</v>
      </c>
      <c r="G885">
        <f t="shared" si="13"/>
        <v>114458.51588259637</v>
      </c>
      <c r="H885" s="15">
        <v>-372364.62</v>
      </c>
    </row>
    <row r="886" spans="1:8" x14ac:dyDescent="0.2">
      <c r="A886">
        <v>884</v>
      </c>
      <c r="B886">
        <f>'Data with Vol Ests (EWMA)'!B$1002*('Data with Vol Ests (EWMA)'!B885+('Data with Vol Ests (EWMA)'!B886-'Data with Vol Ests (EWMA)'!B885)*('Data with Vol Ests (EWMA)'!E$1003/'Data with Vol Ests (EWMA)'!E886))/'Data with Vol Ests (EWMA)'!B885</f>
        <v>25.759577813861902</v>
      </c>
      <c r="C886">
        <f>'Data with Vol Ests (EWMA)'!G$1002*('Data with Vol Ests (EWMA)'!G885+('Data with Vol Ests (EWMA)'!G886-'Data with Vol Ests (EWMA)'!G885)*('Data with Vol Ests (EWMA)'!J$1003/'Data with Vol Ests (EWMA)'!J886))/'Data with Vol Ests (EWMA)'!G885</f>
        <v>31.138288307446111</v>
      </c>
      <c r="D886">
        <f>'Data with Vol Ests (EWMA)'!L$1002*('Data with Vol Ests (EWMA)'!L885+('Data with Vol Ests (EWMA)'!L886-'Data with Vol Ests (EWMA)'!L885)*('Data with Vol Ests (EWMA)'!O$1003/'Data with Vol Ests (EWMA)'!O886))/'Data with Vol Ests (EWMA)'!L885</f>
        <v>50.84112663409374</v>
      </c>
      <c r="F886">
        <f>$J$3*B886/'Data with Vol Ests (EWMA)'!$B$1002 + $K$3*C886/'Data with Vol Ests (EWMA)'!$G$1002 + $L$3*D886/'Data with Vol Ests (EWMA)'!$L$1002</f>
        <v>99961733.931609079</v>
      </c>
      <c r="G886">
        <f t="shared" si="13"/>
        <v>38266.068390920758</v>
      </c>
      <c r="H886" s="15">
        <v>-374712.05</v>
      </c>
    </row>
    <row r="887" spans="1:8" x14ac:dyDescent="0.2">
      <c r="A887">
        <v>885</v>
      </c>
      <c r="B887">
        <f>'Data with Vol Ests (EWMA)'!B$1002*('Data with Vol Ests (EWMA)'!B886+('Data with Vol Ests (EWMA)'!B887-'Data with Vol Ests (EWMA)'!B886)*('Data with Vol Ests (EWMA)'!E$1003/'Data with Vol Ests (EWMA)'!E887))/'Data with Vol Ests (EWMA)'!B886</f>
        <v>25.799636131443918</v>
      </c>
      <c r="C887">
        <f>'Data with Vol Ests (EWMA)'!G$1002*('Data with Vol Ests (EWMA)'!G886+('Data with Vol Ests (EWMA)'!G887-'Data with Vol Ests (EWMA)'!G886)*('Data with Vol Ests (EWMA)'!J$1003/'Data with Vol Ests (EWMA)'!J887))/'Data with Vol Ests (EWMA)'!G886</f>
        <v>31.235013084359817</v>
      </c>
      <c r="D887">
        <f>'Data with Vol Ests (EWMA)'!L$1002*('Data with Vol Ests (EWMA)'!L886+('Data with Vol Ests (EWMA)'!L887-'Data with Vol Ests (EWMA)'!L886)*('Data with Vol Ests (EWMA)'!O$1003/'Data with Vol Ests (EWMA)'!O887))/'Data with Vol Ests (EWMA)'!L886</f>
        <v>50.876676127772285</v>
      </c>
      <c r="F887">
        <f>$J$3*B887/'Data with Vol Ests (EWMA)'!$B$1002 + $K$3*C887/'Data with Vol Ests (EWMA)'!$G$1002 + $L$3*D887/'Data with Vol Ests (EWMA)'!$L$1002</f>
        <v>100145688.11277474</v>
      </c>
      <c r="G887">
        <f t="shared" si="13"/>
        <v>-145688.11277474463</v>
      </c>
      <c r="H887" s="15">
        <v>-377392.28</v>
      </c>
    </row>
    <row r="888" spans="1:8" x14ac:dyDescent="0.2">
      <c r="A888">
        <v>886</v>
      </c>
      <c r="B888">
        <f>'Data with Vol Ests (EWMA)'!B$1002*('Data with Vol Ests (EWMA)'!B887+('Data with Vol Ests (EWMA)'!B888-'Data with Vol Ests (EWMA)'!B887)*('Data with Vol Ests (EWMA)'!E$1003/'Data with Vol Ests (EWMA)'!E888))/'Data with Vol Ests (EWMA)'!B887</f>
        <v>25.916889841016872</v>
      </c>
      <c r="C888">
        <f>'Data with Vol Ests (EWMA)'!G$1002*('Data with Vol Ests (EWMA)'!G887+('Data with Vol Ests (EWMA)'!G888-'Data with Vol Ests (EWMA)'!G887)*('Data with Vol Ests (EWMA)'!J$1003/'Data with Vol Ests (EWMA)'!J888))/'Data with Vol Ests (EWMA)'!G887</f>
        <v>31.234973364630562</v>
      </c>
      <c r="D888">
        <f>'Data with Vol Ests (EWMA)'!L$1002*('Data with Vol Ests (EWMA)'!L887+('Data with Vol Ests (EWMA)'!L888-'Data with Vol Ests (EWMA)'!L887)*('Data with Vol Ests (EWMA)'!O$1003/'Data with Vol Ests (EWMA)'!O888))/'Data with Vol Ests (EWMA)'!L887</f>
        <v>51.030361320646328</v>
      </c>
      <c r="F888">
        <f>$J$3*B888/'Data with Vol Ests (EWMA)'!$B$1002 + $K$3*C888/'Data with Vol Ests (EWMA)'!$G$1002 + $L$3*D888/'Data with Vol Ests (EWMA)'!$L$1002</f>
        <v>100395531.20560382</v>
      </c>
      <c r="G888">
        <f t="shared" si="13"/>
        <v>-395531.20560382307</v>
      </c>
      <c r="H888" s="15">
        <v>-378408.71</v>
      </c>
    </row>
    <row r="889" spans="1:8" x14ac:dyDescent="0.2">
      <c r="A889">
        <v>887</v>
      </c>
      <c r="B889">
        <f>'Data with Vol Ests (EWMA)'!B$1002*('Data with Vol Ests (EWMA)'!B888+('Data with Vol Ests (EWMA)'!B889-'Data with Vol Ests (EWMA)'!B888)*('Data with Vol Ests (EWMA)'!E$1003/'Data with Vol Ests (EWMA)'!E889))/'Data with Vol Ests (EWMA)'!B888</f>
        <v>25.563734557106216</v>
      </c>
      <c r="C889">
        <f>'Data with Vol Ests (EWMA)'!G$1002*('Data with Vol Ests (EWMA)'!G888+('Data with Vol Ests (EWMA)'!G889-'Data with Vol Ests (EWMA)'!G888)*('Data with Vol Ests (EWMA)'!J$1003/'Data with Vol Ests (EWMA)'!J889))/'Data with Vol Ests (EWMA)'!G888</f>
        <v>31.159176577466955</v>
      </c>
      <c r="D889">
        <f>'Data with Vol Ests (EWMA)'!L$1002*('Data with Vol Ests (EWMA)'!L888+('Data with Vol Ests (EWMA)'!L889-'Data with Vol Ests (EWMA)'!L888)*('Data with Vol Ests (EWMA)'!O$1003/'Data with Vol Ests (EWMA)'!O889))/'Data with Vol Ests (EWMA)'!L888</f>
        <v>49.607219331670095</v>
      </c>
      <c r="F889">
        <f>$J$3*B889/'Data with Vol Ests (EWMA)'!$B$1002 + $K$3*C889/'Data with Vol Ests (EWMA)'!$G$1002 + $L$3*D889/'Data with Vol Ests (EWMA)'!$L$1002</f>
        <v>98989922.033620045</v>
      </c>
      <c r="G889">
        <f t="shared" si="13"/>
        <v>1010077.9663799554</v>
      </c>
      <c r="H889" s="15">
        <v>-378599.37</v>
      </c>
    </row>
    <row r="890" spans="1:8" x14ac:dyDescent="0.2">
      <c r="A890">
        <v>888</v>
      </c>
      <c r="B890">
        <f>'Data with Vol Ests (EWMA)'!B$1002*('Data with Vol Ests (EWMA)'!B889+('Data with Vol Ests (EWMA)'!B890-'Data with Vol Ests (EWMA)'!B889)*('Data with Vol Ests (EWMA)'!E$1003/'Data with Vol Ests (EWMA)'!E890))/'Data with Vol Ests (EWMA)'!B889</f>
        <v>25.879053018310675</v>
      </c>
      <c r="C890">
        <f>'Data with Vol Ests (EWMA)'!G$1002*('Data with Vol Ests (EWMA)'!G889+('Data with Vol Ests (EWMA)'!G890-'Data with Vol Ests (EWMA)'!G889)*('Data with Vol Ests (EWMA)'!J$1003/'Data with Vol Ests (EWMA)'!J890))/'Data with Vol Ests (EWMA)'!G889</f>
        <v>30.980317174799488</v>
      </c>
      <c r="D890">
        <f>'Data with Vol Ests (EWMA)'!L$1002*('Data with Vol Ests (EWMA)'!L889+('Data with Vol Ests (EWMA)'!L890-'Data with Vol Ests (EWMA)'!L889)*('Data with Vol Ests (EWMA)'!O$1003/'Data with Vol Ests (EWMA)'!O890))/'Data with Vol Ests (EWMA)'!L889</f>
        <v>50.349952620800188</v>
      </c>
      <c r="F890">
        <f>$J$3*B890/'Data with Vol Ests (EWMA)'!$B$1002 + $K$3*C890/'Data with Vol Ests (EWMA)'!$G$1002 + $L$3*D890/'Data with Vol Ests (EWMA)'!$L$1002</f>
        <v>99655904.501990467</v>
      </c>
      <c r="G890">
        <f t="shared" si="13"/>
        <v>344095.49800953269</v>
      </c>
      <c r="H890" s="15">
        <v>-380546.14</v>
      </c>
    </row>
    <row r="891" spans="1:8" x14ac:dyDescent="0.2">
      <c r="A891">
        <v>889</v>
      </c>
      <c r="B891">
        <f>'Data with Vol Ests (EWMA)'!B$1002*('Data with Vol Ests (EWMA)'!B890+('Data with Vol Ests (EWMA)'!B891-'Data with Vol Ests (EWMA)'!B890)*('Data with Vol Ests (EWMA)'!E$1003/'Data with Vol Ests (EWMA)'!E891))/'Data with Vol Ests (EWMA)'!B890</f>
        <v>25.669461849270068</v>
      </c>
      <c r="C891">
        <f>'Data with Vol Ests (EWMA)'!G$1002*('Data with Vol Ests (EWMA)'!G890+('Data with Vol Ests (EWMA)'!G891-'Data with Vol Ests (EWMA)'!G890)*('Data with Vol Ests (EWMA)'!J$1003/'Data with Vol Ests (EWMA)'!J891))/'Data with Vol Ests (EWMA)'!G890</f>
        <v>31.254558470055386</v>
      </c>
      <c r="D891">
        <f>'Data with Vol Ests (EWMA)'!L$1002*('Data with Vol Ests (EWMA)'!L890+('Data with Vol Ests (EWMA)'!L891-'Data with Vol Ests (EWMA)'!L890)*('Data with Vol Ests (EWMA)'!O$1003/'Data with Vol Ests (EWMA)'!O891))/'Data with Vol Ests (EWMA)'!L890</f>
        <v>50.702859591710045</v>
      </c>
      <c r="F891">
        <f>$J$3*B891/'Data with Vol Ests (EWMA)'!$B$1002 + $K$3*C891/'Data with Vol Ests (EWMA)'!$G$1002 + $L$3*D891/'Data with Vol Ests (EWMA)'!$L$1002</f>
        <v>99888321.324883014</v>
      </c>
      <c r="G891">
        <f t="shared" si="13"/>
        <v>111678.67511698604</v>
      </c>
      <c r="H891" s="15">
        <v>-380869.02</v>
      </c>
    </row>
    <row r="892" spans="1:8" x14ac:dyDescent="0.2">
      <c r="A892">
        <v>890</v>
      </c>
      <c r="B892">
        <f>'Data with Vol Ests (EWMA)'!B$1002*('Data with Vol Ests (EWMA)'!B891+('Data with Vol Ests (EWMA)'!B892-'Data with Vol Ests (EWMA)'!B891)*('Data with Vol Ests (EWMA)'!E$1003/'Data with Vol Ests (EWMA)'!E892))/'Data with Vol Ests (EWMA)'!B891</f>
        <v>25.88977649568892</v>
      </c>
      <c r="C892">
        <f>'Data with Vol Ests (EWMA)'!G$1002*('Data with Vol Ests (EWMA)'!G891+('Data with Vol Ests (EWMA)'!G892-'Data with Vol Ests (EWMA)'!G891)*('Data with Vol Ests (EWMA)'!J$1003/'Data with Vol Ests (EWMA)'!J892))/'Data with Vol Ests (EWMA)'!G891</f>
        <v>31.068798129880815</v>
      </c>
      <c r="D892">
        <f>'Data with Vol Ests (EWMA)'!L$1002*('Data with Vol Ests (EWMA)'!L891+('Data with Vol Ests (EWMA)'!L892-'Data with Vol Ests (EWMA)'!L891)*('Data with Vol Ests (EWMA)'!O$1003/'Data with Vol Ests (EWMA)'!O892))/'Data with Vol Ests (EWMA)'!L891</f>
        <v>50.883986616242012</v>
      </c>
      <c r="F892">
        <f>$J$3*B892/'Data with Vol Ests (EWMA)'!$B$1002 + $K$3*C892/'Data with Vol Ests (EWMA)'!$G$1002 + $L$3*D892/'Data with Vol Ests (EWMA)'!$L$1002</f>
        <v>100085608.81010202</v>
      </c>
      <c r="G892">
        <f t="shared" si="13"/>
        <v>-85608.810102015734</v>
      </c>
      <c r="H892" s="15">
        <v>-382231.86</v>
      </c>
    </row>
    <row r="893" spans="1:8" x14ac:dyDescent="0.2">
      <c r="A893">
        <v>891</v>
      </c>
      <c r="B893">
        <f>'Data with Vol Ests (EWMA)'!B$1002*('Data with Vol Ests (EWMA)'!B892+('Data with Vol Ests (EWMA)'!B893-'Data with Vol Ests (EWMA)'!B892)*('Data with Vol Ests (EWMA)'!E$1003/'Data with Vol Ests (EWMA)'!E893))/'Data with Vol Ests (EWMA)'!B892</f>
        <v>25.71902714289396</v>
      </c>
      <c r="C893">
        <f>'Data with Vol Ests (EWMA)'!G$1002*('Data with Vol Ests (EWMA)'!G892+('Data with Vol Ests (EWMA)'!G893-'Data with Vol Ests (EWMA)'!G892)*('Data with Vol Ests (EWMA)'!J$1003/'Data with Vol Ests (EWMA)'!J893))/'Data with Vol Ests (EWMA)'!G892</f>
        <v>31.107757954678579</v>
      </c>
      <c r="D893">
        <f>'Data with Vol Ests (EWMA)'!L$1002*('Data with Vol Ests (EWMA)'!L892+('Data with Vol Ests (EWMA)'!L893-'Data with Vol Ests (EWMA)'!L892)*('Data with Vol Ests (EWMA)'!O$1003/'Data with Vol Ests (EWMA)'!O893))/'Data with Vol Ests (EWMA)'!L892</f>
        <v>50.457946896361896</v>
      </c>
      <c r="F893">
        <f>$J$3*B893/'Data with Vol Ests (EWMA)'!$B$1002 + $K$3*C893/'Data with Vol Ests (EWMA)'!$G$1002 + $L$3*D893/'Data with Vol Ests (EWMA)'!$L$1002</f>
        <v>99645863.396525279</v>
      </c>
      <c r="G893">
        <f t="shared" si="13"/>
        <v>354136.60347472131</v>
      </c>
      <c r="H893" s="15">
        <v>-384265.95</v>
      </c>
    </row>
    <row r="894" spans="1:8" x14ac:dyDescent="0.2">
      <c r="A894">
        <v>892</v>
      </c>
      <c r="B894">
        <f>'Data with Vol Ests (EWMA)'!B$1002*('Data with Vol Ests (EWMA)'!B893+('Data with Vol Ests (EWMA)'!B894-'Data with Vol Ests (EWMA)'!B893)*('Data with Vol Ests (EWMA)'!E$1003/'Data with Vol Ests (EWMA)'!E894))/'Data with Vol Ests (EWMA)'!B893</f>
        <v>25.717562030953076</v>
      </c>
      <c r="C894">
        <f>'Data with Vol Ests (EWMA)'!G$1002*('Data with Vol Ests (EWMA)'!G893+('Data with Vol Ests (EWMA)'!G894-'Data with Vol Ests (EWMA)'!G893)*('Data with Vol Ests (EWMA)'!J$1003/'Data with Vol Ests (EWMA)'!J894))/'Data with Vol Ests (EWMA)'!G893</f>
        <v>31.134214006210247</v>
      </c>
      <c r="D894">
        <f>'Data with Vol Ests (EWMA)'!L$1002*('Data with Vol Ests (EWMA)'!L893+('Data with Vol Ests (EWMA)'!L894-'Data with Vol Ests (EWMA)'!L893)*('Data with Vol Ests (EWMA)'!O$1003/'Data with Vol Ests (EWMA)'!O894))/'Data with Vol Ests (EWMA)'!L893</f>
        <v>50.468236562842911</v>
      </c>
      <c r="F894">
        <f>$J$3*B894/'Data with Vol Ests (EWMA)'!$B$1002 + $K$3*C894/'Data with Vol Ests (EWMA)'!$G$1002 + $L$3*D894/'Data with Vol Ests (EWMA)'!$L$1002</f>
        <v>99679668.398234665</v>
      </c>
      <c r="G894">
        <f t="shared" si="13"/>
        <v>320331.60176533461</v>
      </c>
      <c r="H894" s="15">
        <v>-384271.59</v>
      </c>
    </row>
    <row r="895" spans="1:8" x14ac:dyDescent="0.2">
      <c r="A895">
        <v>893</v>
      </c>
      <c r="B895">
        <f>'Data with Vol Ests (EWMA)'!B$1002*('Data with Vol Ests (EWMA)'!B894+('Data with Vol Ests (EWMA)'!B895-'Data with Vol Ests (EWMA)'!B894)*('Data with Vol Ests (EWMA)'!E$1003/'Data with Vol Ests (EWMA)'!E895))/'Data with Vol Ests (EWMA)'!B894</f>
        <v>25.674406301910519</v>
      </c>
      <c r="C895">
        <f>'Data with Vol Ests (EWMA)'!G$1002*('Data with Vol Ests (EWMA)'!G894+('Data with Vol Ests (EWMA)'!G895-'Data with Vol Ests (EWMA)'!G894)*('Data with Vol Ests (EWMA)'!J$1003/'Data with Vol Ests (EWMA)'!J895))/'Data with Vol Ests (EWMA)'!G894</f>
        <v>31.234093852538862</v>
      </c>
      <c r="D895">
        <f>'Data with Vol Ests (EWMA)'!L$1002*('Data with Vol Ests (EWMA)'!L894+('Data with Vol Ests (EWMA)'!L895-'Data with Vol Ests (EWMA)'!L894)*('Data with Vol Ests (EWMA)'!O$1003/'Data with Vol Ests (EWMA)'!O895))/'Data with Vol Ests (EWMA)'!L894</f>
        <v>50.449031717170811</v>
      </c>
      <c r="F895">
        <f>$J$3*B895/'Data with Vol Ests (EWMA)'!$B$1002 + $K$3*C895/'Data with Vol Ests (EWMA)'!$G$1002 + $L$3*D895/'Data with Vol Ests (EWMA)'!$L$1002</f>
        <v>99721941.929769039</v>
      </c>
      <c r="G895">
        <f t="shared" si="13"/>
        <v>278058.07023096085</v>
      </c>
      <c r="H895" s="15">
        <v>-384390.55</v>
      </c>
    </row>
    <row r="896" spans="1:8" x14ac:dyDescent="0.2">
      <c r="A896">
        <v>894</v>
      </c>
      <c r="B896">
        <f>'Data with Vol Ests (EWMA)'!B$1002*('Data with Vol Ests (EWMA)'!B895+('Data with Vol Ests (EWMA)'!B896-'Data with Vol Ests (EWMA)'!B895)*('Data with Vol Ests (EWMA)'!E$1003/'Data with Vol Ests (EWMA)'!E896))/'Data with Vol Ests (EWMA)'!B895</f>
        <v>25.238677766664001</v>
      </c>
      <c r="C896">
        <f>'Data with Vol Ests (EWMA)'!G$1002*('Data with Vol Ests (EWMA)'!G895+('Data with Vol Ests (EWMA)'!G896-'Data with Vol Ests (EWMA)'!G895)*('Data with Vol Ests (EWMA)'!J$1003/'Data with Vol Ests (EWMA)'!J896))/'Data with Vol Ests (EWMA)'!G895</f>
        <v>31.142533110662388</v>
      </c>
      <c r="D896">
        <f>'Data with Vol Ests (EWMA)'!L$1002*('Data with Vol Ests (EWMA)'!L895+('Data with Vol Ests (EWMA)'!L896-'Data with Vol Ests (EWMA)'!L895)*('Data with Vol Ests (EWMA)'!O$1003/'Data with Vol Ests (EWMA)'!O896))/'Data with Vol Ests (EWMA)'!L895</f>
        <v>49.064894507531008</v>
      </c>
      <c r="F896">
        <f>$J$3*B896/'Data with Vol Ests (EWMA)'!$B$1002 + $K$3*C896/'Data with Vol Ests (EWMA)'!$G$1002 + $L$3*D896/'Data with Vol Ests (EWMA)'!$L$1002</f>
        <v>98209723.336637735</v>
      </c>
      <c r="G896">
        <f t="shared" si="13"/>
        <v>1790276.6633622646</v>
      </c>
      <c r="H896" s="15">
        <v>-385898.16</v>
      </c>
    </row>
    <row r="897" spans="1:8" x14ac:dyDescent="0.2">
      <c r="A897">
        <v>895</v>
      </c>
      <c r="B897">
        <f>'Data with Vol Ests (EWMA)'!B$1002*('Data with Vol Ests (EWMA)'!B896+('Data with Vol Ests (EWMA)'!B897-'Data with Vol Ests (EWMA)'!B896)*('Data with Vol Ests (EWMA)'!E$1003/'Data with Vol Ests (EWMA)'!E897))/'Data with Vol Ests (EWMA)'!B896</f>
        <v>25.608521708279362</v>
      </c>
      <c r="C897">
        <f>'Data with Vol Ests (EWMA)'!G$1002*('Data with Vol Ests (EWMA)'!G896+('Data with Vol Ests (EWMA)'!G897-'Data with Vol Ests (EWMA)'!G896)*('Data with Vol Ests (EWMA)'!J$1003/'Data with Vol Ests (EWMA)'!J897))/'Data with Vol Ests (EWMA)'!G896</f>
        <v>31.273417638777836</v>
      </c>
      <c r="D897">
        <f>'Data with Vol Ests (EWMA)'!L$1002*('Data with Vol Ests (EWMA)'!L896+('Data with Vol Ests (EWMA)'!L897-'Data with Vol Ests (EWMA)'!L896)*('Data with Vol Ests (EWMA)'!O$1003/'Data with Vol Ests (EWMA)'!O897))/'Data with Vol Ests (EWMA)'!L896</f>
        <v>49.913172782749022</v>
      </c>
      <c r="F897">
        <f>$J$3*B897/'Data with Vol Ests (EWMA)'!$B$1002 + $K$3*C897/'Data with Vol Ests (EWMA)'!$G$1002 + $L$3*D897/'Data with Vol Ests (EWMA)'!$L$1002</f>
        <v>99359865.125678688</v>
      </c>
      <c r="G897">
        <f t="shared" si="13"/>
        <v>640134.87432131171</v>
      </c>
      <c r="H897" s="15">
        <v>-387269.83</v>
      </c>
    </row>
    <row r="898" spans="1:8" x14ac:dyDescent="0.2">
      <c r="A898">
        <v>896</v>
      </c>
      <c r="B898">
        <f>'Data with Vol Ests (EWMA)'!B$1002*('Data with Vol Ests (EWMA)'!B897+('Data with Vol Ests (EWMA)'!B898-'Data with Vol Ests (EWMA)'!B897)*('Data with Vol Ests (EWMA)'!E$1003/'Data with Vol Ests (EWMA)'!E898))/'Data with Vol Ests (EWMA)'!B897</f>
        <v>25.903263759047327</v>
      </c>
      <c r="C898">
        <f>'Data with Vol Ests (EWMA)'!G$1002*('Data with Vol Ests (EWMA)'!G897+('Data with Vol Ests (EWMA)'!G898-'Data with Vol Ests (EWMA)'!G897)*('Data with Vol Ests (EWMA)'!J$1003/'Data with Vol Ests (EWMA)'!J898))/'Data with Vol Ests (EWMA)'!G897</f>
        <v>31.17</v>
      </c>
      <c r="D898">
        <f>'Data with Vol Ests (EWMA)'!L$1002*('Data with Vol Ests (EWMA)'!L897+('Data with Vol Ests (EWMA)'!L898-'Data with Vol Ests (EWMA)'!L897)*('Data with Vol Ests (EWMA)'!O$1003/'Data with Vol Ests (EWMA)'!O898))/'Data with Vol Ests (EWMA)'!L897</f>
        <v>51.066535902614461</v>
      </c>
      <c r="F898">
        <f>$J$3*B898/'Data with Vol Ests (EWMA)'!$B$1002 + $K$3*C898/'Data with Vol Ests (EWMA)'!$G$1002 + $L$3*D898/'Data with Vol Ests (EWMA)'!$L$1002</f>
        <v>100325488.85362191</v>
      </c>
      <c r="G898">
        <f t="shared" si="13"/>
        <v>-325488.85362191498</v>
      </c>
      <c r="H898" s="15">
        <v>-387706.77</v>
      </c>
    </row>
    <row r="899" spans="1:8" x14ac:dyDescent="0.2">
      <c r="A899">
        <v>897</v>
      </c>
      <c r="B899">
        <f>'Data with Vol Ests (EWMA)'!B$1002*('Data with Vol Ests (EWMA)'!B898+('Data with Vol Ests (EWMA)'!B899-'Data with Vol Ests (EWMA)'!B898)*('Data with Vol Ests (EWMA)'!E$1003/'Data with Vol Ests (EWMA)'!E899))/'Data with Vol Ests (EWMA)'!B898</f>
        <v>25.809999000000001</v>
      </c>
      <c r="C899">
        <f>'Data with Vol Ests (EWMA)'!G$1002*('Data with Vol Ests (EWMA)'!G898+('Data with Vol Ests (EWMA)'!G899-'Data with Vol Ests (EWMA)'!G898)*('Data with Vol Ests (EWMA)'!J$1003/'Data with Vol Ests (EWMA)'!J899))/'Data with Vol Ests (EWMA)'!G898</f>
        <v>31.123613541099196</v>
      </c>
      <c r="D899">
        <f>'Data with Vol Ests (EWMA)'!L$1002*('Data with Vol Ests (EWMA)'!L898+('Data with Vol Ests (EWMA)'!L899-'Data with Vol Ests (EWMA)'!L898)*('Data with Vol Ests (EWMA)'!O$1003/'Data with Vol Ests (EWMA)'!O899))/'Data with Vol Ests (EWMA)'!L898</f>
        <v>50.449613279875045</v>
      </c>
      <c r="F899">
        <f>$J$3*B899/'Data with Vol Ests (EWMA)'!$B$1002 + $K$3*C899/'Data with Vol Ests (EWMA)'!$G$1002 + $L$3*D899/'Data with Vol Ests (EWMA)'!$L$1002</f>
        <v>99782102.636704519</v>
      </c>
      <c r="G899">
        <f t="shared" si="13"/>
        <v>217897.36329548061</v>
      </c>
      <c r="H899" s="15">
        <v>-388189.99</v>
      </c>
    </row>
    <row r="900" spans="1:8" x14ac:dyDescent="0.2">
      <c r="A900">
        <v>898</v>
      </c>
      <c r="B900">
        <f>'Data with Vol Ests (EWMA)'!B$1002*('Data with Vol Ests (EWMA)'!B899+('Data with Vol Ests (EWMA)'!B900-'Data with Vol Ests (EWMA)'!B899)*('Data with Vol Ests (EWMA)'!E$1003/'Data with Vol Ests (EWMA)'!E900))/'Data with Vol Ests (EWMA)'!B899</f>
        <v>25.982774279659338</v>
      </c>
      <c r="C900">
        <f>'Data with Vol Ests (EWMA)'!G$1002*('Data with Vol Ests (EWMA)'!G899+('Data with Vol Ests (EWMA)'!G900-'Data with Vol Ests (EWMA)'!G899)*('Data with Vol Ests (EWMA)'!J$1003/'Data with Vol Ests (EWMA)'!J900))/'Data with Vol Ests (EWMA)'!G899</f>
        <v>31.188880204186535</v>
      </c>
      <c r="D900">
        <f>'Data with Vol Ests (EWMA)'!L$1002*('Data with Vol Ests (EWMA)'!L899+('Data with Vol Ests (EWMA)'!L900-'Data with Vol Ests (EWMA)'!L899)*('Data with Vol Ests (EWMA)'!O$1003/'Data with Vol Ests (EWMA)'!O900))/'Data with Vol Ests (EWMA)'!L899</f>
        <v>51.429168104086195</v>
      </c>
      <c r="F900">
        <f>$J$3*B900/'Data with Vol Ests (EWMA)'!$B$1002 + $K$3*C900/'Data with Vol Ests (EWMA)'!$G$1002 + $L$3*D900/'Data with Vol Ests (EWMA)'!$L$1002</f>
        <v>100668958.65150924</v>
      </c>
      <c r="G900">
        <f t="shared" si="13"/>
        <v>-668958.65150924027</v>
      </c>
      <c r="H900" s="15">
        <v>-388337.75</v>
      </c>
    </row>
    <row r="901" spans="1:8" x14ac:dyDescent="0.2">
      <c r="A901">
        <v>899</v>
      </c>
      <c r="B901">
        <f>'Data with Vol Ests (EWMA)'!B$1002*('Data with Vol Ests (EWMA)'!B900+('Data with Vol Ests (EWMA)'!B901-'Data with Vol Ests (EWMA)'!B900)*('Data with Vol Ests (EWMA)'!E$1003/'Data with Vol Ests (EWMA)'!E901))/'Data with Vol Ests (EWMA)'!B900</f>
        <v>25.763655337907007</v>
      </c>
      <c r="C901">
        <f>'Data with Vol Ests (EWMA)'!G$1002*('Data with Vol Ests (EWMA)'!G900+('Data with Vol Ests (EWMA)'!G901-'Data with Vol Ests (EWMA)'!G900)*('Data with Vol Ests (EWMA)'!J$1003/'Data with Vol Ests (EWMA)'!J901))/'Data with Vol Ests (EWMA)'!G900</f>
        <v>31.17</v>
      </c>
      <c r="D901">
        <f>'Data with Vol Ests (EWMA)'!L$1002*('Data with Vol Ests (EWMA)'!L900+('Data with Vol Ests (EWMA)'!L901-'Data with Vol Ests (EWMA)'!L900)*('Data with Vol Ests (EWMA)'!O$1003/'Data with Vol Ests (EWMA)'!O901))/'Data with Vol Ests (EWMA)'!L900</f>
        <v>50.838309693069512</v>
      </c>
      <c r="F901">
        <f>$J$3*B901/'Data with Vol Ests (EWMA)'!$B$1002 + $K$3*C901/'Data with Vol Ests (EWMA)'!$G$1002 + $L$3*D901/'Data with Vol Ests (EWMA)'!$L$1002</f>
        <v>100001205.72300468</v>
      </c>
      <c r="G901">
        <f t="shared" ref="G901:G964" si="14">100000000-F901</f>
        <v>-1205.7230046838522</v>
      </c>
      <c r="H901" s="15">
        <v>-392032.7</v>
      </c>
    </row>
    <row r="902" spans="1:8" x14ac:dyDescent="0.2">
      <c r="A902">
        <v>900</v>
      </c>
      <c r="B902">
        <f>'Data with Vol Ests (EWMA)'!B$1002*('Data with Vol Ests (EWMA)'!B901+('Data with Vol Ests (EWMA)'!B902-'Data with Vol Ests (EWMA)'!B901)*('Data with Vol Ests (EWMA)'!E$1003/'Data with Vol Ests (EWMA)'!E902))/'Data with Vol Ests (EWMA)'!B901</f>
        <v>25.673703510665845</v>
      </c>
      <c r="C902">
        <f>'Data with Vol Ests (EWMA)'!G$1002*('Data with Vol Ests (EWMA)'!G901+('Data with Vol Ests (EWMA)'!G902-'Data with Vol Ests (EWMA)'!G901)*('Data with Vol Ests (EWMA)'!J$1003/'Data with Vol Ests (EWMA)'!J902))/'Data with Vol Ests (EWMA)'!G901</f>
        <v>31.180009838046836</v>
      </c>
      <c r="D902">
        <f>'Data with Vol Ests (EWMA)'!L$1002*('Data with Vol Ests (EWMA)'!L901+('Data with Vol Ests (EWMA)'!L902-'Data with Vol Ests (EWMA)'!L901)*('Data with Vol Ests (EWMA)'!O$1003/'Data with Vol Ests (EWMA)'!O902))/'Data with Vol Ests (EWMA)'!L901</f>
        <v>50.277133703662493</v>
      </c>
      <c r="F902">
        <f>$J$3*B902/'Data with Vol Ests (EWMA)'!$B$1002 + $K$3*C902/'Data with Vol Ests (EWMA)'!$G$1002 + $L$3*D902/'Data with Vol Ests (EWMA)'!$L$1002</f>
        <v>99558604.686021507</v>
      </c>
      <c r="G902">
        <f t="shared" si="14"/>
        <v>441395.31397849321</v>
      </c>
      <c r="H902" s="15">
        <v>-392777.5</v>
      </c>
    </row>
    <row r="903" spans="1:8" x14ac:dyDescent="0.2">
      <c r="A903">
        <v>901</v>
      </c>
      <c r="B903">
        <f>'Data with Vol Ests (EWMA)'!B$1002*('Data with Vol Ests (EWMA)'!B902+('Data with Vol Ests (EWMA)'!B903-'Data with Vol Ests (EWMA)'!B902)*('Data with Vol Ests (EWMA)'!E$1003/'Data with Vol Ests (EWMA)'!E903))/'Data with Vol Ests (EWMA)'!B902</f>
        <v>25.884848201385829</v>
      </c>
      <c r="C903">
        <f>'Data with Vol Ests (EWMA)'!G$1002*('Data with Vol Ests (EWMA)'!G902+('Data with Vol Ests (EWMA)'!G903-'Data with Vol Ests (EWMA)'!G902)*('Data with Vol Ests (EWMA)'!J$1003/'Data with Vol Ests (EWMA)'!J903))/'Data with Vol Ests (EWMA)'!G902</f>
        <v>31.149373019596247</v>
      </c>
      <c r="D903">
        <f>'Data with Vol Ests (EWMA)'!L$1002*('Data with Vol Ests (EWMA)'!L902+('Data with Vol Ests (EWMA)'!L903-'Data with Vol Ests (EWMA)'!L902)*('Data with Vol Ests (EWMA)'!O$1003/'Data with Vol Ests (EWMA)'!O903))/'Data with Vol Ests (EWMA)'!L902</f>
        <v>50.941566589745804</v>
      </c>
      <c r="F903">
        <f>$J$3*B903/'Data with Vol Ests (EWMA)'!$B$1002 + $K$3*C903/'Data with Vol Ests (EWMA)'!$G$1002 + $L$3*D903/'Data with Vol Ests (EWMA)'!$L$1002</f>
        <v>100203452.06517515</v>
      </c>
      <c r="G903">
        <f t="shared" si="14"/>
        <v>-203452.06517514586</v>
      </c>
      <c r="H903" s="15">
        <v>-395531.21</v>
      </c>
    </row>
    <row r="904" spans="1:8" x14ac:dyDescent="0.2">
      <c r="A904">
        <v>902</v>
      </c>
      <c r="B904">
        <f>'Data with Vol Ests (EWMA)'!B$1002*('Data with Vol Ests (EWMA)'!B903+('Data with Vol Ests (EWMA)'!B904-'Data with Vol Ests (EWMA)'!B903)*('Data with Vol Ests (EWMA)'!E$1003/'Data with Vol Ests (EWMA)'!E904))/'Data with Vol Ests (EWMA)'!B903</f>
        <v>25.7341052618176</v>
      </c>
      <c r="C904">
        <f>'Data with Vol Ests (EWMA)'!G$1002*('Data with Vol Ests (EWMA)'!G903+('Data with Vol Ests (EWMA)'!G904-'Data with Vol Ests (EWMA)'!G903)*('Data with Vol Ests (EWMA)'!J$1003/'Data with Vol Ests (EWMA)'!J904))/'Data with Vol Ests (EWMA)'!G903</f>
        <v>31.201836694900678</v>
      </c>
      <c r="D904">
        <f>'Data with Vol Ests (EWMA)'!L$1002*('Data with Vol Ests (EWMA)'!L903+('Data with Vol Ests (EWMA)'!L904-'Data with Vol Ests (EWMA)'!L903)*('Data with Vol Ests (EWMA)'!O$1003/'Data with Vol Ests (EWMA)'!O904))/'Data with Vol Ests (EWMA)'!L903</f>
        <v>50.54115541454501</v>
      </c>
      <c r="F904">
        <f>$J$3*B904/'Data with Vol Ests (EWMA)'!$B$1002 + $K$3*C904/'Data with Vol Ests (EWMA)'!$G$1002 + $L$3*D904/'Data with Vol Ests (EWMA)'!$L$1002</f>
        <v>99821155.601775944</v>
      </c>
      <c r="G904">
        <f t="shared" si="14"/>
        <v>178844.39822405577</v>
      </c>
      <c r="H904" s="15">
        <v>-400735.62</v>
      </c>
    </row>
    <row r="905" spans="1:8" x14ac:dyDescent="0.2">
      <c r="A905">
        <v>903</v>
      </c>
      <c r="B905">
        <f>'Data with Vol Ests (EWMA)'!B$1002*('Data with Vol Ests (EWMA)'!B904+('Data with Vol Ests (EWMA)'!B905-'Data with Vol Ests (EWMA)'!B904)*('Data with Vol Ests (EWMA)'!E$1003/'Data with Vol Ests (EWMA)'!E905))/'Data with Vol Ests (EWMA)'!B904</f>
        <v>25.668869006637443</v>
      </c>
      <c r="C905">
        <f>'Data with Vol Ests (EWMA)'!G$1002*('Data with Vol Ests (EWMA)'!G904+('Data with Vol Ests (EWMA)'!G905-'Data with Vol Ests (EWMA)'!G904)*('Data with Vol Ests (EWMA)'!J$1003/'Data with Vol Ests (EWMA)'!J905))/'Data with Vol Ests (EWMA)'!G904</f>
        <v>31.224278438684117</v>
      </c>
      <c r="D905">
        <f>'Data with Vol Ests (EWMA)'!L$1002*('Data with Vol Ests (EWMA)'!L904+('Data with Vol Ests (EWMA)'!L905-'Data with Vol Ests (EWMA)'!L904)*('Data with Vol Ests (EWMA)'!O$1003/'Data with Vol Ests (EWMA)'!O905))/'Data with Vol Ests (EWMA)'!L904</f>
        <v>50.368760586420969</v>
      </c>
      <c r="F905">
        <f>$J$3*B905/'Data with Vol Ests (EWMA)'!$B$1002 + $K$3*C905/'Data with Vol Ests (EWMA)'!$G$1002 + $L$3*D905/'Data with Vol Ests (EWMA)'!$L$1002</f>
        <v>99655941.904769644</v>
      </c>
      <c r="G905">
        <f t="shared" si="14"/>
        <v>344058.09523035586</v>
      </c>
      <c r="H905" s="15">
        <v>-401376.49</v>
      </c>
    </row>
    <row r="906" spans="1:8" x14ac:dyDescent="0.2">
      <c r="A906">
        <v>904</v>
      </c>
      <c r="B906">
        <f>'Data with Vol Ests (EWMA)'!B$1002*('Data with Vol Ests (EWMA)'!B905+('Data with Vol Ests (EWMA)'!B906-'Data with Vol Ests (EWMA)'!B905)*('Data with Vol Ests (EWMA)'!E$1003/'Data with Vol Ests (EWMA)'!E906))/'Data with Vol Ests (EWMA)'!B905</f>
        <v>25.409481973208415</v>
      </c>
      <c r="C906">
        <f>'Data with Vol Ests (EWMA)'!G$1002*('Data with Vol Ests (EWMA)'!G905+('Data with Vol Ests (EWMA)'!G906-'Data with Vol Ests (EWMA)'!G905)*('Data with Vol Ests (EWMA)'!J$1003/'Data with Vol Ests (EWMA)'!J906))/'Data with Vol Ests (EWMA)'!G905</f>
        <v>31.169999999999998</v>
      </c>
      <c r="D906">
        <f>'Data with Vol Ests (EWMA)'!L$1002*('Data with Vol Ests (EWMA)'!L905+('Data with Vol Ests (EWMA)'!L906-'Data with Vol Ests (EWMA)'!L905)*('Data with Vol Ests (EWMA)'!O$1003/'Data with Vol Ests (EWMA)'!O906))/'Data with Vol Ests (EWMA)'!L905</f>
        <v>49.329446773627112</v>
      </c>
      <c r="F906">
        <f>$J$3*B906/'Data with Vol Ests (EWMA)'!$B$1002 + $K$3*C906/'Data with Vol Ests (EWMA)'!$G$1002 + $L$3*D906/'Data with Vol Ests (EWMA)'!$L$1002</f>
        <v>98628633.804147825</v>
      </c>
      <c r="G906">
        <f t="shared" si="14"/>
        <v>1371366.1958521754</v>
      </c>
      <c r="H906" s="15">
        <v>-408551.47</v>
      </c>
    </row>
    <row r="907" spans="1:8" x14ac:dyDescent="0.2">
      <c r="A907">
        <v>905</v>
      </c>
      <c r="B907">
        <f>'Data with Vol Ests (EWMA)'!B$1002*('Data with Vol Ests (EWMA)'!B906+('Data with Vol Ests (EWMA)'!B907-'Data with Vol Ests (EWMA)'!B906)*('Data with Vol Ests (EWMA)'!E$1003/'Data with Vol Ests (EWMA)'!E907))/'Data with Vol Ests (EWMA)'!B906</f>
        <v>25.821284555010735</v>
      </c>
      <c r="C907">
        <f>'Data with Vol Ests (EWMA)'!G$1002*('Data with Vol Ests (EWMA)'!G906+('Data with Vol Ests (EWMA)'!G907-'Data with Vol Ests (EWMA)'!G906)*('Data with Vol Ests (EWMA)'!J$1003/'Data with Vol Ests (EWMA)'!J907))/'Data with Vol Ests (EWMA)'!G906</f>
        <v>31.045780671069302</v>
      </c>
      <c r="D907">
        <f>'Data with Vol Ests (EWMA)'!L$1002*('Data with Vol Ests (EWMA)'!L906+('Data with Vol Ests (EWMA)'!L907-'Data with Vol Ests (EWMA)'!L906)*('Data with Vol Ests (EWMA)'!O$1003/'Data with Vol Ests (EWMA)'!O907))/'Data with Vol Ests (EWMA)'!L906</f>
        <v>51.27996782190889</v>
      </c>
      <c r="F907">
        <f>$J$3*B907/'Data with Vol Ests (EWMA)'!$B$1002 + $K$3*C907/'Data with Vol Ests (EWMA)'!$G$1002 + $L$3*D907/'Data with Vol Ests (EWMA)'!$L$1002</f>
        <v>100201053.50765245</v>
      </c>
      <c r="G907">
        <f t="shared" si="14"/>
        <v>-201053.50765244663</v>
      </c>
      <c r="H907" s="15">
        <v>-409188.37</v>
      </c>
    </row>
    <row r="908" spans="1:8" x14ac:dyDescent="0.2">
      <c r="A908">
        <v>906</v>
      </c>
      <c r="B908">
        <f>'Data with Vol Ests (EWMA)'!B$1002*('Data with Vol Ests (EWMA)'!B907+('Data with Vol Ests (EWMA)'!B908-'Data with Vol Ests (EWMA)'!B907)*('Data with Vol Ests (EWMA)'!E$1003/'Data with Vol Ests (EWMA)'!E908))/'Data with Vol Ests (EWMA)'!B907</f>
        <v>25.769305483465736</v>
      </c>
      <c r="C908">
        <f>'Data with Vol Ests (EWMA)'!G$1002*('Data with Vol Ests (EWMA)'!G907+('Data with Vol Ests (EWMA)'!G908-'Data with Vol Ests (EWMA)'!G907)*('Data with Vol Ests (EWMA)'!J$1003/'Data with Vol Ests (EWMA)'!J908))/'Data with Vol Ests (EWMA)'!G907</f>
        <v>31.328635892592175</v>
      </c>
      <c r="D908">
        <f>'Data with Vol Ests (EWMA)'!L$1002*('Data with Vol Ests (EWMA)'!L907+('Data with Vol Ests (EWMA)'!L908-'Data with Vol Ests (EWMA)'!L907)*('Data with Vol Ests (EWMA)'!O$1003/'Data with Vol Ests (EWMA)'!O908))/'Data with Vol Ests (EWMA)'!L907</f>
        <v>50.312077889096223</v>
      </c>
      <c r="F908">
        <f>$J$3*B908/'Data with Vol Ests (EWMA)'!$B$1002 + $K$3*C908/'Data with Vol Ests (EWMA)'!$G$1002 + $L$3*D908/'Data with Vol Ests (EWMA)'!$L$1002</f>
        <v>99875800.26137121</v>
      </c>
      <c r="G908">
        <f t="shared" si="14"/>
        <v>124199.73862878978</v>
      </c>
      <c r="H908" s="15">
        <v>-410870.77</v>
      </c>
    </row>
    <row r="909" spans="1:8" x14ac:dyDescent="0.2">
      <c r="A909">
        <v>907</v>
      </c>
      <c r="B909">
        <f>'Data with Vol Ests (EWMA)'!B$1002*('Data with Vol Ests (EWMA)'!B908+('Data with Vol Ests (EWMA)'!B909-'Data with Vol Ests (EWMA)'!B908)*('Data with Vol Ests (EWMA)'!E$1003/'Data with Vol Ests (EWMA)'!E909))/'Data with Vol Ests (EWMA)'!B908</f>
        <v>25.666213139969621</v>
      </c>
      <c r="C909">
        <f>'Data with Vol Ests (EWMA)'!G$1002*('Data with Vol Ests (EWMA)'!G908+('Data with Vol Ests (EWMA)'!G909-'Data with Vol Ests (EWMA)'!G908)*('Data with Vol Ests (EWMA)'!J$1003/'Data with Vol Ests (EWMA)'!J909))/'Data with Vol Ests (EWMA)'!G908</f>
        <v>31.151399039770695</v>
      </c>
      <c r="D909">
        <f>'Data with Vol Ests (EWMA)'!L$1002*('Data with Vol Ests (EWMA)'!L908+('Data with Vol Ests (EWMA)'!L909-'Data with Vol Ests (EWMA)'!L908)*('Data with Vol Ests (EWMA)'!O$1003/'Data with Vol Ests (EWMA)'!O909))/'Data with Vol Ests (EWMA)'!L908</f>
        <v>50.717512610683158</v>
      </c>
      <c r="F909">
        <f>$J$3*B909/'Data with Vol Ests (EWMA)'!$B$1002 + $K$3*C909/'Data with Vol Ests (EWMA)'!$G$1002 + $L$3*D909/'Data with Vol Ests (EWMA)'!$L$1002</f>
        <v>99776746.066732138</v>
      </c>
      <c r="G909">
        <f t="shared" si="14"/>
        <v>223253.9332678616</v>
      </c>
      <c r="H909" s="15">
        <v>-413366.55</v>
      </c>
    </row>
    <row r="910" spans="1:8" x14ac:dyDescent="0.2">
      <c r="A910">
        <v>908</v>
      </c>
      <c r="B910">
        <f>'Data with Vol Ests (EWMA)'!B$1002*('Data with Vol Ests (EWMA)'!B909+('Data with Vol Ests (EWMA)'!B910-'Data with Vol Ests (EWMA)'!B909)*('Data with Vol Ests (EWMA)'!E$1003/'Data with Vol Ests (EWMA)'!E910))/'Data with Vol Ests (EWMA)'!B909</f>
        <v>25.971141832712313</v>
      </c>
      <c r="C910">
        <f>'Data with Vol Ests (EWMA)'!G$1002*('Data with Vol Ests (EWMA)'!G909+('Data with Vol Ests (EWMA)'!G910-'Data with Vol Ests (EWMA)'!G909)*('Data with Vol Ests (EWMA)'!J$1003/'Data with Vol Ests (EWMA)'!J910))/'Data with Vol Ests (EWMA)'!G909</f>
        <v>31.064670766381177</v>
      </c>
      <c r="D910">
        <f>'Data with Vol Ests (EWMA)'!L$1002*('Data with Vol Ests (EWMA)'!L909+('Data with Vol Ests (EWMA)'!L910-'Data with Vol Ests (EWMA)'!L909)*('Data with Vol Ests (EWMA)'!O$1003/'Data with Vol Ests (EWMA)'!O910))/'Data with Vol Ests (EWMA)'!L909</f>
        <v>51.161635106267198</v>
      </c>
      <c r="F910">
        <f>$J$3*B910/'Data with Vol Ests (EWMA)'!$B$1002 + $K$3*C910/'Data with Vol Ests (EWMA)'!$G$1002 + $L$3*D910/'Data with Vol Ests (EWMA)'!$L$1002</f>
        <v>100355502.76235431</v>
      </c>
      <c r="G910">
        <f t="shared" si="14"/>
        <v>-355502.76235431433</v>
      </c>
      <c r="H910" s="15">
        <v>-420324.06</v>
      </c>
    </row>
    <row r="911" spans="1:8" x14ac:dyDescent="0.2">
      <c r="A911">
        <v>909</v>
      </c>
      <c r="B911">
        <f>'Data with Vol Ests (EWMA)'!B$1002*('Data with Vol Ests (EWMA)'!B910+('Data with Vol Ests (EWMA)'!B911-'Data with Vol Ests (EWMA)'!B910)*('Data with Vol Ests (EWMA)'!E$1003/'Data with Vol Ests (EWMA)'!E911))/'Data with Vol Ests (EWMA)'!B910</f>
        <v>25.930852804983509</v>
      </c>
      <c r="C911">
        <f>'Data with Vol Ests (EWMA)'!G$1002*('Data with Vol Ests (EWMA)'!G910+('Data with Vol Ests (EWMA)'!G911-'Data with Vol Ests (EWMA)'!G910)*('Data with Vol Ests (EWMA)'!J$1003/'Data with Vol Ests (EWMA)'!J911))/'Data with Vol Ests (EWMA)'!G910</f>
        <v>31.087152891120891</v>
      </c>
      <c r="D911">
        <f>'Data with Vol Ests (EWMA)'!L$1002*('Data with Vol Ests (EWMA)'!L910+('Data with Vol Ests (EWMA)'!L911-'Data with Vol Ests (EWMA)'!L910)*('Data with Vol Ests (EWMA)'!O$1003/'Data with Vol Ests (EWMA)'!O911))/'Data with Vol Ests (EWMA)'!L910</f>
        <v>51.117650742527069</v>
      </c>
      <c r="F911">
        <f>$J$3*B911/'Data with Vol Ests (EWMA)'!$B$1002 + $K$3*C911/'Data with Vol Ests (EWMA)'!$G$1002 + $L$3*D911/'Data with Vol Ests (EWMA)'!$L$1002</f>
        <v>100300102.02482855</v>
      </c>
      <c r="G911">
        <f t="shared" si="14"/>
        <v>-300102.0248285532</v>
      </c>
      <c r="H911" s="15">
        <v>-422278.71</v>
      </c>
    </row>
    <row r="912" spans="1:8" x14ac:dyDescent="0.2">
      <c r="A912">
        <v>910</v>
      </c>
      <c r="B912">
        <f>'Data with Vol Ests (EWMA)'!B$1002*('Data with Vol Ests (EWMA)'!B911+('Data with Vol Ests (EWMA)'!B912-'Data with Vol Ests (EWMA)'!B911)*('Data with Vol Ests (EWMA)'!E$1003/'Data with Vol Ests (EWMA)'!E912))/'Data with Vol Ests (EWMA)'!B911</f>
        <v>25.929639534008821</v>
      </c>
      <c r="C912">
        <f>'Data with Vol Ests (EWMA)'!G$1002*('Data with Vol Ests (EWMA)'!G911+('Data with Vol Ests (EWMA)'!G912-'Data with Vol Ests (EWMA)'!G911)*('Data with Vol Ests (EWMA)'!J$1003/'Data with Vol Ests (EWMA)'!J912))/'Data with Vol Ests (EWMA)'!G911</f>
        <v>31.215427060676898</v>
      </c>
      <c r="D912">
        <f>'Data with Vol Ests (EWMA)'!L$1002*('Data with Vol Ests (EWMA)'!L911+('Data with Vol Ests (EWMA)'!L912-'Data with Vol Ests (EWMA)'!L911)*('Data with Vol Ests (EWMA)'!O$1003/'Data with Vol Ests (EWMA)'!O912))/'Data with Vol Ests (EWMA)'!L911</f>
        <v>50.877086793361222</v>
      </c>
      <c r="F912">
        <f>$J$3*B912/'Data with Vol Ests (EWMA)'!$B$1002 + $K$3*C912/'Data with Vol Ests (EWMA)'!$G$1002 + $L$3*D912/'Data with Vol Ests (EWMA)'!$L$1002</f>
        <v>100300231.20005007</v>
      </c>
      <c r="G912">
        <f t="shared" si="14"/>
        <v>-300231.20005007088</v>
      </c>
      <c r="H912" s="15">
        <v>-422585.58</v>
      </c>
    </row>
    <row r="913" spans="1:8" x14ac:dyDescent="0.2">
      <c r="A913">
        <v>911</v>
      </c>
      <c r="B913">
        <f>'Data with Vol Ests (EWMA)'!B$1002*('Data with Vol Ests (EWMA)'!B912+('Data with Vol Ests (EWMA)'!B913-'Data with Vol Ests (EWMA)'!B912)*('Data with Vol Ests (EWMA)'!E$1003/'Data with Vol Ests (EWMA)'!E913))/'Data with Vol Ests (EWMA)'!B912</f>
        <v>25.781779532131257</v>
      </c>
      <c r="C913">
        <f>'Data with Vol Ests (EWMA)'!G$1002*('Data with Vol Ests (EWMA)'!G912+('Data with Vol Ests (EWMA)'!G913-'Data with Vol Ests (EWMA)'!G912)*('Data with Vol Ests (EWMA)'!J$1003/'Data with Vol Ests (EWMA)'!J913))/'Data with Vol Ests (EWMA)'!G912</f>
        <v>31.087026809145108</v>
      </c>
      <c r="D913">
        <f>'Data with Vol Ests (EWMA)'!L$1002*('Data with Vol Ests (EWMA)'!L912+('Data with Vol Ests (EWMA)'!L913-'Data with Vol Ests (EWMA)'!L912)*('Data with Vol Ests (EWMA)'!O$1003/'Data with Vol Ests (EWMA)'!O913))/'Data with Vol Ests (EWMA)'!L912</f>
        <v>50.617415585746315</v>
      </c>
      <c r="F913">
        <f>$J$3*B913/'Data with Vol Ests (EWMA)'!$B$1002 + $K$3*C913/'Data with Vol Ests (EWMA)'!$G$1002 + $L$3*D913/'Data with Vol Ests (EWMA)'!$L$1002</f>
        <v>99801985.520929486</v>
      </c>
      <c r="G913">
        <f t="shared" si="14"/>
        <v>198014.47907051444</v>
      </c>
      <c r="H913" s="15">
        <v>-426480.04</v>
      </c>
    </row>
    <row r="914" spans="1:8" x14ac:dyDescent="0.2">
      <c r="A914">
        <v>912</v>
      </c>
      <c r="B914">
        <f>'Data with Vol Ests (EWMA)'!B$1002*('Data with Vol Ests (EWMA)'!B913+('Data with Vol Ests (EWMA)'!B914-'Data with Vol Ests (EWMA)'!B913)*('Data with Vol Ests (EWMA)'!E$1003/'Data with Vol Ests (EWMA)'!E914))/'Data with Vol Ests (EWMA)'!B913</f>
        <v>25.897342175392577</v>
      </c>
      <c r="C914">
        <f>'Data with Vol Ests (EWMA)'!G$1002*('Data with Vol Ests (EWMA)'!G913+('Data with Vol Ests (EWMA)'!G914-'Data with Vol Ests (EWMA)'!G913)*('Data with Vol Ests (EWMA)'!J$1003/'Data with Vol Ests (EWMA)'!J914))/'Data with Vol Ests (EWMA)'!G913</f>
        <v>31.233684941456492</v>
      </c>
      <c r="D914">
        <f>'Data with Vol Ests (EWMA)'!L$1002*('Data with Vol Ests (EWMA)'!L913+('Data with Vol Ests (EWMA)'!L914-'Data with Vol Ests (EWMA)'!L913)*('Data with Vol Ests (EWMA)'!O$1003/'Data with Vol Ests (EWMA)'!O914))/'Data with Vol Ests (EWMA)'!L913</f>
        <v>50.891338687435791</v>
      </c>
      <c r="F914">
        <f>$J$3*B914/'Data with Vol Ests (EWMA)'!$B$1002 + $K$3*C914/'Data with Vol Ests (EWMA)'!$G$1002 + $L$3*D914/'Data with Vol Ests (EWMA)'!$L$1002</f>
        <v>100285363.32406445</v>
      </c>
      <c r="G914">
        <f t="shared" si="14"/>
        <v>-285363.32406444848</v>
      </c>
      <c r="H914" s="15">
        <v>-426657.27</v>
      </c>
    </row>
    <row r="915" spans="1:8" x14ac:dyDescent="0.2">
      <c r="A915">
        <v>913</v>
      </c>
      <c r="B915">
        <f>'Data with Vol Ests (EWMA)'!B$1002*('Data with Vol Ests (EWMA)'!B914+('Data with Vol Ests (EWMA)'!B915-'Data with Vol Ests (EWMA)'!B914)*('Data with Vol Ests (EWMA)'!E$1003/'Data with Vol Ests (EWMA)'!E915))/'Data with Vol Ests (EWMA)'!B914</f>
        <v>25.886277478923859</v>
      </c>
      <c r="C915">
        <f>'Data with Vol Ests (EWMA)'!G$1002*('Data with Vol Ests (EWMA)'!G914+('Data with Vol Ests (EWMA)'!G915-'Data with Vol Ests (EWMA)'!G914)*('Data with Vol Ests (EWMA)'!J$1003/'Data with Vol Ests (EWMA)'!J915))/'Data with Vol Ests (EWMA)'!G914</f>
        <v>31.142698723327975</v>
      </c>
      <c r="D915">
        <f>'Data with Vol Ests (EWMA)'!L$1002*('Data with Vol Ests (EWMA)'!L914+('Data with Vol Ests (EWMA)'!L915-'Data with Vol Ests (EWMA)'!L914)*('Data with Vol Ests (EWMA)'!O$1003/'Data with Vol Ests (EWMA)'!O915))/'Data with Vol Ests (EWMA)'!L914</f>
        <v>50.953631298099431</v>
      </c>
      <c r="F915">
        <f>$J$3*B915/'Data with Vol Ests (EWMA)'!$B$1002 + $K$3*C915/'Data with Vol Ests (EWMA)'!$G$1002 + $L$3*D915/'Data with Vol Ests (EWMA)'!$L$1002</f>
        <v>100205030.5179228</v>
      </c>
      <c r="G915">
        <f t="shared" si="14"/>
        <v>-205030.51792280376</v>
      </c>
      <c r="H915" s="15">
        <v>-426808.19</v>
      </c>
    </row>
    <row r="916" spans="1:8" x14ac:dyDescent="0.2">
      <c r="A916">
        <v>914</v>
      </c>
      <c r="B916">
        <f>'Data with Vol Ests (EWMA)'!B$1002*('Data with Vol Ests (EWMA)'!B915+('Data with Vol Ests (EWMA)'!B916-'Data with Vol Ests (EWMA)'!B915)*('Data with Vol Ests (EWMA)'!E$1003/'Data with Vol Ests (EWMA)'!E916))/'Data with Vol Ests (EWMA)'!B915</f>
        <v>25.881297170709029</v>
      </c>
      <c r="C916">
        <f>'Data with Vol Ests (EWMA)'!G$1002*('Data with Vol Ests (EWMA)'!G915+('Data with Vol Ests (EWMA)'!G916-'Data with Vol Ests (EWMA)'!G915)*('Data with Vol Ests (EWMA)'!J$1003/'Data with Vol Ests (EWMA)'!J916))/'Data with Vol Ests (EWMA)'!G915</f>
        <v>31.198037520356515</v>
      </c>
      <c r="D916">
        <f>'Data with Vol Ests (EWMA)'!L$1002*('Data with Vol Ests (EWMA)'!L915+('Data with Vol Ests (EWMA)'!L916-'Data with Vol Ests (EWMA)'!L915)*('Data with Vol Ests (EWMA)'!O$1003/'Data with Vol Ests (EWMA)'!O916))/'Data with Vol Ests (EWMA)'!L915</f>
        <v>51.288619767293717</v>
      </c>
      <c r="F916">
        <f>$J$3*B916/'Data with Vol Ests (EWMA)'!$B$1002 + $K$3*C916/'Data with Vol Ests (EWMA)'!$G$1002 + $L$3*D916/'Data with Vol Ests (EWMA)'!$L$1002</f>
        <v>100458516.24026363</v>
      </c>
      <c r="G916">
        <f t="shared" si="14"/>
        <v>-458516.24026362598</v>
      </c>
      <c r="H916" s="15">
        <v>-430593.84</v>
      </c>
    </row>
    <row r="917" spans="1:8" x14ac:dyDescent="0.2">
      <c r="A917">
        <v>915</v>
      </c>
      <c r="B917">
        <f>'Data with Vol Ests (EWMA)'!B$1002*('Data with Vol Ests (EWMA)'!B916+('Data with Vol Ests (EWMA)'!B917-'Data with Vol Ests (EWMA)'!B916)*('Data with Vol Ests (EWMA)'!E$1003/'Data with Vol Ests (EWMA)'!E917))/'Data with Vol Ests (EWMA)'!B916</f>
        <v>25.785883579254453</v>
      </c>
      <c r="C917">
        <f>'Data with Vol Ests (EWMA)'!G$1002*('Data with Vol Ests (EWMA)'!G916+('Data with Vol Ests (EWMA)'!G917-'Data with Vol Ests (EWMA)'!G916)*('Data with Vol Ests (EWMA)'!J$1003/'Data with Vol Ests (EWMA)'!J917))/'Data with Vol Ests (EWMA)'!G916</f>
        <v>31.131698821804289</v>
      </c>
      <c r="D917">
        <f>'Data with Vol Ests (EWMA)'!L$1002*('Data with Vol Ests (EWMA)'!L916+('Data with Vol Ests (EWMA)'!L917-'Data with Vol Ests (EWMA)'!L916)*('Data with Vol Ests (EWMA)'!O$1003/'Data with Vol Ests (EWMA)'!O917))/'Data with Vol Ests (EWMA)'!L916</f>
        <v>50.667500647009938</v>
      </c>
      <c r="F917">
        <f>$J$3*B917/'Data with Vol Ests (EWMA)'!$B$1002 + $K$3*C917/'Data with Vol Ests (EWMA)'!$G$1002 + $L$3*D917/'Data with Vol Ests (EWMA)'!$L$1002</f>
        <v>99887330.541452423</v>
      </c>
      <c r="G917">
        <f t="shared" si="14"/>
        <v>112669.45854757726</v>
      </c>
      <c r="H917" s="15">
        <v>-430867.17</v>
      </c>
    </row>
    <row r="918" spans="1:8" x14ac:dyDescent="0.2">
      <c r="A918">
        <v>916</v>
      </c>
      <c r="B918">
        <f>'Data with Vol Ests (EWMA)'!B$1002*('Data with Vol Ests (EWMA)'!B917+('Data with Vol Ests (EWMA)'!B918-'Data with Vol Ests (EWMA)'!B917)*('Data with Vol Ests (EWMA)'!E$1003/'Data with Vol Ests (EWMA)'!E918))/'Data with Vol Ests (EWMA)'!B917</f>
        <v>25.741579088255587</v>
      </c>
      <c r="C918">
        <f>'Data with Vol Ests (EWMA)'!G$1002*('Data with Vol Ests (EWMA)'!G917+('Data with Vol Ests (EWMA)'!G918-'Data with Vol Ests (EWMA)'!G917)*('Data with Vol Ests (EWMA)'!J$1003/'Data with Vol Ests (EWMA)'!J918))/'Data with Vol Ests (EWMA)'!G917</f>
        <v>31.277655315440661</v>
      </c>
      <c r="D918">
        <f>'Data with Vol Ests (EWMA)'!L$1002*('Data with Vol Ests (EWMA)'!L917+('Data with Vol Ests (EWMA)'!L918-'Data with Vol Ests (EWMA)'!L917)*('Data with Vol Ests (EWMA)'!O$1003/'Data with Vol Ests (EWMA)'!O918))/'Data with Vol Ests (EWMA)'!L917</f>
        <v>50.607396931262166</v>
      </c>
      <c r="F918">
        <f>$J$3*B918/'Data with Vol Ests (EWMA)'!$B$1002 + $K$3*C918/'Data with Vol Ests (EWMA)'!$G$1002 + $L$3*D918/'Data with Vol Ests (EWMA)'!$L$1002</f>
        <v>99955598.370265156</v>
      </c>
      <c r="G918">
        <f t="shared" si="14"/>
        <v>44401.629734843969</v>
      </c>
      <c r="H918" s="15">
        <v>-434939.73</v>
      </c>
    </row>
    <row r="919" spans="1:8" x14ac:dyDescent="0.2">
      <c r="A919">
        <v>917</v>
      </c>
      <c r="B919">
        <f>'Data with Vol Ests (EWMA)'!B$1002*('Data with Vol Ests (EWMA)'!B918+('Data with Vol Ests (EWMA)'!B919-'Data with Vol Ests (EWMA)'!B918)*('Data with Vol Ests (EWMA)'!E$1003/'Data with Vol Ests (EWMA)'!E919))/'Data with Vol Ests (EWMA)'!B918</f>
        <v>25.695211777430451</v>
      </c>
      <c r="C919">
        <f>'Data with Vol Ests (EWMA)'!G$1002*('Data with Vol Ests (EWMA)'!G918+('Data with Vol Ests (EWMA)'!G919-'Data with Vol Ests (EWMA)'!G918)*('Data with Vol Ests (EWMA)'!J$1003/'Data with Vol Ests (EWMA)'!J919))/'Data with Vol Ests (EWMA)'!G918</f>
        <v>31.179311328335743</v>
      </c>
      <c r="D919">
        <f>'Data with Vol Ests (EWMA)'!L$1002*('Data with Vol Ests (EWMA)'!L918+('Data with Vol Ests (EWMA)'!L919-'Data with Vol Ests (EWMA)'!L918)*('Data with Vol Ests (EWMA)'!O$1003/'Data with Vol Ests (EWMA)'!O919))/'Data with Vol Ests (EWMA)'!L918</f>
        <v>50.230911525466844</v>
      </c>
      <c r="F919">
        <f>$J$3*B919/'Data with Vol Ests (EWMA)'!$B$1002 + $K$3*C919/'Data with Vol Ests (EWMA)'!$G$1002 + $L$3*D919/'Data with Vol Ests (EWMA)'!$L$1002</f>
        <v>99559652.697562814</v>
      </c>
      <c r="G919">
        <f t="shared" si="14"/>
        <v>440347.30243718624</v>
      </c>
      <c r="H919" s="15">
        <v>-436998.51</v>
      </c>
    </row>
    <row r="920" spans="1:8" x14ac:dyDescent="0.2">
      <c r="A920">
        <v>918</v>
      </c>
      <c r="B920">
        <f>'Data with Vol Ests (EWMA)'!B$1002*('Data with Vol Ests (EWMA)'!B919+('Data with Vol Ests (EWMA)'!B920-'Data with Vol Ests (EWMA)'!B919)*('Data with Vol Ests (EWMA)'!E$1003/'Data with Vol Ests (EWMA)'!E920))/'Data with Vol Ests (EWMA)'!B919</f>
        <v>25.784252993162148</v>
      </c>
      <c r="C920">
        <f>'Data with Vol Ests (EWMA)'!G$1002*('Data with Vol Ests (EWMA)'!G919+('Data with Vol Ests (EWMA)'!G920-'Data with Vol Ests (EWMA)'!G919)*('Data with Vol Ests (EWMA)'!J$1003/'Data with Vol Ests (EWMA)'!J920))/'Data with Vol Ests (EWMA)'!G919</f>
        <v>31.150809601133876</v>
      </c>
      <c r="D920">
        <f>'Data with Vol Ests (EWMA)'!L$1002*('Data with Vol Ests (EWMA)'!L919+('Data with Vol Ests (EWMA)'!L920-'Data with Vol Ests (EWMA)'!L919)*('Data with Vol Ests (EWMA)'!O$1003/'Data with Vol Ests (EWMA)'!O920))/'Data with Vol Ests (EWMA)'!L919</f>
        <v>50.72999999999999</v>
      </c>
      <c r="F920">
        <f>$J$3*B920/'Data with Vol Ests (EWMA)'!$B$1002 + $K$3*C920/'Data with Vol Ests (EWMA)'!$G$1002 + $L$3*D920/'Data with Vol Ests (EWMA)'!$L$1002</f>
        <v>99943538.366780013</v>
      </c>
      <c r="G920">
        <f t="shared" si="14"/>
        <v>56461.633219987154</v>
      </c>
      <c r="H920" s="15">
        <v>-439956.84</v>
      </c>
    </row>
    <row r="921" spans="1:8" x14ac:dyDescent="0.2">
      <c r="A921">
        <v>919</v>
      </c>
      <c r="B921">
        <f>'Data with Vol Ests (EWMA)'!B$1002*('Data with Vol Ests (EWMA)'!B920+('Data with Vol Ests (EWMA)'!B921-'Data with Vol Ests (EWMA)'!B920)*('Data with Vol Ests (EWMA)'!E$1003/'Data with Vol Ests (EWMA)'!E921))/'Data with Vol Ests (EWMA)'!B920</f>
        <v>25.823278878130747</v>
      </c>
      <c r="C921">
        <f>'Data with Vol Ests (EWMA)'!G$1002*('Data with Vol Ests (EWMA)'!G920+('Data with Vol Ests (EWMA)'!G921-'Data with Vol Ests (EWMA)'!G920)*('Data with Vol Ests (EWMA)'!J$1003/'Data with Vol Ests (EWMA)'!J921))/'Data with Vol Ests (EWMA)'!G920</f>
        <v>31.249013457545828</v>
      </c>
      <c r="D921">
        <f>'Data with Vol Ests (EWMA)'!L$1002*('Data with Vol Ests (EWMA)'!L920+('Data with Vol Ests (EWMA)'!L921-'Data with Vol Ests (EWMA)'!L920)*('Data with Vol Ests (EWMA)'!O$1003/'Data with Vol Ests (EWMA)'!O921))/'Data with Vol Ests (EWMA)'!L920</f>
        <v>50.574574313822048</v>
      </c>
      <c r="F921">
        <f>$J$3*B921/'Data with Vol Ests (EWMA)'!$B$1002 + $K$3*C921/'Data with Vol Ests (EWMA)'!$G$1002 + $L$3*D921/'Data with Vol Ests (EWMA)'!$L$1002</f>
        <v>100014817.08557768</v>
      </c>
      <c r="G921">
        <f t="shared" si="14"/>
        <v>-14817.085577681661</v>
      </c>
      <c r="H921" s="15">
        <v>-440687.33</v>
      </c>
    </row>
    <row r="922" spans="1:8" x14ac:dyDescent="0.2">
      <c r="A922">
        <v>920</v>
      </c>
      <c r="B922">
        <f>'Data with Vol Ests (EWMA)'!B$1002*('Data with Vol Ests (EWMA)'!B921+('Data with Vol Ests (EWMA)'!B922-'Data with Vol Ests (EWMA)'!B921)*('Data with Vol Ests (EWMA)'!E$1003/'Data with Vol Ests (EWMA)'!E922))/'Data with Vol Ests (EWMA)'!B921</f>
        <v>25.823678598041031</v>
      </c>
      <c r="C922">
        <f>'Data with Vol Ests (EWMA)'!G$1002*('Data with Vol Ests (EWMA)'!G921+('Data with Vol Ests (EWMA)'!G922-'Data with Vol Ests (EWMA)'!G921)*('Data with Vol Ests (EWMA)'!J$1003/'Data with Vol Ests (EWMA)'!J922))/'Data with Vol Ests (EWMA)'!G921</f>
        <v>31.208930505054813</v>
      </c>
      <c r="D922">
        <f>'Data with Vol Ests (EWMA)'!L$1002*('Data with Vol Ests (EWMA)'!L921+('Data with Vol Ests (EWMA)'!L922-'Data with Vol Ests (EWMA)'!L921)*('Data with Vol Ests (EWMA)'!O$1003/'Data with Vol Ests (EWMA)'!O922))/'Data with Vol Ests (EWMA)'!L921</f>
        <v>50.820463336068251</v>
      </c>
      <c r="F922">
        <f>$J$3*B922/'Data with Vol Ests (EWMA)'!$B$1002 + $K$3*C922/'Data with Vol Ests (EWMA)'!$G$1002 + $L$3*D922/'Data with Vol Ests (EWMA)'!$L$1002</f>
        <v>100115761.42479739</v>
      </c>
      <c r="G922">
        <f t="shared" si="14"/>
        <v>-115761.42479738593</v>
      </c>
      <c r="H922" s="15">
        <v>-447979.79</v>
      </c>
    </row>
    <row r="923" spans="1:8" x14ac:dyDescent="0.2">
      <c r="A923">
        <v>921</v>
      </c>
      <c r="B923">
        <f>'Data with Vol Ests (EWMA)'!B$1002*('Data with Vol Ests (EWMA)'!B922+('Data with Vol Ests (EWMA)'!B923-'Data with Vol Ests (EWMA)'!B922)*('Data with Vol Ests (EWMA)'!E$1003/'Data with Vol Ests (EWMA)'!E923))/'Data with Vol Ests (EWMA)'!B922</f>
        <v>25.824091423534394</v>
      </c>
      <c r="C923">
        <f>'Data with Vol Ests (EWMA)'!G$1002*('Data with Vol Ests (EWMA)'!G922+('Data with Vol Ests (EWMA)'!G923-'Data with Vol Ests (EWMA)'!G922)*('Data with Vol Ests (EWMA)'!J$1003/'Data with Vol Ests (EWMA)'!J923))/'Data with Vol Ests (EWMA)'!G922</f>
        <v>31.209668389263509</v>
      </c>
      <c r="D923">
        <f>'Data with Vol Ests (EWMA)'!L$1002*('Data with Vol Ests (EWMA)'!L922+('Data with Vol Ests (EWMA)'!L923-'Data with Vol Ests (EWMA)'!L922)*('Data with Vol Ests (EWMA)'!O$1003/'Data with Vol Ests (EWMA)'!O923))/'Data with Vol Ests (EWMA)'!L922</f>
        <v>50.751427959093654</v>
      </c>
      <c r="F923">
        <f>$J$3*B923/'Data with Vol Ests (EWMA)'!$B$1002 + $K$3*C923/'Data with Vol Ests (EWMA)'!$G$1002 + $L$3*D923/'Data with Vol Ests (EWMA)'!$L$1002</f>
        <v>100076324.61524734</v>
      </c>
      <c r="G923">
        <f t="shared" si="14"/>
        <v>-76324.61524733901</v>
      </c>
      <c r="H923" s="15">
        <v>-450794.92</v>
      </c>
    </row>
    <row r="924" spans="1:8" x14ac:dyDescent="0.2">
      <c r="A924">
        <v>922</v>
      </c>
      <c r="B924">
        <f>'Data with Vol Ests (EWMA)'!B$1002*('Data with Vol Ests (EWMA)'!B923+('Data with Vol Ests (EWMA)'!B924-'Data with Vol Ests (EWMA)'!B923)*('Data with Vol Ests (EWMA)'!E$1003/'Data with Vol Ests (EWMA)'!E924))/'Data with Vol Ests (EWMA)'!B923</f>
        <v>25.715645010893699</v>
      </c>
      <c r="C924">
        <f>'Data with Vol Ests (EWMA)'!G$1002*('Data with Vol Ests (EWMA)'!G923+('Data with Vol Ests (EWMA)'!G924-'Data with Vol Ests (EWMA)'!G923)*('Data with Vol Ests (EWMA)'!J$1003/'Data with Vol Ests (EWMA)'!J924))/'Data with Vol Ests (EWMA)'!G923</f>
        <v>31.180101719192038</v>
      </c>
      <c r="D924">
        <f>'Data with Vol Ests (EWMA)'!L$1002*('Data with Vol Ests (EWMA)'!L923+('Data with Vol Ests (EWMA)'!L924-'Data with Vol Ests (EWMA)'!L923)*('Data with Vol Ests (EWMA)'!O$1003/'Data with Vol Ests (EWMA)'!O924))/'Data with Vol Ests (EWMA)'!L923</f>
        <v>50.332457902364723</v>
      </c>
      <c r="F924">
        <f>$J$3*B924/'Data with Vol Ests (EWMA)'!$B$1002 + $K$3*C924/'Data with Vol Ests (EWMA)'!$G$1002 + $L$3*D924/'Data with Vol Ests (EWMA)'!$L$1002</f>
        <v>99648300.051715508</v>
      </c>
      <c r="G924">
        <f t="shared" si="14"/>
        <v>351699.9482844919</v>
      </c>
      <c r="H924" s="15">
        <v>-451199.45</v>
      </c>
    </row>
    <row r="925" spans="1:8" x14ac:dyDescent="0.2">
      <c r="A925">
        <v>923</v>
      </c>
      <c r="B925">
        <f>'Data with Vol Ests (EWMA)'!B$1002*('Data with Vol Ests (EWMA)'!B924+('Data with Vol Ests (EWMA)'!B925-'Data with Vol Ests (EWMA)'!B924)*('Data with Vol Ests (EWMA)'!E$1003/'Data with Vol Ests (EWMA)'!E925))/'Data with Vol Ests (EWMA)'!B924</f>
        <v>25.581263874254837</v>
      </c>
      <c r="C925">
        <f>'Data with Vol Ests (EWMA)'!G$1002*('Data with Vol Ests (EWMA)'!G924+('Data with Vol Ests (EWMA)'!G925-'Data with Vol Ests (EWMA)'!G924)*('Data with Vol Ests (EWMA)'!J$1003/'Data with Vol Ests (EWMA)'!J925))/'Data with Vol Ests (EWMA)'!G924</f>
        <v>31.180409077424319</v>
      </c>
      <c r="D925">
        <f>'Data with Vol Ests (EWMA)'!L$1002*('Data with Vol Ests (EWMA)'!L924+('Data with Vol Ests (EWMA)'!L925-'Data with Vol Ests (EWMA)'!L924)*('Data with Vol Ests (EWMA)'!O$1003/'Data with Vol Ests (EWMA)'!O925))/'Data with Vol Ests (EWMA)'!L924</f>
        <v>50.412794667083126</v>
      </c>
      <c r="F925">
        <f>$J$3*B925/'Data with Vol Ests (EWMA)'!$B$1002 + $K$3*C925/'Data with Vol Ests (EWMA)'!$G$1002 + $L$3*D925/'Data with Vol Ests (EWMA)'!$L$1002</f>
        <v>99513924.245035395</v>
      </c>
      <c r="G925">
        <f t="shared" si="14"/>
        <v>486075.75496460497</v>
      </c>
      <c r="H925" s="15">
        <v>-451330.31</v>
      </c>
    </row>
    <row r="926" spans="1:8" x14ac:dyDescent="0.2">
      <c r="A926">
        <v>924</v>
      </c>
      <c r="B926">
        <f>'Data with Vol Ests (EWMA)'!B$1002*('Data with Vol Ests (EWMA)'!B925+('Data with Vol Ests (EWMA)'!B926-'Data with Vol Ests (EWMA)'!B925)*('Data with Vol Ests (EWMA)'!E$1003/'Data with Vol Ests (EWMA)'!E926))/'Data with Vol Ests (EWMA)'!B925</f>
        <v>26.052514917185857</v>
      </c>
      <c r="C926">
        <f>'Data with Vol Ests (EWMA)'!G$1002*('Data with Vol Ests (EWMA)'!G925+('Data with Vol Ests (EWMA)'!G926-'Data with Vol Ests (EWMA)'!G925)*('Data with Vol Ests (EWMA)'!J$1003/'Data with Vol Ests (EWMA)'!J926))/'Data with Vol Ests (EWMA)'!G925</f>
        <v>31.159275769623235</v>
      </c>
      <c r="D926">
        <f>'Data with Vol Ests (EWMA)'!L$1002*('Data with Vol Ests (EWMA)'!L925+('Data with Vol Ests (EWMA)'!L926-'Data with Vol Ests (EWMA)'!L925)*('Data with Vol Ests (EWMA)'!O$1003/'Data with Vol Ests (EWMA)'!O926))/'Data with Vol Ests (EWMA)'!L925</f>
        <v>50.857176155786362</v>
      </c>
      <c r="F926">
        <f>$J$3*B926/'Data with Vol Ests (EWMA)'!$B$1002 + $K$3*C926/'Data with Vol Ests (EWMA)'!$G$1002 + $L$3*D926/'Data with Vol Ests (EWMA)'!$L$1002</f>
        <v>100392032.70237228</v>
      </c>
      <c r="G926">
        <f t="shared" si="14"/>
        <v>-392032.70237228274</v>
      </c>
      <c r="H926" s="15">
        <v>-452011.07</v>
      </c>
    </row>
    <row r="927" spans="1:8" x14ac:dyDescent="0.2">
      <c r="A927">
        <v>925</v>
      </c>
      <c r="B927">
        <f>'Data with Vol Ests (EWMA)'!B$1002*('Data with Vol Ests (EWMA)'!B926+('Data with Vol Ests (EWMA)'!B927-'Data with Vol Ests (EWMA)'!B926)*('Data with Vol Ests (EWMA)'!E$1003/'Data with Vol Ests (EWMA)'!E927))/'Data with Vol Ests (EWMA)'!B926</f>
        <v>25.797488386841852</v>
      </c>
      <c r="C927">
        <f>'Data with Vol Ests (EWMA)'!G$1002*('Data with Vol Ests (EWMA)'!G926+('Data with Vol Ests (EWMA)'!G927-'Data with Vol Ests (EWMA)'!G926)*('Data with Vol Ests (EWMA)'!J$1003/'Data with Vol Ests (EWMA)'!J927))/'Data with Vol Ests (EWMA)'!G926</f>
        <v>31.147892961484086</v>
      </c>
      <c r="D927">
        <f>'Data with Vol Ests (EWMA)'!L$1002*('Data with Vol Ests (EWMA)'!L926+('Data with Vol Ests (EWMA)'!L927-'Data with Vol Ests (EWMA)'!L926)*('Data with Vol Ests (EWMA)'!O$1003/'Data with Vol Ests (EWMA)'!O927))/'Data with Vol Ests (EWMA)'!L926</f>
        <v>50.316558541139948</v>
      </c>
      <c r="F927">
        <f>$J$3*B927/'Data with Vol Ests (EWMA)'!$B$1002 + $K$3*C927/'Data with Vol Ests (EWMA)'!$G$1002 + $L$3*D927/'Data with Vol Ests (EWMA)'!$L$1002</f>
        <v>99713716.137095809</v>
      </c>
      <c r="G927">
        <f t="shared" si="14"/>
        <v>286283.86290419102</v>
      </c>
      <c r="H927" s="15">
        <v>-453520.53</v>
      </c>
    </row>
    <row r="928" spans="1:8" x14ac:dyDescent="0.2">
      <c r="A928">
        <v>926</v>
      </c>
      <c r="B928">
        <f>'Data with Vol Ests (EWMA)'!B$1002*('Data with Vol Ests (EWMA)'!B927+('Data with Vol Ests (EWMA)'!B928-'Data with Vol Ests (EWMA)'!B927)*('Data with Vol Ests (EWMA)'!E$1003/'Data with Vol Ests (EWMA)'!E928))/'Data with Vol Ests (EWMA)'!B927</f>
        <v>25.713180508675208</v>
      </c>
      <c r="C928">
        <f>'Data with Vol Ests (EWMA)'!G$1002*('Data with Vol Ests (EWMA)'!G927+('Data with Vol Ests (EWMA)'!G928-'Data with Vol Ests (EWMA)'!G927)*('Data with Vol Ests (EWMA)'!J$1003/'Data with Vol Ests (EWMA)'!J928))/'Data with Vol Ests (EWMA)'!G927</f>
        <v>31.17</v>
      </c>
      <c r="D928">
        <f>'Data with Vol Ests (EWMA)'!L$1002*('Data with Vol Ests (EWMA)'!L927+('Data with Vol Ests (EWMA)'!L928-'Data with Vol Ests (EWMA)'!L927)*('Data with Vol Ests (EWMA)'!O$1003/'Data with Vol Ests (EWMA)'!O928))/'Data with Vol Ests (EWMA)'!L927</f>
        <v>51.020674032602884</v>
      </c>
      <c r="F928">
        <f>$J$3*B928/'Data with Vol Ests (EWMA)'!$B$1002 + $K$3*C928/'Data with Vol Ests (EWMA)'!$G$1002 + $L$3*D928/'Data with Vol Ests (EWMA)'!$L$1002</f>
        <v>100040602.72482982</v>
      </c>
      <c r="G928">
        <f t="shared" si="14"/>
        <v>-40602.724829822779</v>
      </c>
      <c r="H928" s="15">
        <v>-455291.77</v>
      </c>
    </row>
    <row r="929" spans="1:8" x14ac:dyDescent="0.2">
      <c r="A929">
        <v>927</v>
      </c>
      <c r="B929">
        <f>'Data with Vol Ests (EWMA)'!B$1002*('Data with Vol Ests (EWMA)'!B928+('Data with Vol Ests (EWMA)'!B929-'Data with Vol Ests (EWMA)'!B928)*('Data with Vol Ests (EWMA)'!E$1003/'Data with Vol Ests (EWMA)'!E929))/'Data with Vol Ests (EWMA)'!B928</f>
        <v>25.842802215623799</v>
      </c>
      <c r="C929">
        <f>'Data with Vol Ests (EWMA)'!G$1002*('Data with Vol Ests (EWMA)'!G928+('Data with Vol Ests (EWMA)'!G929-'Data with Vol Ests (EWMA)'!G928)*('Data with Vol Ests (EWMA)'!J$1003/'Data with Vol Ests (EWMA)'!J929))/'Data with Vol Ests (EWMA)'!G928</f>
        <v>31.134818101852073</v>
      </c>
      <c r="D929">
        <f>'Data with Vol Ests (EWMA)'!L$1002*('Data with Vol Ests (EWMA)'!L928+('Data with Vol Ests (EWMA)'!L929-'Data with Vol Ests (EWMA)'!L928)*('Data with Vol Ests (EWMA)'!O$1003/'Data with Vol Ests (EWMA)'!O929))/'Data with Vol Ests (EWMA)'!L928</f>
        <v>51.143569400645013</v>
      </c>
      <c r="F929">
        <f>$J$3*B929/'Data with Vol Ests (EWMA)'!$B$1002 + $K$3*C929/'Data with Vol Ests (EWMA)'!$G$1002 + $L$3*D929/'Data with Vol Ests (EWMA)'!$L$1002</f>
        <v>100249549.29327552</v>
      </c>
      <c r="G929">
        <f t="shared" si="14"/>
        <v>-249549.29327552021</v>
      </c>
      <c r="H929" s="15">
        <v>-458516.24</v>
      </c>
    </row>
    <row r="930" spans="1:8" x14ac:dyDescent="0.2">
      <c r="A930">
        <v>928</v>
      </c>
      <c r="B930">
        <f>'Data with Vol Ests (EWMA)'!B$1002*('Data with Vol Ests (EWMA)'!B929+('Data with Vol Ests (EWMA)'!B930-'Data with Vol Ests (EWMA)'!B929)*('Data with Vol Ests (EWMA)'!E$1003/'Data with Vol Ests (EWMA)'!E930))/'Data with Vol Ests (EWMA)'!B929</f>
        <v>25.742635374117491</v>
      </c>
      <c r="C930">
        <f>'Data with Vol Ests (EWMA)'!G$1002*('Data with Vol Ests (EWMA)'!G929+('Data with Vol Ests (EWMA)'!G930-'Data with Vol Ests (EWMA)'!G929)*('Data with Vol Ests (EWMA)'!J$1003/'Data with Vol Ests (EWMA)'!J930))/'Data with Vol Ests (EWMA)'!G929</f>
        <v>31.12199440122027</v>
      </c>
      <c r="D930">
        <f>'Data with Vol Ests (EWMA)'!L$1002*('Data with Vol Ests (EWMA)'!L929+('Data with Vol Ests (EWMA)'!L930-'Data with Vol Ests (EWMA)'!L929)*('Data with Vol Ests (EWMA)'!O$1003/'Data with Vol Ests (EWMA)'!O930))/'Data with Vol Ests (EWMA)'!L929</f>
        <v>50.872151792012339</v>
      </c>
      <c r="F930">
        <f>$J$3*B930/'Data with Vol Ests (EWMA)'!$B$1002 + $K$3*C930/'Data with Vol Ests (EWMA)'!$G$1002 + $L$3*D930/'Data with Vol Ests (EWMA)'!$L$1002</f>
        <v>99938810.118378177</v>
      </c>
      <c r="G930">
        <f t="shared" si="14"/>
        <v>61189.881621822715</v>
      </c>
      <c r="H930" s="15">
        <v>-459262.57</v>
      </c>
    </row>
    <row r="931" spans="1:8" x14ac:dyDescent="0.2">
      <c r="A931">
        <v>929</v>
      </c>
      <c r="B931">
        <f>'Data with Vol Ests (EWMA)'!B$1002*('Data with Vol Ests (EWMA)'!B930+('Data with Vol Ests (EWMA)'!B931-'Data with Vol Ests (EWMA)'!B930)*('Data with Vol Ests (EWMA)'!E$1003/'Data with Vol Ests (EWMA)'!E931))/'Data with Vol Ests (EWMA)'!B930</f>
        <v>26.030996805788032</v>
      </c>
      <c r="C931">
        <f>'Data with Vol Ests (EWMA)'!G$1002*('Data with Vol Ests (EWMA)'!G930+('Data with Vol Ests (EWMA)'!G931-'Data with Vol Ests (EWMA)'!G930)*('Data with Vol Ests (EWMA)'!J$1003/'Data with Vol Ests (EWMA)'!J931))/'Data with Vol Ests (EWMA)'!G930</f>
        <v>31.194389702689755</v>
      </c>
      <c r="D931">
        <f>'Data with Vol Ests (EWMA)'!L$1002*('Data with Vol Ests (EWMA)'!L930+('Data with Vol Ests (EWMA)'!L931-'Data with Vol Ests (EWMA)'!L930)*('Data with Vol Ests (EWMA)'!O$1003/'Data with Vol Ests (EWMA)'!O931))/'Data with Vol Ests (EWMA)'!L930</f>
        <v>51.28052723291983</v>
      </c>
      <c r="F931">
        <f>$J$3*B931/'Data with Vol Ests (EWMA)'!$B$1002 + $K$3*C931/'Data with Vol Ests (EWMA)'!$G$1002 + $L$3*D931/'Data with Vol Ests (EWMA)'!$L$1002</f>
        <v>100652636.77361412</v>
      </c>
      <c r="G931">
        <f t="shared" si="14"/>
        <v>-652636.77361412346</v>
      </c>
      <c r="H931" s="15">
        <v>-462026.15</v>
      </c>
    </row>
    <row r="932" spans="1:8" x14ac:dyDescent="0.2">
      <c r="A932">
        <v>930</v>
      </c>
      <c r="B932">
        <f>'Data with Vol Ests (EWMA)'!B$1002*('Data with Vol Ests (EWMA)'!B931+('Data with Vol Ests (EWMA)'!B932-'Data with Vol Ests (EWMA)'!B931)*('Data with Vol Ests (EWMA)'!E$1003/'Data with Vol Ests (EWMA)'!E932))/'Data with Vol Ests (EWMA)'!B931</f>
        <v>25.860859072674256</v>
      </c>
      <c r="C932">
        <f>'Data with Vol Ests (EWMA)'!G$1002*('Data with Vol Ests (EWMA)'!G931+('Data with Vol Ests (EWMA)'!G932-'Data with Vol Ests (EWMA)'!G931)*('Data with Vol Ests (EWMA)'!J$1003/'Data with Vol Ests (EWMA)'!J932))/'Data with Vol Ests (EWMA)'!G931</f>
        <v>31.17</v>
      </c>
      <c r="D932">
        <f>'Data with Vol Ests (EWMA)'!L$1002*('Data with Vol Ests (EWMA)'!L931+('Data with Vol Ests (EWMA)'!L932-'Data with Vol Ests (EWMA)'!L931)*('Data with Vol Ests (EWMA)'!O$1003/'Data with Vol Ests (EWMA)'!O932))/'Data with Vol Ests (EWMA)'!L931</f>
        <v>50.780518585758621</v>
      </c>
      <c r="F932">
        <f>$J$3*B932/'Data with Vol Ests (EWMA)'!$B$1002 + $K$3*C932/'Data with Vol Ests (EWMA)'!$G$1002 + $L$3*D932/'Data with Vol Ests (EWMA)'!$L$1002</f>
        <v>100098844.46972573</v>
      </c>
      <c r="G932">
        <f t="shared" si="14"/>
        <v>-98844.469725728035</v>
      </c>
      <c r="H932" s="15">
        <v>-463490.29</v>
      </c>
    </row>
    <row r="933" spans="1:8" x14ac:dyDescent="0.2">
      <c r="A933">
        <v>931</v>
      </c>
      <c r="B933">
        <f>'Data with Vol Ests (EWMA)'!B$1002*('Data with Vol Ests (EWMA)'!B932+('Data with Vol Ests (EWMA)'!B933-'Data with Vol Ests (EWMA)'!B932)*('Data with Vol Ests (EWMA)'!E$1003/'Data with Vol Ests (EWMA)'!E933))/'Data with Vol Ests (EWMA)'!B932</f>
        <v>25.803502835811948</v>
      </c>
      <c r="C933">
        <f>'Data with Vol Ests (EWMA)'!G$1002*('Data with Vol Ests (EWMA)'!G932+('Data with Vol Ests (EWMA)'!G933-'Data with Vol Ests (EWMA)'!G932)*('Data with Vol Ests (EWMA)'!J$1003/'Data with Vol Ests (EWMA)'!J933))/'Data with Vol Ests (EWMA)'!G932</f>
        <v>31.247451928678146</v>
      </c>
      <c r="D933">
        <f>'Data with Vol Ests (EWMA)'!L$1002*('Data with Vol Ests (EWMA)'!L932+('Data with Vol Ests (EWMA)'!L933-'Data with Vol Ests (EWMA)'!L932)*('Data with Vol Ests (EWMA)'!O$1003/'Data with Vol Ests (EWMA)'!O933))/'Data with Vol Ests (EWMA)'!L932</f>
        <v>50.841424585091559</v>
      </c>
      <c r="F933">
        <f>$J$3*B933/'Data with Vol Ests (EWMA)'!$B$1002 + $K$3*C933/'Data with Vol Ests (EWMA)'!$G$1002 + $L$3*D933/'Data with Vol Ests (EWMA)'!$L$1002</f>
        <v>100144052.30587456</v>
      </c>
      <c r="G933">
        <f t="shared" si="14"/>
        <v>-144052.3058745563</v>
      </c>
      <c r="H933" s="15">
        <v>-472655.67</v>
      </c>
    </row>
    <row r="934" spans="1:8" x14ac:dyDescent="0.2">
      <c r="A934">
        <v>932</v>
      </c>
      <c r="B934">
        <f>'Data with Vol Ests (EWMA)'!B$1002*('Data with Vol Ests (EWMA)'!B933+('Data with Vol Ests (EWMA)'!B934-'Data with Vol Ests (EWMA)'!B933)*('Data with Vol Ests (EWMA)'!E$1003/'Data with Vol Ests (EWMA)'!E934))/'Data with Vol Ests (EWMA)'!B933</f>
        <v>25.890443293680491</v>
      </c>
      <c r="C934">
        <f>'Data with Vol Ests (EWMA)'!G$1002*('Data with Vol Ests (EWMA)'!G933+('Data with Vol Ests (EWMA)'!G934-'Data with Vol Ests (EWMA)'!G933)*('Data with Vol Ests (EWMA)'!J$1003/'Data with Vol Ests (EWMA)'!J934))/'Data with Vol Ests (EWMA)'!G933</f>
        <v>31.259248328153209</v>
      </c>
      <c r="D934">
        <f>'Data with Vol Ests (EWMA)'!L$1002*('Data with Vol Ests (EWMA)'!L933+('Data with Vol Ests (EWMA)'!L934-'Data with Vol Ests (EWMA)'!L933)*('Data with Vol Ests (EWMA)'!O$1003/'Data with Vol Ests (EWMA)'!O934))/'Data with Vol Ests (EWMA)'!L933</f>
        <v>50.981248777158719</v>
      </c>
      <c r="F934">
        <f>$J$3*B934/'Data with Vol Ests (EWMA)'!$B$1002 + $K$3*C934/'Data with Vol Ests (EWMA)'!$G$1002 + $L$3*D934/'Data with Vol Ests (EWMA)'!$L$1002</f>
        <v>100357882.25341409</v>
      </c>
      <c r="G934">
        <f t="shared" si="14"/>
        <v>-357882.25341409445</v>
      </c>
      <c r="H934" s="15">
        <v>-473293.95</v>
      </c>
    </row>
    <row r="935" spans="1:8" x14ac:dyDescent="0.2">
      <c r="A935">
        <v>933</v>
      </c>
      <c r="B935">
        <f>'Data with Vol Ests (EWMA)'!B$1002*('Data with Vol Ests (EWMA)'!B934+('Data with Vol Ests (EWMA)'!B935-'Data with Vol Ests (EWMA)'!B934)*('Data with Vol Ests (EWMA)'!E$1003/'Data with Vol Ests (EWMA)'!E935))/'Data with Vol Ests (EWMA)'!B934</f>
        <v>25.599784074937382</v>
      </c>
      <c r="C935">
        <f>'Data with Vol Ests (EWMA)'!G$1002*('Data with Vol Ests (EWMA)'!G934+('Data with Vol Ests (EWMA)'!G935-'Data with Vol Ests (EWMA)'!G934)*('Data with Vol Ests (EWMA)'!J$1003/'Data with Vol Ests (EWMA)'!J935))/'Data with Vol Ests (EWMA)'!G934</f>
        <v>31.294267995295062</v>
      </c>
      <c r="D935">
        <f>'Data with Vol Ests (EWMA)'!L$1002*('Data with Vol Ests (EWMA)'!L934+('Data with Vol Ests (EWMA)'!L935-'Data with Vol Ests (EWMA)'!L934)*('Data with Vol Ests (EWMA)'!O$1003/'Data with Vol Ests (EWMA)'!O935))/'Data with Vol Ests (EWMA)'!L934</f>
        <v>49.686260811439745</v>
      </c>
      <c r="F935">
        <f>$J$3*B935/'Data with Vol Ests (EWMA)'!$B$1002 + $K$3*C935/'Data with Vol Ests (EWMA)'!$G$1002 + $L$3*D935/'Data with Vol Ests (EWMA)'!$L$1002</f>
        <v>99237240.636645257</v>
      </c>
      <c r="G935">
        <f t="shared" si="14"/>
        <v>762759.36335474253</v>
      </c>
      <c r="H935" s="15">
        <v>-474037.93</v>
      </c>
    </row>
    <row r="936" spans="1:8" x14ac:dyDescent="0.2">
      <c r="A936">
        <v>934</v>
      </c>
      <c r="B936">
        <f>'Data with Vol Ests (EWMA)'!B$1002*('Data with Vol Ests (EWMA)'!B935+('Data with Vol Ests (EWMA)'!B936-'Data with Vol Ests (EWMA)'!B935)*('Data with Vol Ests (EWMA)'!E$1003/'Data with Vol Ests (EWMA)'!E936))/'Data with Vol Ests (EWMA)'!B935</f>
        <v>25.932818930423458</v>
      </c>
      <c r="C936">
        <f>'Data with Vol Ests (EWMA)'!G$1002*('Data with Vol Ests (EWMA)'!G935+('Data with Vol Ests (EWMA)'!G936-'Data with Vol Ests (EWMA)'!G935)*('Data with Vol Ests (EWMA)'!J$1003/'Data with Vol Ests (EWMA)'!J936))/'Data with Vol Ests (EWMA)'!G935</f>
        <v>31.250896260797465</v>
      </c>
      <c r="D936">
        <f>'Data with Vol Ests (EWMA)'!L$1002*('Data with Vol Ests (EWMA)'!L935+('Data with Vol Ests (EWMA)'!L936-'Data with Vol Ests (EWMA)'!L935)*('Data with Vol Ests (EWMA)'!O$1003/'Data with Vol Ests (EWMA)'!O936))/'Data with Vol Ests (EWMA)'!L935</f>
        <v>51.216426191521762</v>
      </c>
      <c r="F936">
        <f>$J$3*B936/'Data with Vol Ests (EWMA)'!$B$1002 + $K$3*C936/'Data with Vol Ests (EWMA)'!$G$1002 + $L$3*D936/'Data with Vol Ests (EWMA)'!$L$1002</f>
        <v>100545043.92761306</v>
      </c>
      <c r="G936">
        <f t="shared" si="14"/>
        <v>-545043.92761306465</v>
      </c>
      <c r="H936" s="15">
        <v>-474359.8</v>
      </c>
    </row>
    <row r="937" spans="1:8" x14ac:dyDescent="0.2">
      <c r="A937">
        <v>935</v>
      </c>
      <c r="B937">
        <f>'Data with Vol Ests (EWMA)'!B$1002*('Data with Vol Ests (EWMA)'!B936+('Data with Vol Ests (EWMA)'!B937-'Data with Vol Ests (EWMA)'!B936)*('Data with Vol Ests (EWMA)'!E$1003/'Data with Vol Ests (EWMA)'!E937))/'Data with Vol Ests (EWMA)'!B936</f>
        <v>25.566839763155286</v>
      </c>
      <c r="C937">
        <f>'Data with Vol Ests (EWMA)'!G$1002*('Data with Vol Ests (EWMA)'!G936+('Data with Vol Ests (EWMA)'!G937-'Data with Vol Ests (EWMA)'!G936)*('Data with Vol Ests (EWMA)'!J$1003/'Data with Vol Ests (EWMA)'!J937))/'Data with Vol Ests (EWMA)'!G936</f>
        <v>31.158631043656918</v>
      </c>
      <c r="D937">
        <f>'Data with Vol Ests (EWMA)'!L$1002*('Data with Vol Ests (EWMA)'!L936+('Data with Vol Ests (EWMA)'!L937-'Data with Vol Ests (EWMA)'!L936)*('Data with Vol Ests (EWMA)'!O$1003/'Data with Vol Ests (EWMA)'!O937))/'Data with Vol Ests (EWMA)'!L936</f>
        <v>50.39453998836165</v>
      </c>
      <c r="F937">
        <f>$J$3*B937/'Data with Vol Ests (EWMA)'!$B$1002 + $K$3*C937/'Data with Vol Ests (EWMA)'!$G$1002 + $L$3*D937/'Data with Vol Ests (EWMA)'!$L$1002</f>
        <v>99459115.035689116</v>
      </c>
      <c r="G937">
        <f t="shared" si="14"/>
        <v>540884.96431088448</v>
      </c>
      <c r="H937" s="15">
        <v>-474592.48</v>
      </c>
    </row>
    <row r="938" spans="1:8" x14ac:dyDescent="0.2">
      <c r="A938">
        <v>936</v>
      </c>
      <c r="B938">
        <f>'Data with Vol Ests (EWMA)'!B$1002*('Data with Vol Ests (EWMA)'!B937+('Data with Vol Ests (EWMA)'!B938-'Data with Vol Ests (EWMA)'!B937)*('Data with Vol Ests (EWMA)'!E$1003/'Data with Vol Ests (EWMA)'!E938))/'Data with Vol Ests (EWMA)'!B937</f>
        <v>25.690959242559273</v>
      </c>
      <c r="C938">
        <f>'Data with Vol Ests (EWMA)'!G$1002*('Data with Vol Ests (EWMA)'!G937+('Data with Vol Ests (EWMA)'!G938-'Data with Vol Ests (EWMA)'!G937)*('Data with Vol Ests (EWMA)'!J$1003/'Data with Vol Ests (EWMA)'!J938))/'Data with Vol Ests (EWMA)'!G937</f>
        <v>31.216875462587605</v>
      </c>
      <c r="D938">
        <f>'Data with Vol Ests (EWMA)'!L$1002*('Data with Vol Ests (EWMA)'!L937+('Data with Vol Ests (EWMA)'!L938-'Data with Vol Ests (EWMA)'!L937)*('Data with Vol Ests (EWMA)'!O$1003/'Data with Vol Ests (EWMA)'!O938))/'Data with Vol Ests (EWMA)'!L937</f>
        <v>50.081694032498405</v>
      </c>
      <c r="F938">
        <f>$J$3*B938/'Data with Vol Ests (EWMA)'!$B$1002 + $K$3*C938/'Data with Vol Ests (EWMA)'!$G$1002 + $L$3*D938/'Data with Vol Ests (EWMA)'!$L$1002</f>
        <v>99507823.640278533</v>
      </c>
      <c r="G938">
        <f t="shared" si="14"/>
        <v>492176.3597214669</v>
      </c>
      <c r="H938" s="15">
        <v>-476819.49</v>
      </c>
    </row>
    <row r="939" spans="1:8" x14ac:dyDescent="0.2">
      <c r="A939">
        <v>937</v>
      </c>
      <c r="B939">
        <f>'Data with Vol Ests (EWMA)'!B$1002*('Data with Vol Ests (EWMA)'!B938+('Data with Vol Ests (EWMA)'!B939-'Data with Vol Ests (EWMA)'!B938)*('Data with Vol Ests (EWMA)'!E$1003/'Data with Vol Ests (EWMA)'!E939))/'Data with Vol Ests (EWMA)'!B938</f>
        <v>25.731991514939711</v>
      </c>
      <c r="C939">
        <f>'Data with Vol Ests (EWMA)'!G$1002*('Data with Vol Ests (EWMA)'!G938+('Data with Vol Ests (EWMA)'!G939-'Data with Vol Ests (EWMA)'!G938)*('Data with Vol Ests (EWMA)'!J$1003/'Data with Vol Ests (EWMA)'!J939))/'Data with Vol Ests (EWMA)'!G938</f>
        <v>31.146228492295194</v>
      </c>
      <c r="D939">
        <f>'Data with Vol Ests (EWMA)'!L$1002*('Data with Vol Ests (EWMA)'!L938+('Data with Vol Ests (EWMA)'!L939-'Data with Vol Ests (EWMA)'!L938)*('Data with Vol Ests (EWMA)'!O$1003/'Data with Vol Ests (EWMA)'!O939))/'Data with Vol Ests (EWMA)'!L938</f>
        <v>50.868011289713806</v>
      </c>
      <c r="F939">
        <f>$J$3*B939/'Data with Vol Ests (EWMA)'!$B$1002 + $K$3*C939/'Data with Vol Ests (EWMA)'!$G$1002 + $L$3*D939/'Data with Vol Ests (EWMA)'!$L$1002</f>
        <v>99949139.660262585</v>
      </c>
      <c r="G939">
        <f t="shared" si="14"/>
        <v>50860.339737415314</v>
      </c>
      <c r="H939" s="15">
        <v>-489873</v>
      </c>
    </row>
    <row r="940" spans="1:8" x14ac:dyDescent="0.2">
      <c r="A940">
        <v>938</v>
      </c>
      <c r="B940">
        <f>'Data with Vol Ests (EWMA)'!B$1002*('Data with Vol Ests (EWMA)'!B939+('Data with Vol Ests (EWMA)'!B940-'Data with Vol Ests (EWMA)'!B939)*('Data with Vol Ests (EWMA)'!E$1003/'Data with Vol Ests (EWMA)'!E940))/'Data with Vol Ests (EWMA)'!B939</f>
        <v>25.760887871439841</v>
      </c>
      <c r="C940">
        <f>'Data with Vol Ests (EWMA)'!G$1002*('Data with Vol Ests (EWMA)'!G939+('Data with Vol Ests (EWMA)'!G940-'Data with Vol Ests (EWMA)'!G939)*('Data with Vol Ests (EWMA)'!J$1003/'Data with Vol Ests (EWMA)'!J940))/'Data with Vol Ests (EWMA)'!G939</f>
        <v>31.157785308361024</v>
      </c>
      <c r="D940">
        <f>'Data with Vol Ests (EWMA)'!L$1002*('Data with Vol Ests (EWMA)'!L939+('Data with Vol Ests (EWMA)'!L940-'Data with Vol Ests (EWMA)'!L939)*('Data with Vol Ests (EWMA)'!O$1003/'Data with Vol Ests (EWMA)'!O940))/'Data with Vol Ests (EWMA)'!L939</f>
        <v>50.736130004261327</v>
      </c>
      <c r="F940">
        <f>$J$3*B940/'Data with Vol Ests (EWMA)'!$B$1002 + $K$3*C940/'Data with Vol Ests (EWMA)'!$G$1002 + $L$3*D940/'Data with Vol Ests (EWMA)'!$L$1002</f>
        <v>99923311.696463883</v>
      </c>
      <c r="G940">
        <f t="shared" si="14"/>
        <v>76688.303536117077</v>
      </c>
      <c r="H940" s="15">
        <v>-492798.41</v>
      </c>
    </row>
    <row r="941" spans="1:8" x14ac:dyDescent="0.2">
      <c r="A941">
        <v>939</v>
      </c>
      <c r="B941">
        <f>'Data with Vol Ests (EWMA)'!B$1002*('Data with Vol Ests (EWMA)'!B940+('Data with Vol Ests (EWMA)'!B941-'Data with Vol Ests (EWMA)'!B940)*('Data with Vol Ests (EWMA)'!E$1003/'Data with Vol Ests (EWMA)'!E941))/'Data with Vol Ests (EWMA)'!B940</f>
        <v>25.917419126042958</v>
      </c>
      <c r="C941">
        <f>'Data with Vol Ests (EWMA)'!G$1002*('Data with Vol Ests (EWMA)'!G940+('Data with Vol Ests (EWMA)'!G941-'Data with Vol Ests (EWMA)'!G940)*('Data with Vol Ests (EWMA)'!J$1003/'Data with Vol Ests (EWMA)'!J941))/'Data with Vol Ests (EWMA)'!G940</f>
        <v>31.094447524683197</v>
      </c>
      <c r="D941">
        <f>'Data with Vol Ests (EWMA)'!L$1002*('Data with Vol Ests (EWMA)'!L940+('Data with Vol Ests (EWMA)'!L941-'Data with Vol Ests (EWMA)'!L940)*('Data with Vol Ests (EWMA)'!O$1003/'Data with Vol Ests (EWMA)'!O941))/'Data with Vol Ests (EWMA)'!L940</f>
        <v>50.900639988125235</v>
      </c>
      <c r="F941">
        <f>$J$3*B941/'Data with Vol Ests (EWMA)'!$B$1002 + $K$3*C941/'Data with Vol Ests (EWMA)'!$G$1002 + $L$3*D941/'Data with Vol Ests (EWMA)'!$L$1002</f>
        <v>100161743.26647896</v>
      </c>
      <c r="G941">
        <f t="shared" si="14"/>
        <v>-161743.26647895575</v>
      </c>
      <c r="H941" s="15">
        <v>-498111.82</v>
      </c>
    </row>
    <row r="942" spans="1:8" x14ac:dyDescent="0.2">
      <c r="A942">
        <v>940</v>
      </c>
      <c r="B942">
        <f>'Data with Vol Ests (EWMA)'!B$1002*('Data with Vol Ests (EWMA)'!B941+('Data with Vol Ests (EWMA)'!B942-'Data with Vol Ests (EWMA)'!B941)*('Data with Vol Ests (EWMA)'!E$1003/'Data with Vol Ests (EWMA)'!E942))/'Data with Vol Ests (EWMA)'!B941</f>
        <v>25.784772089848989</v>
      </c>
      <c r="C942">
        <f>'Data with Vol Ests (EWMA)'!G$1002*('Data with Vol Ests (EWMA)'!G941+('Data with Vol Ests (EWMA)'!G942-'Data with Vol Ests (EWMA)'!G941)*('Data with Vol Ests (EWMA)'!J$1003/'Data with Vol Ests (EWMA)'!J942))/'Data with Vol Ests (EWMA)'!G941</f>
        <v>31.057412913401926</v>
      </c>
      <c r="D942">
        <f>'Data with Vol Ests (EWMA)'!L$1002*('Data with Vol Ests (EWMA)'!L941+('Data with Vol Ests (EWMA)'!L942-'Data with Vol Ests (EWMA)'!L941)*('Data with Vol Ests (EWMA)'!O$1003/'Data with Vol Ests (EWMA)'!O942))/'Data with Vol Ests (EWMA)'!L941</f>
        <v>50.71069895350476</v>
      </c>
      <c r="F942">
        <f>$J$3*B942/'Data with Vol Ests (EWMA)'!$B$1002 + $K$3*C942/'Data with Vol Ests (EWMA)'!$G$1002 + $L$3*D942/'Data with Vol Ests (EWMA)'!$L$1002</f>
        <v>99827955.546627104</v>
      </c>
      <c r="G942">
        <f t="shared" si="14"/>
        <v>172044.45337289572</v>
      </c>
      <c r="H942" s="15">
        <v>-499202.93</v>
      </c>
    </row>
    <row r="943" spans="1:8" x14ac:dyDescent="0.2">
      <c r="A943">
        <v>941</v>
      </c>
      <c r="B943">
        <f>'Data with Vol Ests (EWMA)'!B$1002*('Data with Vol Ests (EWMA)'!B942+('Data with Vol Ests (EWMA)'!B943-'Data with Vol Ests (EWMA)'!B942)*('Data with Vol Ests (EWMA)'!E$1003/'Data with Vol Ests (EWMA)'!E943))/'Data with Vol Ests (EWMA)'!B942</f>
        <v>25.64733170512055</v>
      </c>
      <c r="C943">
        <f>'Data with Vol Ests (EWMA)'!G$1002*('Data with Vol Ests (EWMA)'!G942+('Data with Vol Ests (EWMA)'!G943-'Data with Vol Ests (EWMA)'!G942)*('Data with Vol Ests (EWMA)'!J$1003/'Data with Vol Ests (EWMA)'!J943))/'Data with Vol Ests (EWMA)'!G942</f>
        <v>31.289018663041233</v>
      </c>
      <c r="D943">
        <f>'Data with Vol Ests (EWMA)'!L$1002*('Data with Vol Ests (EWMA)'!L942+('Data with Vol Ests (EWMA)'!L943-'Data with Vol Ests (EWMA)'!L942)*('Data with Vol Ests (EWMA)'!O$1003/'Data with Vol Ests (EWMA)'!O943))/'Data with Vol Ests (EWMA)'!L942</f>
        <v>50.225464899898974</v>
      </c>
      <c r="F943">
        <f>$J$3*B943/'Data with Vol Ests (EWMA)'!$B$1002 + $K$3*C943/'Data with Vol Ests (EWMA)'!$G$1002 + $L$3*D943/'Data with Vol Ests (EWMA)'!$L$1002</f>
        <v>99614690.900218666</v>
      </c>
      <c r="G943">
        <f t="shared" si="14"/>
        <v>385309.0997813344</v>
      </c>
      <c r="H943" s="15">
        <v>-504048.49</v>
      </c>
    </row>
    <row r="944" spans="1:8" x14ac:dyDescent="0.2">
      <c r="A944">
        <v>942</v>
      </c>
      <c r="B944">
        <f>'Data with Vol Ests (EWMA)'!B$1002*('Data with Vol Ests (EWMA)'!B943+('Data with Vol Ests (EWMA)'!B944-'Data with Vol Ests (EWMA)'!B943)*('Data with Vol Ests (EWMA)'!E$1003/'Data with Vol Ests (EWMA)'!E944))/'Data with Vol Ests (EWMA)'!B943</f>
        <v>25.579301490570987</v>
      </c>
      <c r="C944">
        <f>'Data with Vol Ests (EWMA)'!G$1002*('Data with Vol Ests (EWMA)'!G943+('Data with Vol Ests (EWMA)'!G944-'Data with Vol Ests (EWMA)'!G943)*('Data with Vol Ests (EWMA)'!J$1003/'Data with Vol Ests (EWMA)'!J944))/'Data with Vol Ests (EWMA)'!G943</f>
        <v>31.270367325751266</v>
      </c>
      <c r="D944">
        <f>'Data with Vol Ests (EWMA)'!L$1002*('Data with Vol Ests (EWMA)'!L943+('Data with Vol Ests (EWMA)'!L944-'Data with Vol Ests (EWMA)'!L943)*('Data with Vol Ests (EWMA)'!O$1003/'Data with Vol Ests (EWMA)'!O944))/'Data with Vol Ests (EWMA)'!L943</f>
        <v>50.305399763045649</v>
      </c>
      <c r="F944">
        <f>$J$3*B944/'Data with Vol Ests (EWMA)'!$B$1002 + $K$3*C944/'Data with Vol Ests (EWMA)'!$G$1002 + $L$3*D944/'Data with Vol Ests (EWMA)'!$L$1002</f>
        <v>99548765.255580604</v>
      </c>
      <c r="G944">
        <f t="shared" si="14"/>
        <v>451234.74441939592</v>
      </c>
      <c r="H944" s="15">
        <v>-506774.7</v>
      </c>
    </row>
    <row r="945" spans="1:8" x14ac:dyDescent="0.2">
      <c r="A945">
        <v>943</v>
      </c>
      <c r="B945">
        <f>'Data with Vol Ests (EWMA)'!B$1002*('Data with Vol Ests (EWMA)'!B944+('Data with Vol Ests (EWMA)'!B945-'Data with Vol Ests (EWMA)'!B944)*('Data with Vol Ests (EWMA)'!E$1003/'Data with Vol Ests (EWMA)'!E945))/'Data with Vol Ests (EWMA)'!B944</f>
        <v>25.870233002216352</v>
      </c>
      <c r="C945">
        <f>'Data with Vol Ests (EWMA)'!G$1002*('Data with Vol Ests (EWMA)'!G944+('Data with Vol Ests (EWMA)'!G945-'Data with Vol Ests (EWMA)'!G944)*('Data with Vol Ests (EWMA)'!J$1003/'Data with Vol Ests (EWMA)'!J945))/'Data with Vol Ests (EWMA)'!G944</f>
        <v>31.255745309845803</v>
      </c>
      <c r="D945">
        <f>'Data with Vol Ests (EWMA)'!L$1002*('Data with Vol Ests (EWMA)'!L944+('Data with Vol Ests (EWMA)'!L945-'Data with Vol Ests (EWMA)'!L944)*('Data with Vol Ests (EWMA)'!O$1003/'Data with Vol Ests (EWMA)'!O945))/'Data with Vol Ests (EWMA)'!L944</f>
        <v>50.86055715511641</v>
      </c>
      <c r="F945">
        <f>$J$3*B945/'Data with Vol Ests (EWMA)'!$B$1002 + $K$3*C945/'Data with Vol Ests (EWMA)'!$G$1002 + $L$3*D945/'Data with Vol Ests (EWMA)'!$L$1002</f>
        <v>100255169.43433303</v>
      </c>
      <c r="G945">
        <f t="shared" si="14"/>
        <v>-255169.43433302641</v>
      </c>
      <c r="H945" s="15">
        <v>-508718.57</v>
      </c>
    </row>
    <row r="946" spans="1:8" x14ac:dyDescent="0.2">
      <c r="A946">
        <v>944</v>
      </c>
      <c r="B946">
        <f>'Data with Vol Ests (EWMA)'!B$1002*('Data with Vol Ests (EWMA)'!B945+('Data with Vol Ests (EWMA)'!B946-'Data with Vol Ests (EWMA)'!B945)*('Data with Vol Ests (EWMA)'!E$1003/'Data with Vol Ests (EWMA)'!E946))/'Data with Vol Ests (EWMA)'!B945</f>
        <v>25.644348686801052</v>
      </c>
      <c r="C946">
        <f>'Data with Vol Ests (EWMA)'!G$1002*('Data with Vol Ests (EWMA)'!G945+('Data with Vol Ests (EWMA)'!G946-'Data with Vol Ests (EWMA)'!G945)*('Data with Vol Ests (EWMA)'!J$1003/'Data with Vol Ests (EWMA)'!J946))/'Data with Vol Ests (EWMA)'!G945</f>
        <v>31.243397590367774</v>
      </c>
      <c r="D946">
        <f>'Data with Vol Ests (EWMA)'!L$1002*('Data with Vol Ests (EWMA)'!L945+('Data with Vol Ests (EWMA)'!L946-'Data with Vol Ests (EWMA)'!L945)*('Data with Vol Ests (EWMA)'!O$1003/'Data with Vol Ests (EWMA)'!O946))/'Data with Vol Ests (EWMA)'!L945</f>
        <v>50.396275881560307</v>
      </c>
      <c r="F946">
        <f>$J$3*B946/'Data with Vol Ests (EWMA)'!$B$1002 + $K$3*C946/'Data with Vol Ests (EWMA)'!$G$1002 + $L$3*D946/'Data with Vol Ests (EWMA)'!$L$1002</f>
        <v>99660430.81229876</v>
      </c>
      <c r="G946">
        <f t="shared" si="14"/>
        <v>339569.18770124018</v>
      </c>
      <c r="H946" s="15">
        <v>-509267.34</v>
      </c>
    </row>
    <row r="947" spans="1:8" x14ac:dyDescent="0.2">
      <c r="A947">
        <v>945</v>
      </c>
      <c r="B947">
        <f>'Data with Vol Ests (EWMA)'!B$1002*('Data with Vol Ests (EWMA)'!B946+('Data with Vol Ests (EWMA)'!B947-'Data with Vol Ests (EWMA)'!B946)*('Data with Vol Ests (EWMA)'!E$1003/'Data with Vol Ests (EWMA)'!E947))/'Data with Vol Ests (EWMA)'!B946</f>
        <v>25.701331203043722</v>
      </c>
      <c r="C947">
        <f>'Data with Vol Ests (EWMA)'!G$1002*('Data with Vol Ests (EWMA)'!G946+('Data with Vol Ests (EWMA)'!G947-'Data with Vol Ests (EWMA)'!G946)*('Data with Vol Ests (EWMA)'!J$1003/'Data with Vol Ests (EWMA)'!J947))/'Data with Vol Ests (EWMA)'!G946</f>
        <v>31.190791138183542</v>
      </c>
      <c r="D947">
        <f>'Data with Vol Ests (EWMA)'!L$1002*('Data with Vol Ests (EWMA)'!L946+('Data with Vol Ests (EWMA)'!L947-'Data with Vol Ests (EWMA)'!L946)*('Data with Vol Ests (EWMA)'!O$1003/'Data with Vol Ests (EWMA)'!O947))/'Data with Vol Ests (EWMA)'!L946</f>
        <v>50.216058199687879</v>
      </c>
      <c r="F947">
        <f>$J$3*B947/'Data with Vol Ests (EWMA)'!$B$1002 + $K$3*C947/'Data with Vol Ests (EWMA)'!$G$1002 + $L$3*D947/'Data with Vol Ests (EWMA)'!$L$1002</f>
        <v>99572057.661592454</v>
      </c>
      <c r="G947">
        <f t="shared" si="14"/>
        <v>427942.33840754628</v>
      </c>
      <c r="H947" s="15">
        <v>-511353.07</v>
      </c>
    </row>
    <row r="948" spans="1:8" x14ac:dyDescent="0.2">
      <c r="A948">
        <v>946</v>
      </c>
      <c r="B948">
        <f>'Data with Vol Ests (EWMA)'!B$1002*('Data with Vol Ests (EWMA)'!B947+('Data with Vol Ests (EWMA)'!B948-'Data with Vol Ests (EWMA)'!B947)*('Data with Vol Ests (EWMA)'!E$1003/'Data with Vol Ests (EWMA)'!E948))/'Data with Vol Ests (EWMA)'!B947</f>
        <v>25.626571673962129</v>
      </c>
      <c r="C948">
        <f>'Data with Vol Ests (EWMA)'!G$1002*('Data with Vol Ests (EWMA)'!G947+('Data with Vol Ests (EWMA)'!G948-'Data with Vol Ests (EWMA)'!G947)*('Data with Vol Ests (EWMA)'!J$1003/'Data with Vol Ests (EWMA)'!J948))/'Data with Vol Ests (EWMA)'!G947</f>
        <v>30.999095804580083</v>
      </c>
      <c r="D948">
        <f>'Data with Vol Ests (EWMA)'!L$1002*('Data with Vol Ests (EWMA)'!L947+('Data with Vol Ests (EWMA)'!L948-'Data with Vol Ests (EWMA)'!L947)*('Data with Vol Ests (EWMA)'!O$1003/'Data with Vol Ests (EWMA)'!O948))/'Data with Vol Ests (EWMA)'!L947</f>
        <v>50.470912159762847</v>
      </c>
      <c r="F948">
        <f>$J$3*B948/'Data with Vol Ests (EWMA)'!$B$1002 + $K$3*C948/'Data with Vol Ests (EWMA)'!$G$1002 + $L$3*D948/'Data with Vol Ests (EWMA)'!$L$1002</f>
        <v>99406141.153878093</v>
      </c>
      <c r="G948">
        <f t="shared" si="14"/>
        <v>593858.84612190723</v>
      </c>
      <c r="H948" s="15">
        <v>-522755.36</v>
      </c>
    </row>
    <row r="949" spans="1:8" x14ac:dyDescent="0.2">
      <c r="A949">
        <v>947</v>
      </c>
      <c r="B949">
        <f>'Data with Vol Ests (EWMA)'!B$1002*('Data with Vol Ests (EWMA)'!B948+('Data with Vol Ests (EWMA)'!B949-'Data with Vol Ests (EWMA)'!B948)*('Data with Vol Ests (EWMA)'!E$1003/'Data with Vol Ests (EWMA)'!E949))/'Data with Vol Ests (EWMA)'!B948</f>
        <v>25.661204234052256</v>
      </c>
      <c r="C949">
        <f>'Data with Vol Ests (EWMA)'!G$1002*('Data with Vol Ests (EWMA)'!G948+('Data with Vol Ests (EWMA)'!G949-'Data with Vol Ests (EWMA)'!G948)*('Data with Vol Ests (EWMA)'!J$1003/'Data with Vol Ests (EWMA)'!J949))/'Data with Vol Ests (EWMA)'!G948</f>
        <v>31.29081894321919</v>
      </c>
      <c r="D949">
        <f>'Data with Vol Ests (EWMA)'!L$1002*('Data with Vol Ests (EWMA)'!L948+('Data with Vol Ests (EWMA)'!L949-'Data with Vol Ests (EWMA)'!L948)*('Data with Vol Ests (EWMA)'!O$1003/'Data with Vol Ests (EWMA)'!O949))/'Data with Vol Ests (EWMA)'!L948</f>
        <v>50.132339615127123</v>
      </c>
      <c r="F949">
        <f>$J$3*B949/'Data with Vol Ests (EWMA)'!$B$1002 + $K$3*C949/'Data with Vol Ests (EWMA)'!$G$1002 + $L$3*D949/'Data with Vol Ests (EWMA)'!$L$1002</f>
        <v>99580453.288136542</v>
      </c>
      <c r="G949">
        <f t="shared" si="14"/>
        <v>419546.71186345816</v>
      </c>
      <c r="H949" s="15">
        <v>-524500.62</v>
      </c>
    </row>
    <row r="950" spans="1:8" x14ac:dyDescent="0.2">
      <c r="A950">
        <v>948</v>
      </c>
      <c r="B950">
        <f>'Data with Vol Ests (EWMA)'!B$1002*('Data with Vol Ests (EWMA)'!B949+('Data with Vol Ests (EWMA)'!B950-'Data with Vol Ests (EWMA)'!B949)*('Data with Vol Ests (EWMA)'!E$1003/'Data with Vol Ests (EWMA)'!E950))/'Data with Vol Ests (EWMA)'!B949</f>
        <v>26.165045677596414</v>
      </c>
      <c r="C950">
        <f>'Data with Vol Ests (EWMA)'!G$1002*('Data with Vol Ests (EWMA)'!G949+('Data with Vol Ests (EWMA)'!G950-'Data with Vol Ests (EWMA)'!G949)*('Data with Vol Ests (EWMA)'!J$1003/'Data with Vol Ests (EWMA)'!J950))/'Data with Vol Ests (EWMA)'!G949</f>
        <v>31.083225739253077</v>
      </c>
      <c r="D950">
        <f>'Data with Vol Ests (EWMA)'!L$1002*('Data with Vol Ests (EWMA)'!L949+('Data with Vol Ests (EWMA)'!L950-'Data with Vol Ests (EWMA)'!L949)*('Data with Vol Ests (EWMA)'!O$1003/'Data with Vol Ests (EWMA)'!O950))/'Data with Vol Ests (EWMA)'!L949</f>
        <v>52.027515504259</v>
      </c>
      <c r="F950">
        <f>$J$3*B950/'Data with Vol Ests (EWMA)'!$B$1002 + $K$3*C950/'Data with Vol Ests (EWMA)'!$G$1002 + $L$3*D950/'Data with Vol Ests (EWMA)'!$L$1002</f>
        <v>101151335.88965023</v>
      </c>
      <c r="G950">
        <f t="shared" si="14"/>
        <v>-1151335.8896502256</v>
      </c>
      <c r="H950" s="15">
        <v>-528444.16000000003</v>
      </c>
    </row>
    <row r="951" spans="1:8" x14ac:dyDescent="0.2">
      <c r="A951">
        <v>949</v>
      </c>
      <c r="B951">
        <f>'Data with Vol Ests (EWMA)'!B$1002*('Data with Vol Ests (EWMA)'!B950+('Data with Vol Ests (EWMA)'!B951-'Data with Vol Ests (EWMA)'!B950)*('Data with Vol Ests (EWMA)'!E$1003/'Data with Vol Ests (EWMA)'!E951))/'Data with Vol Ests (EWMA)'!B950</f>
        <v>25.800527521308851</v>
      </c>
      <c r="C951">
        <f>'Data with Vol Ests (EWMA)'!G$1002*('Data with Vol Ests (EWMA)'!G950+('Data with Vol Ests (EWMA)'!G951-'Data with Vol Ests (EWMA)'!G950)*('Data with Vol Ests (EWMA)'!J$1003/'Data with Vol Ests (EWMA)'!J951))/'Data with Vol Ests (EWMA)'!G950</f>
        <v>31.22117729530094</v>
      </c>
      <c r="D951">
        <f>'Data with Vol Ests (EWMA)'!L$1002*('Data with Vol Ests (EWMA)'!L950+('Data with Vol Ests (EWMA)'!L951-'Data with Vol Ests (EWMA)'!L950)*('Data with Vol Ests (EWMA)'!O$1003/'Data with Vol Ests (EWMA)'!O951))/'Data with Vol Ests (EWMA)'!L950</f>
        <v>50.649905083035726</v>
      </c>
      <c r="F951">
        <f>$J$3*B951/'Data with Vol Ests (EWMA)'!$B$1002 + $K$3*C951/'Data with Vol Ests (EWMA)'!$G$1002 + $L$3*D951/'Data with Vol Ests (EWMA)'!$L$1002</f>
        <v>99997256.340334848</v>
      </c>
      <c r="G951">
        <f t="shared" si="14"/>
        <v>2743.6596651524305</v>
      </c>
      <c r="H951" s="15">
        <v>-532338.92000000004</v>
      </c>
    </row>
    <row r="952" spans="1:8" x14ac:dyDescent="0.2">
      <c r="A952">
        <v>950</v>
      </c>
      <c r="B952">
        <f>'Data with Vol Ests (EWMA)'!B$1002*('Data with Vol Ests (EWMA)'!B951+('Data with Vol Ests (EWMA)'!B952-'Data with Vol Ests (EWMA)'!B951)*('Data with Vol Ests (EWMA)'!E$1003/'Data with Vol Ests (EWMA)'!E952))/'Data with Vol Ests (EWMA)'!B951</f>
        <v>25.897989362383637</v>
      </c>
      <c r="C952">
        <f>'Data with Vol Ests (EWMA)'!G$1002*('Data with Vol Ests (EWMA)'!G951+('Data with Vol Ests (EWMA)'!G952-'Data with Vol Ests (EWMA)'!G951)*('Data with Vol Ests (EWMA)'!J$1003/'Data with Vol Ests (EWMA)'!J952))/'Data with Vol Ests (EWMA)'!G951</f>
        <v>31.075184717510254</v>
      </c>
      <c r="D952">
        <f>'Data with Vol Ests (EWMA)'!L$1002*('Data with Vol Ests (EWMA)'!L951+('Data with Vol Ests (EWMA)'!L952-'Data with Vol Ests (EWMA)'!L951)*('Data with Vol Ests (EWMA)'!O$1003/'Data with Vol Ests (EWMA)'!O952))/'Data with Vol Ests (EWMA)'!L951</f>
        <v>50.749476552750089</v>
      </c>
      <c r="F952">
        <f>$J$3*B952/'Data with Vol Ests (EWMA)'!$B$1002 + $K$3*C952/'Data with Vol Ests (EWMA)'!$G$1002 + $L$3*D952/'Data with Vol Ests (EWMA)'!$L$1002</f>
        <v>100024372.63071041</v>
      </c>
      <c r="G952">
        <f t="shared" si="14"/>
        <v>-24372.630710408092</v>
      </c>
      <c r="H952" s="15">
        <v>-533357.52</v>
      </c>
    </row>
    <row r="953" spans="1:8" x14ac:dyDescent="0.2">
      <c r="A953">
        <v>951</v>
      </c>
      <c r="B953">
        <f>'Data with Vol Ests (EWMA)'!B$1002*('Data with Vol Ests (EWMA)'!B952+('Data with Vol Ests (EWMA)'!B953-'Data with Vol Ests (EWMA)'!B952)*('Data with Vol Ests (EWMA)'!E$1003/'Data with Vol Ests (EWMA)'!E953))/'Data with Vol Ests (EWMA)'!B952</f>
        <v>25.814914271536605</v>
      </c>
      <c r="C953">
        <f>'Data with Vol Ests (EWMA)'!G$1002*('Data with Vol Ests (EWMA)'!G952+('Data with Vol Ests (EWMA)'!G953-'Data with Vol Ests (EWMA)'!G952)*('Data with Vol Ests (EWMA)'!J$1003/'Data with Vol Ests (EWMA)'!J953))/'Data with Vol Ests (EWMA)'!G952</f>
        <v>31.26235936349682</v>
      </c>
      <c r="D953">
        <f>'Data with Vol Ests (EWMA)'!L$1002*('Data with Vol Ests (EWMA)'!L952+('Data with Vol Ests (EWMA)'!L953-'Data with Vol Ests (EWMA)'!L952)*('Data with Vol Ests (EWMA)'!O$1003/'Data with Vol Ests (EWMA)'!O953))/'Data with Vol Ests (EWMA)'!L952</f>
        <v>50.719965130794087</v>
      </c>
      <c r="F953">
        <f>$J$3*B953/'Data with Vol Ests (EWMA)'!$B$1002 + $K$3*C953/'Data with Vol Ests (EWMA)'!$G$1002 + $L$3*D953/'Data with Vol Ests (EWMA)'!$L$1002</f>
        <v>100104439.11930788</v>
      </c>
      <c r="G953">
        <f t="shared" si="14"/>
        <v>-104439.11930787563</v>
      </c>
      <c r="H953" s="15">
        <v>-535944.22</v>
      </c>
    </row>
    <row r="954" spans="1:8" x14ac:dyDescent="0.2">
      <c r="A954">
        <v>952</v>
      </c>
      <c r="B954">
        <f>'Data with Vol Ests (EWMA)'!B$1002*('Data with Vol Ests (EWMA)'!B953+('Data with Vol Ests (EWMA)'!B954-'Data with Vol Ests (EWMA)'!B953)*('Data with Vol Ests (EWMA)'!E$1003/'Data with Vol Ests (EWMA)'!E954))/'Data with Vol Ests (EWMA)'!B953</f>
        <v>25.693430276163721</v>
      </c>
      <c r="C954">
        <f>'Data with Vol Ests (EWMA)'!G$1002*('Data with Vol Ests (EWMA)'!G953+('Data with Vol Ests (EWMA)'!G954-'Data with Vol Ests (EWMA)'!G953)*('Data with Vol Ests (EWMA)'!J$1003/'Data with Vol Ests (EWMA)'!J954))/'Data with Vol Ests (EWMA)'!G953</f>
        <v>31.357308006281194</v>
      </c>
      <c r="D954">
        <f>'Data with Vol Ests (EWMA)'!L$1002*('Data with Vol Ests (EWMA)'!L953+('Data with Vol Ests (EWMA)'!L954-'Data with Vol Ests (EWMA)'!L953)*('Data with Vol Ests (EWMA)'!O$1003/'Data with Vol Ests (EWMA)'!O954))/'Data with Vol Ests (EWMA)'!L953</f>
        <v>50.165715681769171</v>
      </c>
      <c r="F954">
        <f>$J$3*B954/'Data with Vol Ests (EWMA)'!$B$1002 + $K$3*C954/'Data with Vol Ests (EWMA)'!$G$1002 + $L$3*D954/'Data with Vol Ests (EWMA)'!$L$1002</f>
        <v>99718550.200852886</v>
      </c>
      <c r="G954">
        <f t="shared" si="14"/>
        <v>281449.79914711416</v>
      </c>
      <c r="H954" s="15">
        <v>-536964.44999999995</v>
      </c>
    </row>
    <row r="955" spans="1:8" x14ac:dyDescent="0.2">
      <c r="A955">
        <v>953</v>
      </c>
      <c r="B955">
        <f>'Data with Vol Ests (EWMA)'!B$1002*('Data with Vol Ests (EWMA)'!B954+('Data with Vol Ests (EWMA)'!B955-'Data with Vol Ests (EWMA)'!B954)*('Data with Vol Ests (EWMA)'!E$1003/'Data with Vol Ests (EWMA)'!E955))/'Data with Vol Ests (EWMA)'!B954</f>
        <v>25.999611526527438</v>
      </c>
      <c r="C955">
        <f>'Data with Vol Ests (EWMA)'!G$1002*('Data with Vol Ests (EWMA)'!G954+('Data with Vol Ests (EWMA)'!G955-'Data with Vol Ests (EWMA)'!G954)*('Data with Vol Ests (EWMA)'!J$1003/'Data with Vol Ests (EWMA)'!J955))/'Data with Vol Ests (EWMA)'!G954</f>
        <v>31.040861854765144</v>
      </c>
      <c r="D955">
        <f>'Data with Vol Ests (EWMA)'!L$1002*('Data with Vol Ests (EWMA)'!L954+('Data with Vol Ests (EWMA)'!L955-'Data with Vol Ests (EWMA)'!L954)*('Data with Vol Ests (EWMA)'!O$1003/'Data with Vol Ests (EWMA)'!O955))/'Data with Vol Ests (EWMA)'!L954</f>
        <v>51.251171870741516</v>
      </c>
      <c r="F955">
        <f>$J$3*B955/'Data with Vol Ests (EWMA)'!$B$1002 + $K$3*C955/'Data with Vol Ests (EWMA)'!$G$1002 + $L$3*D955/'Data with Vol Ests (EWMA)'!$L$1002</f>
        <v>100420324.059773</v>
      </c>
      <c r="G955">
        <f t="shared" si="14"/>
        <v>-420324.05977299809</v>
      </c>
      <c r="H955" s="15">
        <v>-537302.14</v>
      </c>
    </row>
    <row r="956" spans="1:8" x14ac:dyDescent="0.2">
      <c r="A956">
        <v>954</v>
      </c>
      <c r="B956">
        <f>'Data with Vol Ests (EWMA)'!B$1002*('Data with Vol Ests (EWMA)'!B955+('Data with Vol Ests (EWMA)'!B956-'Data with Vol Ests (EWMA)'!B955)*('Data with Vol Ests (EWMA)'!E$1003/'Data with Vol Ests (EWMA)'!E956))/'Data with Vol Ests (EWMA)'!B955</f>
        <v>25.863027951812558</v>
      </c>
      <c r="C956">
        <f>'Data with Vol Ests (EWMA)'!G$1002*('Data with Vol Ests (EWMA)'!G955+('Data with Vol Ests (EWMA)'!G956-'Data with Vol Ests (EWMA)'!G955)*('Data with Vol Ests (EWMA)'!J$1003/'Data with Vol Ests (EWMA)'!J956))/'Data with Vol Ests (EWMA)'!G955</f>
        <v>31.170000000000005</v>
      </c>
      <c r="D956">
        <f>'Data with Vol Ests (EWMA)'!L$1002*('Data with Vol Ests (EWMA)'!L955+('Data with Vol Ests (EWMA)'!L956-'Data with Vol Ests (EWMA)'!L955)*('Data with Vol Ests (EWMA)'!O$1003/'Data with Vol Ests (EWMA)'!O956))/'Data with Vol Ests (EWMA)'!L955</f>
        <v>50.701361310666655</v>
      </c>
      <c r="F956">
        <f>$J$3*B956/'Data with Vol Ests (EWMA)'!$B$1002 + $K$3*C956/'Data with Vol Ests (EWMA)'!$G$1002 + $L$3*D956/'Data with Vol Ests (EWMA)'!$L$1002</f>
        <v>100054974.68222229</v>
      </c>
      <c r="G956">
        <f t="shared" si="14"/>
        <v>-54974.682222291827</v>
      </c>
      <c r="H956" s="15">
        <v>-539334.06000000006</v>
      </c>
    </row>
    <row r="957" spans="1:8" x14ac:dyDescent="0.2">
      <c r="A957">
        <v>955</v>
      </c>
      <c r="B957">
        <f>'Data with Vol Ests (EWMA)'!B$1002*('Data with Vol Ests (EWMA)'!B956+('Data with Vol Ests (EWMA)'!B957-'Data with Vol Ests (EWMA)'!B956)*('Data with Vol Ests (EWMA)'!E$1003/'Data with Vol Ests (EWMA)'!E957))/'Data with Vol Ests (EWMA)'!B956</f>
        <v>25.893592793895447</v>
      </c>
      <c r="C957">
        <f>'Data with Vol Ests (EWMA)'!G$1002*('Data with Vol Ests (EWMA)'!G956+('Data with Vol Ests (EWMA)'!G957-'Data with Vol Ests (EWMA)'!G956)*('Data with Vol Ests (EWMA)'!J$1003/'Data with Vol Ests (EWMA)'!J957))/'Data with Vol Ests (EWMA)'!G956</f>
        <v>31.137330427984615</v>
      </c>
      <c r="D957">
        <f>'Data with Vol Ests (EWMA)'!L$1002*('Data with Vol Ests (EWMA)'!L956+('Data with Vol Ests (EWMA)'!L957-'Data with Vol Ests (EWMA)'!L956)*('Data with Vol Ests (EWMA)'!O$1003/'Data with Vol Ests (EWMA)'!O957))/'Data with Vol Ests (EWMA)'!L956</f>
        <v>50.90248782659036</v>
      </c>
      <c r="F957">
        <f>$J$3*B957/'Data with Vol Ests (EWMA)'!$B$1002 + $K$3*C957/'Data with Vol Ests (EWMA)'!$G$1002 + $L$3*D957/'Data with Vol Ests (EWMA)'!$L$1002</f>
        <v>100178678.11495198</v>
      </c>
      <c r="G957">
        <f t="shared" si="14"/>
        <v>-178678.11495198309</v>
      </c>
      <c r="H957" s="15">
        <v>-541119.66</v>
      </c>
    </row>
    <row r="958" spans="1:8" x14ac:dyDescent="0.2">
      <c r="A958">
        <v>956</v>
      </c>
      <c r="B958">
        <f>'Data with Vol Ests (EWMA)'!B$1002*('Data with Vol Ests (EWMA)'!B957+('Data with Vol Ests (EWMA)'!B958-'Data with Vol Ests (EWMA)'!B957)*('Data with Vol Ests (EWMA)'!E$1003/'Data with Vol Ests (EWMA)'!E958))/'Data with Vol Ests (EWMA)'!B957</f>
        <v>25.96860641648961</v>
      </c>
      <c r="C958">
        <f>'Data with Vol Ests (EWMA)'!G$1002*('Data with Vol Ests (EWMA)'!G957+('Data with Vol Ests (EWMA)'!G958-'Data with Vol Ests (EWMA)'!G957)*('Data with Vol Ests (EWMA)'!J$1003/'Data with Vol Ests (EWMA)'!J958))/'Data with Vol Ests (EWMA)'!G957</f>
        <v>31.156601633493537</v>
      </c>
      <c r="D958">
        <f>'Data with Vol Ests (EWMA)'!L$1002*('Data with Vol Ests (EWMA)'!L957+('Data with Vol Ests (EWMA)'!L958-'Data with Vol Ests (EWMA)'!L957)*('Data with Vol Ests (EWMA)'!O$1003/'Data with Vol Ests (EWMA)'!O958))/'Data with Vol Ests (EWMA)'!L957</f>
        <v>50.755031028183971</v>
      </c>
      <c r="F958">
        <f>$J$3*B958/'Data with Vol Ests (EWMA)'!$B$1002 + $K$3*C958/'Data with Vol Ests (EWMA)'!$G$1002 + $L$3*D958/'Data with Vol Ests (EWMA)'!$L$1002</f>
        <v>100214839.5587327</v>
      </c>
      <c r="G958">
        <f t="shared" si="14"/>
        <v>-214839.55873270333</v>
      </c>
      <c r="H958" s="15">
        <v>-541680.67000000004</v>
      </c>
    </row>
    <row r="959" spans="1:8" x14ac:dyDescent="0.2">
      <c r="A959">
        <v>957</v>
      </c>
      <c r="B959">
        <f>'Data with Vol Ests (EWMA)'!B$1002*('Data with Vol Ests (EWMA)'!B958+('Data with Vol Ests (EWMA)'!B959-'Data with Vol Ests (EWMA)'!B958)*('Data with Vol Ests (EWMA)'!E$1003/'Data with Vol Ests (EWMA)'!E959))/'Data with Vol Ests (EWMA)'!B958</f>
        <v>25.881648542700795</v>
      </c>
      <c r="C959">
        <f>'Data with Vol Ests (EWMA)'!G$1002*('Data with Vol Ests (EWMA)'!G958+('Data with Vol Ests (EWMA)'!G959-'Data with Vol Ests (EWMA)'!G958)*('Data with Vol Ests (EWMA)'!J$1003/'Data with Vol Ests (EWMA)'!J959))/'Data with Vol Ests (EWMA)'!G958</f>
        <v>31.183810611963537</v>
      </c>
      <c r="D959">
        <f>'Data with Vol Ests (EWMA)'!L$1002*('Data with Vol Ests (EWMA)'!L958+('Data with Vol Ests (EWMA)'!L959-'Data with Vol Ests (EWMA)'!L958)*('Data with Vol Ests (EWMA)'!O$1003/'Data with Vol Ests (EWMA)'!O959))/'Data with Vol Ests (EWMA)'!L958</f>
        <v>50.910487751938952</v>
      </c>
      <c r="F959">
        <f>$J$3*B959/'Data with Vol Ests (EWMA)'!$B$1002 + $K$3*C959/'Data with Vol Ests (EWMA)'!$G$1002 + $L$3*D959/'Data with Vol Ests (EWMA)'!$L$1002</f>
        <v>100219403.25113165</v>
      </c>
      <c r="G959">
        <f t="shared" si="14"/>
        <v>-219403.25113165379</v>
      </c>
      <c r="H959" s="15">
        <v>-545043.93000000005</v>
      </c>
    </row>
    <row r="960" spans="1:8" x14ac:dyDescent="0.2">
      <c r="A960">
        <v>958</v>
      </c>
      <c r="B960">
        <f>'Data with Vol Ests (EWMA)'!B$1002*('Data with Vol Ests (EWMA)'!B959+('Data with Vol Ests (EWMA)'!B960-'Data with Vol Ests (EWMA)'!B959)*('Data with Vol Ests (EWMA)'!E$1003/'Data with Vol Ests (EWMA)'!E960))/'Data with Vol Ests (EWMA)'!B959</f>
        <v>25.839034416282033</v>
      </c>
      <c r="C960">
        <f>'Data with Vol Ests (EWMA)'!G$1002*('Data with Vol Ests (EWMA)'!G959+('Data with Vol Ests (EWMA)'!G960-'Data with Vol Ests (EWMA)'!G959)*('Data with Vol Ests (EWMA)'!J$1003/'Data with Vol Ests (EWMA)'!J960))/'Data with Vol Ests (EWMA)'!G959</f>
        <v>31.205538625473427</v>
      </c>
      <c r="D960">
        <f>'Data with Vol Ests (EWMA)'!L$1002*('Data with Vol Ests (EWMA)'!L959+('Data with Vol Ests (EWMA)'!L960-'Data with Vol Ests (EWMA)'!L959)*('Data with Vol Ests (EWMA)'!O$1003/'Data with Vol Ests (EWMA)'!O960))/'Data with Vol Ests (EWMA)'!L959</f>
        <v>50.724766450525152</v>
      </c>
      <c r="F960">
        <f>$J$3*B960/'Data with Vol Ests (EWMA)'!$B$1002 + $K$3*C960/'Data with Vol Ests (EWMA)'!$G$1002 + $L$3*D960/'Data with Vol Ests (EWMA)'!$L$1002</f>
        <v>100076184.34584266</v>
      </c>
      <c r="G960">
        <f t="shared" si="14"/>
        <v>-76184.345842659473</v>
      </c>
      <c r="H960" s="15">
        <v>-548166.5</v>
      </c>
    </row>
    <row r="961" spans="1:8" x14ac:dyDescent="0.2">
      <c r="A961">
        <v>959</v>
      </c>
      <c r="B961">
        <f>'Data with Vol Ests (EWMA)'!B$1002*('Data with Vol Ests (EWMA)'!B960+('Data with Vol Ests (EWMA)'!B961-'Data with Vol Ests (EWMA)'!B960)*('Data with Vol Ests (EWMA)'!E$1003/'Data with Vol Ests (EWMA)'!E961))/'Data with Vol Ests (EWMA)'!B960</f>
        <v>25.83981393984768</v>
      </c>
      <c r="C961">
        <f>'Data with Vol Ests (EWMA)'!G$1002*('Data with Vol Ests (EWMA)'!G960+('Data with Vol Ests (EWMA)'!G961-'Data with Vol Ests (EWMA)'!G960)*('Data with Vol Ests (EWMA)'!J$1003/'Data with Vol Ests (EWMA)'!J961))/'Data with Vol Ests (EWMA)'!G960</f>
        <v>31.148239841921619</v>
      </c>
      <c r="D961">
        <f>'Data with Vol Ests (EWMA)'!L$1002*('Data with Vol Ests (EWMA)'!L960+('Data with Vol Ests (EWMA)'!L961-'Data with Vol Ests (EWMA)'!L960)*('Data with Vol Ests (EWMA)'!O$1003/'Data with Vol Ests (EWMA)'!O961))/'Data with Vol Ests (EWMA)'!L960</f>
        <v>50.616594567773703</v>
      </c>
      <c r="F961">
        <f>$J$3*B961/'Data with Vol Ests (EWMA)'!$B$1002 + $K$3*C961/'Data with Vol Ests (EWMA)'!$G$1002 + $L$3*D961/'Data with Vol Ests (EWMA)'!$L$1002</f>
        <v>99948932.903437689</v>
      </c>
      <c r="G961">
        <f t="shared" si="14"/>
        <v>51067.096562311053</v>
      </c>
      <c r="H961" s="15">
        <v>-549129.64</v>
      </c>
    </row>
    <row r="962" spans="1:8" x14ac:dyDescent="0.2">
      <c r="A962">
        <v>960</v>
      </c>
      <c r="B962">
        <f>'Data with Vol Ests (EWMA)'!B$1002*('Data with Vol Ests (EWMA)'!B961+('Data with Vol Ests (EWMA)'!B962-'Data with Vol Ests (EWMA)'!B961)*('Data with Vol Ests (EWMA)'!E$1003/'Data with Vol Ests (EWMA)'!E962))/'Data with Vol Ests (EWMA)'!B961</f>
        <v>25.871225337204915</v>
      </c>
      <c r="C962">
        <f>'Data with Vol Ests (EWMA)'!G$1002*('Data with Vol Ests (EWMA)'!G961+('Data with Vol Ests (EWMA)'!G962-'Data with Vol Ests (EWMA)'!G961)*('Data with Vol Ests (EWMA)'!J$1003/'Data with Vol Ests (EWMA)'!J962))/'Data with Vol Ests (EWMA)'!G961</f>
        <v>31.162536469028694</v>
      </c>
      <c r="D962">
        <f>'Data with Vol Ests (EWMA)'!L$1002*('Data with Vol Ests (EWMA)'!L961+('Data with Vol Ests (EWMA)'!L962-'Data with Vol Ests (EWMA)'!L961)*('Data with Vol Ests (EWMA)'!O$1003/'Data with Vol Ests (EWMA)'!O962))/'Data with Vol Ests (EWMA)'!L961</f>
        <v>50.930735112617654</v>
      </c>
      <c r="F962">
        <f>$J$3*B962/'Data with Vol Ests (EWMA)'!$B$1002 + $K$3*C962/'Data with Vol Ests (EWMA)'!$G$1002 + $L$3*D962/'Data with Vol Ests (EWMA)'!$L$1002</f>
        <v>100193354.12958528</v>
      </c>
      <c r="G962">
        <f t="shared" si="14"/>
        <v>-193354.12958528101</v>
      </c>
      <c r="H962" s="15">
        <v>-558163.73</v>
      </c>
    </row>
    <row r="963" spans="1:8" x14ac:dyDescent="0.2">
      <c r="A963">
        <v>961</v>
      </c>
      <c r="B963">
        <f>'Data with Vol Ests (EWMA)'!B$1002*('Data with Vol Ests (EWMA)'!B962+('Data with Vol Ests (EWMA)'!B963-'Data with Vol Ests (EWMA)'!B962)*('Data with Vol Ests (EWMA)'!E$1003/'Data with Vol Ests (EWMA)'!E963))/'Data with Vol Ests (EWMA)'!B962</f>
        <v>25.856726748319868</v>
      </c>
      <c r="C963">
        <f>'Data with Vol Ests (EWMA)'!G$1002*('Data with Vol Ests (EWMA)'!G962+('Data with Vol Ests (EWMA)'!G963-'Data with Vol Ests (EWMA)'!G962)*('Data with Vol Ests (EWMA)'!J$1003/'Data with Vol Ests (EWMA)'!J963))/'Data with Vol Ests (EWMA)'!G962</f>
        <v>31.154605030133403</v>
      </c>
      <c r="D963">
        <f>'Data with Vol Ests (EWMA)'!L$1002*('Data with Vol Ests (EWMA)'!L962+('Data with Vol Ests (EWMA)'!L963-'Data with Vol Ests (EWMA)'!L962)*('Data with Vol Ests (EWMA)'!O$1003/'Data with Vol Ests (EWMA)'!O963))/'Data with Vol Ests (EWMA)'!L962</f>
        <v>50.803420598663834</v>
      </c>
      <c r="F963">
        <f>$J$3*B963/'Data with Vol Ests (EWMA)'!$B$1002 + $K$3*C963/'Data with Vol Ests (EWMA)'!$G$1002 + $L$3*D963/'Data with Vol Ests (EWMA)'!$L$1002</f>
        <v>100089497.62814996</v>
      </c>
      <c r="G963">
        <f t="shared" si="14"/>
        <v>-89497.628149956465</v>
      </c>
      <c r="H963" s="15">
        <v>-558845.82999999996</v>
      </c>
    </row>
    <row r="964" spans="1:8" x14ac:dyDescent="0.2">
      <c r="A964">
        <v>962</v>
      </c>
      <c r="B964">
        <f>'Data with Vol Ests (EWMA)'!B$1002*('Data with Vol Ests (EWMA)'!B963+('Data with Vol Ests (EWMA)'!B964-'Data with Vol Ests (EWMA)'!B963)*('Data with Vol Ests (EWMA)'!E$1003/'Data with Vol Ests (EWMA)'!E964))/'Data with Vol Ests (EWMA)'!B963</f>
        <v>25.894938687053134</v>
      </c>
      <c r="C964">
        <f>'Data with Vol Ests (EWMA)'!G$1002*('Data with Vol Ests (EWMA)'!G963+('Data with Vol Ests (EWMA)'!G964-'Data with Vol Ests (EWMA)'!G963)*('Data with Vol Ests (EWMA)'!J$1003/'Data with Vol Ests (EWMA)'!J964))/'Data with Vol Ests (EWMA)'!G963</f>
        <v>31.185862105208198</v>
      </c>
      <c r="D964">
        <f>'Data with Vol Ests (EWMA)'!L$1002*('Data with Vol Ests (EWMA)'!L963+('Data with Vol Ests (EWMA)'!L964-'Data with Vol Ests (EWMA)'!L963)*('Data with Vol Ests (EWMA)'!O$1003/'Data with Vol Ests (EWMA)'!O964))/'Data with Vol Ests (EWMA)'!L963</f>
        <v>50.921429576828885</v>
      </c>
      <c r="F964">
        <f>$J$3*B964/'Data with Vol Ests (EWMA)'!$B$1002 + $K$3*C964/'Data with Vol Ests (EWMA)'!$G$1002 + $L$3*D964/'Data with Vol Ests (EWMA)'!$L$1002</f>
        <v>100246199.72544248</v>
      </c>
      <c r="G964">
        <f t="shared" si="14"/>
        <v>-246199.72544248402</v>
      </c>
      <c r="H964" s="15">
        <v>-560421.64</v>
      </c>
    </row>
    <row r="965" spans="1:8" x14ac:dyDescent="0.2">
      <c r="A965">
        <v>963</v>
      </c>
      <c r="B965">
        <f>'Data with Vol Ests (EWMA)'!B$1002*('Data with Vol Ests (EWMA)'!B964+('Data with Vol Ests (EWMA)'!B965-'Data with Vol Ests (EWMA)'!B964)*('Data with Vol Ests (EWMA)'!E$1003/'Data with Vol Ests (EWMA)'!E965))/'Data with Vol Ests (EWMA)'!B964</f>
        <v>25.900985320065587</v>
      </c>
      <c r="C965">
        <f>'Data with Vol Ests (EWMA)'!G$1002*('Data with Vol Ests (EWMA)'!G964+('Data with Vol Ests (EWMA)'!G965-'Data with Vol Ests (EWMA)'!G964)*('Data with Vol Ests (EWMA)'!J$1003/'Data with Vol Ests (EWMA)'!J965))/'Data with Vol Ests (EWMA)'!G964</f>
        <v>31.112879809848589</v>
      </c>
      <c r="D965">
        <f>'Data with Vol Ests (EWMA)'!L$1002*('Data with Vol Ests (EWMA)'!L964+('Data with Vol Ests (EWMA)'!L965-'Data with Vol Ests (EWMA)'!L964)*('Data with Vol Ests (EWMA)'!O$1003/'Data with Vol Ests (EWMA)'!O965))/'Data with Vol Ests (EWMA)'!L964</f>
        <v>51.071345863266359</v>
      </c>
      <c r="F965">
        <f>$J$3*B965/'Data with Vol Ests (EWMA)'!$B$1002 + $K$3*C965/'Data with Vol Ests (EWMA)'!$G$1002 + $L$3*D965/'Data with Vol Ests (EWMA)'!$L$1002</f>
        <v>100261104.78460744</v>
      </c>
      <c r="G965">
        <f t="shared" ref="G965:G1002" si="15">100000000-F965</f>
        <v>-261104.78460744023</v>
      </c>
      <c r="H965" s="15">
        <v>-569504.37</v>
      </c>
    </row>
    <row r="966" spans="1:8" x14ac:dyDescent="0.2">
      <c r="A966">
        <v>964</v>
      </c>
      <c r="B966">
        <f>'Data with Vol Ests (EWMA)'!B$1002*('Data with Vol Ests (EWMA)'!B965+('Data with Vol Ests (EWMA)'!B966-'Data with Vol Ests (EWMA)'!B965)*('Data with Vol Ests (EWMA)'!E$1003/'Data with Vol Ests (EWMA)'!E966))/'Data with Vol Ests (EWMA)'!B965</f>
        <v>25.809999000000001</v>
      </c>
      <c r="C966">
        <f>'Data with Vol Ests (EWMA)'!G$1002*('Data with Vol Ests (EWMA)'!G965+('Data with Vol Ests (EWMA)'!G966-'Data with Vol Ests (EWMA)'!G965)*('Data with Vol Ests (EWMA)'!J$1003/'Data with Vol Ests (EWMA)'!J966))/'Data with Vol Ests (EWMA)'!G965</f>
        <v>31.21122261923842</v>
      </c>
      <c r="D966">
        <f>'Data with Vol Ests (EWMA)'!L$1002*('Data with Vol Ests (EWMA)'!L965+('Data with Vol Ests (EWMA)'!L966-'Data with Vol Ests (EWMA)'!L965)*('Data with Vol Ests (EWMA)'!O$1003/'Data with Vol Ests (EWMA)'!O966))/'Data with Vol Ests (EWMA)'!L965</f>
        <v>50.741643061282872</v>
      </c>
      <c r="F966">
        <f>$J$3*B966/'Data with Vol Ests (EWMA)'!$B$1002 + $K$3*C966/'Data with Vol Ests (EWMA)'!$G$1002 + $L$3*D966/'Data with Vol Ests (EWMA)'!$L$1002</f>
        <v>100053173.14161867</v>
      </c>
      <c r="G966">
        <f t="shared" si="15"/>
        <v>-53173.141618669033</v>
      </c>
      <c r="H966" s="15">
        <v>-573528.69999999995</v>
      </c>
    </row>
    <row r="967" spans="1:8" x14ac:dyDescent="0.2">
      <c r="A967">
        <v>965</v>
      </c>
      <c r="B967">
        <f>'Data with Vol Ests (EWMA)'!B$1002*('Data with Vol Ests (EWMA)'!B966+('Data with Vol Ests (EWMA)'!B967-'Data with Vol Ests (EWMA)'!B966)*('Data with Vol Ests (EWMA)'!E$1003/'Data with Vol Ests (EWMA)'!E967))/'Data with Vol Ests (EWMA)'!B966</f>
        <v>25.737843159246296</v>
      </c>
      <c r="C967">
        <f>'Data with Vol Ests (EWMA)'!G$1002*('Data with Vol Ests (EWMA)'!G966+('Data with Vol Ests (EWMA)'!G967-'Data with Vol Ests (EWMA)'!G966)*('Data with Vol Ests (EWMA)'!J$1003/'Data with Vol Ests (EWMA)'!J967))/'Data with Vol Ests (EWMA)'!G966</f>
        <v>31.253879281860538</v>
      </c>
      <c r="D967">
        <f>'Data with Vol Ests (EWMA)'!L$1002*('Data with Vol Ests (EWMA)'!L966+('Data with Vol Ests (EWMA)'!L967-'Data with Vol Ests (EWMA)'!L966)*('Data with Vol Ests (EWMA)'!O$1003/'Data with Vol Ests (EWMA)'!O967))/'Data with Vol Ests (EWMA)'!L966</f>
        <v>50.447931294521268</v>
      </c>
      <c r="F967">
        <f>$J$3*B967/'Data with Vol Ests (EWMA)'!$B$1002 + $K$3*C967/'Data with Vol Ests (EWMA)'!$G$1002 + $L$3*D967/'Data with Vol Ests (EWMA)'!$L$1002</f>
        <v>99829532.145127282</v>
      </c>
      <c r="G967">
        <f t="shared" si="15"/>
        <v>170467.85487271845</v>
      </c>
      <c r="H967" s="15">
        <v>-575959.85</v>
      </c>
    </row>
    <row r="968" spans="1:8" x14ac:dyDescent="0.2">
      <c r="A968">
        <v>966</v>
      </c>
      <c r="B968">
        <f>'Data with Vol Ests (EWMA)'!B$1002*('Data with Vol Ests (EWMA)'!B967+('Data with Vol Ests (EWMA)'!B968-'Data with Vol Ests (EWMA)'!B967)*('Data with Vol Ests (EWMA)'!E$1003/'Data with Vol Ests (EWMA)'!E968))/'Data with Vol Ests (EWMA)'!B967</f>
        <v>25.798623083833107</v>
      </c>
      <c r="C968">
        <f>'Data with Vol Ests (EWMA)'!G$1002*('Data with Vol Ests (EWMA)'!G967+('Data with Vol Ests (EWMA)'!G968-'Data with Vol Ests (EWMA)'!G967)*('Data with Vol Ests (EWMA)'!J$1003/'Data with Vol Ests (EWMA)'!J968))/'Data with Vol Ests (EWMA)'!G967</f>
        <v>31.153565026290057</v>
      </c>
      <c r="D968">
        <f>'Data with Vol Ests (EWMA)'!L$1002*('Data with Vol Ests (EWMA)'!L967+('Data with Vol Ests (EWMA)'!L968-'Data with Vol Ests (EWMA)'!L967)*('Data with Vol Ests (EWMA)'!O$1003/'Data with Vol Ests (EWMA)'!O968))/'Data with Vol Ests (EWMA)'!L967</f>
        <v>50.79123711334784</v>
      </c>
      <c r="F968">
        <f>$J$3*B968/'Data with Vol Ests (EWMA)'!$B$1002 + $K$3*C968/'Data with Vol Ests (EWMA)'!$G$1002 + $L$3*D968/'Data with Vol Ests (EWMA)'!$L$1002</f>
        <v>100002332.67056143</v>
      </c>
      <c r="G968">
        <f t="shared" si="15"/>
        <v>-2332.6705614328384</v>
      </c>
      <c r="H968" s="15">
        <v>-576029.64</v>
      </c>
    </row>
    <row r="969" spans="1:8" x14ac:dyDescent="0.2">
      <c r="A969">
        <v>967</v>
      </c>
      <c r="B969">
        <f>'Data with Vol Ests (EWMA)'!B$1002*('Data with Vol Ests (EWMA)'!B968+('Data with Vol Ests (EWMA)'!B969-'Data with Vol Ests (EWMA)'!B968)*('Data with Vol Ests (EWMA)'!E$1003/'Data with Vol Ests (EWMA)'!E969))/'Data with Vol Ests (EWMA)'!B968</f>
        <v>25.880443061397976</v>
      </c>
      <c r="C969">
        <f>'Data with Vol Ests (EWMA)'!G$1002*('Data with Vol Ests (EWMA)'!G968+('Data with Vol Ests (EWMA)'!G969-'Data with Vol Ests (EWMA)'!G968)*('Data with Vol Ests (EWMA)'!J$1003/'Data with Vol Ests (EWMA)'!J969))/'Data with Vol Ests (EWMA)'!G968</f>
        <v>31.246183297097733</v>
      </c>
      <c r="D969">
        <f>'Data with Vol Ests (EWMA)'!L$1002*('Data with Vol Ests (EWMA)'!L968+('Data with Vol Ests (EWMA)'!L969-'Data with Vol Ests (EWMA)'!L968)*('Data with Vol Ests (EWMA)'!O$1003/'Data with Vol Ests (EWMA)'!O969))/'Data with Vol Ests (EWMA)'!L968</f>
        <v>50.818157854914183</v>
      </c>
      <c r="F969">
        <f>$J$3*B969/'Data with Vol Ests (EWMA)'!$B$1002 + $K$3*C969/'Data with Vol Ests (EWMA)'!$G$1002 + $L$3*D969/'Data with Vol Ests (EWMA)'!$L$1002</f>
        <v>100233204.4761131</v>
      </c>
      <c r="G969">
        <f t="shared" si="15"/>
        <v>-233204.47611309588</v>
      </c>
      <c r="H969" s="15">
        <v>-582130.13</v>
      </c>
    </row>
    <row r="970" spans="1:8" x14ac:dyDescent="0.2">
      <c r="A970">
        <v>968</v>
      </c>
      <c r="B970">
        <f>'Data with Vol Ests (EWMA)'!B$1002*('Data with Vol Ests (EWMA)'!B969+('Data with Vol Ests (EWMA)'!B970-'Data with Vol Ests (EWMA)'!B969)*('Data with Vol Ests (EWMA)'!E$1003/'Data with Vol Ests (EWMA)'!E970))/'Data with Vol Ests (EWMA)'!B969</f>
        <v>25.875537611843235</v>
      </c>
      <c r="C970">
        <f>'Data with Vol Ests (EWMA)'!G$1002*('Data with Vol Ests (EWMA)'!G969+('Data with Vol Ests (EWMA)'!G970-'Data with Vol Ests (EWMA)'!G969)*('Data with Vol Ests (EWMA)'!J$1003/'Data with Vol Ests (EWMA)'!J970))/'Data with Vol Ests (EWMA)'!G969</f>
        <v>31.078004765455198</v>
      </c>
      <c r="D970">
        <f>'Data with Vol Ests (EWMA)'!L$1002*('Data with Vol Ests (EWMA)'!L969+('Data with Vol Ests (EWMA)'!L970-'Data with Vol Ests (EWMA)'!L969)*('Data with Vol Ests (EWMA)'!O$1003/'Data with Vol Ests (EWMA)'!O970))/'Data with Vol Ests (EWMA)'!L969</f>
        <v>50.704149060891204</v>
      </c>
      <c r="F970">
        <f>$J$3*B970/'Data with Vol Ests (EWMA)'!$B$1002 + $K$3*C970/'Data with Vol Ests (EWMA)'!$G$1002 + $L$3*D970/'Data with Vol Ests (EWMA)'!$L$1002</f>
        <v>99970288.049207285</v>
      </c>
      <c r="G970">
        <f t="shared" si="15"/>
        <v>29711.950792714953</v>
      </c>
      <c r="H970" s="15">
        <v>-583382.76</v>
      </c>
    </row>
    <row r="971" spans="1:8" x14ac:dyDescent="0.2">
      <c r="A971">
        <v>969</v>
      </c>
      <c r="B971">
        <f>'Data with Vol Ests (EWMA)'!B$1002*('Data with Vol Ests (EWMA)'!B970+('Data with Vol Ests (EWMA)'!B971-'Data with Vol Ests (EWMA)'!B970)*('Data with Vol Ests (EWMA)'!E$1003/'Data with Vol Ests (EWMA)'!E971))/'Data with Vol Ests (EWMA)'!B970</f>
        <v>25.834233020271441</v>
      </c>
      <c r="C971">
        <f>'Data with Vol Ests (EWMA)'!G$1002*('Data with Vol Ests (EWMA)'!G970+('Data with Vol Ests (EWMA)'!G971-'Data with Vol Ests (EWMA)'!G970)*('Data with Vol Ests (EWMA)'!J$1003/'Data with Vol Ests (EWMA)'!J971))/'Data with Vol Ests (EWMA)'!G970</f>
        <v>31.18634846748332</v>
      </c>
      <c r="D971">
        <f>'Data with Vol Ests (EWMA)'!L$1002*('Data with Vol Ests (EWMA)'!L970+('Data with Vol Ests (EWMA)'!L971-'Data with Vol Ests (EWMA)'!L970)*('Data with Vol Ests (EWMA)'!O$1003/'Data with Vol Ests (EWMA)'!O971))/'Data with Vol Ests (EWMA)'!L970</f>
        <v>50.596599724174347</v>
      </c>
      <c r="F971">
        <f>$J$3*B971/'Data with Vol Ests (EWMA)'!$B$1002 + $K$3*C971/'Data with Vol Ests (EWMA)'!$G$1002 + $L$3*D971/'Data with Vol Ests (EWMA)'!$L$1002</f>
        <v>99972331.755905703</v>
      </c>
      <c r="G971">
        <f t="shared" si="15"/>
        <v>27668.24409429729</v>
      </c>
      <c r="H971" s="15">
        <v>-584918.96</v>
      </c>
    </row>
    <row r="972" spans="1:8" x14ac:dyDescent="0.2">
      <c r="A972">
        <v>970</v>
      </c>
      <c r="B972">
        <f>'Data with Vol Ests (EWMA)'!B$1002*('Data with Vol Ests (EWMA)'!B971+('Data with Vol Ests (EWMA)'!B972-'Data with Vol Ests (EWMA)'!B971)*('Data with Vol Ests (EWMA)'!E$1003/'Data with Vol Ests (EWMA)'!E972))/'Data with Vol Ests (EWMA)'!B971</f>
        <v>25.922148451814426</v>
      </c>
      <c r="C972">
        <f>'Data with Vol Ests (EWMA)'!G$1002*('Data with Vol Ests (EWMA)'!G971+('Data with Vol Ests (EWMA)'!G972-'Data with Vol Ests (EWMA)'!G971)*('Data with Vol Ests (EWMA)'!J$1003/'Data with Vol Ests (EWMA)'!J972))/'Data with Vol Ests (EWMA)'!G971</f>
        <v>31.220453132146165</v>
      </c>
      <c r="D972">
        <f>'Data with Vol Ests (EWMA)'!L$1002*('Data with Vol Ests (EWMA)'!L971+('Data with Vol Ests (EWMA)'!L972-'Data with Vol Ests (EWMA)'!L971)*('Data with Vol Ests (EWMA)'!O$1003/'Data with Vol Ests (EWMA)'!O972))/'Data with Vol Ests (EWMA)'!L971</f>
        <v>50.805638294001739</v>
      </c>
      <c r="F972">
        <f>$J$3*B972/'Data with Vol Ests (EWMA)'!$B$1002 + $K$3*C972/'Data with Vol Ests (EWMA)'!$G$1002 + $L$3*D972/'Data with Vol Ests (EWMA)'!$L$1002</f>
        <v>100253464.24674806</v>
      </c>
      <c r="G972">
        <f t="shared" si="15"/>
        <v>-253464.24674805999</v>
      </c>
      <c r="H972" s="15">
        <v>-590560.59</v>
      </c>
    </row>
    <row r="973" spans="1:8" x14ac:dyDescent="0.2">
      <c r="A973">
        <v>971</v>
      </c>
      <c r="B973">
        <f>'Data with Vol Ests (EWMA)'!B$1002*('Data with Vol Ests (EWMA)'!B972+('Data with Vol Ests (EWMA)'!B973-'Data with Vol Ests (EWMA)'!B972)*('Data with Vol Ests (EWMA)'!E$1003/'Data with Vol Ests (EWMA)'!E973))/'Data with Vol Ests (EWMA)'!B972</f>
        <v>25.803794163722049</v>
      </c>
      <c r="C973">
        <f>'Data with Vol Ests (EWMA)'!G$1002*('Data with Vol Ests (EWMA)'!G972+('Data with Vol Ests (EWMA)'!G973-'Data with Vol Ests (EWMA)'!G972)*('Data with Vol Ests (EWMA)'!J$1003/'Data with Vol Ests (EWMA)'!J973))/'Data with Vol Ests (EWMA)'!G972</f>
        <v>31.17</v>
      </c>
      <c r="D973">
        <f>'Data with Vol Ests (EWMA)'!L$1002*('Data with Vol Ests (EWMA)'!L972+('Data with Vol Ests (EWMA)'!L973-'Data with Vol Ests (EWMA)'!L972)*('Data with Vol Ests (EWMA)'!O$1003/'Data with Vol Ests (EWMA)'!O973))/'Data with Vol Ests (EWMA)'!L972</f>
        <v>50.850109552321626</v>
      </c>
      <c r="F973">
        <f>$J$3*B973/'Data with Vol Ests (EWMA)'!$B$1002 + $K$3*C973/'Data with Vol Ests (EWMA)'!$G$1002 + $L$3*D973/'Data with Vol Ests (EWMA)'!$L$1002</f>
        <v>100062614.55961289</v>
      </c>
      <c r="G973">
        <f t="shared" si="15"/>
        <v>-62614.559612885118</v>
      </c>
      <c r="H973" s="15">
        <v>-605514.31999999995</v>
      </c>
    </row>
    <row r="974" spans="1:8" x14ac:dyDescent="0.2">
      <c r="A974">
        <v>972</v>
      </c>
      <c r="B974">
        <f>'Data with Vol Ests (EWMA)'!B$1002*('Data with Vol Ests (EWMA)'!B973+('Data with Vol Ests (EWMA)'!B974-'Data with Vol Ests (EWMA)'!B973)*('Data with Vol Ests (EWMA)'!E$1003/'Data with Vol Ests (EWMA)'!E974))/'Data with Vol Ests (EWMA)'!B973</f>
        <v>25.88681399850654</v>
      </c>
      <c r="C974">
        <f>'Data with Vol Ests (EWMA)'!G$1002*('Data with Vol Ests (EWMA)'!G973+('Data with Vol Ests (EWMA)'!G974-'Data with Vol Ests (EWMA)'!G973)*('Data with Vol Ests (EWMA)'!J$1003/'Data with Vol Ests (EWMA)'!J974))/'Data with Vol Ests (EWMA)'!G973</f>
        <v>31.301539000980554</v>
      </c>
      <c r="D974">
        <f>'Data with Vol Ests (EWMA)'!L$1002*('Data with Vol Ests (EWMA)'!L973+('Data with Vol Ests (EWMA)'!L974-'Data with Vol Ests (EWMA)'!L973)*('Data with Vol Ests (EWMA)'!O$1003/'Data with Vol Ests (EWMA)'!O974))/'Data with Vol Ests (EWMA)'!L973</f>
        <v>50.932558617856337</v>
      </c>
      <c r="F974">
        <f>$J$3*B974/'Data with Vol Ests (EWMA)'!$B$1002 + $K$3*C974/'Data with Vol Ests (EWMA)'!$G$1002 + $L$3*D974/'Data with Vol Ests (EWMA)'!$L$1002</f>
        <v>100371654.11150026</v>
      </c>
      <c r="G974">
        <f t="shared" si="15"/>
        <v>-371654.11150026321</v>
      </c>
      <c r="H974" s="15">
        <v>-609222.84</v>
      </c>
    </row>
    <row r="975" spans="1:8" x14ac:dyDescent="0.2">
      <c r="A975">
        <v>973</v>
      </c>
      <c r="B975">
        <f>'Data with Vol Ests (EWMA)'!B$1002*('Data with Vol Ests (EWMA)'!B974+('Data with Vol Ests (EWMA)'!B975-'Data with Vol Ests (EWMA)'!B974)*('Data with Vol Ests (EWMA)'!E$1003/'Data with Vol Ests (EWMA)'!E975))/'Data with Vol Ests (EWMA)'!B974</f>
        <v>25.777579151774603</v>
      </c>
      <c r="C975">
        <f>'Data with Vol Ests (EWMA)'!G$1002*('Data with Vol Ests (EWMA)'!G974+('Data with Vol Ests (EWMA)'!G975-'Data with Vol Ests (EWMA)'!G974)*('Data with Vol Ests (EWMA)'!J$1003/'Data with Vol Ests (EWMA)'!J975))/'Data with Vol Ests (EWMA)'!G974</f>
        <v>31.113619314873077</v>
      </c>
      <c r="D975">
        <f>'Data with Vol Ests (EWMA)'!L$1002*('Data with Vol Ests (EWMA)'!L974+('Data with Vol Ests (EWMA)'!L975-'Data with Vol Ests (EWMA)'!L974)*('Data with Vol Ests (EWMA)'!O$1003/'Data with Vol Ests (EWMA)'!O975))/'Data with Vol Ests (EWMA)'!L974</f>
        <v>50.575870791287159</v>
      </c>
      <c r="F975">
        <f>$J$3*B975/'Data with Vol Ests (EWMA)'!$B$1002 + $K$3*C975/'Data with Vol Ests (EWMA)'!$G$1002 + $L$3*D975/'Data with Vol Ests (EWMA)'!$L$1002</f>
        <v>99801581.404956713</v>
      </c>
      <c r="G975">
        <f t="shared" si="15"/>
        <v>198418.59504328668</v>
      </c>
      <c r="H975" s="15">
        <v>-610513.52</v>
      </c>
    </row>
    <row r="976" spans="1:8" x14ac:dyDescent="0.2">
      <c r="A976">
        <v>974</v>
      </c>
      <c r="B976">
        <f>'Data with Vol Ests (EWMA)'!B$1002*('Data with Vol Ests (EWMA)'!B975+('Data with Vol Ests (EWMA)'!B976-'Data with Vol Ests (EWMA)'!B975)*('Data with Vol Ests (EWMA)'!E$1003/'Data with Vol Ests (EWMA)'!E976))/'Data with Vol Ests (EWMA)'!B975</f>
        <v>25.896906372093827</v>
      </c>
      <c r="C976">
        <f>'Data with Vol Ests (EWMA)'!G$1002*('Data with Vol Ests (EWMA)'!G975+('Data with Vol Ests (EWMA)'!G976-'Data with Vol Ests (EWMA)'!G975)*('Data with Vol Ests (EWMA)'!J$1003/'Data with Vol Ests (EWMA)'!J976))/'Data with Vol Ests (EWMA)'!G975</f>
        <v>31.145574417570909</v>
      </c>
      <c r="D976">
        <f>'Data with Vol Ests (EWMA)'!L$1002*('Data with Vol Ests (EWMA)'!L975+('Data with Vol Ests (EWMA)'!L976-'Data with Vol Ests (EWMA)'!L975)*('Data with Vol Ests (EWMA)'!O$1003/'Data with Vol Ests (EWMA)'!O976))/'Data with Vol Ests (EWMA)'!L975</f>
        <v>50.986899268984935</v>
      </c>
      <c r="F976">
        <f>$J$3*B976/'Data with Vol Ests (EWMA)'!$B$1002 + $K$3*C976/'Data with Vol Ests (EWMA)'!$G$1002 + $L$3*D976/'Data with Vol Ests (EWMA)'!$L$1002</f>
        <v>100242346.5656175</v>
      </c>
      <c r="G976">
        <f t="shared" si="15"/>
        <v>-242346.56561750174</v>
      </c>
      <c r="H976" s="15">
        <v>-619846.11</v>
      </c>
    </row>
    <row r="977" spans="1:8" x14ac:dyDescent="0.2">
      <c r="A977">
        <v>975</v>
      </c>
      <c r="B977">
        <f>'Data with Vol Ests (EWMA)'!B$1002*('Data with Vol Ests (EWMA)'!B976+('Data with Vol Ests (EWMA)'!B977-'Data with Vol Ests (EWMA)'!B976)*('Data with Vol Ests (EWMA)'!E$1003/'Data with Vol Ests (EWMA)'!E977))/'Data with Vol Ests (EWMA)'!B976</f>
        <v>25.917905473702231</v>
      </c>
      <c r="C977">
        <f>'Data with Vol Ests (EWMA)'!G$1002*('Data with Vol Ests (EWMA)'!G976+('Data with Vol Ests (EWMA)'!G977-'Data with Vol Ests (EWMA)'!G976)*('Data with Vol Ests (EWMA)'!J$1003/'Data with Vol Ests (EWMA)'!J977))/'Data with Vol Ests (EWMA)'!G976</f>
        <v>31.203480553515714</v>
      </c>
      <c r="D977">
        <f>'Data with Vol Ests (EWMA)'!L$1002*('Data with Vol Ests (EWMA)'!L976+('Data with Vol Ests (EWMA)'!L977-'Data with Vol Ests (EWMA)'!L976)*('Data with Vol Ests (EWMA)'!O$1003/'Data with Vol Ests (EWMA)'!O977))/'Data with Vol Ests (EWMA)'!L976</f>
        <v>50.996265760783935</v>
      </c>
      <c r="F977">
        <f>$J$3*B977/'Data with Vol Ests (EWMA)'!$B$1002 + $K$3*C977/'Data with Vol Ests (EWMA)'!$G$1002 + $L$3*D977/'Data with Vol Ests (EWMA)'!$L$1002</f>
        <v>100341383.03497604</v>
      </c>
      <c r="G977">
        <f t="shared" si="15"/>
        <v>-341383.03497603536</v>
      </c>
      <c r="H977" s="15">
        <v>-625651.79</v>
      </c>
    </row>
    <row r="978" spans="1:8" x14ac:dyDescent="0.2">
      <c r="A978">
        <v>976</v>
      </c>
      <c r="B978">
        <f>'Data with Vol Ests (EWMA)'!B$1002*('Data with Vol Ests (EWMA)'!B977+('Data with Vol Ests (EWMA)'!B978-'Data with Vol Ests (EWMA)'!B977)*('Data with Vol Ests (EWMA)'!E$1003/'Data with Vol Ests (EWMA)'!E978))/'Data with Vol Ests (EWMA)'!B977</f>
        <v>25.823469736934086</v>
      </c>
      <c r="C978">
        <f>'Data with Vol Ests (EWMA)'!G$1002*('Data with Vol Ests (EWMA)'!G977+('Data with Vol Ests (EWMA)'!G978-'Data with Vol Ests (EWMA)'!G977)*('Data with Vol Ests (EWMA)'!J$1003/'Data with Vol Ests (EWMA)'!J978))/'Data with Vol Ests (EWMA)'!G977</f>
        <v>31.21276808246968</v>
      </c>
      <c r="D978">
        <f>'Data with Vol Ests (EWMA)'!L$1002*('Data with Vol Ests (EWMA)'!L977+('Data with Vol Ests (EWMA)'!L978-'Data with Vol Ests (EWMA)'!L977)*('Data with Vol Ests (EWMA)'!O$1003/'Data with Vol Ests (EWMA)'!O978))/'Data with Vol Ests (EWMA)'!L977</f>
        <v>50.844730020667285</v>
      </c>
      <c r="F978">
        <f>$J$3*B978/'Data with Vol Ests (EWMA)'!$B$1002 + $K$3*C978/'Data with Vol Ests (EWMA)'!$G$1002 + $L$3*D978/'Data with Vol Ests (EWMA)'!$L$1002</f>
        <v>100134137.8074545</v>
      </c>
      <c r="G978">
        <f t="shared" si="15"/>
        <v>-134137.80745449662</v>
      </c>
      <c r="H978" s="15">
        <v>-626701.18000000005</v>
      </c>
    </row>
    <row r="979" spans="1:8" x14ac:dyDescent="0.2">
      <c r="A979">
        <v>977</v>
      </c>
      <c r="B979">
        <f>'Data with Vol Ests (EWMA)'!B$1002*('Data with Vol Ests (EWMA)'!B978+('Data with Vol Ests (EWMA)'!B979-'Data with Vol Ests (EWMA)'!B978)*('Data with Vol Ests (EWMA)'!E$1003/'Data with Vol Ests (EWMA)'!E979))/'Data with Vol Ests (EWMA)'!B978</f>
        <v>25.803060415858742</v>
      </c>
      <c r="C979">
        <f>'Data with Vol Ests (EWMA)'!G$1002*('Data with Vol Ests (EWMA)'!G978+('Data with Vol Ests (EWMA)'!G979-'Data with Vol Ests (EWMA)'!G978)*('Data with Vol Ests (EWMA)'!J$1003/'Data with Vol Ests (EWMA)'!J979))/'Data with Vol Ests (EWMA)'!G978</f>
        <v>31.256943476778886</v>
      </c>
      <c r="D979">
        <f>'Data with Vol Ests (EWMA)'!L$1002*('Data with Vol Ests (EWMA)'!L978+('Data with Vol Ests (EWMA)'!L979-'Data with Vol Ests (EWMA)'!L978)*('Data with Vol Ests (EWMA)'!O$1003/'Data with Vol Ests (EWMA)'!O979))/'Data with Vol Ests (EWMA)'!L978</f>
        <v>50.581081816105105</v>
      </c>
      <c r="F979">
        <f>$J$3*B979/'Data with Vol Ests (EWMA)'!$B$1002 + $K$3*C979/'Data with Vol Ests (EWMA)'!$G$1002 + $L$3*D979/'Data with Vol Ests (EWMA)'!$L$1002</f>
        <v>100000152.29777296</v>
      </c>
      <c r="G979">
        <f t="shared" si="15"/>
        <v>-152.2977729588747</v>
      </c>
      <c r="H979" s="15">
        <v>-627889.63</v>
      </c>
    </row>
    <row r="980" spans="1:8" x14ac:dyDescent="0.2">
      <c r="A980">
        <v>978</v>
      </c>
      <c r="B980">
        <f>'Data with Vol Ests (EWMA)'!B$1002*('Data with Vol Ests (EWMA)'!B979+('Data with Vol Ests (EWMA)'!B980-'Data with Vol Ests (EWMA)'!B979)*('Data with Vol Ests (EWMA)'!E$1003/'Data with Vol Ests (EWMA)'!E980))/'Data with Vol Ests (EWMA)'!B979</f>
        <v>25.731253516807584</v>
      </c>
      <c r="C980">
        <f>'Data with Vol Ests (EWMA)'!G$1002*('Data with Vol Ests (EWMA)'!G979+('Data with Vol Ests (EWMA)'!G980-'Data with Vol Ests (EWMA)'!G979)*('Data with Vol Ests (EWMA)'!J$1003/'Data with Vol Ests (EWMA)'!J980))/'Data with Vol Ests (EWMA)'!G979</f>
        <v>31.110576125101911</v>
      </c>
      <c r="D980">
        <f>'Data with Vol Ests (EWMA)'!L$1002*('Data with Vol Ests (EWMA)'!L979+('Data with Vol Ests (EWMA)'!L980-'Data with Vol Ests (EWMA)'!L979)*('Data with Vol Ests (EWMA)'!O$1003/'Data with Vol Ests (EWMA)'!O980))/'Data with Vol Ests (EWMA)'!L979</f>
        <v>50.584763997557843</v>
      </c>
      <c r="F980">
        <f>$J$3*B980/'Data with Vol Ests (EWMA)'!$B$1002 + $K$3*C980/'Data with Vol Ests (EWMA)'!$G$1002 + $L$3*D980/'Data with Vol Ests (EWMA)'!$L$1002</f>
        <v>99740602.917860091</v>
      </c>
      <c r="G980">
        <f t="shared" si="15"/>
        <v>259397.08213990927</v>
      </c>
      <c r="H980" s="15">
        <v>-629776.75</v>
      </c>
    </row>
    <row r="981" spans="1:8" x14ac:dyDescent="0.2">
      <c r="A981">
        <v>979</v>
      </c>
      <c r="B981">
        <f>'Data with Vol Ests (EWMA)'!B$1002*('Data with Vol Ests (EWMA)'!B980+('Data with Vol Ests (EWMA)'!B981-'Data with Vol Ests (EWMA)'!B980)*('Data with Vol Ests (EWMA)'!E$1003/'Data with Vol Ests (EWMA)'!E981))/'Data with Vol Ests (EWMA)'!B980</f>
        <v>25.729548588607557</v>
      </c>
      <c r="C981">
        <f>'Data with Vol Ests (EWMA)'!G$1002*('Data with Vol Ests (EWMA)'!G980+('Data with Vol Ests (EWMA)'!G981-'Data with Vol Ests (EWMA)'!G980)*('Data with Vol Ests (EWMA)'!J$1003/'Data with Vol Ests (EWMA)'!J981))/'Data with Vol Ests (EWMA)'!G980</f>
        <v>31.187122520923879</v>
      </c>
      <c r="D981">
        <f>'Data with Vol Ests (EWMA)'!L$1002*('Data with Vol Ests (EWMA)'!L980+('Data with Vol Ests (EWMA)'!L981-'Data with Vol Ests (EWMA)'!L980)*('Data with Vol Ests (EWMA)'!O$1003/'Data with Vol Ests (EWMA)'!O981))/'Data with Vol Ests (EWMA)'!L980</f>
        <v>50.8961391657121</v>
      </c>
      <c r="F981">
        <f>$J$3*B981/'Data with Vol Ests (EWMA)'!$B$1002 + $K$3*C981/'Data with Vol Ests (EWMA)'!$G$1002 + $L$3*D981/'Data with Vol Ests (EWMA)'!$L$1002</f>
        <v>100008379.63223928</v>
      </c>
      <c r="G981">
        <f t="shared" si="15"/>
        <v>-8379.6322392821312</v>
      </c>
      <c r="H981" s="15">
        <v>-642911.27</v>
      </c>
    </row>
    <row r="982" spans="1:8" x14ac:dyDescent="0.2">
      <c r="A982">
        <v>980</v>
      </c>
      <c r="B982">
        <f>'Data with Vol Ests (EWMA)'!B$1002*('Data with Vol Ests (EWMA)'!B981+('Data with Vol Ests (EWMA)'!B982-'Data with Vol Ests (EWMA)'!B981)*('Data with Vol Ests (EWMA)'!E$1003/'Data with Vol Ests (EWMA)'!E982))/'Data with Vol Ests (EWMA)'!B981</f>
        <v>25.899612087609825</v>
      </c>
      <c r="C982">
        <f>'Data with Vol Ests (EWMA)'!G$1002*('Data with Vol Ests (EWMA)'!G981+('Data with Vol Ests (EWMA)'!G982-'Data with Vol Ests (EWMA)'!G981)*('Data with Vol Ests (EWMA)'!J$1003/'Data with Vol Ests (EWMA)'!J982))/'Data with Vol Ests (EWMA)'!G981</f>
        <v>31.125972248581789</v>
      </c>
      <c r="D982">
        <f>'Data with Vol Ests (EWMA)'!L$1002*('Data with Vol Ests (EWMA)'!L981+('Data with Vol Ests (EWMA)'!L982-'Data with Vol Ests (EWMA)'!L981)*('Data with Vol Ests (EWMA)'!O$1003/'Data with Vol Ests (EWMA)'!O982))/'Data with Vol Ests (EWMA)'!L981</f>
        <v>51.018030033853172</v>
      </c>
      <c r="F982">
        <f>$J$3*B982/'Data with Vol Ests (EWMA)'!$B$1002 + $K$3*C982/'Data with Vol Ests (EWMA)'!$G$1002 + $L$3*D982/'Data with Vol Ests (EWMA)'!$L$1002</f>
        <v>100242414.58869494</v>
      </c>
      <c r="G982">
        <f t="shared" si="15"/>
        <v>-242414.58869494498</v>
      </c>
      <c r="H982" s="15">
        <v>-644079.59</v>
      </c>
    </row>
    <row r="983" spans="1:8" x14ac:dyDescent="0.2">
      <c r="A983">
        <v>981</v>
      </c>
      <c r="B983">
        <f>'Data with Vol Ests (EWMA)'!B$1002*('Data with Vol Ests (EWMA)'!B982+('Data with Vol Ests (EWMA)'!B983-'Data with Vol Ests (EWMA)'!B982)*('Data with Vol Ests (EWMA)'!E$1003/'Data with Vol Ests (EWMA)'!E983))/'Data with Vol Ests (EWMA)'!B982</f>
        <v>25.794940250640753</v>
      </c>
      <c r="C983">
        <f>'Data with Vol Ests (EWMA)'!G$1002*('Data with Vol Ests (EWMA)'!G982+('Data with Vol Ests (EWMA)'!G983-'Data with Vol Ests (EWMA)'!G982)*('Data with Vol Ests (EWMA)'!J$1003/'Data with Vol Ests (EWMA)'!J983))/'Data with Vol Ests (EWMA)'!G982</f>
        <v>31.143081656140204</v>
      </c>
      <c r="D983">
        <f>'Data with Vol Ests (EWMA)'!L$1002*('Data with Vol Ests (EWMA)'!L982+('Data with Vol Ests (EWMA)'!L983-'Data with Vol Ests (EWMA)'!L982)*('Data with Vol Ests (EWMA)'!O$1003/'Data with Vol Ests (EWMA)'!O983))/'Data with Vol Ests (EWMA)'!L982</f>
        <v>50.848910668507564</v>
      </c>
      <c r="F983">
        <f>$J$3*B983/'Data with Vol Ests (EWMA)'!$B$1002 + $K$3*C983/'Data with Vol Ests (EWMA)'!$G$1002 + $L$3*D983/'Data with Vol Ests (EWMA)'!$L$1002</f>
        <v>100019673.18774131</v>
      </c>
      <c r="G983">
        <f t="shared" si="15"/>
        <v>-19673.187741309404</v>
      </c>
      <c r="H983" s="15">
        <v>-644186.87</v>
      </c>
    </row>
    <row r="984" spans="1:8" x14ac:dyDescent="0.2">
      <c r="A984">
        <v>982</v>
      </c>
      <c r="B984">
        <f>'Data with Vol Ests (EWMA)'!B$1002*('Data with Vol Ests (EWMA)'!B983+('Data with Vol Ests (EWMA)'!B984-'Data with Vol Ests (EWMA)'!B983)*('Data with Vol Ests (EWMA)'!E$1003/'Data with Vol Ests (EWMA)'!E984))/'Data with Vol Ests (EWMA)'!B983</f>
        <v>25.910981192583208</v>
      </c>
      <c r="C984">
        <f>'Data with Vol Ests (EWMA)'!G$1002*('Data with Vol Ests (EWMA)'!G983+('Data with Vol Ests (EWMA)'!G984-'Data with Vol Ests (EWMA)'!G983)*('Data with Vol Ests (EWMA)'!J$1003/'Data with Vol Ests (EWMA)'!J984))/'Data with Vol Ests (EWMA)'!G983</f>
        <v>31.317453698066835</v>
      </c>
      <c r="D984">
        <f>'Data with Vol Ests (EWMA)'!L$1002*('Data with Vol Ests (EWMA)'!L983+('Data with Vol Ests (EWMA)'!L984-'Data with Vol Ests (EWMA)'!L983)*('Data with Vol Ests (EWMA)'!O$1003/'Data with Vol Ests (EWMA)'!O984))/'Data with Vol Ests (EWMA)'!L983</f>
        <v>50.799627941671446</v>
      </c>
      <c r="F984">
        <f>$J$3*B984/'Data with Vol Ests (EWMA)'!$B$1002 + $K$3*C984/'Data with Vol Ests (EWMA)'!$G$1002 + $L$3*D984/'Data with Vol Ests (EWMA)'!$L$1002</f>
        <v>100343685.88238016</v>
      </c>
      <c r="G984">
        <f t="shared" si="15"/>
        <v>-343685.88238015771</v>
      </c>
      <c r="H984" s="15">
        <v>-647124.43000000005</v>
      </c>
    </row>
    <row r="985" spans="1:8" x14ac:dyDescent="0.2">
      <c r="A985">
        <v>983</v>
      </c>
      <c r="B985">
        <f>'Data with Vol Ests (EWMA)'!B$1002*('Data with Vol Ests (EWMA)'!B984+('Data with Vol Ests (EWMA)'!B985-'Data with Vol Ests (EWMA)'!B984)*('Data with Vol Ests (EWMA)'!E$1003/'Data with Vol Ests (EWMA)'!E985))/'Data with Vol Ests (EWMA)'!B984</f>
        <v>25.989202986469248</v>
      </c>
      <c r="C985">
        <f>'Data with Vol Ests (EWMA)'!G$1002*('Data with Vol Ests (EWMA)'!G984+('Data with Vol Ests (EWMA)'!G985-'Data with Vol Ests (EWMA)'!G984)*('Data with Vol Ests (EWMA)'!J$1003/'Data with Vol Ests (EWMA)'!J985))/'Data with Vol Ests (EWMA)'!G984</f>
        <v>31.178253472400591</v>
      </c>
      <c r="D985">
        <f>'Data with Vol Ests (EWMA)'!L$1002*('Data with Vol Ests (EWMA)'!L984+('Data with Vol Ests (EWMA)'!L985-'Data with Vol Ests (EWMA)'!L984)*('Data with Vol Ests (EWMA)'!O$1003/'Data with Vol Ests (EWMA)'!O985))/'Data with Vol Ests (EWMA)'!L984</f>
        <v>51.105931048658832</v>
      </c>
      <c r="F985">
        <f>$J$3*B985/'Data with Vol Ests (EWMA)'!$B$1002 + $K$3*C985/'Data with Vol Ests (EWMA)'!$G$1002 + $L$3*D985/'Data with Vol Ests (EWMA)'!$L$1002</f>
        <v>100474592.47751491</v>
      </c>
      <c r="G985">
        <f t="shared" si="15"/>
        <v>-474592.47751490772</v>
      </c>
      <c r="H985" s="15">
        <v>-652636.77</v>
      </c>
    </row>
    <row r="986" spans="1:8" x14ac:dyDescent="0.2">
      <c r="A986">
        <v>984</v>
      </c>
      <c r="B986">
        <f>'Data with Vol Ests (EWMA)'!B$1002*('Data with Vol Ests (EWMA)'!B985+('Data with Vol Ests (EWMA)'!B986-'Data with Vol Ests (EWMA)'!B985)*('Data with Vol Ests (EWMA)'!E$1003/'Data with Vol Ests (EWMA)'!E986))/'Data with Vol Ests (EWMA)'!B985</f>
        <v>25.914130479116636</v>
      </c>
      <c r="C986">
        <f>'Data with Vol Ests (EWMA)'!G$1002*('Data with Vol Ests (EWMA)'!G985+('Data with Vol Ests (EWMA)'!G986-'Data with Vol Ests (EWMA)'!G985)*('Data with Vol Ests (EWMA)'!J$1003/'Data with Vol Ests (EWMA)'!J986))/'Data with Vol Ests (EWMA)'!G985</f>
        <v>31.178505887353772</v>
      </c>
      <c r="D986">
        <f>'Data with Vol Ests (EWMA)'!L$1002*('Data with Vol Ests (EWMA)'!L985+('Data with Vol Ests (EWMA)'!L986-'Data with Vol Ests (EWMA)'!L985)*('Data with Vol Ests (EWMA)'!O$1003/'Data with Vol Ests (EWMA)'!O986))/'Data with Vol Ests (EWMA)'!L985</f>
        <v>50.747662666745207</v>
      </c>
      <c r="F986">
        <f>$J$3*B986/'Data with Vol Ests (EWMA)'!$B$1002 + $K$3*C986/'Data with Vol Ests (EWMA)'!$G$1002 + $L$3*D986/'Data with Vol Ests (EWMA)'!$L$1002</f>
        <v>100161205.05387342</v>
      </c>
      <c r="G986">
        <f t="shared" si="15"/>
        <v>-161205.05387341976</v>
      </c>
      <c r="H986" s="15">
        <v>-664795.66</v>
      </c>
    </row>
    <row r="987" spans="1:8" x14ac:dyDescent="0.2">
      <c r="A987">
        <v>985</v>
      </c>
      <c r="B987">
        <f>'Data with Vol Ests (EWMA)'!B$1002*('Data with Vol Ests (EWMA)'!B986+('Data with Vol Ests (EWMA)'!B987-'Data with Vol Ests (EWMA)'!B986)*('Data with Vol Ests (EWMA)'!E$1003/'Data with Vol Ests (EWMA)'!E987))/'Data with Vol Ests (EWMA)'!B986</f>
        <v>25.929164533818</v>
      </c>
      <c r="C987">
        <f>'Data with Vol Ests (EWMA)'!G$1002*('Data with Vol Ests (EWMA)'!G986+('Data with Vol Ests (EWMA)'!G987-'Data with Vol Ests (EWMA)'!G986)*('Data with Vol Ests (EWMA)'!J$1003/'Data with Vol Ests (EWMA)'!J987))/'Data with Vol Ests (EWMA)'!G986</f>
        <v>31.152468487153495</v>
      </c>
      <c r="D987">
        <f>'Data with Vol Ests (EWMA)'!L$1002*('Data with Vol Ests (EWMA)'!L986+('Data with Vol Ests (EWMA)'!L987-'Data with Vol Ests (EWMA)'!L986)*('Data with Vol Ests (EWMA)'!O$1003/'Data with Vol Ests (EWMA)'!O987))/'Data with Vol Ests (EWMA)'!L986</f>
        <v>50.720897399392577</v>
      </c>
      <c r="F987">
        <f>$J$3*B987/'Data with Vol Ests (EWMA)'!$B$1002 + $K$3*C987/'Data with Vol Ests (EWMA)'!$G$1002 + $L$3*D987/'Data with Vol Ests (EWMA)'!$L$1002</f>
        <v>100136527.38327606</v>
      </c>
      <c r="G987">
        <f t="shared" si="15"/>
        <v>-136527.38327606022</v>
      </c>
      <c r="H987" s="15">
        <v>-668958.65</v>
      </c>
    </row>
    <row r="988" spans="1:8" x14ac:dyDescent="0.2">
      <c r="A988">
        <v>986</v>
      </c>
      <c r="B988">
        <f>'Data with Vol Ests (EWMA)'!B$1002*('Data with Vol Ests (EWMA)'!B987+('Data with Vol Ests (EWMA)'!B988-'Data with Vol Ests (EWMA)'!B987)*('Data with Vol Ests (EWMA)'!E$1003/'Data with Vol Ests (EWMA)'!E988))/'Data with Vol Ests (EWMA)'!B987</f>
        <v>25.787804520360197</v>
      </c>
      <c r="C988">
        <f>'Data with Vol Ests (EWMA)'!G$1002*('Data with Vol Ests (EWMA)'!G987+('Data with Vol Ests (EWMA)'!G988-'Data with Vol Ests (EWMA)'!G987)*('Data with Vol Ests (EWMA)'!J$1003/'Data with Vol Ests (EWMA)'!J988))/'Data with Vol Ests (EWMA)'!G987</f>
        <v>31.151944875753465</v>
      </c>
      <c r="D988">
        <f>'Data with Vol Ests (EWMA)'!L$1002*('Data with Vol Ests (EWMA)'!L987+('Data with Vol Ests (EWMA)'!L988-'Data with Vol Ests (EWMA)'!L987)*('Data with Vol Ests (EWMA)'!O$1003/'Data with Vol Ests (EWMA)'!O988))/'Data with Vol Ests (EWMA)'!L987</f>
        <v>50.73939029446403</v>
      </c>
      <c r="F988">
        <f>$J$3*B988/'Data with Vol Ests (EWMA)'!$B$1002 + $K$3*C988/'Data with Vol Ests (EWMA)'!$G$1002 + $L$3*D988/'Data with Vol Ests (EWMA)'!$L$1002</f>
        <v>99955182.335901365</v>
      </c>
      <c r="G988">
        <f t="shared" si="15"/>
        <v>44817.664098635316</v>
      </c>
      <c r="H988" s="15">
        <v>-672249.55</v>
      </c>
    </row>
    <row r="989" spans="1:8" x14ac:dyDescent="0.2">
      <c r="A989">
        <v>987</v>
      </c>
      <c r="B989">
        <f>'Data with Vol Ests (EWMA)'!B$1002*('Data with Vol Ests (EWMA)'!B988+('Data with Vol Ests (EWMA)'!B989-'Data with Vol Ests (EWMA)'!B988)*('Data with Vol Ests (EWMA)'!E$1003/'Data with Vol Ests (EWMA)'!E989))/'Data with Vol Ests (EWMA)'!B988</f>
        <v>25.817631056646139</v>
      </c>
      <c r="C989">
        <f>'Data with Vol Ests (EWMA)'!G$1002*('Data with Vol Ests (EWMA)'!G988+('Data with Vol Ests (EWMA)'!G989-'Data with Vol Ests (EWMA)'!G988)*('Data with Vol Ests (EWMA)'!J$1003/'Data with Vol Ests (EWMA)'!J989))/'Data with Vol Ests (EWMA)'!G988</f>
        <v>31.123525820322183</v>
      </c>
      <c r="D989">
        <f>'Data with Vol Ests (EWMA)'!L$1002*('Data with Vol Ests (EWMA)'!L988+('Data with Vol Ests (EWMA)'!L989-'Data with Vol Ests (EWMA)'!L988)*('Data with Vol Ests (EWMA)'!O$1003/'Data with Vol Ests (EWMA)'!O989))/'Data with Vol Ests (EWMA)'!L988</f>
        <v>50.710629763141782</v>
      </c>
      <c r="F989">
        <f>$J$3*B989/'Data with Vol Ests (EWMA)'!$B$1002 + $K$3*C989/'Data with Vol Ests (EWMA)'!$G$1002 + $L$3*D989/'Data with Vol Ests (EWMA)'!$L$1002</f>
        <v>99946709.979592398</v>
      </c>
      <c r="G989">
        <f t="shared" si="15"/>
        <v>53290.020407602191</v>
      </c>
      <c r="H989" s="15">
        <v>-673080.53</v>
      </c>
    </row>
    <row r="990" spans="1:8" x14ac:dyDescent="0.2">
      <c r="A990">
        <v>988</v>
      </c>
      <c r="B990">
        <f>'Data with Vol Ests (EWMA)'!B$1002*('Data with Vol Ests (EWMA)'!B989+('Data with Vol Ests (EWMA)'!B990-'Data with Vol Ests (EWMA)'!B989)*('Data with Vol Ests (EWMA)'!E$1003/'Data with Vol Ests (EWMA)'!E990))/'Data with Vol Ests (EWMA)'!B989</f>
        <v>25.872934616806919</v>
      </c>
      <c r="C990">
        <f>'Data with Vol Ests (EWMA)'!G$1002*('Data with Vol Ests (EWMA)'!G989+('Data with Vol Ests (EWMA)'!G990-'Data with Vol Ests (EWMA)'!G989)*('Data with Vol Ests (EWMA)'!J$1003/'Data with Vol Ests (EWMA)'!J990))/'Data with Vol Ests (EWMA)'!G989</f>
        <v>31.179456882249209</v>
      </c>
      <c r="D990">
        <f>'Data with Vol Ests (EWMA)'!L$1002*('Data with Vol Ests (EWMA)'!L989+('Data with Vol Ests (EWMA)'!L990-'Data with Vol Ests (EWMA)'!L989)*('Data with Vol Ests (EWMA)'!O$1003/'Data with Vol Ests (EWMA)'!O990))/'Data with Vol Ests (EWMA)'!L989</f>
        <v>51.039767245847798</v>
      </c>
      <c r="F990">
        <f>$J$3*B990/'Data with Vol Ests (EWMA)'!$B$1002 + $K$3*C990/'Data with Vol Ests (EWMA)'!$G$1002 + $L$3*D990/'Data with Vol Ests (EWMA)'!$L$1002</f>
        <v>100279149.4255168</v>
      </c>
      <c r="G990">
        <f t="shared" si="15"/>
        <v>-279149.42551679909</v>
      </c>
      <c r="H990" s="15">
        <v>-673914.04</v>
      </c>
    </row>
    <row r="991" spans="1:8" x14ac:dyDescent="0.2">
      <c r="A991">
        <v>989</v>
      </c>
      <c r="B991">
        <f>'Data with Vol Ests (EWMA)'!B$1002*('Data with Vol Ests (EWMA)'!B990+('Data with Vol Ests (EWMA)'!B991-'Data with Vol Ests (EWMA)'!B990)*('Data with Vol Ests (EWMA)'!E$1003/'Data with Vol Ests (EWMA)'!E991))/'Data with Vol Ests (EWMA)'!B990</f>
        <v>25.818015851732994</v>
      </c>
      <c r="C991">
        <f>'Data with Vol Ests (EWMA)'!G$1002*('Data with Vol Ests (EWMA)'!G990+('Data with Vol Ests (EWMA)'!G991-'Data with Vol Ests (EWMA)'!G990)*('Data with Vol Ests (EWMA)'!J$1003/'Data with Vol Ests (EWMA)'!J991))/'Data with Vol Ests (EWMA)'!G990</f>
        <v>31.247956815771577</v>
      </c>
      <c r="D991">
        <f>'Data with Vol Ests (EWMA)'!L$1002*('Data with Vol Ests (EWMA)'!L990+('Data with Vol Ests (EWMA)'!L991-'Data with Vol Ests (EWMA)'!L990)*('Data with Vol Ests (EWMA)'!O$1003/'Data with Vol Ests (EWMA)'!O991))/'Data with Vol Ests (EWMA)'!L990</f>
        <v>50.680034889386903</v>
      </c>
      <c r="F991">
        <f>$J$3*B991/'Data with Vol Ests (EWMA)'!$B$1002 + $K$3*C991/'Data with Vol Ests (EWMA)'!$G$1002 + $L$3*D991/'Data with Vol Ests (EWMA)'!$L$1002</f>
        <v>100068859.41551219</v>
      </c>
      <c r="G991">
        <f t="shared" si="15"/>
        <v>-68859.415512189269</v>
      </c>
      <c r="H991" s="15">
        <v>-674543.75</v>
      </c>
    </row>
    <row r="992" spans="1:8" x14ac:dyDescent="0.2">
      <c r="A992">
        <v>990</v>
      </c>
      <c r="B992">
        <f>'Data with Vol Ests (EWMA)'!B$1002*('Data with Vol Ests (EWMA)'!B991+('Data with Vol Ests (EWMA)'!B992-'Data with Vol Ests (EWMA)'!B991)*('Data with Vol Ests (EWMA)'!E$1003/'Data with Vol Ests (EWMA)'!E992))/'Data with Vol Ests (EWMA)'!B991</f>
        <v>25.826525977227018</v>
      </c>
      <c r="C992">
        <f>'Data with Vol Ests (EWMA)'!G$1002*('Data with Vol Ests (EWMA)'!G991+('Data with Vol Ests (EWMA)'!G992-'Data with Vol Ests (EWMA)'!G991)*('Data with Vol Ests (EWMA)'!J$1003/'Data with Vol Ests (EWMA)'!J992))/'Data with Vol Ests (EWMA)'!G991</f>
        <v>31.102705637952798</v>
      </c>
      <c r="D992">
        <f>'Data with Vol Ests (EWMA)'!L$1002*('Data with Vol Ests (EWMA)'!L991+('Data with Vol Ests (EWMA)'!L992-'Data with Vol Ests (EWMA)'!L991)*('Data with Vol Ests (EWMA)'!O$1003/'Data with Vol Ests (EWMA)'!O992))/'Data with Vol Ests (EWMA)'!L991</f>
        <v>50.565024137143979</v>
      </c>
      <c r="F992">
        <f>$J$3*B992/'Data with Vol Ests (EWMA)'!$B$1002 + $K$3*C992/'Data with Vol Ests (EWMA)'!$G$1002 + $L$3*D992/'Data with Vol Ests (EWMA)'!$L$1002</f>
        <v>99849287.37975046</v>
      </c>
      <c r="G992">
        <f t="shared" si="15"/>
        <v>150712.62024953961</v>
      </c>
      <c r="H992" s="15">
        <v>-688420.49</v>
      </c>
    </row>
    <row r="993" spans="1:8" x14ac:dyDescent="0.2">
      <c r="A993">
        <v>991</v>
      </c>
      <c r="B993">
        <f>'Data with Vol Ests (EWMA)'!B$1002*('Data with Vol Ests (EWMA)'!B992+('Data with Vol Ests (EWMA)'!B993-'Data with Vol Ests (EWMA)'!B992)*('Data with Vol Ests (EWMA)'!E$1003/'Data with Vol Ests (EWMA)'!E993))/'Data with Vol Ests (EWMA)'!B992</f>
        <v>25.72488018025469</v>
      </c>
      <c r="C993">
        <f>'Data with Vol Ests (EWMA)'!G$1002*('Data with Vol Ests (EWMA)'!G992+('Data with Vol Ests (EWMA)'!G993-'Data with Vol Ests (EWMA)'!G992)*('Data with Vol Ests (EWMA)'!J$1003/'Data with Vol Ests (EWMA)'!J993))/'Data with Vol Ests (EWMA)'!G992</f>
        <v>31.131481321324337</v>
      </c>
      <c r="D993">
        <f>'Data with Vol Ests (EWMA)'!L$1002*('Data with Vol Ests (EWMA)'!L992+('Data with Vol Ests (EWMA)'!L993-'Data with Vol Ests (EWMA)'!L992)*('Data with Vol Ests (EWMA)'!O$1003/'Data with Vol Ests (EWMA)'!O993))/'Data with Vol Ests (EWMA)'!L992</f>
        <v>50.624070920709038</v>
      </c>
      <c r="F993">
        <f>$J$3*B993/'Data with Vol Ests (EWMA)'!$B$1002 + $K$3*C993/'Data with Vol Ests (EWMA)'!$G$1002 + $L$3*D993/'Data with Vol Ests (EWMA)'!$L$1002</f>
        <v>99778678.961277246</v>
      </c>
      <c r="G993">
        <f t="shared" si="15"/>
        <v>221321.03872275352</v>
      </c>
      <c r="H993" s="15">
        <v>-715438.23</v>
      </c>
    </row>
    <row r="994" spans="1:8" x14ac:dyDescent="0.2">
      <c r="A994">
        <v>992</v>
      </c>
      <c r="B994">
        <f>'Data with Vol Ests (EWMA)'!B$1002*('Data with Vol Ests (EWMA)'!B993+('Data with Vol Ests (EWMA)'!B994-'Data with Vol Ests (EWMA)'!B993)*('Data with Vol Ests (EWMA)'!E$1003/'Data with Vol Ests (EWMA)'!E994))/'Data with Vol Ests (EWMA)'!B993</f>
        <v>25.896717815276336</v>
      </c>
      <c r="C994">
        <f>'Data with Vol Ests (EWMA)'!G$1002*('Data with Vol Ests (EWMA)'!G993+('Data with Vol Ests (EWMA)'!G994-'Data with Vol Ests (EWMA)'!G993)*('Data with Vol Ests (EWMA)'!J$1003/'Data with Vol Ests (EWMA)'!J994))/'Data with Vol Ests (EWMA)'!G993</f>
        <v>31.150321044123853</v>
      </c>
      <c r="D994">
        <f>'Data with Vol Ests (EWMA)'!L$1002*('Data with Vol Ests (EWMA)'!L993+('Data with Vol Ests (EWMA)'!L994-'Data with Vol Ests (EWMA)'!L993)*('Data with Vol Ests (EWMA)'!O$1003/'Data with Vol Ests (EWMA)'!O994))/'Data with Vol Ests (EWMA)'!L993</f>
        <v>51.657830808178922</v>
      </c>
      <c r="F994">
        <f>$J$3*B994/'Data with Vol Ests (EWMA)'!$B$1002 + $K$3*C994/'Data with Vol Ests (EWMA)'!$G$1002 + $L$3*D994/'Data with Vol Ests (EWMA)'!$L$1002</f>
        <v>100644186.87468171</v>
      </c>
      <c r="G994">
        <f t="shared" si="15"/>
        <v>-644186.8746817112</v>
      </c>
      <c r="H994" s="15">
        <v>-729115.28</v>
      </c>
    </row>
    <row r="995" spans="1:8" x14ac:dyDescent="0.2">
      <c r="A995">
        <v>993</v>
      </c>
      <c r="B995">
        <f>'Data with Vol Ests (EWMA)'!B$1002*('Data with Vol Ests (EWMA)'!B994+('Data with Vol Ests (EWMA)'!B995-'Data with Vol Ests (EWMA)'!B994)*('Data with Vol Ests (EWMA)'!E$1003/'Data with Vol Ests (EWMA)'!E995))/'Data with Vol Ests (EWMA)'!B994</f>
        <v>25.783717813394876</v>
      </c>
      <c r="C995">
        <f>'Data with Vol Ests (EWMA)'!G$1002*('Data with Vol Ests (EWMA)'!G994+('Data with Vol Ests (EWMA)'!G995-'Data with Vol Ests (EWMA)'!G994)*('Data with Vol Ests (EWMA)'!J$1003/'Data with Vol Ests (EWMA)'!J995))/'Data with Vol Ests (EWMA)'!G994</f>
        <v>31.251024717301778</v>
      </c>
      <c r="D995">
        <f>'Data with Vol Ests (EWMA)'!L$1002*('Data with Vol Ests (EWMA)'!L994+('Data with Vol Ests (EWMA)'!L995-'Data with Vol Ests (EWMA)'!L994)*('Data with Vol Ests (EWMA)'!O$1003/'Data with Vol Ests (EWMA)'!O995))/'Data with Vol Ests (EWMA)'!L994</f>
        <v>50.583091529201688</v>
      </c>
      <c r="F995">
        <f>$J$3*B995/'Data with Vol Ests (EWMA)'!$B$1002 + $K$3*C995/'Data with Vol Ests (EWMA)'!$G$1002 + $L$3*D995/'Data with Vol Ests (EWMA)'!$L$1002</f>
        <v>99968464.950432166</v>
      </c>
      <c r="G995">
        <f t="shared" si="15"/>
        <v>31535.049567833543</v>
      </c>
      <c r="H995" s="15">
        <v>-740230.92</v>
      </c>
    </row>
    <row r="996" spans="1:8" x14ac:dyDescent="0.2">
      <c r="A996">
        <v>994</v>
      </c>
      <c r="B996">
        <f>'Data with Vol Ests (EWMA)'!B$1002*('Data with Vol Ests (EWMA)'!B995+('Data with Vol Ests (EWMA)'!B996-'Data with Vol Ests (EWMA)'!B995)*('Data with Vol Ests (EWMA)'!E$1003/'Data with Vol Ests (EWMA)'!E996))/'Data with Vol Ests (EWMA)'!B995</f>
        <v>25.88226026155419</v>
      </c>
      <c r="C996">
        <f>'Data with Vol Ests (EWMA)'!G$1002*('Data with Vol Ests (EWMA)'!G995+('Data with Vol Ests (EWMA)'!G996-'Data with Vol Ests (EWMA)'!G995)*('Data with Vol Ests (EWMA)'!J$1003/'Data with Vol Ests (EWMA)'!J996))/'Data with Vol Ests (EWMA)'!G995</f>
        <v>31.189917397584654</v>
      </c>
      <c r="D996">
        <f>'Data with Vol Ests (EWMA)'!L$1002*('Data with Vol Ests (EWMA)'!L995+('Data with Vol Ests (EWMA)'!L996-'Data with Vol Ests (EWMA)'!L995)*('Data with Vol Ests (EWMA)'!O$1003/'Data with Vol Ests (EWMA)'!O996))/'Data with Vol Ests (EWMA)'!L995</f>
        <v>50.881147639961846</v>
      </c>
      <c r="F996">
        <f>$J$3*B996/'Data with Vol Ests (EWMA)'!$B$1002 + $K$3*C996/'Data with Vol Ests (EWMA)'!$G$1002 + $L$3*D996/'Data with Vol Ests (EWMA)'!$L$1002</f>
        <v>100209739.18871841</v>
      </c>
      <c r="G996">
        <f t="shared" si="15"/>
        <v>-209739.18871840835</v>
      </c>
      <c r="H996" s="15">
        <v>-766372.47</v>
      </c>
    </row>
    <row r="997" spans="1:8" x14ac:dyDescent="0.2">
      <c r="A997">
        <v>995</v>
      </c>
      <c r="B997">
        <f>'Data with Vol Ests (EWMA)'!B$1002*('Data with Vol Ests (EWMA)'!B996+('Data with Vol Ests (EWMA)'!B997-'Data with Vol Ests (EWMA)'!B996)*('Data with Vol Ests (EWMA)'!E$1003/'Data with Vol Ests (EWMA)'!E997))/'Data with Vol Ests (EWMA)'!B996</f>
        <v>25.809998999999998</v>
      </c>
      <c r="C997">
        <f>'Data with Vol Ests (EWMA)'!G$1002*('Data with Vol Ests (EWMA)'!G996+('Data with Vol Ests (EWMA)'!G997-'Data with Vol Ests (EWMA)'!G996)*('Data with Vol Ests (EWMA)'!J$1003/'Data with Vol Ests (EWMA)'!J997))/'Data with Vol Ests (EWMA)'!G996</f>
        <v>31.313317679324943</v>
      </c>
      <c r="D997">
        <f>'Data with Vol Ests (EWMA)'!L$1002*('Data with Vol Ests (EWMA)'!L996+('Data with Vol Ests (EWMA)'!L997-'Data with Vol Ests (EWMA)'!L996)*('Data with Vol Ests (EWMA)'!O$1003/'Data with Vol Ests (EWMA)'!O997))/'Data with Vol Ests (EWMA)'!L996</f>
        <v>50.76862040489361</v>
      </c>
      <c r="F997">
        <f>$J$3*B997/'Data with Vol Ests (EWMA)'!$B$1002 + $K$3*C997/'Data with Vol Ests (EWMA)'!$G$1002 + $L$3*D997/'Data with Vol Ests (EWMA)'!$L$1002</f>
        <v>100183766.57245752</v>
      </c>
      <c r="G997">
        <f t="shared" si="15"/>
        <v>-183766.57245752215</v>
      </c>
      <c r="H997" s="15">
        <v>-769909.89</v>
      </c>
    </row>
    <row r="998" spans="1:8" x14ac:dyDescent="0.2">
      <c r="A998">
        <v>996</v>
      </c>
      <c r="B998">
        <f>'Data with Vol Ests (EWMA)'!B$1002*('Data with Vol Ests (EWMA)'!B997+('Data with Vol Ests (EWMA)'!B998-'Data with Vol Ests (EWMA)'!B997)*('Data with Vol Ests (EWMA)'!E$1003/'Data with Vol Ests (EWMA)'!E998))/'Data with Vol Ests (EWMA)'!B997</f>
        <v>25.753192464492678</v>
      </c>
      <c r="C998">
        <f>'Data with Vol Ests (EWMA)'!G$1002*('Data with Vol Ests (EWMA)'!G997+('Data with Vol Ests (EWMA)'!G998-'Data with Vol Ests (EWMA)'!G997)*('Data with Vol Ests (EWMA)'!J$1003/'Data with Vol Ests (EWMA)'!J998))/'Data with Vol Ests (EWMA)'!G997</f>
        <v>31.253115081632494</v>
      </c>
      <c r="D998">
        <f>'Data with Vol Ests (EWMA)'!L$1002*('Data with Vol Ests (EWMA)'!L997+('Data with Vol Ests (EWMA)'!L998-'Data with Vol Ests (EWMA)'!L997)*('Data with Vol Ests (EWMA)'!O$1003/'Data with Vol Ests (EWMA)'!O998))/'Data with Vol Ests (EWMA)'!L997</f>
        <v>50.36198178297245</v>
      </c>
      <c r="F998">
        <f>$J$3*B998/'Data with Vol Ests (EWMA)'!$B$1002 + $K$3*C998/'Data with Vol Ests (EWMA)'!$G$1002 + $L$3*D998/'Data with Vol Ests (EWMA)'!$L$1002</f>
        <v>99798661.054543748</v>
      </c>
      <c r="G998">
        <f t="shared" si="15"/>
        <v>201338.9454562515</v>
      </c>
      <c r="H998" s="15">
        <v>-834571.89</v>
      </c>
    </row>
    <row r="999" spans="1:8" x14ac:dyDescent="0.2">
      <c r="A999">
        <v>997</v>
      </c>
      <c r="B999">
        <f>'Data with Vol Ests (EWMA)'!B$1002*('Data with Vol Ests (EWMA)'!B998+('Data with Vol Ests (EWMA)'!B999-'Data with Vol Ests (EWMA)'!B998)*('Data with Vol Ests (EWMA)'!E$1003/'Data with Vol Ests (EWMA)'!E999))/'Data with Vol Ests (EWMA)'!B998</f>
        <v>25.732265556580909</v>
      </c>
      <c r="C999">
        <f>'Data with Vol Ests (EWMA)'!G$1002*('Data with Vol Ests (EWMA)'!G998+('Data with Vol Ests (EWMA)'!G999-'Data with Vol Ests (EWMA)'!G998)*('Data with Vol Ests (EWMA)'!J$1003/'Data with Vol Ests (EWMA)'!J999))/'Data with Vol Ests (EWMA)'!G998</f>
        <v>31.151882436050499</v>
      </c>
      <c r="D999">
        <f>'Data with Vol Ests (EWMA)'!L$1002*('Data with Vol Ests (EWMA)'!L998+('Data with Vol Ests (EWMA)'!L999-'Data with Vol Ests (EWMA)'!L998)*('Data with Vol Ests (EWMA)'!O$1003/'Data with Vol Ests (EWMA)'!O999))/'Data with Vol Ests (EWMA)'!L998</f>
        <v>50.450439771155331</v>
      </c>
      <c r="F999">
        <f>$J$3*B999/'Data with Vol Ests (EWMA)'!$B$1002 + $K$3*C999/'Data with Vol Ests (EWMA)'!$G$1002 + $L$3*D999/'Data with Vol Ests (EWMA)'!$L$1002</f>
        <v>99708922.325899512</v>
      </c>
      <c r="G999">
        <f t="shared" si="15"/>
        <v>291077.67410048842</v>
      </c>
      <c r="H999" s="15">
        <v>-865491.16</v>
      </c>
    </row>
    <row r="1000" spans="1:8" x14ac:dyDescent="0.2">
      <c r="A1000">
        <v>998</v>
      </c>
      <c r="B1000">
        <f>'Data with Vol Ests (EWMA)'!B$1002*('Data with Vol Ests (EWMA)'!B999+('Data with Vol Ests (EWMA)'!B1000-'Data with Vol Ests (EWMA)'!B999)*('Data with Vol Ests (EWMA)'!E$1003/'Data with Vol Ests (EWMA)'!E1000))/'Data with Vol Ests (EWMA)'!B999</f>
        <v>25.98852235419983</v>
      </c>
      <c r="C1000">
        <f>'Data with Vol Ests (EWMA)'!G$1002*('Data with Vol Ests (EWMA)'!G999+('Data with Vol Ests (EWMA)'!G1000-'Data with Vol Ests (EWMA)'!G999)*('Data with Vol Ests (EWMA)'!J$1003/'Data with Vol Ests (EWMA)'!J1000))/'Data with Vol Ests (EWMA)'!G999</f>
        <v>31.207306959945569</v>
      </c>
      <c r="D1000">
        <f>'Data with Vol Ests (EWMA)'!L$1002*('Data with Vol Ests (EWMA)'!L999+('Data with Vol Ests (EWMA)'!L1000-'Data with Vol Ests (EWMA)'!L999)*('Data with Vol Ests (EWMA)'!O$1003/'Data with Vol Ests (EWMA)'!O1000))/'Data with Vol Ests (EWMA)'!L999</f>
        <v>51.338928307574655</v>
      </c>
      <c r="F1000">
        <f>$J$3*B1000/'Data with Vol Ests (EWMA)'!$B$1002 + $K$3*C1000/'Data with Vol Ests (EWMA)'!$G$1002 + $L$3*D1000/'Data with Vol Ests (EWMA)'!$L$1002</f>
        <v>100644079.58885229</v>
      </c>
      <c r="G1000">
        <f t="shared" si="15"/>
        <v>-644079.58885228634</v>
      </c>
      <c r="H1000" s="15">
        <v>-967761.69</v>
      </c>
    </row>
    <row r="1001" spans="1:8" x14ac:dyDescent="0.2">
      <c r="A1001">
        <v>999</v>
      </c>
      <c r="B1001">
        <f>'Data with Vol Ests (EWMA)'!B$1002*('Data with Vol Ests (EWMA)'!B1000+('Data with Vol Ests (EWMA)'!B1001-'Data with Vol Ests (EWMA)'!B1000)*('Data with Vol Ests (EWMA)'!E$1003/'Data with Vol Ests (EWMA)'!E1001))/'Data with Vol Ests (EWMA)'!B1000</f>
        <v>25.847970051534038</v>
      </c>
      <c r="C1001">
        <f>'Data with Vol Ests (EWMA)'!G$1002*('Data with Vol Ests (EWMA)'!G1000+('Data with Vol Ests (EWMA)'!G1001-'Data with Vol Ests (EWMA)'!G1000)*('Data with Vol Ests (EWMA)'!J$1003/'Data with Vol Ests (EWMA)'!J1001))/'Data with Vol Ests (EWMA)'!G1000</f>
        <v>31.208052741861671</v>
      </c>
      <c r="D1001">
        <f>'Data with Vol Ests (EWMA)'!L$1002*('Data with Vol Ests (EWMA)'!L1000+('Data with Vol Ests (EWMA)'!L1001-'Data with Vol Ests (EWMA)'!L1000)*('Data with Vol Ests (EWMA)'!O$1003/'Data with Vol Ests (EWMA)'!O1001))/'Data with Vol Ests (EWMA)'!L1000</f>
        <v>50.673232978994029</v>
      </c>
      <c r="F1001">
        <f>$J$3*B1001/'Data with Vol Ests (EWMA)'!$B$1002 + $K$3*C1001/'Data with Vol Ests (EWMA)'!$G$1002 + $L$3*D1001/'Data with Vol Ests (EWMA)'!$L$1002</f>
        <v>100060649.52703568</v>
      </c>
      <c r="G1001">
        <f t="shared" si="15"/>
        <v>-60649.527035683393</v>
      </c>
      <c r="H1001" s="15">
        <v>-995786.98</v>
      </c>
    </row>
    <row r="1002" spans="1:8" x14ac:dyDescent="0.2">
      <c r="A1002">
        <v>1000</v>
      </c>
      <c r="B1002">
        <f>'Data with Vol Ests (EWMA)'!B$1002*('Data with Vol Ests (EWMA)'!B1001+('Data with Vol Ests (EWMA)'!B1002-'Data with Vol Ests (EWMA)'!B1001)*('Data with Vol Ests (EWMA)'!E$1003/'Data with Vol Ests (EWMA)'!E1002))/'Data with Vol Ests (EWMA)'!B1001</f>
        <v>25.84897370419014</v>
      </c>
      <c r="C1002">
        <f>'Data with Vol Ests (EWMA)'!G$1002*('Data with Vol Ests (EWMA)'!G1001+('Data with Vol Ests (EWMA)'!G1002-'Data with Vol Ests (EWMA)'!G1001)*('Data with Vol Ests (EWMA)'!J$1003/'Data with Vol Ests (EWMA)'!J1002))/'Data with Vol Ests (EWMA)'!G1001</f>
        <v>31.160301196143632</v>
      </c>
      <c r="D1002">
        <f>'Data with Vol Ests (EWMA)'!L$1002*('Data with Vol Ests (EWMA)'!L1001+('Data with Vol Ests (EWMA)'!L1002-'Data with Vol Ests (EWMA)'!L1001)*('Data with Vol Ests (EWMA)'!O$1003/'Data with Vol Ests (EWMA)'!O1002))/'Data with Vol Ests (EWMA)'!L1001</f>
        <v>50.856900352081851</v>
      </c>
      <c r="F1002">
        <f>$J$3*B1002/'Data with Vol Ests (EWMA)'!$B$1002 + $K$3*C1002/'Data with Vol Ests (EWMA)'!$G$1002 + $L$3*D1002/'Data with Vol Ests (EWMA)'!$L$1002</f>
        <v>100117006.19799314</v>
      </c>
      <c r="G1002">
        <f t="shared" si="15"/>
        <v>-117006.19799314439</v>
      </c>
      <c r="H1002" s="15">
        <v>-1151335.8999999999</v>
      </c>
    </row>
  </sheetData>
  <sortState xmlns:xlrd2="http://schemas.microsoft.com/office/spreadsheetml/2017/richdata2" ref="H2:H1003">
    <sortCondition descending="1" ref="H2:H1003"/>
  </sortState>
  <mergeCells count="2">
    <mergeCell ref="A1:D1"/>
    <mergeCell ref="J9:L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3ADD00-CF3F-4642-8A7E-4EC5A3DDAE2E}">
  <dimension ref="A1:G28"/>
  <sheetViews>
    <sheetView showGridLines="0" workbookViewId="0"/>
  </sheetViews>
  <sheetFormatPr baseColWidth="10" defaultRowHeight="15" x14ac:dyDescent="0.2"/>
  <cols>
    <col min="1" max="1" width="2.33203125" customWidth="1"/>
    <col min="2" max="2" width="5.33203125" bestFit="1" customWidth="1"/>
    <col min="3" max="3" width="9.1640625" bestFit="1" customWidth="1"/>
    <col min="4" max="4" width="12.6640625" bestFit="1" customWidth="1"/>
    <col min="5" max="5" width="12.5" bestFit="1" customWidth="1"/>
    <col min="6" max="6" width="7" bestFit="1" customWidth="1"/>
    <col min="7" max="7" width="5" bestFit="1" customWidth="1"/>
  </cols>
  <sheetData>
    <row r="1" spans="1:5" x14ac:dyDescent="0.2">
      <c r="A1" s="21" t="s">
        <v>37</v>
      </c>
    </row>
    <row r="2" spans="1:5" x14ac:dyDescent="0.2">
      <c r="A2" s="21" t="s">
        <v>38</v>
      </c>
    </row>
    <row r="3" spans="1:5" x14ac:dyDescent="0.2">
      <c r="A3" s="21" t="s">
        <v>39</v>
      </c>
    </row>
    <row r="4" spans="1:5" x14ac:dyDescent="0.2">
      <c r="A4" s="21" t="s">
        <v>40</v>
      </c>
    </row>
    <row r="5" spans="1:5" x14ac:dyDescent="0.2">
      <c r="A5" s="21" t="s">
        <v>41</v>
      </c>
    </row>
    <row r="6" spans="1:5" x14ac:dyDescent="0.2">
      <c r="A6" s="21"/>
      <c r="B6" t="s">
        <v>42</v>
      </c>
    </row>
    <row r="7" spans="1:5" x14ac:dyDescent="0.2">
      <c r="A7" s="21"/>
      <c r="B7" t="s">
        <v>43</v>
      </c>
    </row>
    <row r="8" spans="1:5" x14ac:dyDescent="0.2">
      <c r="A8" s="21"/>
      <c r="B8" t="s">
        <v>44</v>
      </c>
    </row>
    <row r="9" spans="1:5" x14ac:dyDescent="0.2">
      <c r="A9" s="21" t="s">
        <v>45</v>
      </c>
    </row>
    <row r="10" spans="1:5" x14ac:dyDescent="0.2">
      <c r="B10" t="s">
        <v>46</v>
      </c>
    </row>
    <row r="11" spans="1:5" x14ac:dyDescent="0.2">
      <c r="B11" t="s">
        <v>47</v>
      </c>
    </row>
    <row r="12" spans="1:5" x14ac:dyDescent="0.2">
      <c r="B12" t="s">
        <v>48</v>
      </c>
    </row>
    <row r="14" spans="1:5" ht="16" thickBot="1" x14ac:dyDescent="0.25">
      <c r="A14" t="s">
        <v>49</v>
      </c>
    </row>
    <row r="15" spans="1:5" ht="16" thickBot="1" x14ac:dyDescent="0.25">
      <c r="B15" s="23" t="s">
        <v>50</v>
      </c>
      <c r="C15" s="23" t="s">
        <v>51</v>
      </c>
      <c r="D15" s="23" t="s">
        <v>52</v>
      </c>
      <c r="E15" s="23" t="s">
        <v>53</v>
      </c>
    </row>
    <row r="16" spans="1:5" ht="16" thickBot="1" x14ac:dyDescent="0.25">
      <c r="B16" s="22" t="s">
        <v>61</v>
      </c>
      <c r="C16" s="22" t="s">
        <v>36</v>
      </c>
      <c r="D16" s="25">
        <v>-1432.5366725877564</v>
      </c>
      <c r="E16" s="25">
        <v>0</v>
      </c>
    </row>
    <row r="19" spans="1:7" ht="16" thickBot="1" x14ac:dyDescent="0.25">
      <c r="A19" t="s">
        <v>54</v>
      </c>
    </row>
    <row r="20" spans="1:7" ht="16" thickBot="1" x14ac:dyDescent="0.25">
      <c r="B20" s="23" t="s">
        <v>50</v>
      </c>
      <c r="C20" s="23" t="s">
        <v>51</v>
      </c>
      <c r="D20" s="23" t="s">
        <v>52</v>
      </c>
      <c r="E20" s="23" t="s">
        <v>53</v>
      </c>
      <c r="F20" s="23" t="s">
        <v>55</v>
      </c>
    </row>
    <row r="21" spans="1:7" x14ac:dyDescent="0.2">
      <c r="B21" s="24" t="s">
        <v>62</v>
      </c>
      <c r="C21" s="24" t="s">
        <v>31</v>
      </c>
      <c r="D21" s="26">
        <v>0.02</v>
      </c>
      <c r="E21" s="26">
        <v>0.02</v>
      </c>
      <c r="F21" s="24" t="s">
        <v>63</v>
      </c>
    </row>
    <row r="22" spans="1:7" ht="16" thickBot="1" x14ac:dyDescent="0.25">
      <c r="B22" s="22" t="s">
        <v>64</v>
      </c>
      <c r="C22" s="22" t="s">
        <v>33</v>
      </c>
      <c r="D22" s="25">
        <v>1E-4</v>
      </c>
      <c r="E22" s="25">
        <v>1E-4</v>
      </c>
      <c r="F22" s="22" t="s">
        <v>63</v>
      </c>
    </row>
    <row r="25" spans="1:7" ht="16" thickBot="1" x14ac:dyDescent="0.25">
      <c r="A25" t="s">
        <v>56</v>
      </c>
    </row>
    <row r="26" spans="1:7" ht="16" thickBot="1" x14ac:dyDescent="0.25">
      <c r="B26" s="23" t="s">
        <v>50</v>
      </c>
      <c r="C26" s="23" t="s">
        <v>51</v>
      </c>
      <c r="D26" s="23" t="s">
        <v>57</v>
      </c>
      <c r="E26" s="23" t="s">
        <v>58</v>
      </c>
      <c r="F26" s="23" t="s">
        <v>59</v>
      </c>
      <c r="G26" s="23" t="s">
        <v>60</v>
      </c>
    </row>
    <row r="27" spans="1:7" x14ac:dyDescent="0.2">
      <c r="B27" s="24" t="s">
        <v>62</v>
      </c>
      <c r="C27" s="24" t="s">
        <v>31</v>
      </c>
      <c r="D27" s="26">
        <v>0.02</v>
      </c>
      <c r="E27" s="24" t="s">
        <v>65</v>
      </c>
      <c r="F27" s="24" t="s">
        <v>66</v>
      </c>
      <c r="G27" s="26">
        <v>0</v>
      </c>
    </row>
    <row r="28" spans="1:7" ht="16" thickBot="1" x14ac:dyDescent="0.25">
      <c r="B28" s="22" t="s">
        <v>64</v>
      </c>
      <c r="C28" s="22" t="s">
        <v>33</v>
      </c>
      <c r="D28" s="25">
        <v>1E-4</v>
      </c>
      <c r="E28" s="22" t="s">
        <v>67</v>
      </c>
      <c r="F28" s="22" t="s">
        <v>66</v>
      </c>
      <c r="G28" s="25">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BE81FE-280C-284E-94A5-B6B7BD2F227A}">
  <dimension ref="A1:K1004"/>
  <sheetViews>
    <sheetView workbookViewId="0">
      <selection activeCell="J15" sqref="J15"/>
    </sheetView>
  </sheetViews>
  <sheetFormatPr baseColWidth="10" defaultRowHeight="15" x14ac:dyDescent="0.2"/>
  <cols>
    <col min="2" max="2" width="13.1640625" style="11" bestFit="1" customWidth="1"/>
    <col min="8" max="9" width="15.1640625" bestFit="1" customWidth="1"/>
  </cols>
  <sheetData>
    <row r="1" spans="1:11" x14ac:dyDescent="0.2">
      <c r="A1" s="18" t="s">
        <v>15</v>
      </c>
      <c r="B1" s="27" t="s">
        <v>68</v>
      </c>
      <c r="C1" s="8" t="s">
        <v>28</v>
      </c>
      <c r="F1" t="s">
        <v>29</v>
      </c>
      <c r="G1">
        <f>732560.26/1000</f>
        <v>732.56025999999997</v>
      </c>
    </row>
    <row r="2" spans="1:11" x14ac:dyDescent="0.2">
      <c r="A2" s="15">
        <v>109</v>
      </c>
      <c r="B2" s="28">
        <v>2251.5957999999996</v>
      </c>
      <c r="C2">
        <v>1</v>
      </c>
      <c r="D2">
        <f>IF($B2&gt;G$1, LN((1/G$2)*((1+(G$3*($B2-G$1)/G$2)))^(-1/G$3-1)),0)</f>
        <v>-10.448670543864093</v>
      </c>
      <c r="E2" t="s">
        <v>30</v>
      </c>
      <c r="F2" t="s">
        <v>31</v>
      </c>
      <c r="G2">
        <v>325.75295744167767</v>
      </c>
      <c r="H2" s="51" t="s">
        <v>70</v>
      </c>
      <c r="I2" s="52">
        <v>0.99990000000000001</v>
      </c>
      <c r="J2" s="52">
        <v>0.999</v>
      </c>
      <c r="K2" s="53">
        <v>0.99</v>
      </c>
    </row>
    <row r="3" spans="1:11" x14ac:dyDescent="0.2">
      <c r="A3" s="15">
        <v>904</v>
      </c>
      <c r="B3" s="28">
        <v>1793.9907000000001</v>
      </c>
      <c r="C3">
        <v>2</v>
      </c>
      <c r="D3">
        <f t="shared" ref="D3:D66" si="0">IF($B3&gt;G$1, LN((1/G$2)*((1+(G$3*($B3-G$1)/G$2)))^(-1/G$3-1)),0)</f>
        <v>-9.0443251418225081</v>
      </c>
      <c r="E3" t="s">
        <v>32</v>
      </c>
      <c r="F3" t="s">
        <v>33</v>
      </c>
      <c r="G3">
        <v>1E-4</v>
      </c>
      <c r="H3" s="36" t="s">
        <v>69</v>
      </c>
      <c r="I3" s="37">
        <f>G1+(G2/G3)*(((G4/G5)*(1-$I$2))^(-G3)-1)</f>
        <v>2751.0312325773216</v>
      </c>
      <c r="J3" s="37">
        <f>G1+(G2/G3)*(((G4/G5)*(1-$J$2))^(-G3)-1)</f>
        <v>2000.5789609820513</v>
      </c>
      <c r="K3" s="38">
        <f>G1+(G2/G3)*(((G4/G5)*(1-$K$2))^(-G3)-1)</f>
        <v>1250.2994675161958</v>
      </c>
    </row>
    <row r="4" spans="1:11" x14ac:dyDescent="0.2">
      <c r="A4" s="15">
        <v>724</v>
      </c>
      <c r="B4" s="28">
        <v>1540.8716999999999</v>
      </c>
      <c r="C4">
        <v>3</v>
      </c>
      <c r="D4">
        <f t="shared" si="0"/>
        <v>-8.2674429131763141</v>
      </c>
      <c r="F4" t="s">
        <v>34</v>
      </c>
      <c r="G4">
        <v>1000</v>
      </c>
    </row>
    <row r="5" spans="1:11" x14ac:dyDescent="0.2">
      <c r="A5" s="15">
        <v>727</v>
      </c>
      <c r="B5" s="28">
        <v>1530.0468000000001</v>
      </c>
      <c r="C5">
        <v>4</v>
      </c>
      <c r="D5">
        <f t="shared" si="0"/>
        <v>-8.2342173826987572</v>
      </c>
      <c r="F5" t="s">
        <v>35</v>
      </c>
      <c r="G5">
        <f>COUNTIF(D2:D1001, "&lt;&gt;0")</f>
        <v>49</v>
      </c>
    </row>
    <row r="6" spans="1:11" x14ac:dyDescent="0.2">
      <c r="A6" s="15">
        <v>115</v>
      </c>
      <c r="B6" s="28">
        <v>1522.0208</v>
      </c>
      <c r="C6">
        <v>5</v>
      </c>
      <c r="D6">
        <f t="shared" si="0"/>
        <v>-8.2095826166495272</v>
      </c>
    </row>
    <row r="7" spans="1:11" x14ac:dyDescent="0.2">
      <c r="A7" s="15">
        <v>107</v>
      </c>
      <c r="B7" s="28">
        <v>1492.1551000000002</v>
      </c>
      <c r="C7">
        <v>6</v>
      </c>
      <c r="D7">
        <f t="shared" si="0"/>
        <v>-8.1179131909776032</v>
      </c>
      <c r="F7" t="s">
        <v>36</v>
      </c>
      <c r="G7">
        <f>SUM(D2:D1001)</f>
        <v>-332.52560015759457</v>
      </c>
    </row>
    <row r="8" spans="1:11" x14ac:dyDescent="0.2">
      <c r="A8" s="15">
        <v>894</v>
      </c>
      <c r="B8" s="28">
        <v>1456.9331999999999</v>
      </c>
      <c r="C8">
        <v>7</v>
      </c>
      <c r="D8">
        <f t="shared" si="0"/>
        <v>-8.0098024286922023</v>
      </c>
    </row>
    <row r="9" spans="1:11" x14ac:dyDescent="0.2">
      <c r="A9" s="15">
        <v>821</v>
      </c>
      <c r="B9" s="28">
        <v>1440.3814</v>
      </c>
      <c r="C9">
        <v>8</v>
      </c>
      <c r="D9">
        <f t="shared" si="0"/>
        <v>-7.9589976188363334</v>
      </c>
    </row>
    <row r="10" spans="1:11" x14ac:dyDescent="0.2">
      <c r="A10" s="15">
        <v>757</v>
      </c>
      <c r="B10" s="28">
        <v>1395.5121000000001</v>
      </c>
      <c r="C10">
        <v>9</v>
      </c>
      <c r="D10">
        <f t="shared" si="0"/>
        <v>-7.8212725532128502</v>
      </c>
    </row>
    <row r="11" spans="1:11" x14ac:dyDescent="0.2">
      <c r="A11" s="15">
        <v>320</v>
      </c>
      <c r="B11" s="28">
        <v>1366.8064999999999</v>
      </c>
      <c r="C11">
        <v>10</v>
      </c>
      <c r="D11">
        <f t="shared" si="0"/>
        <v>-7.7331605193336923</v>
      </c>
    </row>
    <row r="12" spans="1:11" x14ac:dyDescent="0.2">
      <c r="A12" s="15">
        <v>108</v>
      </c>
      <c r="B12" s="28">
        <v>1304.8958</v>
      </c>
      <c r="C12">
        <v>11</v>
      </c>
      <c r="D12">
        <f t="shared" si="0"/>
        <v>-7.5431225631431138</v>
      </c>
    </row>
    <row r="13" spans="1:11" x14ac:dyDescent="0.2">
      <c r="A13" s="15">
        <v>202</v>
      </c>
      <c r="B13" s="28">
        <v>1262.8701000000001</v>
      </c>
      <c r="C13">
        <v>12</v>
      </c>
      <c r="D13">
        <f t="shared" si="0"/>
        <v>-7.4141205404877839</v>
      </c>
    </row>
    <row r="14" spans="1:11" x14ac:dyDescent="0.2">
      <c r="A14" s="15">
        <v>133</v>
      </c>
      <c r="B14" s="28">
        <v>1254.9178999999999</v>
      </c>
      <c r="C14">
        <v>13</v>
      </c>
      <c r="D14">
        <f t="shared" si="0"/>
        <v>-7.3897102926455638</v>
      </c>
    </row>
    <row r="15" spans="1:11" x14ac:dyDescent="0.2">
      <c r="A15" s="15">
        <v>372</v>
      </c>
      <c r="B15" s="28">
        <v>1147.3153</v>
      </c>
      <c r="C15">
        <v>14</v>
      </c>
      <c r="D15">
        <f t="shared" si="0"/>
        <v>-7.05940512993201</v>
      </c>
    </row>
    <row r="16" spans="1:11" x14ac:dyDescent="0.2">
      <c r="A16" s="15">
        <v>933</v>
      </c>
      <c r="B16" s="28">
        <v>1145.1028999999999</v>
      </c>
      <c r="C16">
        <v>15</v>
      </c>
      <c r="D16">
        <f t="shared" si="0"/>
        <v>-7.0526136633906997</v>
      </c>
    </row>
    <row r="17" spans="1:4" x14ac:dyDescent="0.2">
      <c r="A17" s="15">
        <v>208</v>
      </c>
      <c r="B17" s="28">
        <v>1142.6791000000001</v>
      </c>
      <c r="C17">
        <v>16</v>
      </c>
      <c r="D17">
        <f t="shared" si="0"/>
        <v>-7.0451732510238791</v>
      </c>
    </row>
    <row r="18" spans="1:4" x14ac:dyDescent="0.2">
      <c r="A18" s="15">
        <v>71</v>
      </c>
      <c r="B18" s="28">
        <v>1128.5206000000001</v>
      </c>
      <c r="C18">
        <v>17</v>
      </c>
      <c r="D18">
        <f t="shared" si="0"/>
        <v>-7.0017103635791491</v>
      </c>
    </row>
    <row r="19" spans="1:4" x14ac:dyDescent="0.2">
      <c r="A19" s="15">
        <v>211</v>
      </c>
      <c r="B19" s="28">
        <v>1110.4063999999998</v>
      </c>
      <c r="C19">
        <v>18</v>
      </c>
      <c r="D19">
        <f t="shared" si="0"/>
        <v>-6.9461042375657218</v>
      </c>
    </row>
    <row r="20" spans="1:4" x14ac:dyDescent="0.2">
      <c r="A20" s="15">
        <v>129</v>
      </c>
      <c r="B20" s="28">
        <v>1046.9986999999999</v>
      </c>
      <c r="C20">
        <v>19</v>
      </c>
      <c r="D20">
        <f t="shared" si="0"/>
        <v>-6.7514558031680849</v>
      </c>
    </row>
    <row r="21" spans="1:4" x14ac:dyDescent="0.2">
      <c r="A21" s="15">
        <v>756</v>
      </c>
      <c r="B21" s="28">
        <v>1032.1432</v>
      </c>
      <c r="C21">
        <v>20</v>
      </c>
      <c r="D21">
        <f t="shared" si="0"/>
        <v>-6.7058519640502245</v>
      </c>
    </row>
    <row r="22" spans="1:4" x14ac:dyDescent="0.2">
      <c r="A22" s="15">
        <v>374</v>
      </c>
      <c r="B22" s="28">
        <v>1002.4184</v>
      </c>
      <c r="C22">
        <v>21</v>
      </c>
      <c r="D22">
        <f t="shared" si="0"/>
        <v>-6.6146012978387905</v>
      </c>
    </row>
    <row r="23" spans="1:4" x14ac:dyDescent="0.2">
      <c r="A23" s="15">
        <v>180</v>
      </c>
      <c r="B23" s="28">
        <v>991.21827000000008</v>
      </c>
      <c r="C23">
        <v>22</v>
      </c>
      <c r="D23">
        <f t="shared" si="0"/>
        <v>-6.5802183669688539</v>
      </c>
    </row>
    <row r="24" spans="1:4" x14ac:dyDescent="0.2">
      <c r="A24" s="15">
        <v>206</v>
      </c>
      <c r="B24" s="28">
        <v>976.71401000000003</v>
      </c>
      <c r="C24">
        <v>23</v>
      </c>
      <c r="D24">
        <f t="shared" si="0"/>
        <v>-6.5356920144820538</v>
      </c>
    </row>
    <row r="25" spans="1:4" x14ac:dyDescent="0.2">
      <c r="A25" s="15">
        <v>32</v>
      </c>
      <c r="B25" s="28">
        <v>958.83145999999999</v>
      </c>
      <c r="C25">
        <v>24</v>
      </c>
      <c r="D25">
        <f t="shared" si="0"/>
        <v>-6.4807944407628133</v>
      </c>
    </row>
    <row r="26" spans="1:4" x14ac:dyDescent="0.2">
      <c r="A26" s="15">
        <v>156</v>
      </c>
      <c r="B26" s="28">
        <v>944.24196999999992</v>
      </c>
      <c r="C26">
        <v>25</v>
      </c>
      <c r="D26">
        <f t="shared" si="0"/>
        <v>-6.4360059964696994</v>
      </c>
    </row>
    <row r="27" spans="1:4" x14ac:dyDescent="0.2">
      <c r="A27" s="15">
        <v>946</v>
      </c>
      <c r="B27" s="28">
        <v>903.04253000000006</v>
      </c>
      <c r="C27">
        <v>26</v>
      </c>
      <c r="D27">
        <f t="shared" si="0"/>
        <v>-6.3095262755532433</v>
      </c>
    </row>
    <row r="28" spans="1:4" x14ac:dyDescent="0.2">
      <c r="A28" s="15">
        <v>762</v>
      </c>
      <c r="B28" s="28">
        <v>901.86973999999998</v>
      </c>
      <c r="C28">
        <v>27</v>
      </c>
      <c r="D28">
        <f t="shared" si="0"/>
        <v>-6.3059258597076999</v>
      </c>
    </row>
    <row r="29" spans="1:4" x14ac:dyDescent="0.2">
      <c r="A29" s="15">
        <v>935</v>
      </c>
      <c r="B29" s="28">
        <v>888.65075000000002</v>
      </c>
      <c r="C29">
        <v>28</v>
      </c>
      <c r="D29">
        <f t="shared" si="0"/>
        <v>-6.2653440281977399</v>
      </c>
    </row>
    <row r="30" spans="1:4" x14ac:dyDescent="0.2">
      <c r="A30" s="15">
        <v>936</v>
      </c>
      <c r="B30" s="28">
        <v>879.39999</v>
      </c>
      <c r="C30">
        <v>29</v>
      </c>
      <c r="D30">
        <f t="shared" si="0"/>
        <v>-6.2369444244201011</v>
      </c>
    </row>
    <row r="31" spans="1:4" x14ac:dyDescent="0.2">
      <c r="A31" s="15">
        <v>165</v>
      </c>
      <c r="B31" s="28">
        <v>876.58212000000003</v>
      </c>
      <c r="C31">
        <v>30</v>
      </c>
      <c r="D31">
        <f t="shared" si="0"/>
        <v>-6.2282936173797925</v>
      </c>
    </row>
    <row r="32" spans="1:4" x14ac:dyDescent="0.2">
      <c r="A32" s="15">
        <v>63</v>
      </c>
      <c r="B32" s="28">
        <v>870.02624000000003</v>
      </c>
      <c r="C32">
        <v>31</v>
      </c>
      <c r="D32">
        <f t="shared" si="0"/>
        <v>-6.2081671621296994</v>
      </c>
    </row>
    <row r="33" spans="1:4" x14ac:dyDescent="0.2">
      <c r="A33" s="15">
        <v>942</v>
      </c>
      <c r="B33" s="28">
        <v>846.69344999999998</v>
      </c>
      <c r="C33">
        <v>32</v>
      </c>
      <c r="D33">
        <f t="shared" si="0"/>
        <v>-6.1365355111403321</v>
      </c>
    </row>
    <row r="34" spans="1:4" x14ac:dyDescent="0.2">
      <c r="A34" s="15">
        <v>310</v>
      </c>
      <c r="B34" s="28">
        <v>842.73063000000002</v>
      </c>
      <c r="C34">
        <v>33</v>
      </c>
      <c r="D34">
        <f t="shared" si="0"/>
        <v>-6.1243696052025056</v>
      </c>
    </row>
    <row r="35" spans="1:4" x14ac:dyDescent="0.2">
      <c r="A35" s="15">
        <v>947</v>
      </c>
      <c r="B35" s="28">
        <v>823.24771999999996</v>
      </c>
      <c r="C35">
        <v>34</v>
      </c>
      <c r="D35">
        <f t="shared" si="0"/>
        <v>-6.0645566176295498</v>
      </c>
    </row>
    <row r="36" spans="1:4" x14ac:dyDescent="0.2">
      <c r="A36" s="15">
        <v>220</v>
      </c>
      <c r="B36" s="28">
        <v>819.70173</v>
      </c>
      <c r="C36">
        <v>35</v>
      </c>
      <c r="D36">
        <f t="shared" si="0"/>
        <v>-6.053670307242311</v>
      </c>
    </row>
    <row r="37" spans="1:4" x14ac:dyDescent="0.2">
      <c r="A37" s="15">
        <v>723</v>
      </c>
      <c r="B37" s="28">
        <v>810.44637</v>
      </c>
      <c r="C37">
        <v>36</v>
      </c>
      <c r="D37">
        <f t="shared" si="0"/>
        <v>-6.0252559801664978</v>
      </c>
    </row>
    <row r="38" spans="1:4" x14ac:dyDescent="0.2">
      <c r="A38" s="15">
        <v>224</v>
      </c>
      <c r="B38" s="28">
        <v>808.63194999999996</v>
      </c>
      <c r="C38">
        <v>37</v>
      </c>
      <c r="D38">
        <f t="shared" si="0"/>
        <v>-6.0196856284015317</v>
      </c>
    </row>
    <row r="39" spans="1:4" x14ac:dyDescent="0.2">
      <c r="A39" s="15">
        <v>214</v>
      </c>
      <c r="B39" s="28">
        <v>802.24182999999994</v>
      </c>
      <c r="C39">
        <v>38</v>
      </c>
      <c r="D39">
        <f t="shared" si="0"/>
        <v>-6.0000676452124875</v>
      </c>
    </row>
    <row r="40" spans="1:4" x14ac:dyDescent="0.2">
      <c r="A40" s="15">
        <v>574</v>
      </c>
      <c r="B40" s="28">
        <v>802.00911999999994</v>
      </c>
      <c r="C40">
        <v>39</v>
      </c>
      <c r="D40">
        <f t="shared" si="0"/>
        <v>-5.9993532133221095</v>
      </c>
    </row>
    <row r="41" spans="1:4" x14ac:dyDescent="0.2">
      <c r="A41" s="15">
        <v>321</v>
      </c>
      <c r="B41" s="28">
        <v>796.47918000000004</v>
      </c>
      <c r="C41">
        <v>40</v>
      </c>
      <c r="D41">
        <f t="shared" si="0"/>
        <v>-5.9823759928332034</v>
      </c>
    </row>
    <row r="42" spans="1:4" x14ac:dyDescent="0.2">
      <c r="A42" s="15">
        <v>225</v>
      </c>
      <c r="B42" s="28">
        <v>794.48416000000009</v>
      </c>
      <c r="C42">
        <v>41</v>
      </c>
      <c r="D42">
        <f t="shared" si="0"/>
        <v>-5.9762511644373353</v>
      </c>
    </row>
    <row r="43" spans="1:4" x14ac:dyDescent="0.2">
      <c r="A43" s="15">
        <v>952</v>
      </c>
      <c r="B43" s="28">
        <v>793.05200000000002</v>
      </c>
      <c r="C43">
        <v>42</v>
      </c>
      <c r="D43">
        <f t="shared" si="0"/>
        <v>-5.9718543469361132</v>
      </c>
    </row>
    <row r="44" spans="1:4" x14ac:dyDescent="0.2">
      <c r="A44" s="15">
        <v>179</v>
      </c>
      <c r="B44" s="28">
        <v>792.60381000000007</v>
      </c>
      <c r="C44">
        <v>43</v>
      </c>
      <c r="D44">
        <f t="shared" si="0"/>
        <v>-5.9704783762341362</v>
      </c>
    </row>
    <row r="45" spans="1:4" x14ac:dyDescent="0.2">
      <c r="A45" s="15">
        <v>77</v>
      </c>
      <c r="B45" s="28">
        <v>790.32770999999991</v>
      </c>
      <c r="C45">
        <v>44</v>
      </c>
      <c r="D45">
        <f t="shared" si="0"/>
        <v>-5.963490607138894</v>
      </c>
    </row>
    <row r="46" spans="1:4" x14ac:dyDescent="0.2">
      <c r="A46" s="15">
        <v>895</v>
      </c>
      <c r="B46" s="28">
        <v>773.76543000000004</v>
      </c>
      <c r="C46">
        <v>45</v>
      </c>
      <c r="D46">
        <f t="shared" si="0"/>
        <v>-5.9126432265554021</v>
      </c>
    </row>
    <row r="47" spans="1:4" x14ac:dyDescent="0.2">
      <c r="A47" s="15">
        <v>186</v>
      </c>
      <c r="B47" s="28">
        <v>766.14370999999994</v>
      </c>
      <c r="C47">
        <v>46</v>
      </c>
      <c r="D47">
        <f t="shared" si="0"/>
        <v>-5.8892439158270671</v>
      </c>
    </row>
    <row r="48" spans="1:4" x14ac:dyDescent="0.2">
      <c r="A48" s="15">
        <v>56</v>
      </c>
      <c r="B48" s="28">
        <v>748.82231999999999</v>
      </c>
      <c r="C48">
        <v>47</v>
      </c>
      <c r="D48">
        <f t="shared" si="0"/>
        <v>-5.8360656124281309</v>
      </c>
    </row>
    <row r="49" spans="1:4" x14ac:dyDescent="0.2">
      <c r="A49" s="15">
        <v>753</v>
      </c>
      <c r="B49" s="28">
        <v>745.79617000000007</v>
      </c>
      <c r="C49">
        <v>48</v>
      </c>
      <c r="D49">
        <f t="shared" si="0"/>
        <v>-5.826775017077245</v>
      </c>
    </row>
    <row r="50" spans="1:4" x14ac:dyDescent="0.2">
      <c r="A50" s="15">
        <v>945</v>
      </c>
      <c r="B50" s="28">
        <v>742.53444999999999</v>
      </c>
      <c r="C50">
        <v>49</v>
      </c>
      <c r="D50">
        <f t="shared" si="0"/>
        <v>-5.816761187648968</v>
      </c>
    </row>
    <row r="51" spans="1:4" x14ac:dyDescent="0.2">
      <c r="A51" s="15">
        <v>430</v>
      </c>
      <c r="B51" s="28">
        <v>732.56025999999997</v>
      </c>
      <c r="C51">
        <v>50</v>
      </c>
      <c r="D51">
        <f t="shared" si="0"/>
        <v>0</v>
      </c>
    </row>
    <row r="52" spans="1:4" x14ac:dyDescent="0.2">
      <c r="A52" s="15">
        <v>941</v>
      </c>
      <c r="B52" s="28">
        <v>727.25453000000005</v>
      </c>
      <c r="C52">
        <v>51</v>
      </c>
      <c r="D52">
        <f t="shared" si="0"/>
        <v>0</v>
      </c>
    </row>
    <row r="53" spans="1:4" x14ac:dyDescent="0.2">
      <c r="A53" s="15">
        <v>887</v>
      </c>
      <c r="B53" s="28">
        <v>710.62477999999999</v>
      </c>
      <c r="C53">
        <v>52</v>
      </c>
      <c r="D53">
        <f t="shared" si="0"/>
        <v>0</v>
      </c>
    </row>
    <row r="54" spans="1:4" x14ac:dyDescent="0.2">
      <c r="A54" s="15">
        <v>923</v>
      </c>
      <c r="B54" s="28">
        <v>706.69298000000003</v>
      </c>
      <c r="C54">
        <v>53</v>
      </c>
      <c r="D54">
        <f t="shared" si="0"/>
        <v>0</v>
      </c>
    </row>
    <row r="55" spans="1:4" x14ac:dyDescent="0.2">
      <c r="A55" s="15">
        <v>198</v>
      </c>
      <c r="B55" s="28">
        <v>705.33366000000001</v>
      </c>
      <c r="C55">
        <v>54</v>
      </c>
      <c r="D55">
        <f t="shared" si="0"/>
        <v>0</v>
      </c>
    </row>
    <row r="56" spans="1:4" x14ac:dyDescent="0.2">
      <c r="A56" s="15">
        <v>33</v>
      </c>
      <c r="B56" s="28">
        <v>705.25354000000004</v>
      </c>
      <c r="C56">
        <v>55</v>
      </c>
      <c r="D56">
        <f t="shared" si="0"/>
        <v>0</v>
      </c>
    </row>
    <row r="57" spans="1:4" x14ac:dyDescent="0.2">
      <c r="A57" s="15">
        <v>196</v>
      </c>
      <c r="B57" s="28">
        <v>700.71205000000009</v>
      </c>
      <c r="C57">
        <v>56</v>
      </c>
      <c r="D57">
        <f t="shared" si="0"/>
        <v>0</v>
      </c>
    </row>
    <row r="58" spans="1:4" x14ac:dyDescent="0.2">
      <c r="A58" s="15">
        <v>201</v>
      </c>
      <c r="B58" s="28">
        <v>700.45597999999995</v>
      </c>
      <c r="C58">
        <v>57</v>
      </c>
      <c r="D58">
        <f t="shared" si="0"/>
        <v>0</v>
      </c>
    </row>
    <row r="59" spans="1:4" x14ac:dyDescent="0.2">
      <c r="A59" s="15">
        <v>917</v>
      </c>
      <c r="B59" s="28">
        <v>699.15387999999996</v>
      </c>
      <c r="C59">
        <v>58</v>
      </c>
      <c r="D59">
        <f t="shared" si="0"/>
        <v>0</v>
      </c>
    </row>
    <row r="60" spans="1:4" x14ac:dyDescent="0.2">
      <c r="A60" s="15">
        <v>720</v>
      </c>
      <c r="B60" s="28">
        <v>686.06554000000006</v>
      </c>
      <c r="C60">
        <v>59</v>
      </c>
      <c r="D60">
        <f t="shared" si="0"/>
        <v>0</v>
      </c>
    </row>
    <row r="61" spans="1:4" x14ac:dyDescent="0.2">
      <c r="A61" s="15">
        <v>127</v>
      </c>
      <c r="B61" s="28">
        <v>664.87072000000001</v>
      </c>
      <c r="C61">
        <v>60</v>
      </c>
      <c r="D61">
        <f t="shared" si="0"/>
        <v>0</v>
      </c>
    </row>
    <row r="62" spans="1:4" x14ac:dyDescent="0.2">
      <c r="A62" s="15">
        <v>839</v>
      </c>
      <c r="B62" s="28">
        <v>649.8314499999999</v>
      </c>
      <c r="C62">
        <v>61</v>
      </c>
      <c r="D62">
        <f t="shared" si="0"/>
        <v>0</v>
      </c>
    </row>
    <row r="63" spans="1:4" x14ac:dyDescent="0.2">
      <c r="A63" s="15">
        <v>5</v>
      </c>
      <c r="B63" s="28">
        <v>649.19656000000009</v>
      </c>
      <c r="C63">
        <v>62</v>
      </c>
      <c r="D63">
        <f t="shared" si="0"/>
        <v>0</v>
      </c>
    </row>
    <row r="64" spans="1:4" x14ac:dyDescent="0.2">
      <c r="A64" s="15">
        <v>944</v>
      </c>
      <c r="B64" s="28">
        <v>648.0489399999999</v>
      </c>
      <c r="C64">
        <v>63</v>
      </c>
      <c r="D64">
        <f t="shared" si="0"/>
        <v>0</v>
      </c>
    </row>
    <row r="65" spans="1:4" x14ac:dyDescent="0.2">
      <c r="A65" s="15">
        <v>766</v>
      </c>
      <c r="B65" s="28">
        <v>644.55733999999995</v>
      </c>
      <c r="C65">
        <v>64</v>
      </c>
      <c r="D65">
        <f t="shared" si="0"/>
        <v>0</v>
      </c>
    </row>
    <row r="66" spans="1:4" x14ac:dyDescent="0.2">
      <c r="A66" s="15">
        <v>880</v>
      </c>
      <c r="B66" s="28">
        <v>641.61683999999991</v>
      </c>
      <c r="C66">
        <v>65</v>
      </c>
      <c r="D66">
        <f t="shared" si="0"/>
        <v>0</v>
      </c>
    </row>
    <row r="67" spans="1:4" x14ac:dyDescent="0.2">
      <c r="A67" s="15">
        <v>227</v>
      </c>
      <c r="B67" s="28">
        <v>639.75712999999996</v>
      </c>
      <c r="C67">
        <v>66</v>
      </c>
      <c r="D67">
        <f t="shared" ref="D67:D130" si="1">IF($B67&gt;G$1, LN((1/G$2)*((1+(G$3*($B67-G$1)/G$2)))^(-1/G$3-1)),0)</f>
        <v>0</v>
      </c>
    </row>
    <row r="68" spans="1:4" x14ac:dyDescent="0.2">
      <c r="A68" s="15">
        <v>90</v>
      </c>
      <c r="B68" s="28">
        <v>638.84451999999999</v>
      </c>
      <c r="C68">
        <v>67</v>
      </c>
      <c r="D68">
        <f t="shared" si="1"/>
        <v>0</v>
      </c>
    </row>
    <row r="69" spans="1:4" x14ac:dyDescent="0.2">
      <c r="A69" s="15">
        <v>681</v>
      </c>
      <c r="B69" s="28">
        <v>638.14706999999999</v>
      </c>
      <c r="C69">
        <v>68</v>
      </c>
      <c r="D69">
        <f t="shared" si="1"/>
        <v>0</v>
      </c>
    </row>
    <row r="70" spans="1:4" x14ac:dyDescent="0.2">
      <c r="A70" s="15">
        <v>199</v>
      </c>
      <c r="B70" s="28">
        <v>630.31694999999991</v>
      </c>
      <c r="C70">
        <v>69</v>
      </c>
      <c r="D70">
        <f t="shared" si="1"/>
        <v>0</v>
      </c>
    </row>
    <row r="71" spans="1:4" x14ac:dyDescent="0.2">
      <c r="A71" s="15">
        <v>698</v>
      </c>
      <c r="B71" s="28">
        <v>616.89549999999997</v>
      </c>
      <c r="C71">
        <v>70</v>
      </c>
      <c r="D71">
        <f t="shared" si="1"/>
        <v>0</v>
      </c>
    </row>
    <row r="72" spans="1:4" x14ac:dyDescent="0.2">
      <c r="A72" s="15">
        <v>182</v>
      </c>
      <c r="B72" s="28">
        <v>615.89002000000005</v>
      </c>
      <c r="C72">
        <v>71</v>
      </c>
      <c r="D72">
        <f t="shared" si="1"/>
        <v>0</v>
      </c>
    </row>
    <row r="73" spans="1:4" x14ac:dyDescent="0.2">
      <c r="A73" s="15">
        <v>55</v>
      </c>
      <c r="B73" s="28">
        <v>610.26095999999995</v>
      </c>
      <c r="C73">
        <v>72</v>
      </c>
      <c r="D73">
        <f t="shared" si="1"/>
        <v>0</v>
      </c>
    </row>
    <row r="74" spans="1:4" x14ac:dyDescent="0.2">
      <c r="A74" s="15">
        <v>234</v>
      </c>
      <c r="B74" s="28">
        <v>609.24550999999997</v>
      </c>
      <c r="C74">
        <v>73</v>
      </c>
      <c r="D74">
        <f t="shared" si="1"/>
        <v>0</v>
      </c>
    </row>
    <row r="75" spans="1:4" x14ac:dyDescent="0.2">
      <c r="A75" s="15">
        <v>4</v>
      </c>
      <c r="B75" s="28">
        <v>602.80157999999994</v>
      </c>
      <c r="C75">
        <v>74</v>
      </c>
      <c r="D75">
        <f t="shared" si="1"/>
        <v>0</v>
      </c>
    </row>
    <row r="76" spans="1:4" x14ac:dyDescent="0.2">
      <c r="A76" s="15">
        <v>544</v>
      </c>
      <c r="B76" s="28">
        <v>600.41036999999994</v>
      </c>
      <c r="C76">
        <v>75</v>
      </c>
      <c r="D76">
        <f t="shared" si="1"/>
        <v>0</v>
      </c>
    </row>
    <row r="77" spans="1:4" x14ac:dyDescent="0.2">
      <c r="A77" s="15">
        <v>900</v>
      </c>
      <c r="B77" s="28">
        <v>592.15824999999995</v>
      </c>
      <c r="C77">
        <v>76</v>
      </c>
      <c r="D77">
        <f t="shared" si="1"/>
        <v>0</v>
      </c>
    </row>
    <row r="78" spans="1:4" x14ac:dyDescent="0.2">
      <c r="A78" s="15">
        <v>572</v>
      </c>
      <c r="B78" s="28">
        <v>582.38618000000008</v>
      </c>
      <c r="C78">
        <v>77</v>
      </c>
      <c r="D78">
        <f t="shared" si="1"/>
        <v>0</v>
      </c>
    </row>
    <row r="79" spans="1:4" x14ac:dyDescent="0.2">
      <c r="A79" s="15">
        <v>101</v>
      </c>
      <c r="B79" s="28">
        <v>572.34559999999999</v>
      </c>
      <c r="C79">
        <v>78</v>
      </c>
      <c r="D79">
        <f t="shared" si="1"/>
        <v>0</v>
      </c>
    </row>
    <row r="80" spans="1:4" x14ac:dyDescent="0.2">
      <c r="A80" s="15">
        <v>469</v>
      </c>
      <c r="B80" s="28">
        <v>567.56190000000004</v>
      </c>
      <c r="C80">
        <v>79</v>
      </c>
      <c r="D80">
        <f t="shared" si="1"/>
        <v>0</v>
      </c>
    </row>
    <row r="81" spans="1:4" x14ac:dyDescent="0.2">
      <c r="A81" s="15">
        <v>778</v>
      </c>
      <c r="B81" s="28">
        <v>564.9547</v>
      </c>
      <c r="C81">
        <v>80</v>
      </c>
      <c r="D81">
        <f t="shared" si="1"/>
        <v>0</v>
      </c>
    </row>
    <row r="82" spans="1:4" x14ac:dyDescent="0.2">
      <c r="A82" s="15">
        <v>594</v>
      </c>
      <c r="B82" s="28">
        <v>558.60414000000003</v>
      </c>
      <c r="C82">
        <v>81</v>
      </c>
      <c r="D82">
        <f t="shared" si="1"/>
        <v>0</v>
      </c>
    </row>
    <row r="83" spans="1:4" x14ac:dyDescent="0.2">
      <c r="A83" s="15">
        <v>361</v>
      </c>
      <c r="B83" s="28">
        <v>556.93356000000006</v>
      </c>
      <c r="C83">
        <v>82</v>
      </c>
      <c r="D83">
        <f t="shared" si="1"/>
        <v>0</v>
      </c>
    </row>
    <row r="84" spans="1:4" x14ac:dyDescent="0.2">
      <c r="A84" s="15">
        <v>19</v>
      </c>
      <c r="B84" s="28">
        <v>547.33659999999998</v>
      </c>
      <c r="C84">
        <v>83</v>
      </c>
      <c r="D84">
        <f t="shared" si="1"/>
        <v>0</v>
      </c>
    </row>
    <row r="85" spans="1:4" x14ac:dyDescent="0.2">
      <c r="A85" s="15">
        <v>741</v>
      </c>
      <c r="B85" s="28">
        <v>545.8976899999999</v>
      </c>
      <c r="C85">
        <v>84</v>
      </c>
      <c r="D85">
        <f t="shared" si="1"/>
        <v>0</v>
      </c>
    </row>
    <row r="86" spans="1:4" x14ac:dyDescent="0.2">
      <c r="A86" s="15">
        <v>37</v>
      </c>
      <c r="B86" s="28">
        <v>544.69353999999998</v>
      </c>
      <c r="C86">
        <v>85</v>
      </c>
      <c r="D86">
        <f t="shared" si="1"/>
        <v>0</v>
      </c>
    </row>
    <row r="87" spans="1:4" x14ac:dyDescent="0.2">
      <c r="A87" s="15">
        <v>690</v>
      </c>
      <c r="B87" s="28">
        <v>540.46067000000005</v>
      </c>
      <c r="C87">
        <v>86</v>
      </c>
      <c r="D87">
        <f t="shared" si="1"/>
        <v>0</v>
      </c>
    </row>
    <row r="88" spans="1:4" x14ac:dyDescent="0.2">
      <c r="A88" s="15">
        <v>85</v>
      </c>
      <c r="B88" s="28">
        <v>539.87513000000001</v>
      </c>
      <c r="C88">
        <v>87</v>
      </c>
      <c r="D88">
        <f t="shared" si="1"/>
        <v>0</v>
      </c>
    </row>
    <row r="89" spans="1:4" x14ac:dyDescent="0.2">
      <c r="A89" s="15">
        <v>409</v>
      </c>
      <c r="B89" s="28">
        <v>534.98079000000007</v>
      </c>
      <c r="C89">
        <v>88</v>
      </c>
      <c r="D89">
        <f t="shared" si="1"/>
        <v>0</v>
      </c>
    </row>
    <row r="90" spans="1:4" x14ac:dyDescent="0.2">
      <c r="A90" s="15">
        <v>345</v>
      </c>
      <c r="B90" s="28">
        <v>533.53598</v>
      </c>
      <c r="C90">
        <v>89</v>
      </c>
      <c r="D90">
        <f t="shared" si="1"/>
        <v>0</v>
      </c>
    </row>
    <row r="91" spans="1:4" x14ac:dyDescent="0.2">
      <c r="A91" s="15">
        <v>389</v>
      </c>
      <c r="B91" s="28">
        <v>532.37705000000005</v>
      </c>
      <c r="C91">
        <v>90</v>
      </c>
      <c r="D91">
        <f t="shared" si="1"/>
        <v>0</v>
      </c>
    </row>
    <row r="92" spans="1:4" x14ac:dyDescent="0.2">
      <c r="A92" s="15">
        <v>561</v>
      </c>
      <c r="B92" s="28">
        <v>532.16435999999999</v>
      </c>
      <c r="C92">
        <v>91</v>
      </c>
      <c r="D92">
        <f t="shared" si="1"/>
        <v>0</v>
      </c>
    </row>
    <row r="93" spans="1:4" x14ac:dyDescent="0.2">
      <c r="A93" s="15">
        <v>89</v>
      </c>
      <c r="B93" s="28">
        <v>530.84951999999998</v>
      </c>
      <c r="C93">
        <v>92</v>
      </c>
      <c r="D93">
        <f t="shared" si="1"/>
        <v>0</v>
      </c>
    </row>
    <row r="94" spans="1:4" x14ac:dyDescent="0.2">
      <c r="A94" s="15">
        <v>719</v>
      </c>
      <c r="B94" s="28">
        <v>516.16891999999996</v>
      </c>
      <c r="C94">
        <v>93</v>
      </c>
      <c r="D94">
        <f t="shared" si="1"/>
        <v>0</v>
      </c>
    </row>
    <row r="95" spans="1:4" x14ac:dyDescent="0.2">
      <c r="A95" s="15">
        <v>504</v>
      </c>
      <c r="B95" s="28">
        <v>510.21446000000003</v>
      </c>
      <c r="C95">
        <v>94</v>
      </c>
      <c r="D95">
        <f t="shared" si="1"/>
        <v>0</v>
      </c>
    </row>
    <row r="96" spans="1:4" x14ac:dyDescent="0.2">
      <c r="A96" s="15">
        <v>922</v>
      </c>
      <c r="B96" s="28">
        <v>507.43336999999997</v>
      </c>
      <c r="C96">
        <v>95</v>
      </c>
      <c r="D96">
        <f t="shared" si="1"/>
        <v>0</v>
      </c>
    </row>
    <row r="97" spans="1:4" x14ac:dyDescent="0.2">
      <c r="A97" s="15">
        <v>620</v>
      </c>
      <c r="B97" s="28">
        <v>503.75391999999999</v>
      </c>
      <c r="C97">
        <v>96</v>
      </c>
      <c r="D97">
        <f t="shared" si="1"/>
        <v>0</v>
      </c>
    </row>
    <row r="98" spans="1:4" x14ac:dyDescent="0.2">
      <c r="A98" s="15">
        <v>460</v>
      </c>
      <c r="B98" s="28">
        <v>502.34087</v>
      </c>
      <c r="C98">
        <v>97</v>
      </c>
      <c r="D98">
        <f t="shared" si="1"/>
        <v>0</v>
      </c>
    </row>
    <row r="99" spans="1:4" x14ac:dyDescent="0.2">
      <c r="A99" s="15">
        <v>602</v>
      </c>
      <c r="B99" s="28">
        <v>497.11412000000001</v>
      </c>
      <c r="C99">
        <v>98</v>
      </c>
      <c r="D99">
        <f t="shared" si="1"/>
        <v>0</v>
      </c>
    </row>
    <row r="100" spans="1:4" x14ac:dyDescent="0.2">
      <c r="A100" s="15">
        <v>740</v>
      </c>
      <c r="B100" s="28">
        <v>489.61702000000002</v>
      </c>
      <c r="C100">
        <v>99</v>
      </c>
      <c r="D100">
        <f t="shared" si="1"/>
        <v>0</v>
      </c>
    </row>
    <row r="101" spans="1:4" x14ac:dyDescent="0.2">
      <c r="A101" s="15">
        <v>487</v>
      </c>
      <c r="B101" s="28">
        <v>484.29576000000003</v>
      </c>
      <c r="C101">
        <v>100</v>
      </c>
      <c r="D101">
        <f t="shared" si="1"/>
        <v>0</v>
      </c>
    </row>
    <row r="102" spans="1:4" x14ac:dyDescent="0.2">
      <c r="A102" s="15">
        <v>722</v>
      </c>
      <c r="B102" s="28">
        <v>483.87033000000002</v>
      </c>
      <c r="C102">
        <v>101</v>
      </c>
      <c r="D102">
        <f t="shared" si="1"/>
        <v>0</v>
      </c>
    </row>
    <row r="103" spans="1:4" x14ac:dyDescent="0.2">
      <c r="A103" s="15">
        <v>118</v>
      </c>
      <c r="B103" s="28">
        <v>483.78015999999997</v>
      </c>
      <c r="C103">
        <v>102</v>
      </c>
      <c r="D103">
        <f t="shared" si="1"/>
        <v>0</v>
      </c>
    </row>
    <row r="104" spans="1:4" x14ac:dyDescent="0.2">
      <c r="A104" s="15">
        <v>69</v>
      </c>
      <c r="B104" s="28">
        <v>482.36207000000002</v>
      </c>
      <c r="C104">
        <v>103</v>
      </c>
      <c r="D104">
        <f t="shared" si="1"/>
        <v>0</v>
      </c>
    </row>
    <row r="105" spans="1:4" x14ac:dyDescent="0.2">
      <c r="A105" s="15">
        <v>903</v>
      </c>
      <c r="B105" s="28">
        <v>477.93646000000001</v>
      </c>
      <c r="C105">
        <v>104</v>
      </c>
      <c r="D105">
        <f t="shared" si="1"/>
        <v>0</v>
      </c>
    </row>
    <row r="106" spans="1:4" x14ac:dyDescent="0.2">
      <c r="A106" s="15">
        <v>578</v>
      </c>
      <c r="B106" s="28">
        <v>470.49671000000001</v>
      </c>
      <c r="C106">
        <v>105</v>
      </c>
      <c r="D106">
        <f t="shared" si="1"/>
        <v>0</v>
      </c>
    </row>
    <row r="107" spans="1:4" x14ac:dyDescent="0.2">
      <c r="A107" s="15">
        <v>162</v>
      </c>
      <c r="B107" s="28">
        <v>469.38934999999998</v>
      </c>
      <c r="C107">
        <v>106</v>
      </c>
      <c r="D107">
        <f t="shared" si="1"/>
        <v>0</v>
      </c>
    </row>
    <row r="108" spans="1:4" x14ac:dyDescent="0.2">
      <c r="A108" s="15">
        <v>97</v>
      </c>
      <c r="B108" s="28">
        <v>468.10584999999998</v>
      </c>
      <c r="C108">
        <v>107</v>
      </c>
      <c r="D108">
        <f t="shared" si="1"/>
        <v>0</v>
      </c>
    </row>
    <row r="109" spans="1:4" x14ac:dyDescent="0.2">
      <c r="A109" s="15">
        <v>449</v>
      </c>
      <c r="B109" s="28">
        <v>466.91392999999999</v>
      </c>
      <c r="C109">
        <v>108</v>
      </c>
      <c r="D109">
        <f t="shared" si="1"/>
        <v>0</v>
      </c>
    </row>
    <row r="110" spans="1:4" x14ac:dyDescent="0.2">
      <c r="A110" s="15">
        <v>120</v>
      </c>
      <c r="B110" s="28">
        <v>440.69450000000001</v>
      </c>
      <c r="C110">
        <v>109</v>
      </c>
      <c r="D110">
        <f t="shared" si="1"/>
        <v>0</v>
      </c>
    </row>
    <row r="111" spans="1:4" x14ac:dyDescent="0.2">
      <c r="A111" s="15">
        <v>427</v>
      </c>
      <c r="B111" s="28">
        <v>437.55915999999996</v>
      </c>
      <c r="C111">
        <v>110</v>
      </c>
      <c r="D111">
        <f t="shared" si="1"/>
        <v>0</v>
      </c>
    </row>
    <row r="112" spans="1:4" x14ac:dyDescent="0.2">
      <c r="A112" s="15">
        <v>608</v>
      </c>
      <c r="B112" s="28">
        <v>435.53515000000004</v>
      </c>
      <c r="C112">
        <v>111</v>
      </c>
      <c r="D112">
        <f t="shared" si="1"/>
        <v>0</v>
      </c>
    </row>
    <row r="113" spans="1:4" x14ac:dyDescent="0.2">
      <c r="A113" s="15">
        <v>29</v>
      </c>
      <c r="B113" s="28">
        <v>432.6037</v>
      </c>
      <c r="C113">
        <v>112</v>
      </c>
      <c r="D113">
        <f t="shared" si="1"/>
        <v>0</v>
      </c>
    </row>
    <row r="114" spans="1:4" x14ac:dyDescent="0.2">
      <c r="A114" s="15">
        <v>183</v>
      </c>
      <c r="B114" s="28">
        <v>430.91540000000003</v>
      </c>
      <c r="C114">
        <v>113</v>
      </c>
      <c r="D114">
        <f t="shared" si="1"/>
        <v>0</v>
      </c>
    </row>
    <row r="115" spans="1:4" x14ac:dyDescent="0.2">
      <c r="A115" s="15">
        <v>187</v>
      </c>
      <c r="B115" s="28">
        <v>425.99763000000002</v>
      </c>
      <c r="C115">
        <v>114</v>
      </c>
      <c r="D115">
        <f t="shared" si="1"/>
        <v>0</v>
      </c>
    </row>
    <row r="116" spans="1:4" x14ac:dyDescent="0.2">
      <c r="A116" s="15">
        <v>856</v>
      </c>
      <c r="B116" s="28">
        <v>421.51390999999995</v>
      </c>
      <c r="C116">
        <v>115</v>
      </c>
      <c r="D116">
        <f t="shared" si="1"/>
        <v>0</v>
      </c>
    </row>
    <row r="117" spans="1:4" x14ac:dyDescent="0.2">
      <c r="A117" s="15">
        <v>607</v>
      </c>
      <c r="B117" s="28">
        <v>416.83411999999998</v>
      </c>
      <c r="C117">
        <v>116</v>
      </c>
      <c r="D117">
        <f t="shared" si="1"/>
        <v>0</v>
      </c>
    </row>
    <row r="118" spans="1:4" x14ac:dyDescent="0.2">
      <c r="A118" s="15">
        <v>280</v>
      </c>
      <c r="B118" s="28">
        <v>415.38112999999998</v>
      </c>
      <c r="C118">
        <v>117</v>
      </c>
      <c r="D118">
        <f t="shared" si="1"/>
        <v>0</v>
      </c>
    </row>
    <row r="119" spans="1:4" x14ac:dyDescent="0.2">
      <c r="A119" s="15">
        <v>36</v>
      </c>
      <c r="B119" s="28">
        <v>413.66559000000001</v>
      </c>
      <c r="C119">
        <v>118</v>
      </c>
      <c r="D119">
        <f t="shared" si="1"/>
        <v>0</v>
      </c>
    </row>
    <row r="120" spans="1:4" x14ac:dyDescent="0.2">
      <c r="A120" s="15">
        <v>355</v>
      </c>
      <c r="B120" s="28">
        <v>407.81362999999999</v>
      </c>
      <c r="C120">
        <v>119</v>
      </c>
      <c r="D120">
        <f t="shared" si="1"/>
        <v>0</v>
      </c>
    </row>
    <row r="121" spans="1:4" x14ac:dyDescent="0.2">
      <c r="A121" s="15">
        <v>26</v>
      </c>
      <c r="B121" s="28">
        <v>405.62740000000002</v>
      </c>
      <c r="C121">
        <v>120</v>
      </c>
      <c r="D121">
        <f t="shared" si="1"/>
        <v>0</v>
      </c>
    </row>
    <row r="122" spans="1:4" x14ac:dyDescent="0.2">
      <c r="A122" s="15">
        <v>114</v>
      </c>
      <c r="B122" s="28">
        <v>398.54601000000002</v>
      </c>
      <c r="C122">
        <v>121</v>
      </c>
      <c r="D122">
        <f t="shared" si="1"/>
        <v>0</v>
      </c>
    </row>
    <row r="123" spans="1:4" x14ac:dyDescent="0.2">
      <c r="A123" s="15">
        <v>105</v>
      </c>
      <c r="B123" s="28">
        <v>398.31743999999998</v>
      </c>
      <c r="C123">
        <v>122</v>
      </c>
      <c r="D123">
        <f t="shared" si="1"/>
        <v>0</v>
      </c>
    </row>
    <row r="124" spans="1:4" x14ac:dyDescent="0.2">
      <c r="A124" s="15">
        <v>755</v>
      </c>
      <c r="B124" s="28">
        <v>396.24345</v>
      </c>
      <c r="C124">
        <v>123</v>
      </c>
      <c r="D124">
        <f t="shared" si="1"/>
        <v>0</v>
      </c>
    </row>
    <row r="125" spans="1:4" x14ac:dyDescent="0.2">
      <c r="A125" s="15">
        <v>907</v>
      </c>
      <c r="B125" s="28">
        <v>391.39971999999995</v>
      </c>
      <c r="C125">
        <v>124</v>
      </c>
      <c r="D125">
        <f t="shared" si="1"/>
        <v>0</v>
      </c>
    </row>
    <row r="126" spans="1:4" x14ac:dyDescent="0.2">
      <c r="A126" s="15">
        <v>155</v>
      </c>
      <c r="B126" s="28">
        <v>390.86498</v>
      </c>
      <c r="C126">
        <v>125</v>
      </c>
      <c r="D126">
        <f t="shared" si="1"/>
        <v>0</v>
      </c>
    </row>
    <row r="127" spans="1:4" x14ac:dyDescent="0.2">
      <c r="A127" s="15">
        <v>312</v>
      </c>
      <c r="B127" s="28">
        <v>390.52175</v>
      </c>
      <c r="C127">
        <v>126</v>
      </c>
      <c r="D127">
        <f t="shared" si="1"/>
        <v>0</v>
      </c>
    </row>
    <row r="128" spans="1:4" x14ac:dyDescent="0.2">
      <c r="A128" s="15">
        <v>447</v>
      </c>
      <c r="B128" s="28">
        <v>389.41937000000001</v>
      </c>
      <c r="C128">
        <v>127</v>
      </c>
      <c r="D128">
        <f t="shared" si="1"/>
        <v>0</v>
      </c>
    </row>
    <row r="129" spans="1:4" x14ac:dyDescent="0.2">
      <c r="A129" s="15">
        <v>265</v>
      </c>
      <c r="B129" s="28">
        <v>388.77234000000004</v>
      </c>
      <c r="C129">
        <v>128</v>
      </c>
      <c r="D129">
        <f t="shared" si="1"/>
        <v>0</v>
      </c>
    </row>
    <row r="130" spans="1:4" x14ac:dyDescent="0.2">
      <c r="A130" s="15">
        <v>925</v>
      </c>
      <c r="B130" s="28">
        <v>388.24547999999999</v>
      </c>
      <c r="C130">
        <v>129</v>
      </c>
      <c r="D130">
        <f t="shared" si="1"/>
        <v>0</v>
      </c>
    </row>
    <row r="131" spans="1:4" x14ac:dyDescent="0.2">
      <c r="A131" s="15">
        <v>123</v>
      </c>
      <c r="B131" s="28">
        <v>387.67755</v>
      </c>
      <c r="C131">
        <v>130</v>
      </c>
      <c r="D131">
        <f t="shared" ref="D131:D194" si="2">IF($B131&gt;G$1, LN((1/G$2)*((1+(G$3*($B131-G$1)/G$2)))^(-1/G$3-1)),0)</f>
        <v>0</v>
      </c>
    </row>
    <row r="132" spans="1:4" x14ac:dyDescent="0.2">
      <c r="A132" s="15">
        <v>619</v>
      </c>
      <c r="B132" s="28">
        <v>386.44276000000002</v>
      </c>
      <c r="C132">
        <v>131</v>
      </c>
      <c r="D132">
        <f t="shared" si="2"/>
        <v>0</v>
      </c>
    </row>
    <row r="133" spans="1:4" x14ac:dyDescent="0.2">
      <c r="A133" s="15">
        <v>209</v>
      </c>
      <c r="B133" s="28">
        <v>380.51551000000001</v>
      </c>
      <c r="C133">
        <v>132</v>
      </c>
      <c r="D133">
        <f t="shared" si="2"/>
        <v>0</v>
      </c>
    </row>
    <row r="134" spans="1:4" x14ac:dyDescent="0.2">
      <c r="A134" s="15">
        <v>589</v>
      </c>
      <c r="B134" s="28">
        <v>379.57580000000002</v>
      </c>
      <c r="C134">
        <v>133</v>
      </c>
      <c r="D134">
        <f t="shared" si="2"/>
        <v>0</v>
      </c>
    </row>
    <row r="135" spans="1:4" x14ac:dyDescent="0.2">
      <c r="A135" s="15">
        <v>865</v>
      </c>
      <c r="B135" s="28">
        <v>377.86484000000002</v>
      </c>
      <c r="C135">
        <v>134</v>
      </c>
      <c r="D135">
        <f t="shared" si="2"/>
        <v>0</v>
      </c>
    </row>
    <row r="136" spans="1:4" x14ac:dyDescent="0.2">
      <c r="A136" s="15">
        <v>52</v>
      </c>
      <c r="B136" s="28">
        <v>372.78879000000001</v>
      </c>
      <c r="C136">
        <v>135</v>
      </c>
      <c r="D136">
        <f t="shared" si="2"/>
        <v>0</v>
      </c>
    </row>
    <row r="137" spans="1:4" x14ac:dyDescent="0.2">
      <c r="A137" s="15">
        <v>439</v>
      </c>
      <c r="B137" s="28">
        <v>364.69731000000002</v>
      </c>
      <c r="C137">
        <v>136</v>
      </c>
      <c r="D137">
        <f t="shared" si="2"/>
        <v>0</v>
      </c>
    </row>
    <row r="138" spans="1:4" x14ac:dyDescent="0.2">
      <c r="A138" s="15">
        <v>70</v>
      </c>
      <c r="B138" s="28">
        <v>364.53298000000001</v>
      </c>
      <c r="C138">
        <v>137</v>
      </c>
      <c r="D138">
        <f t="shared" si="2"/>
        <v>0</v>
      </c>
    </row>
    <row r="139" spans="1:4" x14ac:dyDescent="0.2">
      <c r="A139" s="15">
        <v>965</v>
      </c>
      <c r="B139" s="28">
        <v>364.05455000000001</v>
      </c>
      <c r="C139">
        <v>138</v>
      </c>
      <c r="D139">
        <f t="shared" si="2"/>
        <v>0</v>
      </c>
    </row>
    <row r="140" spans="1:4" x14ac:dyDescent="0.2">
      <c r="A140" s="15">
        <v>819</v>
      </c>
      <c r="B140" s="28">
        <v>363.97908000000001</v>
      </c>
      <c r="C140">
        <v>139</v>
      </c>
      <c r="D140">
        <f t="shared" si="2"/>
        <v>0</v>
      </c>
    </row>
    <row r="141" spans="1:4" x14ac:dyDescent="0.2">
      <c r="A141" s="15">
        <v>152</v>
      </c>
      <c r="B141" s="28">
        <v>362.48647999999997</v>
      </c>
      <c r="C141">
        <v>140</v>
      </c>
      <c r="D141">
        <f t="shared" si="2"/>
        <v>0</v>
      </c>
    </row>
    <row r="142" spans="1:4" x14ac:dyDescent="0.2">
      <c r="A142" s="15">
        <v>277</v>
      </c>
      <c r="B142" s="28">
        <v>357.10897</v>
      </c>
      <c r="C142">
        <v>141</v>
      </c>
      <c r="D142">
        <f t="shared" si="2"/>
        <v>0</v>
      </c>
    </row>
    <row r="143" spans="1:4" x14ac:dyDescent="0.2">
      <c r="A143" s="15">
        <v>824</v>
      </c>
      <c r="B143" s="28">
        <v>354.63542999999999</v>
      </c>
      <c r="C143">
        <v>142</v>
      </c>
      <c r="D143">
        <f t="shared" si="2"/>
        <v>0</v>
      </c>
    </row>
    <row r="144" spans="1:4" x14ac:dyDescent="0.2">
      <c r="A144" s="15">
        <v>47</v>
      </c>
      <c r="B144" s="28">
        <v>354.63240000000002</v>
      </c>
      <c r="C144">
        <v>143</v>
      </c>
      <c r="D144">
        <f t="shared" si="2"/>
        <v>0</v>
      </c>
    </row>
    <row r="145" spans="1:4" x14ac:dyDescent="0.2">
      <c r="A145" s="15">
        <v>416</v>
      </c>
      <c r="B145" s="28">
        <v>353.98401000000001</v>
      </c>
      <c r="C145">
        <v>144</v>
      </c>
      <c r="D145">
        <f t="shared" si="2"/>
        <v>0</v>
      </c>
    </row>
    <row r="146" spans="1:4" x14ac:dyDescent="0.2">
      <c r="A146" s="15">
        <v>143</v>
      </c>
      <c r="B146" s="28">
        <v>351.61243000000002</v>
      </c>
      <c r="C146">
        <v>145</v>
      </c>
      <c r="D146">
        <f t="shared" si="2"/>
        <v>0</v>
      </c>
    </row>
    <row r="147" spans="1:4" x14ac:dyDescent="0.2">
      <c r="A147" s="15">
        <v>50</v>
      </c>
      <c r="B147" s="28">
        <v>346.65093000000002</v>
      </c>
      <c r="C147">
        <v>146</v>
      </c>
      <c r="D147">
        <f t="shared" si="2"/>
        <v>0</v>
      </c>
    </row>
    <row r="148" spans="1:4" x14ac:dyDescent="0.2">
      <c r="A148" s="15">
        <v>906</v>
      </c>
      <c r="B148" s="28">
        <v>346.40051</v>
      </c>
      <c r="C148">
        <v>147</v>
      </c>
      <c r="D148">
        <f t="shared" si="2"/>
        <v>0</v>
      </c>
    </row>
    <row r="149" spans="1:4" x14ac:dyDescent="0.2">
      <c r="A149" s="15">
        <v>166</v>
      </c>
      <c r="B149" s="28">
        <v>344.97009000000003</v>
      </c>
      <c r="C149">
        <v>148</v>
      </c>
      <c r="D149">
        <f t="shared" si="2"/>
        <v>0</v>
      </c>
    </row>
    <row r="150" spans="1:4" x14ac:dyDescent="0.2">
      <c r="A150" s="15">
        <v>978</v>
      </c>
      <c r="B150" s="28">
        <v>343.91678999999999</v>
      </c>
      <c r="C150">
        <v>149</v>
      </c>
      <c r="D150">
        <f t="shared" si="2"/>
        <v>0</v>
      </c>
    </row>
    <row r="151" spans="1:4" x14ac:dyDescent="0.2">
      <c r="A151" s="15">
        <v>393</v>
      </c>
      <c r="B151" s="28">
        <v>341.68521000000004</v>
      </c>
      <c r="C151">
        <v>150</v>
      </c>
      <c r="D151">
        <f t="shared" si="2"/>
        <v>0</v>
      </c>
    </row>
    <row r="152" spans="1:4" x14ac:dyDescent="0.2">
      <c r="A152" s="15">
        <v>60</v>
      </c>
      <c r="B152" s="28">
        <v>334.24516</v>
      </c>
      <c r="C152">
        <v>151</v>
      </c>
      <c r="D152">
        <f t="shared" si="2"/>
        <v>0</v>
      </c>
    </row>
    <row r="153" spans="1:4" x14ac:dyDescent="0.2">
      <c r="A153" s="15">
        <v>86</v>
      </c>
      <c r="B153" s="28">
        <v>331.73690999999997</v>
      </c>
      <c r="C153">
        <v>152</v>
      </c>
      <c r="D153">
        <f t="shared" si="2"/>
        <v>0</v>
      </c>
    </row>
    <row r="154" spans="1:4" x14ac:dyDescent="0.2">
      <c r="A154" s="15">
        <v>23</v>
      </c>
      <c r="B154" s="28">
        <v>331.64762000000002</v>
      </c>
      <c r="C154">
        <v>153</v>
      </c>
      <c r="D154">
        <f t="shared" si="2"/>
        <v>0</v>
      </c>
    </row>
    <row r="155" spans="1:4" x14ac:dyDescent="0.2">
      <c r="A155" s="15">
        <v>665</v>
      </c>
      <c r="B155" s="28">
        <v>329.60894000000002</v>
      </c>
      <c r="C155">
        <v>154</v>
      </c>
      <c r="D155">
        <f t="shared" si="2"/>
        <v>0</v>
      </c>
    </row>
    <row r="156" spans="1:4" x14ac:dyDescent="0.2">
      <c r="A156" s="15">
        <v>716</v>
      </c>
      <c r="B156" s="28">
        <v>329.57047999999998</v>
      </c>
      <c r="C156">
        <v>155</v>
      </c>
      <c r="D156">
        <f t="shared" si="2"/>
        <v>0</v>
      </c>
    </row>
    <row r="157" spans="1:4" x14ac:dyDescent="0.2">
      <c r="A157" s="15">
        <v>232</v>
      </c>
      <c r="B157" s="28">
        <v>329.47208000000001</v>
      </c>
      <c r="C157">
        <v>156</v>
      </c>
      <c r="D157">
        <f t="shared" si="2"/>
        <v>0</v>
      </c>
    </row>
    <row r="158" spans="1:4" x14ac:dyDescent="0.2">
      <c r="A158" s="15">
        <v>579</v>
      </c>
      <c r="B158" s="28">
        <v>320.53484999999995</v>
      </c>
      <c r="C158">
        <v>157</v>
      </c>
      <c r="D158">
        <f t="shared" si="2"/>
        <v>0</v>
      </c>
    </row>
    <row r="159" spans="1:4" x14ac:dyDescent="0.2">
      <c r="A159" s="15">
        <v>548</v>
      </c>
      <c r="B159" s="28">
        <v>319.68384999999995</v>
      </c>
      <c r="C159">
        <v>158</v>
      </c>
      <c r="D159">
        <f t="shared" si="2"/>
        <v>0</v>
      </c>
    </row>
    <row r="160" spans="1:4" x14ac:dyDescent="0.2">
      <c r="A160" s="15">
        <v>891</v>
      </c>
      <c r="B160" s="28">
        <v>316.59186</v>
      </c>
      <c r="C160">
        <v>159</v>
      </c>
      <c r="D160">
        <f t="shared" si="2"/>
        <v>0</v>
      </c>
    </row>
    <row r="161" spans="1:4" x14ac:dyDescent="0.2">
      <c r="A161" s="15">
        <v>759</v>
      </c>
      <c r="B161" s="28">
        <v>316.09760999999997</v>
      </c>
      <c r="C161">
        <v>160</v>
      </c>
      <c r="D161">
        <f t="shared" si="2"/>
        <v>0</v>
      </c>
    </row>
    <row r="162" spans="1:4" x14ac:dyDescent="0.2">
      <c r="A162" s="15">
        <v>131</v>
      </c>
      <c r="B162" s="28">
        <v>315.30998</v>
      </c>
      <c r="C162">
        <v>161</v>
      </c>
      <c r="D162">
        <f t="shared" si="2"/>
        <v>0</v>
      </c>
    </row>
    <row r="163" spans="1:4" x14ac:dyDescent="0.2">
      <c r="A163" s="15">
        <v>530</v>
      </c>
      <c r="B163" s="28">
        <v>314.81227000000001</v>
      </c>
      <c r="C163">
        <v>162</v>
      </c>
      <c r="D163">
        <f t="shared" si="2"/>
        <v>0</v>
      </c>
    </row>
    <row r="164" spans="1:4" x14ac:dyDescent="0.2">
      <c r="A164" s="15">
        <v>618</v>
      </c>
      <c r="B164" s="28">
        <v>313.88641999999999</v>
      </c>
      <c r="C164">
        <v>163</v>
      </c>
      <c r="D164">
        <f t="shared" si="2"/>
        <v>0</v>
      </c>
    </row>
    <row r="165" spans="1:4" x14ac:dyDescent="0.2">
      <c r="A165" s="15">
        <v>223</v>
      </c>
      <c r="B165" s="28">
        <v>311.40007000000003</v>
      </c>
      <c r="C165">
        <v>164</v>
      </c>
      <c r="D165">
        <f t="shared" si="2"/>
        <v>0</v>
      </c>
    </row>
    <row r="166" spans="1:4" x14ac:dyDescent="0.2">
      <c r="A166" s="15">
        <v>538</v>
      </c>
      <c r="B166" s="28">
        <v>311.31973999999997</v>
      </c>
      <c r="C166">
        <v>165</v>
      </c>
      <c r="D166">
        <f t="shared" si="2"/>
        <v>0</v>
      </c>
    </row>
    <row r="167" spans="1:4" x14ac:dyDescent="0.2">
      <c r="A167" s="15">
        <v>54</v>
      </c>
      <c r="B167" s="28">
        <v>311.06954999999999</v>
      </c>
      <c r="C167">
        <v>166</v>
      </c>
      <c r="D167">
        <f t="shared" si="2"/>
        <v>0</v>
      </c>
    </row>
    <row r="168" spans="1:4" x14ac:dyDescent="0.2">
      <c r="A168" s="15">
        <v>832</v>
      </c>
      <c r="B168" s="28">
        <v>309.70952</v>
      </c>
      <c r="C168">
        <v>167</v>
      </c>
      <c r="D168">
        <f t="shared" si="2"/>
        <v>0</v>
      </c>
    </row>
    <row r="169" spans="1:4" x14ac:dyDescent="0.2">
      <c r="A169" s="15">
        <v>289</v>
      </c>
      <c r="B169" s="28">
        <v>309.59508</v>
      </c>
      <c r="C169">
        <v>168</v>
      </c>
      <c r="D169">
        <f t="shared" si="2"/>
        <v>0</v>
      </c>
    </row>
    <row r="170" spans="1:4" x14ac:dyDescent="0.2">
      <c r="A170" s="15">
        <v>136</v>
      </c>
      <c r="B170" s="28">
        <v>307.95284999999996</v>
      </c>
      <c r="C170">
        <v>169</v>
      </c>
      <c r="D170">
        <f t="shared" si="2"/>
        <v>0</v>
      </c>
    </row>
    <row r="171" spans="1:4" x14ac:dyDescent="0.2">
      <c r="A171" s="15">
        <v>417</v>
      </c>
      <c r="B171" s="28">
        <v>307.64465999999999</v>
      </c>
      <c r="C171">
        <v>170</v>
      </c>
      <c r="D171">
        <f t="shared" si="2"/>
        <v>0</v>
      </c>
    </row>
    <row r="172" spans="1:4" x14ac:dyDescent="0.2">
      <c r="A172" s="15">
        <v>98</v>
      </c>
      <c r="B172" s="28">
        <v>305.98690999999997</v>
      </c>
      <c r="C172">
        <v>171</v>
      </c>
      <c r="D172">
        <f t="shared" si="2"/>
        <v>0</v>
      </c>
    </row>
    <row r="173" spans="1:4" x14ac:dyDescent="0.2">
      <c r="A173" s="15">
        <v>590</v>
      </c>
      <c r="B173" s="28">
        <v>305.86160999999998</v>
      </c>
      <c r="C173">
        <v>172</v>
      </c>
      <c r="D173">
        <f t="shared" si="2"/>
        <v>0</v>
      </c>
    </row>
    <row r="174" spans="1:4" x14ac:dyDescent="0.2">
      <c r="A174" s="15">
        <v>520</v>
      </c>
      <c r="B174" s="28">
        <v>304.70033000000001</v>
      </c>
      <c r="C174">
        <v>173</v>
      </c>
      <c r="D174">
        <f t="shared" si="2"/>
        <v>0</v>
      </c>
    </row>
    <row r="175" spans="1:4" x14ac:dyDescent="0.2">
      <c r="A175" s="15">
        <v>802</v>
      </c>
      <c r="B175" s="28">
        <v>303.8245</v>
      </c>
      <c r="C175">
        <v>174</v>
      </c>
      <c r="D175">
        <f t="shared" si="2"/>
        <v>0</v>
      </c>
    </row>
    <row r="176" spans="1:4" x14ac:dyDescent="0.2">
      <c r="A176" s="15">
        <v>875</v>
      </c>
      <c r="B176" s="28">
        <v>303.30508000000003</v>
      </c>
      <c r="C176">
        <v>175</v>
      </c>
      <c r="D176">
        <f t="shared" si="2"/>
        <v>0</v>
      </c>
    </row>
    <row r="177" spans="1:4" x14ac:dyDescent="0.2">
      <c r="A177" s="15">
        <v>160</v>
      </c>
      <c r="B177" s="28">
        <v>302.91730999999999</v>
      </c>
      <c r="C177">
        <v>176</v>
      </c>
      <c r="D177">
        <f t="shared" si="2"/>
        <v>0</v>
      </c>
    </row>
    <row r="178" spans="1:4" x14ac:dyDescent="0.2">
      <c r="A178" s="15">
        <v>250</v>
      </c>
      <c r="B178" s="28">
        <v>302.09153999999995</v>
      </c>
      <c r="C178">
        <v>177</v>
      </c>
      <c r="D178">
        <f t="shared" si="2"/>
        <v>0</v>
      </c>
    </row>
    <row r="179" spans="1:4" x14ac:dyDescent="0.2">
      <c r="A179" s="15">
        <v>997</v>
      </c>
      <c r="B179" s="28">
        <v>298.60640000000001</v>
      </c>
      <c r="C179">
        <v>178</v>
      </c>
      <c r="D179">
        <f t="shared" si="2"/>
        <v>0</v>
      </c>
    </row>
    <row r="180" spans="1:4" x14ac:dyDescent="0.2">
      <c r="A180" s="15">
        <v>262</v>
      </c>
      <c r="B180" s="28">
        <v>297.95168000000001</v>
      </c>
      <c r="C180">
        <v>179</v>
      </c>
      <c r="D180">
        <f t="shared" si="2"/>
        <v>0</v>
      </c>
    </row>
    <row r="181" spans="1:4" x14ac:dyDescent="0.2">
      <c r="A181" s="15">
        <v>377</v>
      </c>
      <c r="B181" s="28">
        <v>295.16470000000004</v>
      </c>
      <c r="C181">
        <v>180</v>
      </c>
      <c r="D181">
        <f t="shared" si="2"/>
        <v>0</v>
      </c>
    </row>
    <row r="182" spans="1:4" x14ac:dyDescent="0.2">
      <c r="A182" s="15">
        <v>20</v>
      </c>
      <c r="B182" s="28">
        <v>293.98642999999998</v>
      </c>
      <c r="C182">
        <v>181</v>
      </c>
      <c r="D182">
        <f t="shared" si="2"/>
        <v>0</v>
      </c>
    </row>
    <row r="183" spans="1:4" x14ac:dyDescent="0.2">
      <c r="A183" s="15">
        <v>219</v>
      </c>
      <c r="B183" s="28">
        <v>293.70029999999997</v>
      </c>
      <c r="C183">
        <v>182</v>
      </c>
      <c r="D183">
        <f t="shared" si="2"/>
        <v>0</v>
      </c>
    </row>
    <row r="184" spans="1:4" x14ac:dyDescent="0.2">
      <c r="A184" s="15">
        <v>190</v>
      </c>
      <c r="B184" s="28">
        <v>292.43047999999999</v>
      </c>
      <c r="C184">
        <v>183</v>
      </c>
      <c r="D184">
        <f t="shared" si="2"/>
        <v>0</v>
      </c>
    </row>
    <row r="185" spans="1:4" x14ac:dyDescent="0.2">
      <c r="A185" s="15">
        <v>567</v>
      </c>
      <c r="B185" s="28">
        <v>292.28577000000001</v>
      </c>
      <c r="C185">
        <v>184</v>
      </c>
      <c r="D185">
        <f t="shared" si="2"/>
        <v>0</v>
      </c>
    </row>
    <row r="186" spans="1:4" x14ac:dyDescent="0.2">
      <c r="A186" s="15">
        <v>78</v>
      </c>
      <c r="B186" s="28">
        <v>291.47521</v>
      </c>
      <c r="C186">
        <v>185</v>
      </c>
      <c r="D186">
        <f t="shared" si="2"/>
        <v>0</v>
      </c>
    </row>
    <row r="187" spans="1:4" x14ac:dyDescent="0.2">
      <c r="A187" s="15">
        <v>309</v>
      </c>
      <c r="B187" s="28">
        <v>291.27139</v>
      </c>
      <c r="C187">
        <v>186</v>
      </c>
      <c r="D187">
        <f t="shared" si="2"/>
        <v>0</v>
      </c>
    </row>
    <row r="188" spans="1:4" x14ac:dyDescent="0.2">
      <c r="A188" s="15">
        <v>911</v>
      </c>
      <c r="B188" s="28">
        <v>288.37058000000002</v>
      </c>
      <c r="C188">
        <v>187</v>
      </c>
      <c r="D188">
        <f t="shared" si="2"/>
        <v>0</v>
      </c>
    </row>
    <row r="189" spans="1:4" x14ac:dyDescent="0.2">
      <c r="A189" s="15">
        <v>454</v>
      </c>
      <c r="B189" s="28">
        <v>287.81353000000001</v>
      </c>
      <c r="C189">
        <v>188</v>
      </c>
      <c r="D189">
        <f t="shared" si="2"/>
        <v>0</v>
      </c>
    </row>
    <row r="190" spans="1:4" x14ac:dyDescent="0.2">
      <c r="A190" s="15">
        <v>27</v>
      </c>
      <c r="B190" s="28">
        <v>286.63434000000001</v>
      </c>
      <c r="C190">
        <v>189</v>
      </c>
      <c r="D190">
        <f t="shared" si="2"/>
        <v>0</v>
      </c>
    </row>
    <row r="191" spans="1:4" x14ac:dyDescent="0.2">
      <c r="A191" s="15">
        <v>682</v>
      </c>
      <c r="B191" s="28">
        <v>285.64774999999997</v>
      </c>
      <c r="C191">
        <v>190</v>
      </c>
      <c r="D191">
        <f t="shared" si="2"/>
        <v>0</v>
      </c>
    </row>
    <row r="192" spans="1:4" x14ac:dyDescent="0.2">
      <c r="A192" s="15">
        <v>563</v>
      </c>
      <c r="B192" s="28">
        <v>285.44103999999999</v>
      </c>
      <c r="C192">
        <v>191</v>
      </c>
      <c r="D192">
        <f t="shared" si="2"/>
        <v>0</v>
      </c>
    </row>
    <row r="193" spans="1:4" x14ac:dyDescent="0.2">
      <c r="A193" s="15">
        <v>106</v>
      </c>
      <c r="B193" s="28">
        <v>285.25254999999999</v>
      </c>
      <c r="C193">
        <v>192</v>
      </c>
      <c r="D193">
        <f t="shared" si="2"/>
        <v>0</v>
      </c>
    </row>
    <row r="194" spans="1:4" x14ac:dyDescent="0.2">
      <c r="A194" s="15">
        <v>739</v>
      </c>
      <c r="B194" s="28">
        <v>282.19645000000003</v>
      </c>
      <c r="C194">
        <v>193</v>
      </c>
      <c r="D194">
        <f t="shared" si="2"/>
        <v>0</v>
      </c>
    </row>
    <row r="195" spans="1:4" x14ac:dyDescent="0.2">
      <c r="A195" s="15">
        <v>437</v>
      </c>
      <c r="B195" s="28">
        <v>281.32150000000001</v>
      </c>
      <c r="C195">
        <v>194</v>
      </c>
      <c r="D195">
        <f t="shared" ref="D195:D258" si="3">IF($B195&gt;G$1, LN((1/G$2)*((1+(G$3*($B195-G$1)/G$2)))^(-1/G$3-1)),0)</f>
        <v>0</v>
      </c>
    </row>
    <row r="196" spans="1:4" x14ac:dyDescent="0.2">
      <c r="A196" s="15">
        <v>973</v>
      </c>
      <c r="B196" s="28">
        <v>280.50029999999998</v>
      </c>
      <c r="C196">
        <v>195</v>
      </c>
      <c r="D196">
        <f t="shared" si="3"/>
        <v>0</v>
      </c>
    </row>
    <row r="197" spans="1:4" x14ac:dyDescent="0.2">
      <c r="A197" s="15">
        <v>204</v>
      </c>
      <c r="B197" s="28">
        <v>279.67639000000003</v>
      </c>
      <c r="C197">
        <v>196</v>
      </c>
      <c r="D197">
        <f t="shared" si="3"/>
        <v>0</v>
      </c>
    </row>
    <row r="198" spans="1:4" x14ac:dyDescent="0.2">
      <c r="A198" s="15">
        <v>844</v>
      </c>
      <c r="B198" s="28">
        <v>279.49482</v>
      </c>
      <c r="C198">
        <v>197</v>
      </c>
      <c r="D198">
        <f t="shared" si="3"/>
        <v>0</v>
      </c>
    </row>
    <row r="199" spans="1:4" x14ac:dyDescent="0.2">
      <c r="A199" s="15">
        <v>499</v>
      </c>
      <c r="B199" s="28">
        <v>279.32675</v>
      </c>
      <c r="C199">
        <v>198</v>
      </c>
      <c r="D199">
        <f t="shared" si="3"/>
        <v>0</v>
      </c>
    </row>
    <row r="200" spans="1:4" x14ac:dyDescent="0.2">
      <c r="A200" s="15">
        <v>197</v>
      </c>
      <c r="B200" s="28">
        <v>278.53239000000002</v>
      </c>
      <c r="C200">
        <v>199</v>
      </c>
      <c r="D200">
        <f t="shared" si="3"/>
        <v>0</v>
      </c>
    </row>
    <row r="201" spans="1:4" x14ac:dyDescent="0.2">
      <c r="A201" s="15">
        <v>892</v>
      </c>
      <c r="B201" s="28">
        <v>276.64916999999997</v>
      </c>
      <c r="C201">
        <v>200</v>
      </c>
      <c r="D201">
        <f t="shared" si="3"/>
        <v>0</v>
      </c>
    </row>
    <row r="202" spans="1:4" x14ac:dyDescent="0.2">
      <c r="A202" s="15">
        <v>871</v>
      </c>
      <c r="B202" s="28">
        <v>274.92207999999999</v>
      </c>
      <c r="C202">
        <v>201</v>
      </c>
      <c r="D202">
        <f t="shared" si="3"/>
        <v>0</v>
      </c>
    </row>
    <row r="203" spans="1:4" x14ac:dyDescent="0.2">
      <c r="A203" s="15">
        <v>495</v>
      </c>
      <c r="B203" s="28">
        <v>272.64803000000001</v>
      </c>
      <c r="C203">
        <v>202</v>
      </c>
      <c r="D203">
        <f t="shared" si="3"/>
        <v>0</v>
      </c>
    </row>
    <row r="204" spans="1:4" x14ac:dyDescent="0.2">
      <c r="A204" s="15">
        <v>775</v>
      </c>
      <c r="B204" s="28">
        <v>270.08015</v>
      </c>
      <c r="C204">
        <v>203</v>
      </c>
      <c r="D204">
        <f t="shared" si="3"/>
        <v>0</v>
      </c>
    </row>
    <row r="205" spans="1:4" x14ac:dyDescent="0.2">
      <c r="A205" s="15">
        <v>276</v>
      </c>
      <c r="B205" s="28">
        <v>269.79971999999998</v>
      </c>
      <c r="C205">
        <v>204</v>
      </c>
      <c r="D205">
        <f t="shared" si="3"/>
        <v>0</v>
      </c>
    </row>
    <row r="206" spans="1:4" x14ac:dyDescent="0.2">
      <c r="A206" s="15">
        <v>191</v>
      </c>
      <c r="B206" s="28">
        <v>266.19920999999999</v>
      </c>
      <c r="C206">
        <v>205</v>
      </c>
      <c r="D206">
        <f t="shared" si="3"/>
        <v>0</v>
      </c>
    </row>
    <row r="207" spans="1:4" x14ac:dyDescent="0.2">
      <c r="A207" s="15">
        <v>888</v>
      </c>
      <c r="B207" s="28">
        <v>264.34906000000001</v>
      </c>
      <c r="C207">
        <v>206</v>
      </c>
      <c r="D207">
        <f t="shared" si="3"/>
        <v>0</v>
      </c>
    </row>
    <row r="208" spans="1:4" x14ac:dyDescent="0.2">
      <c r="A208" s="15">
        <v>406</v>
      </c>
      <c r="B208" s="28">
        <v>264.17803000000004</v>
      </c>
      <c r="C208">
        <v>207</v>
      </c>
      <c r="D208">
        <f t="shared" si="3"/>
        <v>0</v>
      </c>
    </row>
    <row r="209" spans="1:4" x14ac:dyDescent="0.2">
      <c r="A209" s="15">
        <v>845</v>
      </c>
      <c r="B209" s="28">
        <v>262.39668</v>
      </c>
      <c r="C209">
        <v>208</v>
      </c>
      <c r="D209">
        <f t="shared" si="3"/>
        <v>0</v>
      </c>
    </row>
    <row r="210" spans="1:4" x14ac:dyDescent="0.2">
      <c r="A210" s="15">
        <v>203</v>
      </c>
      <c r="B210" s="28">
        <v>261.92617000000001</v>
      </c>
      <c r="C210">
        <v>209</v>
      </c>
      <c r="D210">
        <f t="shared" si="3"/>
        <v>0</v>
      </c>
    </row>
    <row r="211" spans="1:4" x14ac:dyDescent="0.2">
      <c r="A211" s="15">
        <v>782</v>
      </c>
      <c r="B211" s="28">
        <v>260.39976000000001</v>
      </c>
      <c r="C211">
        <v>210</v>
      </c>
      <c r="D211">
        <f t="shared" si="3"/>
        <v>0</v>
      </c>
    </row>
    <row r="212" spans="1:4" x14ac:dyDescent="0.2">
      <c r="A212" s="15">
        <v>334</v>
      </c>
      <c r="B212" s="28">
        <v>258.41325000000001</v>
      </c>
      <c r="C212">
        <v>211</v>
      </c>
      <c r="D212">
        <f t="shared" si="3"/>
        <v>0</v>
      </c>
    </row>
    <row r="213" spans="1:4" x14ac:dyDescent="0.2">
      <c r="A213" s="15">
        <v>854</v>
      </c>
      <c r="B213" s="28">
        <v>257.99326000000002</v>
      </c>
      <c r="C213">
        <v>212</v>
      </c>
      <c r="D213">
        <f t="shared" si="3"/>
        <v>0</v>
      </c>
    </row>
    <row r="214" spans="1:4" x14ac:dyDescent="0.2">
      <c r="A214" s="15">
        <v>902</v>
      </c>
      <c r="B214" s="28">
        <v>255.25551999999999</v>
      </c>
      <c r="C214">
        <v>213</v>
      </c>
      <c r="D214">
        <f t="shared" si="3"/>
        <v>0</v>
      </c>
    </row>
    <row r="215" spans="1:4" x14ac:dyDescent="0.2">
      <c r="A215" s="15">
        <v>8</v>
      </c>
      <c r="B215" s="28">
        <v>255.17402999999999</v>
      </c>
      <c r="C215">
        <v>214</v>
      </c>
      <c r="D215">
        <f t="shared" si="3"/>
        <v>0</v>
      </c>
    </row>
    <row r="216" spans="1:4" x14ac:dyDescent="0.2">
      <c r="A216" s="15">
        <v>668</v>
      </c>
      <c r="B216" s="28">
        <v>254.87381999999999</v>
      </c>
      <c r="C216">
        <v>215</v>
      </c>
      <c r="D216">
        <f t="shared" si="3"/>
        <v>0</v>
      </c>
    </row>
    <row r="217" spans="1:4" x14ac:dyDescent="0.2">
      <c r="A217" s="15">
        <v>254</v>
      </c>
      <c r="B217" s="28">
        <v>253.94873000000001</v>
      </c>
      <c r="C217">
        <v>216</v>
      </c>
      <c r="D217">
        <f t="shared" si="3"/>
        <v>0</v>
      </c>
    </row>
    <row r="218" spans="1:4" x14ac:dyDescent="0.2">
      <c r="A218" s="15">
        <v>847</v>
      </c>
      <c r="B218" s="28">
        <v>253.18561</v>
      </c>
      <c r="C218">
        <v>217</v>
      </c>
      <c r="D218">
        <f t="shared" si="3"/>
        <v>0</v>
      </c>
    </row>
    <row r="219" spans="1:4" x14ac:dyDescent="0.2">
      <c r="A219" s="15">
        <v>172</v>
      </c>
      <c r="B219" s="28">
        <v>248.21696</v>
      </c>
      <c r="C219">
        <v>218</v>
      </c>
      <c r="D219">
        <f t="shared" si="3"/>
        <v>0</v>
      </c>
    </row>
    <row r="220" spans="1:4" x14ac:dyDescent="0.2">
      <c r="A220" s="15">
        <v>897</v>
      </c>
      <c r="B220" s="28">
        <v>247.58995000000002</v>
      </c>
      <c r="C220">
        <v>219</v>
      </c>
      <c r="D220">
        <f t="shared" si="3"/>
        <v>0</v>
      </c>
    </row>
    <row r="221" spans="1:4" x14ac:dyDescent="0.2">
      <c r="A221" s="15">
        <v>710</v>
      </c>
      <c r="B221" s="28">
        <v>246.95233999999999</v>
      </c>
      <c r="C221">
        <v>220</v>
      </c>
      <c r="D221">
        <f t="shared" si="3"/>
        <v>0</v>
      </c>
    </row>
    <row r="222" spans="1:4" x14ac:dyDescent="0.2">
      <c r="A222" s="15">
        <v>521</v>
      </c>
      <c r="B222" s="28">
        <v>246.23792</v>
      </c>
      <c r="C222">
        <v>221</v>
      </c>
      <c r="D222">
        <f t="shared" si="3"/>
        <v>0</v>
      </c>
    </row>
    <row r="223" spans="1:4" x14ac:dyDescent="0.2">
      <c r="A223" s="15">
        <v>226</v>
      </c>
      <c r="B223" s="28">
        <v>245.75063</v>
      </c>
      <c r="C223">
        <v>222</v>
      </c>
      <c r="D223">
        <f t="shared" si="3"/>
        <v>0</v>
      </c>
    </row>
    <row r="224" spans="1:4" x14ac:dyDescent="0.2">
      <c r="A224" s="15">
        <v>991</v>
      </c>
      <c r="B224" s="28">
        <v>241.97970000000001</v>
      </c>
      <c r="C224">
        <v>223</v>
      </c>
      <c r="D224">
        <f t="shared" si="3"/>
        <v>0</v>
      </c>
    </row>
    <row r="225" spans="1:4" x14ac:dyDescent="0.2">
      <c r="A225" s="15">
        <v>311</v>
      </c>
      <c r="B225" s="28">
        <v>241.05022</v>
      </c>
      <c r="C225">
        <v>224</v>
      </c>
      <c r="D225">
        <f t="shared" si="3"/>
        <v>0</v>
      </c>
    </row>
    <row r="226" spans="1:4" x14ac:dyDescent="0.2">
      <c r="A226" s="15">
        <v>351</v>
      </c>
      <c r="B226" s="28">
        <v>240.8707</v>
      </c>
      <c r="C226">
        <v>225</v>
      </c>
      <c r="D226">
        <f t="shared" si="3"/>
        <v>0</v>
      </c>
    </row>
    <row r="227" spans="1:4" x14ac:dyDescent="0.2">
      <c r="A227" s="15">
        <v>366</v>
      </c>
      <c r="B227" s="28">
        <v>239.75606999999999</v>
      </c>
      <c r="C227">
        <v>226</v>
      </c>
      <c r="D227">
        <f t="shared" si="3"/>
        <v>0</v>
      </c>
    </row>
    <row r="228" spans="1:4" x14ac:dyDescent="0.2">
      <c r="A228" s="15">
        <v>835</v>
      </c>
      <c r="B228" s="28">
        <v>239.58466000000001</v>
      </c>
      <c r="C228">
        <v>227</v>
      </c>
      <c r="D228">
        <f t="shared" si="3"/>
        <v>0</v>
      </c>
    </row>
    <row r="229" spans="1:4" x14ac:dyDescent="0.2">
      <c r="A229" s="15">
        <v>28</v>
      </c>
      <c r="B229" s="28">
        <v>238.49385999999998</v>
      </c>
      <c r="C229">
        <v>228</v>
      </c>
      <c r="D229">
        <f t="shared" si="3"/>
        <v>0</v>
      </c>
    </row>
    <row r="230" spans="1:4" x14ac:dyDescent="0.2">
      <c r="A230" s="15">
        <v>153</v>
      </c>
      <c r="B230" s="28">
        <v>238.06645999999998</v>
      </c>
      <c r="C230">
        <v>229</v>
      </c>
      <c r="D230">
        <f t="shared" si="3"/>
        <v>0</v>
      </c>
    </row>
    <row r="231" spans="1:4" x14ac:dyDescent="0.2">
      <c r="A231" s="15">
        <v>621</v>
      </c>
      <c r="B231" s="28">
        <v>237.48453000000001</v>
      </c>
      <c r="C231">
        <v>230</v>
      </c>
      <c r="D231">
        <f t="shared" si="3"/>
        <v>0</v>
      </c>
    </row>
    <row r="232" spans="1:4" x14ac:dyDescent="0.2">
      <c r="A232" s="15">
        <v>31</v>
      </c>
      <c r="B232" s="28">
        <v>237.46001999999999</v>
      </c>
      <c r="C232">
        <v>231</v>
      </c>
      <c r="D232">
        <f t="shared" si="3"/>
        <v>0</v>
      </c>
    </row>
    <row r="233" spans="1:4" x14ac:dyDescent="0.2">
      <c r="A233" s="15">
        <v>396</v>
      </c>
      <c r="B233" s="28">
        <v>236.68726999999998</v>
      </c>
      <c r="C233">
        <v>232</v>
      </c>
      <c r="D233">
        <f t="shared" si="3"/>
        <v>0</v>
      </c>
    </row>
    <row r="234" spans="1:4" x14ac:dyDescent="0.2">
      <c r="A234" s="15">
        <v>408</v>
      </c>
      <c r="B234" s="28">
        <v>235.16776999999999</v>
      </c>
      <c r="C234">
        <v>233</v>
      </c>
      <c r="D234">
        <f t="shared" si="3"/>
        <v>0</v>
      </c>
    </row>
    <row r="235" spans="1:4" x14ac:dyDescent="0.2">
      <c r="A235" s="15">
        <v>769</v>
      </c>
      <c r="B235" s="28">
        <v>232.67645999999999</v>
      </c>
      <c r="C235">
        <v>234</v>
      </c>
      <c r="D235">
        <f t="shared" si="3"/>
        <v>0</v>
      </c>
    </row>
    <row r="236" spans="1:4" x14ac:dyDescent="0.2">
      <c r="A236" s="15">
        <v>403</v>
      </c>
      <c r="B236" s="28">
        <v>232.47848999999999</v>
      </c>
      <c r="C236">
        <v>235</v>
      </c>
      <c r="D236">
        <f t="shared" si="3"/>
        <v>0</v>
      </c>
    </row>
    <row r="237" spans="1:4" x14ac:dyDescent="0.2">
      <c r="A237" s="15">
        <v>453</v>
      </c>
      <c r="B237" s="28">
        <v>231.97239999999999</v>
      </c>
      <c r="C237">
        <v>236</v>
      </c>
      <c r="D237">
        <f t="shared" si="3"/>
        <v>0</v>
      </c>
    </row>
    <row r="238" spans="1:4" x14ac:dyDescent="0.2">
      <c r="A238" s="15">
        <v>293</v>
      </c>
      <c r="B238" s="28">
        <v>229.91623000000001</v>
      </c>
      <c r="C238">
        <v>237</v>
      </c>
      <c r="D238">
        <f t="shared" si="3"/>
        <v>0</v>
      </c>
    </row>
    <row r="239" spans="1:4" x14ac:dyDescent="0.2">
      <c r="A239" s="15">
        <v>744</v>
      </c>
      <c r="B239" s="28">
        <v>228.88848999999999</v>
      </c>
      <c r="C239">
        <v>238</v>
      </c>
      <c r="D239">
        <f t="shared" si="3"/>
        <v>0</v>
      </c>
    </row>
    <row r="240" spans="1:4" x14ac:dyDescent="0.2">
      <c r="A240" s="15">
        <v>283</v>
      </c>
      <c r="B240" s="28">
        <v>228.16735</v>
      </c>
      <c r="C240">
        <v>239</v>
      </c>
      <c r="D240">
        <f t="shared" si="3"/>
        <v>0</v>
      </c>
    </row>
    <row r="241" spans="1:4" x14ac:dyDescent="0.2">
      <c r="A241" s="15">
        <v>703</v>
      </c>
      <c r="B241" s="28">
        <v>228.10411999999999</v>
      </c>
      <c r="C241">
        <v>240</v>
      </c>
      <c r="D241">
        <f t="shared" si="3"/>
        <v>0</v>
      </c>
    </row>
    <row r="242" spans="1:4" x14ac:dyDescent="0.2">
      <c r="A242" s="15">
        <v>388</v>
      </c>
      <c r="B242" s="28">
        <v>224.50851</v>
      </c>
      <c r="C242">
        <v>241</v>
      </c>
      <c r="D242">
        <f t="shared" si="3"/>
        <v>0</v>
      </c>
    </row>
    <row r="243" spans="1:4" x14ac:dyDescent="0.2">
      <c r="A243" s="15">
        <v>313</v>
      </c>
      <c r="B243" s="28">
        <v>219.08779999999999</v>
      </c>
      <c r="C243">
        <v>242</v>
      </c>
      <c r="D243">
        <f t="shared" si="3"/>
        <v>0</v>
      </c>
    </row>
    <row r="244" spans="1:4" x14ac:dyDescent="0.2">
      <c r="A244" s="15">
        <v>853</v>
      </c>
      <c r="B244" s="28">
        <v>218.99489000000003</v>
      </c>
      <c r="C244">
        <v>243</v>
      </c>
      <c r="D244">
        <f t="shared" si="3"/>
        <v>0</v>
      </c>
    </row>
    <row r="245" spans="1:4" x14ac:dyDescent="0.2">
      <c r="A245" s="15">
        <v>353</v>
      </c>
      <c r="B245" s="28">
        <v>217.78673999999998</v>
      </c>
      <c r="C245">
        <v>244</v>
      </c>
      <c r="D245">
        <f t="shared" si="3"/>
        <v>0</v>
      </c>
    </row>
    <row r="246" spans="1:4" x14ac:dyDescent="0.2">
      <c r="A246" s="15">
        <v>410</v>
      </c>
      <c r="B246" s="28">
        <v>216.54826</v>
      </c>
      <c r="C246">
        <v>245</v>
      </c>
      <c r="D246">
        <f t="shared" si="3"/>
        <v>0</v>
      </c>
    </row>
    <row r="247" spans="1:4" x14ac:dyDescent="0.2">
      <c r="A247" s="15">
        <v>235</v>
      </c>
      <c r="B247" s="28">
        <v>216.39578</v>
      </c>
      <c r="C247">
        <v>246</v>
      </c>
      <c r="D247">
        <f t="shared" si="3"/>
        <v>0</v>
      </c>
    </row>
    <row r="248" spans="1:4" x14ac:dyDescent="0.2">
      <c r="A248" s="15">
        <v>582</v>
      </c>
      <c r="B248" s="28">
        <v>216.15544</v>
      </c>
      <c r="C248">
        <v>247</v>
      </c>
      <c r="D248">
        <f t="shared" si="3"/>
        <v>0</v>
      </c>
    </row>
    <row r="249" spans="1:4" x14ac:dyDescent="0.2">
      <c r="A249" s="15">
        <v>717</v>
      </c>
      <c r="B249" s="28">
        <v>213.82872</v>
      </c>
      <c r="C249">
        <v>248</v>
      </c>
      <c r="D249">
        <f t="shared" si="3"/>
        <v>0</v>
      </c>
    </row>
    <row r="250" spans="1:4" x14ac:dyDescent="0.2">
      <c r="A250" s="15">
        <v>556</v>
      </c>
      <c r="B250" s="28">
        <v>213.26465999999999</v>
      </c>
      <c r="C250">
        <v>249</v>
      </c>
      <c r="D250">
        <f t="shared" si="3"/>
        <v>0</v>
      </c>
    </row>
    <row r="251" spans="1:4" x14ac:dyDescent="0.2">
      <c r="A251" s="15">
        <v>893</v>
      </c>
      <c r="B251" s="28">
        <v>209.86816000000002</v>
      </c>
      <c r="C251">
        <v>250</v>
      </c>
      <c r="D251">
        <f t="shared" si="3"/>
        <v>0</v>
      </c>
    </row>
    <row r="252" spans="1:4" x14ac:dyDescent="0.2">
      <c r="A252" s="15">
        <v>184</v>
      </c>
      <c r="B252" s="28">
        <v>209.46017999999998</v>
      </c>
      <c r="C252">
        <v>251</v>
      </c>
      <c r="D252">
        <f t="shared" si="3"/>
        <v>0</v>
      </c>
    </row>
    <row r="253" spans="1:4" x14ac:dyDescent="0.2">
      <c r="A253" s="15">
        <v>470</v>
      </c>
      <c r="B253" s="28">
        <v>209.32853</v>
      </c>
      <c r="C253">
        <v>252</v>
      </c>
      <c r="D253">
        <f t="shared" si="3"/>
        <v>0</v>
      </c>
    </row>
    <row r="254" spans="1:4" x14ac:dyDescent="0.2">
      <c r="A254" s="15">
        <v>649</v>
      </c>
      <c r="B254" s="28">
        <v>208.63245000000001</v>
      </c>
      <c r="C254">
        <v>253</v>
      </c>
      <c r="D254">
        <f t="shared" si="3"/>
        <v>0</v>
      </c>
    </row>
    <row r="255" spans="1:4" x14ac:dyDescent="0.2">
      <c r="A255" s="15">
        <v>603</v>
      </c>
      <c r="B255" s="28">
        <v>206.98132999999999</v>
      </c>
      <c r="C255">
        <v>254</v>
      </c>
      <c r="D255">
        <f t="shared" si="3"/>
        <v>0</v>
      </c>
    </row>
    <row r="256" spans="1:4" x14ac:dyDescent="0.2">
      <c r="A256" s="15">
        <v>562</v>
      </c>
      <c r="B256" s="28">
        <v>206.54516000000001</v>
      </c>
      <c r="C256">
        <v>255</v>
      </c>
      <c r="D256">
        <f t="shared" si="3"/>
        <v>0</v>
      </c>
    </row>
    <row r="257" spans="1:4" x14ac:dyDescent="0.2">
      <c r="A257" s="15">
        <v>511</v>
      </c>
      <c r="B257" s="28">
        <v>204.68214</v>
      </c>
      <c r="C257">
        <v>256</v>
      </c>
      <c r="D257">
        <f t="shared" si="3"/>
        <v>0</v>
      </c>
    </row>
    <row r="258" spans="1:4" x14ac:dyDescent="0.2">
      <c r="A258" s="15">
        <v>634</v>
      </c>
      <c r="B258" s="28">
        <v>203.98626999999999</v>
      </c>
      <c r="C258">
        <v>257</v>
      </c>
      <c r="D258">
        <f t="shared" si="3"/>
        <v>0</v>
      </c>
    </row>
    <row r="259" spans="1:4" x14ac:dyDescent="0.2">
      <c r="A259" s="15">
        <v>570</v>
      </c>
      <c r="B259" s="28">
        <v>203.81474</v>
      </c>
      <c r="C259">
        <v>258</v>
      </c>
      <c r="D259">
        <f t="shared" ref="D259:D322" si="4">IF($B259&gt;G$1, LN((1/G$2)*((1+(G$3*($B259-G$1)/G$2)))^(-1/G$3-1)),0)</f>
        <v>0</v>
      </c>
    </row>
    <row r="260" spans="1:4" x14ac:dyDescent="0.2">
      <c r="A260" s="15">
        <v>404</v>
      </c>
      <c r="B260" s="28">
        <v>202.37282999999999</v>
      </c>
      <c r="C260">
        <v>259</v>
      </c>
      <c r="D260">
        <f t="shared" si="4"/>
        <v>0</v>
      </c>
    </row>
    <row r="261" spans="1:4" x14ac:dyDescent="0.2">
      <c r="A261" s="15">
        <v>996</v>
      </c>
      <c r="B261" s="28">
        <v>199.12307999999999</v>
      </c>
      <c r="C261">
        <v>260</v>
      </c>
      <c r="D261">
        <f t="shared" si="4"/>
        <v>0</v>
      </c>
    </row>
    <row r="262" spans="1:4" x14ac:dyDescent="0.2">
      <c r="A262" s="15">
        <v>693</v>
      </c>
      <c r="B262" s="28">
        <v>198.96907999999999</v>
      </c>
      <c r="C262">
        <v>261</v>
      </c>
      <c r="D262">
        <f t="shared" si="4"/>
        <v>0</v>
      </c>
    </row>
    <row r="263" spans="1:4" x14ac:dyDescent="0.2">
      <c r="A263" s="15">
        <v>340</v>
      </c>
      <c r="B263" s="28">
        <v>197.9468</v>
      </c>
      <c r="C263">
        <v>262</v>
      </c>
      <c r="D263">
        <f t="shared" si="4"/>
        <v>0</v>
      </c>
    </row>
    <row r="264" spans="1:4" x14ac:dyDescent="0.2">
      <c r="A264" s="15">
        <v>694</v>
      </c>
      <c r="B264" s="28">
        <v>197.84389999999999</v>
      </c>
      <c r="C264">
        <v>263</v>
      </c>
      <c r="D264">
        <f t="shared" si="4"/>
        <v>0</v>
      </c>
    </row>
    <row r="265" spans="1:4" x14ac:dyDescent="0.2">
      <c r="A265" s="15">
        <v>512</v>
      </c>
      <c r="B265" s="28">
        <v>195.36430999999999</v>
      </c>
      <c r="C265">
        <v>264</v>
      </c>
      <c r="D265">
        <f t="shared" si="4"/>
        <v>0</v>
      </c>
    </row>
    <row r="266" spans="1:4" x14ac:dyDescent="0.2">
      <c r="A266" s="15">
        <v>543</v>
      </c>
      <c r="B266" s="28">
        <v>194.12423999999999</v>
      </c>
      <c r="C266">
        <v>265</v>
      </c>
      <c r="D266">
        <f t="shared" si="4"/>
        <v>0</v>
      </c>
    </row>
    <row r="267" spans="1:4" x14ac:dyDescent="0.2">
      <c r="A267" s="15">
        <v>494</v>
      </c>
      <c r="B267" s="28">
        <v>193.94113000000002</v>
      </c>
      <c r="C267">
        <v>266</v>
      </c>
      <c r="D267">
        <f t="shared" si="4"/>
        <v>0</v>
      </c>
    </row>
    <row r="268" spans="1:4" x14ac:dyDescent="0.2">
      <c r="A268" s="15">
        <v>287</v>
      </c>
      <c r="B268" s="28">
        <v>193.73273999999998</v>
      </c>
      <c r="C268">
        <v>267</v>
      </c>
      <c r="D268">
        <f t="shared" si="4"/>
        <v>0</v>
      </c>
    </row>
    <row r="269" spans="1:4" x14ac:dyDescent="0.2">
      <c r="A269" s="15">
        <v>576</v>
      </c>
      <c r="B269" s="28">
        <v>192.38407999999998</v>
      </c>
      <c r="C269">
        <v>268</v>
      </c>
      <c r="D269">
        <f t="shared" si="4"/>
        <v>0</v>
      </c>
    </row>
    <row r="270" spans="1:4" x14ac:dyDescent="0.2">
      <c r="A270" s="15">
        <v>457</v>
      </c>
      <c r="B270" s="28">
        <v>191.49169000000001</v>
      </c>
      <c r="C270">
        <v>269</v>
      </c>
      <c r="D270">
        <f t="shared" si="4"/>
        <v>0</v>
      </c>
    </row>
    <row r="271" spans="1:4" x14ac:dyDescent="0.2">
      <c r="A271" s="15">
        <v>383</v>
      </c>
      <c r="B271" s="28">
        <v>190.61760000000001</v>
      </c>
      <c r="C271">
        <v>270</v>
      </c>
      <c r="D271">
        <f t="shared" si="4"/>
        <v>0</v>
      </c>
    </row>
    <row r="272" spans="1:4" x14ac:dyDescent="0.2">
      <c r="A272" s="15">
        <v>575</v>
      </c>
      <c r="B272" s="28">
        <v>189.14034000000001</v>
      </c>
      <c r="C272">
        <v>271</v>
      </c>
      <c r="D272">
        <f t="shared" si="4"/>
        <v>0</v>
      </c>
    </row>
    <row r="273" spans="1:4" x14ac:dyDescent="0.2">
      <c r="A273" s="15">
        <v>666</v>
      </c>
      <c r="B273" s="28">
        <v>187.88673</v>
      </c>
      <c r="C273">
        <v>272</v>
      </c>
      <c r="D273">
        <f t="shared" si="4"/>
        <v>0</v>
      </c>
    </row>
    <row r="274" spans="1:4" x14ac:dyDescent="0.2">
      <c r="A274" s="15">
        <v>642</v>
      </c>
      <c r="B274" s="28">
        <v>187.74715</v>
      </c>
      <c r="C274">
        <v>273</v>
      </c>
      <c r="D274">
        <f t="shared" si="4"/>
        <v>0</v>
      </c>
    </row>
    <row r="275" spans="1:4" x14ac:dyDescent="0.2">
      <c r="A275" s="15">
        <v>392</v>
      </c>
      <c r="B275" s="28">
        <v>187.70523</v>
      </c>
      <c r="C275">
        <v>274</v>
      </c>
      <c r="D275">
        <f t="shared" si="4"/>
        <v>0</v>
      </c>
    </row>
    <row r="276" spans="1:4" x14ac:dyDescent="0.2">
      <c r="A276" s="15">
        <v>249</v>
      </c>
      <c r="B276" s="28">
        <v>187.06034</v>
      </c>
      <c r="C276">
        <v>275</v>
      </c>
      <c r="D276">
        <f t="shared" si="4"/>
        <v>0</v>
      </c>
    </row>
    <row r="277" spans="1:4" x14ac:dyDescent="0.2">
      <c r="A277" s="15">
        <v>823</v>
      </c>
      <c r="B277" s="28">
        <v>186.10108</v>
      </c>
      <c r="C277">
        <v>276</v>
      </c>
      <c r="D277">
        <f t="shared" si="4"/>
        <v>0</v>
      </c>
    </row>
    <row r="278" spans="1:4" x14ac:dyDescent="0.2">
      <c r="A278" s="15">
        <v>664</v>
      </c>
      <c r="B278" s="28">
        <v>183.40673000000001</v>
      </c>
      <c r="C278">
        <v>277</v>
      </c>
      <c r="D278">
        <f t="shared" si="4"/>
        <v>0</v>
      </c>
    </row>
    <row r="279" spans="1:4" x14ac:dyDescent="0.2">
      <c r="A279" s="15">
        <v>842</v>
      </c>
      <c r="B279" s="28">
        <v>183.02557999999999</v>
      </c>
      <c r="C279">
        <v>278</v>
      </c>
      <c r="D279">
        <f t="shared" si="4"/>
        <v>0</v>
      </c>
    </row>
    <row r="280" spans="1:4" x14ac:dyDescent="0.2">
      <c r="A280" s="15">
        <v>813</v>
      </c>
      <c r="B280" s="28">
        <v>182.36532</v>
      </c>
      <c r="C280">
        <v>279</v>
      </c>
      <c r="D280">
        <f t="shared" si="4"/>
        <v>0</v>
      </c>
    </row>
    <row r="281" spans="1:4" x14ac:dyDescent="0.2">
      <c r="A281" s="15">
        <v>940</v>
      </c>
      <c r="B281" s="28">
        <v>181.89386999999999</v>
      </c>
      <c r="C281">
        <v>280</v>
      </c>
      <c r="D281">
        <f t="shared" si="4"/>
        <v>0</v>
      </c>
    </row>
    <row r="282" spans="1:4" x14ac:dyDescent="0.2">
      <c r="A282" s="15">
        <v>560</v>
      </c>
      <c r="B282" s="28">
        <v>179.21139000000002</v>
      </c>
      <c r="C282">
        <v>281</v>
      </c>
      <c r="D282">
        <f t="shared" si="4"/>
        <v>0</v>
      </c>
    </row>
    <row r="283" spans="1:4" x14ac:dyDescent="0.2">
      <c r="A283" s="15">
        <v>612</v>
      </c>
      <c r="B283" s="28">
        <v>178.71285999999998</v>
      </c>
      <c r="C283">
        <v>282</v>
      </c>
      <c r="D283">
        <f t="shared" si="4"/>
        <v>0</v>
      </c>
    </row>
    <row r="284" spans="1:4" x14ac:dyDescent="0.2">
      <c r="A284" s="15">
        <v>419</v>
      </c>
      <c r="B284" s="28">
        <v>178.08595000000003</v>
      </c>
      <c r="C284">
        <v>283</v>
      </c>
      <c r="D284">
        <f t="shared" si="4"/>
        <v>0</v>
      </c>
    </row>
    <row r="285" spans="1:4" x14ac:dyDescent="0.2">
      <c r="A285" s="15">
        <v>674</v>
      </c>
      <c r="B285" s="28">
        <v>177.45156</v>
      </c>
      <c r="C285">
        <v>284</v>
      </c>
      <c r="D285">
        <f t="shared" si="4"/>
        <v>0</v>
      </c>
    </row>
    <row r="286" spans="1:4" x14ac:dyDescent="0.2">
      <c r="A286" s="15">
        <v>308</v>
      </c>
      <c r="B286" s="28">
        <v>175.61241000000001</v>
      </c>
      <c r="C286">
        <v>285</v>
      </c>
      <c r="D286">
        <f t="shared" si="4"/>
        <v>0</v>
      </c>
    </row>
    <row r="287" spans="1:4" x14ac:dyDescent="0.2">
      <c r="A287" s="15">
        <v>411</v>
      </c>
      <c r="B287" s="28">
        <v>175.21079999999998</v>
      </c>
      <c r="C287">
        <v>286</v>
      </c>
      <c r="D287">
        <f t="shared" si="4"/>
        <v>0</v>
      </c>
    </row>
    <row r="288" spans="1:4" x14ac:dyDescent="0.2">
      <c r="A288" s="15">
        <v>395</v>
      </c>
      <c r="B288" s="28">
        <v>172.97301000000002</v>
      </c>
      <c r="C288">
        <v>287</v>
      </c>
      <c r="D288">
        <f t="shared" si="4"/>
        <v>0</v>
      </c>
    </row>
    <row r="289" spans="1:4" x14ac:dyDescent="0.2">
      <c r="A289" s="15">
        <v>2</v>
      </c>
      <c r="B289" s="28">
        <v>172.42538000000002</v>
      </c>
      <c r="C289">
        <v>288</v>
      </c>
      <c r="D289">
        <f t="shared" si="4"/>
        <v>0</v>
      </c>
    </row>
    <row r="290" spans="1:4" x14ac:dyDescent="0.2">
      <c r="A290" s="15">
        <v>43</v>
      </c>
      <c r="B290" s="28">
        <v>171.79098000000002</v>
      </c>
      <c r="C290">
        <v>289</v>
      </c>
      <c r="D290">
        <f t="shared" si="4"/>
        <v>0</v>
      </c>
    </row>
    <row r="291" spans="1:4" x14ac:dyDescent="0.2">
      <c r="A291" s="15">
        <v>534</v>
      </c>
      <c r="B291" s="28">
        <v>171.53384</v>
      </c>
      <c r="C291">
        <v>290</v>
      </c>
      <c r="D291">
        <f t="shared" si="4"/>
        <v>0</v>
      </c>
    </row>
    <row r="292" spans="1:4" x14ac:dyDescent="0.2">
      <c r="A292" s="15">
        <v>369</v>
      </c>
      <c r="B292" s="28">
        <v>170.89697000000001</v>
      </c>
      <c r="C292">
        <v>291</v>
      </c>
      <c r="D292">
        <f t="shared" si="4"/>
        <v>0</v>
      </c>
    </row>
    <row r="293" spans="1:4" x14ac:dyDescent="0.2">
      <c r="A293" s="15">
        <v>517</v>
      </c>
      <c r="B293" s="28">
        <v>170.25460999999999</v>
      </c>
      <c r="C293">
        <v>292</v>
      </c>
      <c r="D293">
        <f t="shared" si="4"/>
        <v>0</v>
      </c>
    </row>
    <row r="294" spans="1:4" x14ac:dyDescent="0.2">
      <c r="A294" s="15">
        <v>164</v>
      </c>
      <c r="B294" s="28">
        <v>167.05754000000002</v>
      </c>
      <c r="C294">
        <v>293</v>
      </c>
      <c r="D294">
        <f t="shared" si="4"/>
        <v>0</v>
      </c>
    </row>
    <row r="295" spans="1:4" x14ac:dyDescent="0.2">
      <c r="A295" s="15">
        <v>745</v>
      </c>
      <c r="B295" s="28">
        <v>165.25217999999998</v>
      </c>
      <c r="C295">
        <v>294</v>
      </c>
      <c r="D295">
        <f t="shared" si="4"/>
        <v>0</v>
      </c>
    </row>
    <row r="296" spans="1:4" x14ac:dyDescent="0.2">
      <c r="A296" s="15">
        <v>633</v>
      </c>
      <c r="B296" s="28">
        <v>165.15971999999999</v>
      </c>
      <c r="C296">
        <v>295</v>
      </c>
      <c r="D296">
        <f t="shared" si="4"/>
        <v>0</v>
      </c>
    </row>
    <row r="297" spans="1:4" x14ac:dyDescent="0.2">
      <c r="A297" s="15">
        <v>915</v>
      </c>
      <c r="B297" s="28">
        <v>163.94521</v>
      </c>
      <c r="C297">
        <v>296</v>
      </c>
      <c r="D297">
        <f t="shared" si="4"/>
        <v>0</v>
      </c>
    </row>
    <row r="298" spans="1:4" x14ac:dyDescent="0.2">
      <c r="A298" s="15">
        <v>38</v>
      </c>
      <c r="B298" s="28">
        <v>163.58838</v>
      </c>
      <c r="C298">
        <v>297</v>
      </c>
      <c r="D298">
        <f t="shared" si="4"/>
        <v>0</v>
      </c>
    </row>
    <row r="299" spans="1:4" x14ac:dyDescent="0.2">
      <c r="A299" s="15">
        <v>872</v>
      </c>
      <c r="B299" s="28">
        <v>163.49414999999999</v>
      </c>
      <c r="C299">
        <v>298</v>
      </c>
      <c r="D299">
        <f t="shared" si="4"/>
        <v>0</v>
      </c>
    </row>
    <row r="300" spans="1:4" x14ac:dyDescent="0.2">
      <c r="A300" s="15">
        <v>375</v>
      </c>
      <c r="B300" s="28">
        <v>162.94998999999999</v>
      </c>
      <c r="C300">
        <v>299</v>
      </c>
      <c r="D300">
        <f t="shared" si="4"/>
        <v>0</v>
      </c>
    </row>
    <row r="301" spans="1:4" x14ac:dyDescent="0.2">
      <c r="A301" s="15">
        <v>763</v>
      </c>
      <c r="B301" s="28">
        <v>162.81242</v>
      </c>
      <c r="C301">
        <v>300</v>
      </c>
      <c r="D301">
        <f t="shared" si="4"/>
        <v>0</v>
      </c>
    </row>
    <row r="302" spans="1:4" x14ac:dyDescent="0.2">
      <c r="A302" s="15">
        <v>712</v>
      </c>
      <c r="B302" s="28">
        <v>158.03162</v>
      </c>
      <c r="C302">
        <v>301</v>
      </c>
      <c r="D302">
        <f t="shared" si="4"/>
        <v>0</v>
      </c>
    </row>
    <row r="303" spans="1:4" x14ac:dyDescent="0.2">
      <c r="A303" s="15">
        <v>65</v>
      </c>
      <c r="B303" s="28">
        <v>155.24412000000001</v>
      </c>
      <c r="C303">
        <v>302</v>
      </c>
      <c r="D303">
        <f t="shared" si="4"/>
        <v>0</v>
      </c>
    </row>
    <row r="304" spans="1:4" x14ac:dyDescent="0.2">
      <c r="A304" s="15">
        <v>793</v>
      </c>
      <c r="B304" s="28">
        <v>155.10199</v>
      </c>
      <c r="C304">
        <v>303</v>
      </c>
      <c r="D304">
        <f t="shared" si="4"/>
        <v>0</v>
      </c>
    </row>
    <row r="305" spans="1:4" x14ac:dyDescent="0.2">
      <c r="A305" s="15">
        <v>328</v>
      </c>
      <c r="B305" s="28">
        <v>152.66532000000001</v>
      </c>
      <c r="C305">
        <v>304</v>
      </c>
      <c r="D305">
        <f t="shared" si="4"/>
        <v>0</v>
      </c>
    </row>
    <row r="306" spans="1:4" x14ac:dyDescent="0.2">
      <c r="A306" s="15">
        <v>870</v>
      </c>
      <c r="B306" s="28">
        <v>150.69854000000001</v>
      </c>
      <c r="C306">
        <v>305</v>
      </c>
      <c r="D306">
        <f t="shared" si="4"/>
        <v>0</v>
      </c>
    </row>
    <row r="307" spans="1:4" x14ac:dyDescent="0.2">
      <c r="A307" s="15">
        <v>990</v>
      </c>
      <c r="B307" s="28">
        <v>147.76611</v>
      </c>
      <c r="C307">
        <v>306</v>
      </c>
      <c r="D307">
        <f t="shared" si="4"/>
        <v>0</v>
      </c>
    </row>
    <row r="308" spans="1:4" x14ac:dyDescent="0.2">
      <c r="A308" s="15">
        <v>797</v>
      </c>
      <c r="B308" s="28">
        <v>146.20057999999997</v>
      </c>
      <c r="C308">
        <v>307</v>
      </c>
      <c r="D308">
        <f t="shared" si="4"/>
        <v>0</v>
      </c>
    </row>
    <row r="309" spans="1:4" x14ac:dyDescent="0.2">
      <c r="A309" s="15">
        <v>606</v>
      </c>
      <c r="B309" s="28">
        <v>143.92732000000001</v>
      </c>
      <c r="C309">
        <v>308</v>
      </c>
      <c r="D309">
        <f t="shared" si="4"/>
        <v>0</v>
      </c>
    </row>
    <row r="310" spans="1:4" x14ac:dyDescent="0.2">
      <c r="A310" s="15">
        <v>916</v>
      </c>
      <c r="B310" s="28">
        <v>142.86870000000002</v>
      </c>
      <c r="C310">
        <v>309</v>
      </c>
      <c r="D310">
        <f t="shared" si="4"/>
        <v>0</v>
      </c>
    </row>
    <row r="311" spans="1:4" x14ac:dyDescent="0.2">
      <c r="A311" s="15">
        <v>256</v>
      </c>
      <c r="B311" s="28">
        <v>142.10876000000002</v>
      </c>
      <c r="C311">
        <v>310</v>
      </c>
      <c r="D311">
        <f t="shared" si="4"/>
        <v>0</v>
      </c>
    </row>
    <row r="312" spans="1:4" x14ac:dyDescent="0.2">
      <c r="A312" s="15">
        <v>238</v>
      </c>
      <c r="B312" s="28">
        <v>140.964</v>
      </c>
      <c r="C312">
        <v>311</v>
      </c>
      <c r="D312">
        <f t="shared" si="4"/>
        <v>0</v>
      </c>
    </row>
    <row r="313" spans="1:4" x14ac:dyDescent="0.2">
      <c r="A313" s="15">
        <v>491</v>
      </c>
      <c r="B313" s="28">
        <v>140.51379</v>
      </c>
      <c r="C313">
        <v>312</v>
      </c>
      <c r="D313">
        <f t="shared" si="4"/>
        <v>0</v>
      </c>
    </row>
    <row r="314" spans="1:4" x14ac:dyDescent="0.2">
      <c r="A314" s="15">
        <v>18</v>
      </c>
      <c r="B314" s="28">
        <v>139.85476</v>
      </c>
      <c r="C314">
        <v>313</v>
      </c>
      <c r="D314">
        <f t="shared" si="4"/>
        <v>0</v>
      </c>
    </row>
    <row r="315" spans="1:4" x14ac:dyDescent="0.2">
      <c r="A315" s="15">
        <v>869</v>
      </c>
      <c r="B315" s="28">
        <v>139.59317000000001</v>
      </c>
      <c r="C315">
        <v>314</v>
      </c>
      <c r="D315">
        <f t="shared" si="4"/>
        <v>0</v>
      </c>
    </row>
    <row r="316" spans="1:4" x14ac:dyDescent="0.2">
      <c r="A316" s="15">
        <v>75</v>
      </c>
      <c r="B316" s="28">
        <v>138.31851</v>
      </c>
      <c r="C316">
        <v>315</v>
      </c>
      <c r="D316">
        <f t="shared" si="4"/>
        <v>0</v>
      </c>
    </row>
    <row r="317" spans="1:4" x14ac:dyDescent="0.2">
      <c r="A317" s="15">
        <v>326</v>
      </c>
      <c r="B317" s="28">
        <v>138.29523999999998</v>
      </c>
      <c r="C317">
        <v>316</v>
      </c>
      <c r="D317">
        <f t="shared" si="4"/>
        <v>0</v>
      </c>
    </row>
    <row r="318" spans="1:4" x14ac:dyDescent="0.2">
      <c r="A318" s="15">
        <v>130</v>
      </c>
      <c r="B318" s="28">
        <v>138.14204999999998</v>
      </c>
      <c r="C318">
        <v>317</v>
      </c>
      <c r="D318">
        <f t="shared" si="4"/>
        <v>0</v>
      </c>
    </row>
    <row r="319" spans="1:4" x14ac:dyDescent="0.2">
      <c r="A319" s="15">
        <v>622</v>
      </c>
      <c r="B319" s="28">
        <v>137.37167000000002</v>
      </c>
      <c r="C319">
        <v>318</v>
      </c>
      <c r="D319">
        <f t="shared" si="4"/>
        <v>0</v>
      </c>
    </row>
    <row r="320" spans="1:4" x14ac:dyDescent="0.2">
      <c r="A320" s="15">
        <v>371</v>
      </c>
      <c r="B320" s="28">
        <v>135.00238000000002</v>
      </c>
      <c r="C320">
        <v>319</v>
      </c>
      <c r="D320">
        <f t="shared" si="4"/>
        <v>0</v>
      </c>
    </row>
    <row r="321" spans="1:4" x14ac:dyDescent="0.2">
      <c r="A321" s="15">
        <v>362</v>
      </c>
      <c r="B321" s="28">
        <v>134.3339</v>
      </c>
      <c r="C321">
        <v>320</v>
      </c>
      <c r="D321">
        <f t="shared" si="4"/>
        <v>0</v>
      </c>
    </row>
    <row r="322" spans="1:4" x14ac:dyDescent="0.2">
      <c r="A322" s="15">
        <v>57</v>
      </c>
      <c r="B322" s="28">
        <v>133.38398000000001</v>
      </c>
      <c r="C322">
        <v>321</v>
      </c>
      <c r="D322">
        <f t="shared" si="4"/>
        <v>0</v>
      </c>
    </row>
    <row r="323" spans="1:4" x14ac:dyDescent="0.2">
      <c r="A323" s="15">
        <v>464</v>
      </c>
      <c r="B323" s="28">
        <v>132.08798000000002</v>
      </c>
      <c r="C323">
        <v>322</v>
      </c>
      <c r="D323">
        <f t="shared" ref="D323:D386" si="5">IF($B323&gt;G$1, LN((1/G$2)*((1+(G$3*($B323-G$1)/G$2)))^(-1/G$3-1)),0)</f>
        <v>0</v>
      </c>
    </row>
    <row r="324" spans="1:4" x14ac:dyDescent="0.2">
      <c r="A324" s="15">
        <v>564</v>
      </c>
      <c r="B324" s="28">
        <v>131.81022000000002</v>
      </c>
      <c r="C324">
        <v>323</v>
      </c>
      <c r="D324">
        <f t="shared" si="5"/>
        <v>0</v>
      </c>
    </row>
    <row r="325" spans="1:4" x14ac:dyDescent="0.2">
      <c r="A325" s="15">
        <v>552</v>
      </c>
      <c r="B325" s="28">
        <v>131.69907000000001</v>
      </c>
      <c r="C325">
        <v>324</v>
      </c>
      <c r="D325">
        <f t="shared" si="5"/>
        <v>0</v>
      </c>
    </row>
    <row r="326" spans="1:4" x14ac:dyDescent="0.2">
      <c r="A326" s="15">
        <v>282</v>
      </c>
      <c r="B326" s="28">
        <v>131.55992000000001</v>
      </c>
      <c r="C326">
        <v>325</v>
      </c>
      <c r="D326">
        <f t="shared" si="5"/>
        <v>0</v>
      </c>
    </row>
    <row r="327" spans="1:4" x14ac:dyDescent="0.2">
      <c r="A327" s="15">
        <v>245</v>
      </c>
      <c r="B327" s="28">
        <v>130.69103999999999</v>
      </c>
      <c r="C327">
        <v>326</v>
      </c>
      <c r="D327">
        <f t="shared" si="5"/>
        <v>0</v>
      </c>
    </row>
    <row r="328" spans="1:4" x14ac:dyDescent="0.2">
      <c r="A328" s="15">
        <v>586</v>
      </c>
      <c r="B328" s="28">
        <v>130.61392999999998</v>
      </c>
      <c r="C328">
        <v>327</v>
      </c>
      <c r="D328">
        <f t="shared" si="5"/>
        <v>0</v>
      </c>
    </row>
    <row r="329" spans="1:4" x14ac:dyDescent="0.2">
      <c r="A329" s="15">
        <v>503</v>
      </c>
      <c r="B329" s="28">
        <v>128.71532000000002</v>
      </c>
      <c r="C329">
        <v>328</v>
      </c>
      <c r="D329">
        <f t="shared" si="5"/>
        <v>0</v>
      </c>
    </row>
    <row r="330" spans="1:4" x14ac:dyDescent="0.2">
      <c r="A330" s="15">
        <v>144</v>
      </c>
      <c r="B330" s="28">
        <v>126.80316000000001</v>
      </c>
      <c r="C330">
        <v>329</v>
      </c>
      <c r="D330">
        <f t="shared" si="5"/>
        <v>0</v>
      </c>
    </row>
    <row r="331" spans="1:4" x14ac:dyDescent="0.2">
      <c r="A331" s="15">
        <v>290</v>
      </c>
      <c r="B331" s="28">
        <v>126.00214</v>
      </c>
      <c r="C331">
        <v>330</v>
      </c>
      <c r="D331">
        <f t="shared" si="5"/>
        <v>0</v>
      </c>
    </row>
    <row r="332" spans="1:4" x14ac:dyDescent="0.2">
      <c r="A332" s="15">
        <v>695</v>
      </c>
      <c r="B332" s="28">
        <v>124.99372</v>
      </c>
      <c r="C332">
        <v>331</v>
      </c>
      <c r="D332">
        <f t="shared" si="5"/>
        <v>0</v>
      </c>
    </row>
    <row r="333" spans="1:4" x14ac:dyDescent="0.2">
      <c r="A333" s="15">
        <v>540</v>
      </c>
      <c r="B333" s="28">
        <v>124.979</v>
      </c>
      <c r="C333">
        <v>332</v>
      </c>
      <c r="D333">
        <f t="shared" si="5"/>
        <v>0</v>
      </c>
    </row>
    <row r="334" spans="1:4" x14ac:dyDescent="0.2">
      <c r="A334" s="15">
        <v>938</v>
      </c>
      <c r="B334" s="28">
        <v>124.48242999999999</v>
      </c>
      <c r="C334">
        <v>333</v>
      </c>
      <c r="D334">
        <f t="shared" si="5"/>
        <v>0</v>
      </c>
    </row>
    <row r="335" spans="1:4" x14ac:dyDescent="0.2">
      <c r="A335" s="15">
        <v>550</v>
      </c>
      <c r="B335" s="28">
        <v>123.41234</v>
      </c>
      <c r="C335">
        <v>334</v>
      </c>
      <c r="D335">
        <f t="shared" si="5"/>
        <v>0</v>
      </c>
    </row>
    <row r="336" spans="1:4" x14ac:dyDescent="0.2">
      <c r="A336" s="15">
        <v>485</v>
      </c>
      <c r="B336" s="28">
        <v>122.89113999999999</v>
      </c>
      <c r="C336">
        <v>335</v>
      </c>
      <c r="D336">
        <f t="shared" si="5"/>
        <v>0</v>
      </c>
    </row>
    <row r="337" spans="1:4" x14ac:dyDescent="0.2">
      <c r="A337" s="15">
        <v>645</v>
      </c>
      <c r="B337" s="28">
        <v>122.5735</v>
      </c>
      <c r="C337">
        <v>336</v>
      </c>
      <c r="D337">
        <f t="shared" si="5"/>
        <v>0</v>
      </c>
    </row>
    <row r="338" spans="1:4" x14ac:dyDescent="0.2">
      <c r="A338" s="15">
        <v>535</v>
      </c>
      <c r="B338" s="28">
        <v>121.78621000000001</v>
      </c>
      <c r="C338">
        <v>337</v>
      </c>
      <c r="D338">
        <f t="shared" si="5"/>
        <v>0</v>
      </c>
    </row>
    <row r="339" spans="1:4" x14ac:dyDescent="0.2">
      <c r="A339" s="15">
        <v>294</v>
      </c>
      <c r="B339" s="28">
        <v>121.33053</v>
      </c>
      <c r="C339">
        <v>338</v>
      </c>
      <c r="D339">
        <f t="shared" si="5"/>
        <v>0</v>
      </c>
    </row>
    <row r="340" spans="1:4" x14ac:dyDescent="0.2">
      <c r="A340" s="15">
        <v>163</v>
      </c>
      <c r="B340" s="28">
        <v>120.86983000000001</v>
      </c>
      <c r="C340">
        <v>339</v>
      </c>
      <c r="D340">
        <f t="shared" si="5"/>
        <v>0</v>
      </c>
    </row>
    <row r="341" spans="1:4" x14ac:dyDescent="0.2">
      <c r="A341" s="15">
        <v>397</v>
      </c>
      <c r="B341" s="28">
        <v>115.02728</v>
      </c>
      <c r="C341">
        <v>340</v>
      </c>
      <c r="D341">
        <f t="shared" si="5"/>
        <v>0</v>
      </c>
    </row>
    <row r="342" spans="1:4" x14ac:dyDescent="0.2">
      <c r="A342" s="15">
        <v>734</v>
      </c>
      <c r="B342" s="28">
        <v>112.29846000000001</v>
      </c>
      <c r="C342">
        <v>341</v>
      </c>
      <c r="D342">
        <f t="shared" si="5"/>
        <v>0</v>
      </c>
    </row>
    <row r="343" spans="1:4" x14ac:dyDescent="0.2">
      <c r="A343" s="15">
        <v>87</v>
      </c>
      <c r="B343" s="28">
        <v>111.28814</v>
      </c>
      <c r="C343">
        <v>342</v>
      </c>
      <c r="D343">
        <f t="shared" si="5"/>
        <v>0</v>
      </c>
    </row>
    <row r="344" spans="1:4" x14ac:dyDescent="0.2">
      <c r="A344" s="15">
        <v>679</v>
      </c>
      <c r="B344" s="28">
        <v>110.51138</v>
      </c>
      <c r="C344">
        <v>343</v>
      </c>
      <c r="D344">
        <f t="shared" si="5"/>
        <v>0</v>
      </c>
    </row>
    <row r="345" spans="1:4" x14ac:dyDescent="0.2">
      <c r="A345" s="15">
        <v>252</v>
      </c>
      <c r="B345" s="28">
        <v>110.41886</v>
      </c>
      <c r="C345">
        <v>344</v>
      </c>
      <c r="D345">
        <f t="shared" si="5"/>
        <v>0</v>
      </c>
    </row>
    <row r="346" spans="1:4" x14ac:dyDescent="0.2">
      <c r="A346" s="15">
        <v>598</v>
      </c>
      <c r="B346" s="28">
        <v>109.66515</v>
      </c>
      <c r="C346">
        <v>345</v>
      </c>
      <c r="D346">
        <f t="shared" si="5"/>
        <v>0</v>
      </c>
    </row>
    <row r="347" spans="1:4" x14ac:dyDescent="0.2">
      <c r="A347" s="15">
        <v>592</v>
      </c>
      <c r="B347" s="28">
        <v>108.65992</v>
      </c>
      <c r="C347">
        <v>346</v>
      </c>
      <c r="D347">
        <f t="shared" si="5"/>
        <v>0</v>
      </c>
    </row>
    <row r="348" spans="1:4" x14ac:dyDescent="0.2">
      <c r="A348" s="15">
        <v>84</v>
      </c>
      <c r="B348" s="28">
        <v>108.22192999999999</v>
      </c>
      <c r="C348">
        <v>347</v>
      </c>
      <c r="D348">
        <f t="shared" si="5"/>
        <v>0</v>
      </c>
    </row>
    <row r="349" spans="1:4" x14ac:dyDescent="0.2">
      <c r="A349" s="15">
        <v>486</v>
      </c>
      <c r="B349" s="28">
        <v>107.48155</v>
      </c>
      <c r="C349">
        <v>348</v>
      </c>
      <c r="D349">
        <f t="shared" si="5"/>
        <v>0</v>
      </c>
    </row>
    <row r="350" spans="1:4" x14ac:dyDescent="0.2">
      <c r="A350" s="15">
        <v>49</v>
      </c>
      <c r="B350" s="28">
        <v>105.41063</v>
      </c>
      <c r="C350">
        <v>349</v>
      </c>
      <c r="D350">
        <f t="shared" si="5"/>
        <v>0</v>
      </c>
    </row>
    <row r="351" spans="1:4" x14ac:dyDescent="0.2">
      <c r="A351" s="15">
        <v>357</v>
      </c>
      <c r="B351" s="28">
        <v>104.55477999999999</v>
      </c>
      <c r="C351">
        <v>350</v>
      </c>
      <c r="D351">
        <f t="shared" si="5"/>
        <v>0</v>
      </c>
    </row>
    <row r="352" spans="1:4" x14ac:dyDescent="0.2">
      <c r="A352" s="15">
        <v>784</v>
      </c>
      <c r="B352" s="28">
        <v>103.4177</v>
      </c>
      <c r="C352">
        <v>351</v>
      </c>
      <c r="D352">
        <f t="shared" si="5"/>
        <v>0</v>
      </c>
    </row>
    <row r="353" spans="1:4" x14ac:dyDescent="0.2">
      <c r="A353" s="15">
        <v>332</v>
      </c>
      <c r="B353" s="28">
        <v>102.89614999999999</v>
      </c>
      <c r="C353">
        <v>352</v>
      </c>
      <c r="D353">
        <f t="shared" si="5"/>
        <v>0</v>
      </c>
    </row>
    <row r="354" spans="1:4" x14ac:dyDescent="0.2">
      <c r="A354" s="15">
        <v>600</v>
      </c>
      <c r="B354" s="28">
        <v>102.52292999999999</v>
      </c>
      <c r="C354">
        <v>353</v>
      </c>
      <c r="D354">
        <f t="shared" si="5"/>
        <v>0</v>
      </c>
    </row>
    <row r="355" spans="1:4" x14ac:dyDescent="0.2">
      <c r="A355" s="15">
        <v>315</v>
      </c>
      <c r="B355" s="28">
        <v>100.09905999999999</v>
      </c>
      <c r="C355">
        <v>354</v>
      </c>
      <c r="D355">
        <f t="shared" si="5"/>
        <v>0</v>
      </c>
    </row>
    <row r="356" spans="1:4" x14ac:dyDescent="0.2">
      <c r="A356" s="15">
        <v>889</v>
      </c>
      <c r="B356" s="28">
        <v>98.588066999999995</v>
      </c>
      <c r="C356">
        <v>355</v>
      </c>
      <c r="D356">
        <f t="shared" si="5"/>
        <v>0</v>
      </c>
    </row>
    <row r="357" spans="1:4" x14ac:dyDescent="0.2">
      <c r="A357" s="15">
        <v>102</v>
      </c>
      <c r="B357" s="28">
        <v>95.081774999999993</v>
      </c>
      <c r="C357">
        <v>356</v>
      </c>
      <c r="D357">
        <f t="shared" si="5"/>
        <v>0</v>
      </c>
    </row>
    <row r="358" spans="1:4" x14ac:dyDescent="0.2">
      <c r="A358" s="15">
        <v>88</v>
      </c>
      <c r="B358" s="28">
        <v>94.899602999999999</v>
      </c>
      <c r="C358">
        <v>357</v>
      </c>
      <c r="D358">
        <f t="shared" si="5"/>
        <v>0</v>
      </c>
    </row>
    <row r="359" spans="1:4" x14ac:dyDescent="0.2">
      <c r="A359" s="15">
        <v>883</v>
      </c>
      <c r="B359" s="28">
        <v>94.835531000000003</v>
      </c>
      <c r="C359">
        <v>358</v>
      </c>
      <c r="D359">
        <f t="shared" si="5"/>
        <v>0</v>
      </c>
    </row>
    <row r="360" spans="1:4" x14ac:dyDescent="0.2">
      <c r="A360" s="15">
        <v>783</v>
      </c>
      <c r="B360" s="28">
        <v>92.999043999999998</v>
      </c>
      <c r="C360">
        <v>359</v>
      </c>
      <c r="D360">
        <f t="shared" si="5"/>
        <v>0</v>
      </c>
    </row>
    <row r="361" spans="1:4" x14ac:dyDescent="0.2">
      <c r="A361" s="15">
        <v>683</v>
      </c>
      <c r="B361" s="28">
        <v>91.168179999999992</v>
      </c>
      <c r="C361">
        <v>360</v>
      </c>
      <c r="D361">
        <f t="shared" si="5"/>
        <v>0</v>
      </c>
    </row>
    <row r="362" spans="1:4" x14ac:dyDescent="0.2">
      <c r="A362" s="15">
        <v>424</v>
      </c>
      <c r="B362" s="28">
        <v>90.490700000000004</v>
      </c>
      <c r="C362">
        <v>361</v>
      </c>
      <c r="D362">
        <f t="shared" si="5"/>
        <v>0</v>
      </c>
    </row>
    <row r="363" spans="1:4" x14ac:dyDescent="0.2">
      <c r="A363" s="15">
        <v>507</v>
      </c>
      <c r="B363" s="28">
        <v>90.426057999999998</v>
      </c>
      <c r="C363">
        <v>362</v>
      </c>
      <c r="D363">
        <f t="shared" si="5"/>
        <v>0</v>
      </c>
    </row>
    <row r="364" spans="1:4" x14ac:dyDescent="0.2">
      <c r="A364" s="15">
        <v>306</v>
      </c>
      <c r="B364" s="28">
        <v>89.431235999999998</v>
      </c>
      <c r="C364">
        <v>363</v>
      </c>
      <c r="D364">
        <f t="shared" si="5"/>
        <v>0</v>
      </c>
    </row>
    <row r="365" spans="1:4" x14ac:dyDescent="0.2">
      <c r="A365" s="15">
        <v>405</v>
      </c>
      <c r="B365" s="28">
        <v>88.70705199999999</v>
      </c>
      <c r="C365">
        <v>364</v>
      </c>
      <c r="D365">
        <f t="shared" si="5"/>
        <v>0</v>
      </c>
    </row>
    <row r="366" spans="1:4" x14ac:dyDescent="0.2">
      <c r="A366" s="15">
        <v>16</v>
      </c>
      <c r="B366" s="28">
        <v>88.585334000000003</v>
      </c>
      <c r="C366">
        <v>365</v>
      </c>
      <c r="D366">
        <f t="shared" si="5"/>
        <v>0</v>
      </c>
    </row>
    <row r="367" spans="1:4" x14ac:dyDescent="0.2">
      <c r="A367" s="15">
        <v>837</v>
      </c>
      <c r="B367" s="28">
        <v>87.486861000000005</v>
      </c>
      <c r="C367">
        <v>366</v>
      </c>
      <c r="D367">
        <f t="shared" si="5"/>
        <v>0</v>
      </c>
    </row>
    <row r="368" spans="1:4" x14ac:dyDescent="0.2">
      <c r="A368" s="15">
        <v>583</v>
      </c>
      <c r="B368" s="28">
        <v>84.826279999999997</v>
      </c>
      <c r="C368">
        <v>367</v>
      </c>
      <c r="D368">
        <f t="shared" si="5"/>
        <v>0</v>
      </c>
    </row>
    <row r="369" spans="1:4" x14ac:dyDescent="0.2">
      <c r="A369" s="15">
        <v>100</v>
      </c>
      <c r="B369" s="28">
        <v>84.244111999999987</v>
      </c>
      <c r="C369">
        <v>368</v>
      </c>
      <c r="D369">
        <f t="shared" si="5"/>
        <v>0</v>
      </c>
    </row>
    <row r="370" spans="1:4" x14ac:dyDescent="0.2">
      <c r="A370" s="15">
        <v>413</v>
      </c>
      <c r="B370" s="28">
        <v>83.282877999999997</v>
      </c>
      <c r="C370">
        <v>369</v>
      </c>
      <c r="D370">
        <f t="shared" si="5"/>
        <v>0</v>
      </c>
    </row>
    <row r="371" spans="1:4" x14ac:dyDescent="0.2">
      <c r="A371" s="15">
        <v>168</v>
      </c>
      <c r="B371" s="28">
        <v>82.818982000000005</v>
      </c>
      <c r="C371">
        <v>370</v>
      </c>
      <c r="D371">
        <f t="shared" si="5"/>
        <v>0</v>
      </c>
    </row>
    <row r="372" spans="1:4" x14ac:dyDescent="0.2">
      <c r="A372" s="15">
        <v>918</v>
      </c>
      <c r="B372" s="28">
        <v>81.435018999999997</v>
      </c>
      <c r="C372">
        <v>371</v>
      </c>
      <c r="D372">
        <f t="shared" si="5"/>
        <v>0</v>
      </c>
    </row>
    <row r="373" spans="1:4" x14ac:dyDescent="0.2">
      <c r="A373" s="15">
        <v>391</v>
      </c>
      <c r="B373" s="28">
        <v>80.913085000000009</v>
      </c>
      <c r="C373">
        <v>372</v>
      </c>
      <c r="D373">
        <f t="shared" si="5"/>
        <v>0</v>
      </c>
    </row>
    <row r="374" spans="1:4" x14ac:dyDescent="0.2">
      <c r="A374" s="15">
        <v>625</v>
      </c>
      <c r="B374" s="28">
        <v>80.171363999999997</v>
      </c>
      <c r="C374">
        <v>373</v>
      </c>
      <c r="D374">
        <f t="shared" si="5"/>
        <v>0</v>
      </c>
    </row>
    <row r="375" spans="1:4" x14ac:dyDescent="0.2">
      <c r="A375" s="15">
        <v>959</v>
      </c>
      <c r="B375" s="28">
        <v>79.765850999999998</v>
      </c>
      <c r="C375">
        <v>374</v>
      </c>
      <c r="D375">
        <f t="shared" si="5"/>
        <v>0</v>
      </c>
    </row>
    <row r="376" spans="1:4" x14ac:dyDescent="0.2">
      <c r="A376" s="15">
        <v>524</v>
      </c>
      <c r="B376" s="28">
        <v>79.758092000000005</v>
      </c>
      <c r="C376">
        <v>375</v>
      </c>
      <c r="D376">
        <f t="shared" si="5"/>
        <v>0</v>
      </c>
    </row>
    <row r="377" spans="1:4" x14ac:dyDescent="0.2">
      <c r="A377" s="15">
        <v>436</v>
      </c>
      <c r="B377" s="28">
        <v>78.715446</v>
      </c>
      <c r="C377">
        <v>376</v>
      </c>
      <c r="D377">
        <f t="shared" si="5"/>
        <v>0</v>
      </c>
    </row>
    <row r="378" spans="1:4" x14ac:dyDescent="0.2">
      <c r="A378" s="15">
        <v>260</v>
      </c>
      <c r="B378" s="28">
        <v>77.019639999999995</v>
      </c>
      <c r="C378">
        <v>377</v>
      </c>
      <c r="D378">
        <f t="shared" si="5"/>
        <v>0</v>
      </c>
    </row>
    <row r="379" spans="1:4" x14ac:dyDescent="0.2">
      <c r="A379" s="15">
        <v>730</v>
      </c>
      <c r="B379" s="28">
        <v>76.603936000000004</v>
      </c>
      <c r="C379">
        <v>378</v>
      </c>
      <c r="D379">
        <f t="shared" si="5"/>
        <v>0</v>
      </c>
    </row>
    <row r="380" spans="1:4" x14ac:dyDescent="0.2">
      <c r="A380" s="15">
        <v>928</v>
      </c>
      <c r="B380" s="28">
        <v>75.653392999999994</v>
      </c>
      <c r="C380">
        <v>379</v>
      </c>
      <c r="D380">
        <f t="shared" si="5"/>
        <v>0</v>
      </c>
    </row>
    <row r="381" spans="1:4" x14ac:dyDescent="0.2">
      <c r="A381" s="15">
        <v>502</v>
      </c>
      <c r="B381" s="28">
        <v>75.557653999999999</v>
      </c>
      <c r="C381">
        <v>380</v>
      </c>
      <c r="D381">
        <f t="shared" si="5"/>
        <v>0</v>
      </c>
    </row>
    <row r="382" spans="1:4" x14ac:dyDescent="0.2">
      <c r="A382" s="15">
        <v>176</v>
      </c>
      <c r="B382" s="28">
        <v>74.853603000000007</v>
      </c>
      <c r="C382">
        <v>381</v>
      </c>
      <c r="D382">
        <f t="shared" si="5"/>
        <v>0</v>
      </c>
    </row>
    <row r="383" spans="1:4" x14ac:dyDescent="0.2">
      <c r="A383" s="15">
        <v>826</v>
      </c>
      <c r="B383" s="28">
        <v>74.8172</v>
      </c>
      <c r="C383">
        <v>382</v>
      </c>
      <c r="D383">
        <f t="shared" si="5"/>
        <v>0</v>
      </c>
    </row>
    <row r="384" spans="1:4" x14ac:dyDescent="0.2">
      <c r="A384" s="15">
        <v>386</v>
      </c>
      <c r="B384" s="28">
        <v>74.123942999999997</v>
      </c>
      <c r="C384">
        <v>383</v>
      </c>
      <c r="D384">
        <f t="shared" si="5"/>
        <v>0</v>
      </c>
    </row>
    <row r="385" spans="1:4" x14ac:dyDescent="0.2">
      <c r="A385" s="15">
        <v>291</v>
      </c>
      <c r="B385" s="28">
        <v>74.009776000000002</v>
      </c>
      <c r="C385">
        <v>384</v>
      </c>
      <c r="D385">
        <f t="shared" si="5"/>
        <v>0</v>
      </c>
    </row>
    <row r="386" spans="1:4" x14ac:dyDescent="0.2">
      <c r="A386" s="15">
        <v>937</v>
      </c>
      <c r="B386" s="28">
        <v>71.582115999999999</v>
      </c>
      <c r="C386">
        <v>385</v>
      </c>
      <c r="D386">
        <f t="shared" si="5"/>
        <v>0</v>
      </c>
    </row>
    <row r="387" spans="1:4" x14ac:dyDescent="0.2">
      <c r="A387" s="15">
        <v>949</v>
      </c>
      <c r="B387" s="28">
        <v>71.384797999999989</v>
      </c>
      <c r="C387">
        <v>386</v>
      </c>
      <c r="D387">
        <f t="shared" ref="D387:D450" si="6">IF($B387&gt;G$1, LN((1/G$2)*((1+(G$3*($B387-G$1)/G$2)))^(-1/G$3-1)),0)</f>
        <v>0</v>
      </c>
    </row>
    <row r="388" spans="1:4" x14ac:dyDescent="0.2">
      <c r="A388" s="15">
        <v>660</v>
      </c>
      <c r="B388" s="28">
        <v>70.902326000000002</v>
      </c>
      <c r="C388">
        <v>387</v>
      </c>
      <c r="D388">
        <f t="shared" si="6"/>
        <v>0</v>
      </c>
    </row>
    <row r="389" spans="1:4" x14ac:dyDescent="0.2">
      <c r="A389" s="15">
        <v>142</v>
      </c>
      <c r="B389" s="28">
        <v>69.997933000000003</v>
      </c>
      <c r="C389">
        <v>388</v>
      </c>
      <c r="D389">
        <f t="shared" si="6"/>
        <v>0</v>
      </c>
    </row>
    <row r="390" spans="1:4" x14ac:dyDescent="0.2">
      <c r="A390" s="15">
        <v>421</v>
      </c>
      <c r="B390" s="28">
        <v>69.631308000000004</v>
      </c>
      <c r="C390">
        <v>389</v>
      </c>
      <c r="D390">
        <f t="shared" si="6"/>
        <v>0</v>
      </c>
    </row>
    <row r="391" spans="1:4" x14ac:dyDescent="0.2">
      <c r="A391" s="15">
        <v>529</v>
      </c>
      <c r="B391" s="28">
        <v>69.090804000000006</v>
      </c>
      <c r="C391">
        <v>390</v>
      </c>
      <c r="D391">
        <f t="shared" si="6"/>
        <v>0</v>
      </c>
    </row>
    <row r="392" spans="1:4" x14ac:dyDescent="0.2">
      <c r="A392" s="15">
        <v>271</v>
      </c>
      <c r="B392" s="28">
        <v>68.880567999999997</v>
      </c>
      <c r="C392">
        <v>391</v>
      </c>
      <c r="D392">
        <f t="shared" si="6"/>
        <v>0</v>
      </c>
    </row>
    <row r="393" spans="1:4" x14ac:dyDescent="0.2">
      <c r="A393" s="15">
        <v>874</v>
      </c>
      <c r="B393" s="28">
        <v>64.287906000000007</v>
      </c>
      <c r="C393">
        <v>392</v>
      </c>
      <c r="D393">
        <f t="shared" si="6"/>
        <v>0</v>
      </c>
    </row>
    <row r="394" spans="1:4" x14ac:dyDescent="0.2">
      <c r="A394" s="15">
        <v>884</v>
      </c>
      <c r="B394" s="28">
        <v>62.520454999999998</v>
      </c>
      <c r="C394">
        <v>393</v>
      </c>
      <c r="D394">
        <f t="shared" si="6"/>
        <v>0</v>
      </c>
    </row>
    <row r="395" spans="1:4" x14ac:dyDescent="0.2">
      <c r="A395" s="15">
        <v>261</v>
      </c>
      <c r="B395" s="28">
        <v>62.124256000000003</v>
      </c>
      <c r="C395">
        <v>394</v>
      </c>
      <c r="D395">
        <f t="shared" si="6"/>
        <v>0</v>
      </c>
    </row>
    <row r="396" spans="1:4" x14ac:dyDescent="0.2">
      <c r="A396" s="15">
        <v>159</v>
      </c>
      <c r="B396" s="28">
        <v>59.550195000000002</v>
      </c>
      <c r="C396">
        <v>395</v>
      </c>
      <c r="D396">
        <f t="shared" si="6"/>
        <v>0</v>
      </c>
    </row>
    <row r="397" spans="1:4" x14ac:dyDescent="0.2">
      <c r="A397" s="15">
        <v>278</v>
      </c>
      <c r="B397" s="28">
        <v>59.206150999999998</v>
      </c>
      <c r="C397">
        <v>396</v>
      </c>
      <c r="D397">
        <f t="shared" si="6"/>
        <v>0</v>
      </c>
    </row>
    <row r="398" spans="1:4" x14ac:dyDescent="0.2">
      <c r="A398" s="15">
        <v>134</v>
      </c>
      <c r="B398" s="28">
        <v>59.007262000000004</v>
      </c>
      <c r="C398">
        <v>397</v>
      </c>
      <c r="D398">
        <f t="shared" si="6"/>
        <v>0</v>
      </c>
    </row>
    <row r="399" spans="1:4" x14ac:dyDescent="0.2">
      <c r="A399" s="15">
        <v>472</v>
      </c>
      <c r="B399" s="28">
        <v>57.774138000000001</v>
      </c>
      <c r="C399">
        <v>398</v>
      </c>
      <c r="D399">
        <f t="shared" si="6"/>
        <v>0</v>
      </c>
    </row>
    <row r="400" spans="1:4" x14ac:dyDescent="0.2">
      <c r="A400" s="15">
        <v>986</v>
      </c>
      <c r="B400" s="28">
        <v>57.730110999999994</v>
      </c>
      <c r="C400">
        <v>399</v>
      </c>
      <c r="D400">
        <f t="shared" si="6"/>
        <v>0</v>
      </c>
    </row>
    <row r="401" spans="1:4" x14ac:dyDescent="0.2">
      <c r="A401" s="15">
        <v>343</v>
      </c>
      <c r="B401" s="28">
        <v>57.425285000000002</v>
      </c>
      <c r="C401">
        <v>400</v>
      </c>
      <c r="D401">
        <f t="shared" si="6"/>
        <v>0</v>
      </c>
    </row>
    <row r="402" spans="1:4" x14ac:dyDescent="0.2">
      <c r="A402" s="15">
        <v>104</v>
      </c>
      <c r="B402" s="28">
        <v>56.945680000000003</v>
      </c>
      <c r="C402">
        <v>401</v>
      </c>
      <c r="D402">
        <f t="shared" si="6"/>
        <v>0</v>
      </c>
    </row>
    <row r="403" spans="1:4" x14ac:dyDescent="0.2">
      <c r="A403" s="15">
        <v>466</v>
      </c>
      <c r="B403" s="28">
        <v>55.181065000000004</v>
      </c>
      <c r="C403">
        <v>402</v>
      </c>
      <c r="D403">
        <f t="shared" si="6"/>
        <v>0</v>
      </c>
    </row>
    <row r="404" spans="1:4" x14ac:dyDescent="0.2">
      <c r="A404" s="15">
        <v>661</v>
      </c>
      <c r="B404" s="28">
        <v>55.060019999999994</v>
      </c>
      <c r="C404">
        <v>403</v>
      </c>
      <c r="D404">
        <f t="shared" si="6"/>
        <v>0</v>
      </c>
    </row>
    <row r="405" spans="1:4" x14ac:dyDescent="0.2">
      <c r="A405" s="15">
        <v>987</v>
      </c>
      <c r="B405" s="28">
        <v>54.992271000000002</v>
      </c>
      <c r="C405">
        <v>404</v>
      </c>
      <c r="D405">
        <f t="shared" si="6"/>
        <v>0</v>
      </c>
    </row>
    <row r="406" spans="1:4" x14ac:dyDescent="0.2">
      <c r="A406" s="15">
        <v>817</v>
      </c>
      <c r="B406" s="28">
        <v>54.678280000000001</v>
      </c>
      <c r="C406">
        <v>405</v>
      </c>
      <c r="D406">
        <f t="shared" si="6"/>
        <v>0</v>
      </c>
    </row>
    <row r="407" spans="1:4" x14ac:dyDescent="0.2">
      <c r="A407" s="15">
        <v>699</v>
      </c>
      <c r="B407" s="28">
        <v>52.143116999999997</v>
      </c>
      <c r="C407">
        <v>406</v>
      </c>
      <c r="D407">
        <f t="shared" si="6"/>
        <v>0</v>
      </c>
    </row>
    <row r="408" spans="1:4" x14ac:dyDescent="0.2">
      <c r="A408" s="15">
        <v>275</v>
      </c>
      <c r="B408" s="28">
        <v>51.716207000000004</v>
      </c>
      <c r="C408">
        <v>407</v>
      </c>
      <c r="D408">
        <f t="shared" si="6"/>
        <v>0</v>
      </c>
    </row>
    <row r="409" spans="1:4" x14ac:dyDescent="0.2">
      <c r="A409" s="15">
        <v>356</v>
      </c>
      <c r="B409" s="28">
        <v>51.546627999999998</v>
      </c>
      <c r="C409">
        <v>408</v>
      </c>
      <c r="D409">
        <f t="shared" si="6"/>
        <v>0</v>
      </c>
    </row>
    <row r="410" spans="1:4" x14ac:dyDescent="0.2">
      <c r="A410" s="15">
        <v>609</v>
      </c>
      <c r="B410" s="28">
        <v>49.558972999999995</v>
      </c>
      <c r="C410">
        <v>409</v>
      </c>
      <c r="D410">
        <f t="shared" si="6"/>
        <v>0</v>
      </c>
    </row>
    <row r="411" spans="1:4" x14ac:dyDescent="0.2">
      <c r="A411" s="15">
        <v>810</v>
      </c>
      <c r="B411" s="28">
        <v>48.614632</v>
      </c>
      <c r="C411">
        <v>410</v>
      </c>
      <c r="D411">
        <f t="shared" si="6"/>
        <v>0</v>
      </c>
    </row>
    <row r="412" spans="1:4" x14ac:dyDescent="0.2">
      <c r="A412" s="15">
        <v>285</v>
      </c>
      <c r="B412" s="28">
        <v>48.582485999999996</v>
      </c>
      <c r="C412">
        <v>411</v>
      </c>
      <c r="D412">
        <f t="shared" si="6"/>
        <v>0</v>
      </c>
    </row>
    <row r="413" spans="1:4" x14ac:dyDescent="0.2">
      <c r="A413" s="15">
        <v>613</v>
      </c>
      <c r="B413" s="28">
        <v>47.041629</v>
      </c>
      <c r="C413">
        <v>412</v>
      </c>
      <c r="D413">
        <f t="shared" si="6"/>
        <v>0</v>
      </c>
    </row>
    <row r="414" spans="1:4" x14ac:dyDescent="0.2">
      <c r="A414" s="15">
        <v>697</v>
      </c>
      <c r="B414" s="28">
        <v>45.481954999999999</v>
      </c>
      <c r="C414">
        <v>413</v>
      </c>
      <c r="D414">
        <f t="shared" si="6"/>
        <v>0</v>
      </c>
    </row>
    <row r="415" spans="1:4" x14ac:dyDescent="0.2">
      <c r="A415" s="15">
        <v>425</v>
      </c>
      <c r="B415" s="28">
        <v>45.118893</v>
      </c>
      <c r="C415">
        <v>414</v>
      </c>
      <c r="D415">
        <f t="shared" si="6"/>
        <v>0</v>
      </c>
    </row>
    <row r="416" spans="1:4" x14ac:dyDescent="0.2">
      <c r="A416" s="15">
        <v>993</v>
      </c>
      <c r="B416" s="28">
        <v>44.740910000000007</v>
      </c>
      <c r="C416">
        <v>415</v>
      </c>
      <c r="D416">
        <f t="shared" si="6"/>
        <v>0</v>
      </c>
    </row>
    <row r="417" spans="1:4" x14ac:dyDescent="0.2">
      <c r="A417" s="15">
        <v>969</v>
      </c>
      <c r="B417" s="28">
        <v>44.728377000000002</v>
      </c>
      <c r="C417">
        <v>416</v>
      </c>
      <c r="D417">
        <f t="shared" si="6"/>
        <v>0</v>
      </c>
    </row>
    <row r="418" spans="1:4" x14ac:dyDescent="0.2">
      <c r="A418" s="15">
        <v>851</v>
      </c>
      <c r="B418" s="28">
        <v>43.049288999999995</v>
      </c>
      <c r="C418">
        <v>417</v>
      </c>
      <c r="D418">
        <f t="shared" si="6"/>
        <v>0</v>
      </c>
    </row>
    <row r="419" spans="1:4" x14ac:dyDescent="0.2">
      <c r="A419" s="15">
        <v>384</v>
      </c>
      <c r="B419" s="28">
        <v>42.897607999999998</v>
      </c>
      <c r="C419">
        <v>418</v>
      </c>
      <c r="D419">
        <f t="shared" si="6"/>
        <v>0</v>
      </c>
    </row>
    <row r="420" spans="1:4" x14ac:dyDescent="0.2">
      <c r="A420" s="15">
        <v>314</v>
      </c>
      <c r="B420" s="28">
        <v>42.865960000000001</v>
      </c>
      <c r="C420">
        <v>419</v>
      </c>
      <c r="D420">
        <f t="shared" si="6"/>
        <v>0</v>
      </c>
    </row>
    <row r="421" spans="1:4" x14ac:dyDescent="0.2">
      <c r="A421" s="15">
        <v>601</v>
      </c>
      <c r="B421" s="28">
        <v>39.098407000000002</v>
      </c>
      <c r="C421">
        <v>420</v>
      </c>
      <c r="D421">
        <f t="shared" si="6"/>
        <v>0</v>
      </c>
    </row>
    <row r="422" spans="1:4" x14ac:dyDescent="0.2">
      <c r="A422" s="15">
        <v>726</v>
      </c>
      <c r="B422" s="28">
        <v>38.629904000000003</v>
      </c>
      <c r="C422">
        <v>421</v>
      </c>
      <c r="D422">
        <f t="shared" si="6"/>
        <v>0</v>
      </c>
    </row>
    <row r="423" spans="1:4" x14ac:dyDescent="0.2">
      <c r="A423" s="15">
        <v>696</v>
      </c>
      <c r="B423" s="28">
        <v>36.597191000000002</v>
      </c>
      <c r="C423">
        <v>422</v>
      </c>
      <c r="D423">
        <f t="shared" si="6"/>
        <v>0</v>
      </c>
    </row>
    <row r="424" spans="1:4" x14ac:dyDescent="0.2">
      <c r="A424" s="15">
        <v>627</v>
      </c>
      <c r="B424" s="28">
        <v>36.156673000000005</v>
      </c>
      <c r="C424">
        <v>423</v>
      </c>
      <c r="D424">
        <f t="shared" si="6"/>
        <v>0</v>
      </c>
    </row>
    <row r="425" spans="1:4" x14ac:dyDescent="0.2">
      <c r="A425" s="15">
        <v>174</v>
      </c>
      <c r="B425" s="28">
        <v>34.846572999999999</v>
      </c>
      <c r="C425">
        <v>424</v>
      </c>
      <c r="D425">
        <f t="shared" si="6"/>
        <v>0</v>
      </c>
    </row>
    <row r="426" spans="1:4" x14ac:dyDescent="0.2">
      <c r="A426" s="15">
        <v>794</v>
      </c>
      <c r="B426" s="28">
        <v>33.538085000000002</v>
      </c>
      <c r="C426">
        <v>425</v>
      </c>
      <c r="D426">
        <f t="shared" si="6"/>
        <v>0</v>
      </c>
    </row>
    <row r="427" spans="1:4" x14ac:dyDescent="0.2">
      <c r="A427" s="15">
        <v>801</v>
      </c>
      <c r="B427" s="28">
        <v>32.735168999999999</v>
      </c>
      <c r="C427">
        <v>426</v>
      </c>
      <c r="D427">
        <f t="shared" si="6"/>
        <v>0</v>
      </c>
    </row>
    <row r="428" spans="1:4" x14ac:dyDescent="0.2">
      <c r="A428" s="15">
        <v>669</v>
      </c>
      <c r="B428" s="28">
        <v>32.407789999999999</v>
      </c>
      <c r="C428">
        <v>427</v>
      </c>
      <c r="D428">
        <f t="shared" si="6"/>
        <v>0</v>
      </c>
    </row>
    <row r="429" spans="1:4" x14ac:dyDescent="0.2">
      <c r="A429" s="15">
        <v>559</v>
      </c>
      <c r="B429" s="28">
        <v>31.584953000000002</v>
      </c>
      <c r="C429">
        <v>428</v>
      </c>
      <c r="D429">
        <f t="shared" si="6"/>
        <v>0</v>
      </c>
    </row>
    <row r="430" spans="1:4" x14ac:dyDescent="0.2">
      <c r="A430" s="15">
        <v>840</v>
      </c>
      <c r="B430" s="28">
        <v>31.17014</v>
      </c>
      <c r="C430">
        <v>429</v>
      </c>
      <c r="D430">
        <f t="shared" si="6"/>
        <v>0</v>
      </c>
    </row>
    <row r="431" spans="1:4" x14ac:dyDescent="0.2">
      <c r="A431" s="15">
        <v>704</v>
      </c>
      <c r="B431" s="28">
        <v>29.55359</v>
      </c>
      <c r="C431">
        <v>430</v>
      </c>
      <c r="D431">
        <f t="shared" si="6"/>
        <v>0</v>
      </c>
    </row>
    <row r="432" spans="1:4" x14ac:dyDescent="0.2">
      <c r="A432" s="15">
        <v>558</v>
      </c>
      <c r="B432" s="28">
        <v>28.810303999999999</v>
      </c>
      <c r="C432">
        <v>431</v>
      </c>
      <c r="D432">
        <f t="shared" si="6"/>
        <v>0</v>
      </c>
    </row>
    <row r="433" spans="1:4" x14ac:dyDescent="0.2">
      <c r="A433" s="15">
        <v>676</v>
      </c>
      <c r="B433" s="28">
        <v>27.172453000000001</v>
      </c>
      <c r="C433">
        <v>432</v>
      </c>
      <c r="D433">
        <f t="shared" si="6"/>
        <v>0</v>
      </c>
    </row>
    <row r="434" spans="1:4" x14ac:dyDescent="0.2">
      <c r="A434" s="15">
        <v>382</v>
      </c>
      <c r="B434" s="28">
        <v>22.276236000000001</v>
      </c>
      <c r="C434">
        <v>433</v>
      </c>
      <c r="D434">
        <f t="shared" si="6"/>
        <v>0</v>
      </c>
    </row>
    <row r="435" spans="1:4" x14ac:dyDescent="0.2">
      <c r="A435" s="15">
        <v>299</v>
      </c>
      <c r="B435" s="28">
        <v>21.512208999999999</v>
      </c>
      <c r="C435">
        <v>434</v>
      </c>
      <c r="D435">
        <f t="shared" si="6"/>
        <v>0</v>
      </c>
    </row>
    <row r="436" spans="1:4" x14ac:dyDescent="0.2">
      <c r="A436" s="15">
        <v>468</v>
      </c>
      <c r="B436" s="28">
        <v>21.398776999999999</v>
      </c>
      <c r="C436">
        <v>435</v>
      </c>
      <c r="D436">
        <f t="shared" si="6"/>
        <v>0</v>
      </c>
    </row>
    <row r="437" spans="1:4" x14ac:dyDescent="0.2">
      <c r="A437" s="15">
        <v>899</v>
      </c>
      <c r="B437" s="28">
        <v>20.449688999999999</v>
      </c>
      <c r="C437">
        <v>436</v>
      </c>
      <c r="D437">
        <f t="shared" si="6"/>
        <v>0</v>
      </c>
    </row>
    <row r="438" spans="1:4" x14ac:dyDescent="0.2">
      <c r="A438" s="15">
        <v>263</v>
      </c>
      <c r="B438" s="28">
        <v>18.304953000000001</v>
      </c>
      <c r="C438">
        <v>437</v>
      </c>
      <c r="D438">
        <f t="shared" si="6"/>
        <v>0</v>
      </c>
    </row>
    <row r="439" spans="1:4" x14ac:dyDescent="0.2">
      <c r="A439" s="15">
        <v>919</v>
      </c>
      <c r="B439" s="28">
        <v>18.006775000000001</v>
      </c>
      <c r="C439">
        <v>438</v>
      </c>
      <c r="D439">
        <f t="shared" si="6"/>
        <v>0</v>
      </c>
    </row>
    <row r="440" spans="1:4" x14ac:dyDescent="0.2">
      <c r="A440" s="15">
        <v>149</v>
      </c>
      <c r="B440" s="28">
        <v>17.941962</v>
      </c>
      <c r="C440">
        <v>439</v>
      </c>
      <c r="D440">
        <f t="shared" si="6"/>
        <v>0</v>
      </c>
    </row>
    <row r="441" spans="1:4" x14ac:dyDescent="0.2">
      <c r="A441" s="15">
        <v>318</v>
      </c>
      <c r="B441" s="28">
        <v>17.349008999999999</v>
      </c>
      <c r="C441">
        <v>440</v>
      </c>
      <c r="D441">
        <f t="shared" si="6"/>
        <v>0</v>
      </c>
    </row>
    <row r="442" spans="1:4" x14ac:dyDescent="0.2">
      <c r="A442" s="15">
        <v>497</v>
      </c>
      <c r="B442" s="28">
        <v>16.978137</v>
      </c>
      <c r="C442">
        <v>441</v>
      </c>
      <c r="D442">
        <f t="shared" si="6"/>
        <v>0</v>
      </c>
    </row>
    <row r="443" spans="1:4" x14ac:dyDescent="0.2">
      <c r="A443" s="15">
        <v>977</v>
      </c>
      <c r="B443" s="28">
        <v>16.542090999999999</v>
      </c>
      <c r="C443">
        <v>442</v>
      </c>
      <c r="D443">
        <f t="shared" si="6"/>
        <v>0</v>
      </c>
    </row>
    <row r="444" spans="1:4" x14ac:dyDescent="0.2">
      <c r="A444" s="15">
        <v>61</v>
      </c>
      <c r="B444" s="28">
        <v>16.225355</v>
      </c>
      <c r="C444">
        <v>443</v>
      </c>
      <c r="D444">
        <f t="shared" si="6"/>
        <v>0</v>
      </c>
    </row>
    <row r="445" spans="1:4" x14ac:dyDescent="0.2">
      <c r="A445" s="15">
        <v>614</v>
      </c>
      <c r="B445" s="28">
        <v>14.673786</v>
      </c>
      <c r="C445">
        <v>444</v>
      </c>
      <c r="D445">
        <f t="shared" si="6"/>
        <v>0</v>
      </c>
    </row>
    <row r="446" spans="1:4" x14ac:dyDescent="0.2">
      <c r="A446" s="15">
        <v>654</v>
      </c>
      <c r="B446" s="28">
        <v>14.224046</v>
      </c>
      <c r="C446">
        <v>445</v>
      </c>
      <c r="D446">
        <f t="shared" si="6"/>
        <v>0</v>
      </c>
    </row>
    <row r="447" spans="1:4" x14ac:dyDescent="0.2">
      <c r="A447" s="15">
        <v>302</v>
      </c>
      <c r="B447" s="28">
        <v>14.195342</v>
      </c>
      <c r="C447">
        <v>446</v>
      </c>
      <c r="D447">
        <f t="shared" si="6"/>
        <v>0</v>
      </c>
    </row>
    <row r="448" spans="1:4" x14ac:dyDescent="0.2">
      <c r="A448" s="15">
        <v>585</v>
      </c>
      <c r="B448" s="28">
        <v>14.022262000000001</v>
      </c>
      <c r="C448">
        <v>447</v>
      </c>
      <c r="D448">
        <f t="shared" si="6"/>
        <v>0</v>
      </c>
    </row>
    <row r="449" spans="1:4" x14ac:dyDescent="0.2">
      <c r="A449" s="15">
        <v>145</v>
      </c>
      <c r="B449" s="28">
        <v>13.600847999999999</v>
      </c>
      <c r="C449">
        <v>448</v>
      </c>
      <c r="D449">
        <f t="shared" si="6"/>
        <v>0</v>
      </c>
    </row>
    <row r="450" spans="1:4" x14ac:dyDescent="0.2">
      <c r="A450" s="15">
        <v>591</v>
      </c>
      <c r="B450" s="28">
        <v>13.464082000000001</v>
      </c>
      <c r="C450">
        <v>449</v>
      </c>
      <c r="D450">
        <f t="shared" si="6"/>
        <v>0</v>
      </c>
    </row>
    <row r="451" spans="1:4" x14ac:dyDescent="0.2">
      <c r="A451" s="15">
        <v>569</v>
      </c>
      <c r="B451" s="28">
        <v>10.899753</v>
      </c>
      <c r="C451">
        <v>450</v>
      </c>
      <c r="D451">
        <f t="shared" ref="D451:D514" si="7">IF($B451&gt;G$1, LN((1/G$2)*((1+(G$3*($B451-G$1)/G$2)))^(-1/G$3-1)),0)</f>
        <v>0</v>
      </c>
    </row>
    <row r="452" spans="1:4" x14ac:dyDescent="0.2">
      <c r="A452" s="15">
        <v>303</v>
      </c>
      <c r="B452" s="28">
        <v>9.3000730999999988</v>
      </c>
      <c r="C452">
        <v>451</v>
      </c>
      <c r="D452">
        <f t="shared" si="7"/>
        <v>0</v>
      </c>
    </row>
    <row r="453" spans="1:4" x14ac:dyDescent="0.2">
      <c r="A453" s="15">
        <v>706</v>
      </c>
      <c r="B453" s="28">
        <v>8.7633486999999999</v>
      </c>
      <c r="C453">
        <v>452</v>
      </c>
      <c r="D453">
        <f t="shared" si="7"/>
        <v>0</v>
      </c>
    </row>
    <row r="454" spans="1:4" x14ac:dyDescent="0.2">
      <c r="A454" s="15">
        <v>979</v>
      </c>
      <c r="B454" s="28">
        <v>8.5327760000000001</v>
      </c>
      <c r="C454">
        <v>453</v>
      </c>
      <c r="D454">
        <f t="shared" si="7"/>
        <v>0</v>
      </c>
    </row>
    <row r="455" spans="1:4" x14ac:dyDescent="0.2">
      <c r="A455" s="15">
        <v>526</v>
      </c>
      <c r="B455" s="28">
        <v>8.2134280000000004</v>
      </c>
      <c r="C455">
        <v>454</v>
      </c>
      <c r="D455">
        <f t="shared" si="7"/>
        <v>0</v>
      </c>
    </row>
    <row r="456" spans="1:4" x14ac:dyDescent="0.2">
      <c r="A456" s="15">
        <v>465</v>
      </c>
      <c r="B456" s="28">
        <v>7.1053182999999995</v>
      </c>
      <c r="C456">
        <v>455</v>
      </c>
      <c r="D456">
        <f t="shared" si="7"/>
        <v>0</v>
      </c>
    </row>
    <row r="457" spans="1:4" x14ac:dyDescent="0.2">
      <c r="A457" s="15">
        <v>11</v>
      </c>
      <c r="B457" s="28">
        <v>7.0746351999999995</v>
      </c>
      <c r="C457">
        <v>456</v>
      </c>
      <c r="D457">
        <f t="shared" si="7"/>
        <v>0</v>
      </c>
    </row>
    <row r="458" spans="1:4" x14ac:dyDescent="0.2">
      <c r="A458" s="15">
        <v>515</v>
      </c>
      <c r="B458" s="28">
        <v>5.9020621000000002</v>
      </c>
      <c r="C458">
        <v>457</v>
      </c>
      <c r="D458">
        <f t="shared" si="7"/>
        <v>0</v>
      </c>
    </row>
    <row r="459" spans="1:4" x14ac:dyDescent="0.2">
      <c r="A459" s="15">
        <v>640</v>
      </c>
      <c r="B459" s="28">
        <v>5.5465241000000001</v>
      </c>
      <c r="C459">
        <v>458</v>
      </c>
      <c r="D459">
        <f t="shared" si="7"/>
        <v>0</v>
      </c>
    </row>
    <row r="460" spans="1:4" x14ac:dyDescent="0.2">
      <c r="A460" s="15">
        <v>281</v>
      </c>
      <c r="B460" s="28">
        <v>5.4602731999999996</v>
      </c>
      <c r="C460">
        <v>459</v>
      </c>
      <c r="D460">
        <f t="shared" si="7"/>
        <v>0</v>
      </c>
    </row>
    <row r="461" spans="1:4" x14ac:dyDescent="0.2">
      <c r="A461" s="15">
        <v>652</v>
      </c>
      <c r="B461" s="28">
        <v>4.2033810000000003</v>
      </c>
      <c r="C461">
        <v>460</v>
      </c>
      <c r="D461">
        <f t="shared" si="7"/>
        <v>0</v>
      </c>
    </row>
    <row r="462" spans="1:4" x14ac:dyDescent="0.2">
      <c r="A462" s="15">
        <v>873</v>
      </c>
      <c r="B462" s="28">
        <v>4.1016615000000005</v>
      </c>
      <c r="C462">
        <v>461</v>
      </c>
      <c r="D462">
        <f t="shared" si="7"/>
        <v>0</v>
      </c>
    </row>
    <row r="463" spans="1:4" x14ac:dyDescent="0.2">
      <c r="A463" s="15">
        <v>677</v>
      </c>
      <c r="B463" s="28">
        <v>2.9460259999999998</v>
      </c>
      <c r="C463">
        <v>462</v>
      </c>
      <c r="D463">
        <f t="shared" si="7"/>
        <v>0</v>
      </c>
    </row>
    <row r="464" spans="1:4" x14ac:dyDescent="0.2">
      <c r="A464" s="15">
        <v>489</v>
      </c>
      <c r="B464" s="28">
        <v>1.7585090999999999</v>
      </c>
      <c r="C464">
        <v>463</v>
      </c>
      <c r="D464">
        <f t="shared" si="7"/>
        <v>0</v>
      </c>
    </row>
    <row r="465" spans="1:4" x14ac:dyDescent="0.2">
      <c r="A465" s="15">
        <v>689</v>
      </c>
      <c r="B465" s="28">
        <v>1.045167</v>
      </c>
      <c r="C465">
        <v>464</v>
      </c>
      <c r="D465">
        <f t="shared" si="7"/>
        <v>0</v>
      </c>
    </row>
    <row r="466" spans="1:4" x14ac:dyDescent="0.2">
      <c r="A466" s="15">
        <v>806</v>
      </c>
      <c r="B466" s="28">
        <v>0.59573184000000001</v>
      </c>
      <c r="C466">
        <v>465</v>
      </c>
      <c r="D466">
        <f t="shared" si="7"/>
        <v>0</v>
      </c>
    </row>
    <row r="467" spans="1:4" x14ac:dyDescent="0.2">
      <c r="A467" s="15">
        <v>41</v>
      </c>
      <c r="B467" s="28">
        <v>0</v>
      </c>
      <c r="C467">
        <v>466</v>
      </c>
      <c r="D467">
        <f t="shared" si="7"/>
        <v>0</v>
      </c>
    </row>
    <row r="468" spans="1:4" x14ac:dyDescent="0.2">
      <c r="A468" s="15">
        <v>148</v>
      </c>
      <c r="B468" s="28">
        <v>-1.2920290000000001</v>
      </c>
      <c r="C468">
        <v>467</v>
      </c>
      <c r="D468">
        <f t="shared" si="7"/>
        <v>0</v>
      </c>
    </row>
    <row r="469" spans="1:4" x14ac:dyDescent="0.2">
      <c r="A469" s="15">
        <v>779</v>
      </c>
      <c r="B469" s="28">
        <v>-1.899834</v>
      </c>
      <c r="C469">
        <v>468</v>
      </c>
      <c r="D469">
        <f t="shared" si="7"/>
        <v>0</v>
      </c>
    </row>
    <row r="470" spans="1:4" x14ac:dyDescent="0.2">
      <c r="A470" s="15">
        <v>161</v>
      </c>
      <c r="B470" s="28">
        <v>-2.0373429999999999</v>
      </c>
      <c r="C470">
        <v>469</v>
      </c>
      <c r="D470">
        <f t="shared" si="7"/>
        <v>0</v>
      </c>
    </row>
    <row r="471" spans="1:4" x14ac:dyDescent="0.2">
      <c r="A471" s="15">
        <v>785</v>
      </c>
      <c r="B471" s="28">
        <v>-2.041156</v>
      </c>
      <c r="C471">
        <v>470</v>
      </c>
      <c r="D471">
        <f t="shared" si="7"/>
        <v>0</v>
      </c>
    </row>
    <row r="472" spans="1:4" x14ac:dyDescent="0.2">
      <c r="A472" s="15">
        <v>17</v>
      </c>
      <c r="B472" s="28">
        <v>-4.3994109999999997</v>
      </c>
      <c r="C472">
        <v>471</v>
      </c>
      <c r="D472">
        <f t="shared" si="7"/>
        <v>0</v>
      </c>
    </row>
    <row r="473" spans="1:4" x14ac:dyDescent="0.2">
      <c r="A473" s="15">
        <v>177</v>
      </c>
      <c r="B473" s="28">
        <v>-4.6682889999999997</v>
      </c>
      <c r="C473">
        <v>472</v>
      </c>
      <c r="D473">
        <f t="shared" si="7"/>
        <v>0</v>
      </c>
    </row>
    <row r="474" spans="1:4" x14ac:dyDescent="0.2">
      <c r="A474" s="15">
        <v>462</v>
      </c>
      <c r="B474" s="28">
        <v>-5.4638670000000005</v>
      </c>
      <c r="C474">
        <v>473</v>
      </c>
      <c r="D474">
        <f t="shared" si="7"/>
        <v>0</v>
      </c>
    </row>
    <row r="475" spans="1:4" x14ac:dyDescent="0.2">
      <c r="A475" s="15">
        <v>736</v>
      </c>
      <c r="B475" s="28">
        <v>-5.4965910000000004</v>
      </c>
      <c r="C475">
        <v>474</v>
      </c>
      <c r="D475">
        <f t="shared" si="7"/>
        <v>0</v>
      </c>
    </row>
    <row r="476" spans="1:4" x14ac:dyDescent="0.2">
      <c r="A476" s="15">
        <v>122</v>
      </c>
      <c r="B476" s="28">
        <v>-5.7907569999999993</v>
      </c>
      <c r="C476">
        <v>475</v>
      </c>
      <c r="D476">
        <f t="shared" si="7"/>
        <v>0</v>
      </c>
    </row>
    <row r="477" spans="1:4" x14ac:dyDescent="0.2">
      <c r="A477" s="15">
        <v>255</v>
      </c>
      <c r="B477" s="28">
        <v>-7.4931220000000005</v>
      </c>
      <c r="C477">
        <v>476</v>
      </c>
      <c r="D477">
        <f t="shared" si="7"/>
        <v>0</v>
      </c>
    </row>
    <row r="478" spans="1:4" x14ac:dyDescent="0.2">
      <c r="A478" s="15">
        <v>968</v>
      </c>
      <c r="B478" s="28">
        <v>-7.7645910000000002</v>
      </c>
      <c r="C478">
        <v>477</v>
      </c>
      <c r="D478">
        <f t="shared" si="7"/>
        <v>0</v>
      </c>
    </row>
    <row r="479" spans="1:4" x14ac:dyDescent="0.2">
      <c r="A479" s="15">
        <v>721</v>
      </c>
      <c r="B479" s="28">
        <v>-7.9901859999999996</v>
      </c>
      <c r="C479">
        <v>478</v>
      </c>
      <c r="D479">
        <f t="shared" si="7"/>
        <v>0</v>
      </c>
    </row>
    <row r="480" spans="1:4" x14ac:dyDescent="0.2">
      <c r="A480" s="15">
        <v>636</v>
      </c>
      <c r="B480" s="28">
        <v>-9.5096880000000006</v>
      </c>
      <c r="C480">
        <v>479</v>
      </c>
      <c r="D480">
        <f t="shared" si="7"/>
        <v>0</v>
      </c>
    </row>
    <row r="481" spans="1:4" x14ac:dyDescent="0.2">
      <c r="A481" s="15">
        <v>545</v>
      </c>
      <c r="B481" s="28">
        <v>-10.929709999999998</v>
      </c>
      <c r="C481">
        <v>480</v>
      </c>
      <c r="D481">
        <f t="shared" si="7"/>
        <v>0</v>
      </c>
    </row>
    <row r="482" spans="1:4" x14ac:dyDescent="0.2">
      <c r="A482" s="15">
        <v>966</v>
      </c>
      <c r="B482" s="28">
        <v>-10.95186</v>
      </c>
      <c r="C482">
        <v>481</v>
      </c>
      <c r="D482">
        <f t="shared" si="7"/>
        <v>0</v>
      </c>
    </row>
    <row r="483" spans="1:4" x14ac:dyDescent="0.2">
      <c r="A483" s="15">
        <v>882</v>
      </c>
      <c r="B483" s="28">
        <v>-11.583590000000001</v>
      </c>
      <c r="C483">
        <v>482</v>
      </c>
      <c r="D483">
        <f t="shared" si="7"/>
        <v>0</v>
      </c>
    </row>
    <row r="484" spans="1:4" x14ac:dyDescent="0.2">
      <c r="A484" s="15">
        <v>518</v>
      </c>
      <c r="B484" s="28">
        <v>-11.882520000000001</v>
      </c>
      <c r="C484">
        <v>483</v>
      </c>
      <c r="D484">
        <f t="shared" si="7"/>
        <v>0</v>
      </c>
    </row>
    <row r="485" spans="1:4" x14ac:dyDescent="0.2">
      <c r="A485" s="15">
        <v>387</v>
      </c>
      <c r="B485" s="28">
        <v>-11.89174</v>
      </c>
      <c r="C485">
        <v>484</v>
      </c>
      <c r="D485">
        <f t="shared" si="7"/>
        <v>0</v>
      </c>
    </row>
    <row r="486" spans="1:4" x14ac:dyDescent="0.2">
      <c r="A486" s="15">
        <v>860</v>
      </c>
      <c r="B486" s="28">
        <v>-12.3813</v>
      </c>
      <c r="C486">
        <v>485</v>
      </c>
      <c r="D486">
        <f t="shared" si="7"/>
        <v>0</v>
      </c>
    </row>
    <row r="487" spans="1:4" x14ac:dyDescent="0.2">
      <c r="A487" s="15">
        <v>467</v>
      </c>
      <c r="B487" s="28">
        <v>-12.43966</v>
      </c>
      <c r="C487">
        <v>486</v>
      </c>
      <c r="D487">
        <f t="shared" si="7"/>
        <v>0</v>
      </c>
    </row>
    <row r="488" spans="1:4" x14ac:dyDescent="0.2">
      <c r="A488" s="15">
        <v>173</v>
      </c>
      <c r="B488" s="28">
        <v>-13.329420000000001</v>
      </c>
      <c r="C488">
        <v>487</v>
      </c>
      <c r="D488">
        <f t="shared" si="7"/>
        <v>0</v>
      </c>
    </row>
    <row r="489" spans="1:4" x14ac:dyDescent="0.2">
      <c r="A489" s="15">
        <v>557</v>
      </c>
      <c r="B489" s="28">
        <v>-17.09149</v>
      </c>
      <c r="C489">
        <v>488</v>
      </c>
      <c r="D489">
        <f t="shared" si="7"/>
        <v>0</v>
      </c>
    </row>
    <row r="490" spans="1:4" x14ac:dyDescent="0.2">
      <c r="A490" s="15">
        <v>926</v>
      </c>
      <c r="B490" s="28">
        <v>-20.38702</v>
      </c>
      <c r="C490">
        <v>489</v>
      </c>
      <c r="D490">
        <f t="shared" si="7"/>
        <v>0</v>
      </c>
    </row>
    <row r="491" spans="1:4" x14ac:dyDescent="0.2">
      <c r="A491" s="15">
        <v>363</v>
      </c>
      <c r="B491" s="28">
        <v>-20.40072</v>
      </c>
      <c r="C491">
        <v>490</v>
      </c>
      <c r="D491">
        <f t="shared" si="7"/>
        <v>0</v>
      </c>
    </row>
    <row r="492" spans="1:4" x14ac:dyDescent="0.2">
      <c r="A492" s="15">
        <v>776</v>
      </c>
      <c r="B492" s="28">
        <v>-20.522919999999999</v>
      </c>
      <c r="C492">
        <v>491</v>
      </c>
      <c r="D492">
        <f t="shared" si="7"/>
        <v>0</v>
      </c>
    </row>
    <row r="493" spans="1:4" x14ac:dyDescent="0.2">
      <c r="A493" s="15">
        <v>573</v>
      </c>
      <c r="B493" s="28">
        <v>-21.686400000000003</v>
      </c>
      <c r="C493">
        <v>492</v>
      </c>
      <c r="D493">
        <f t="shared" si="7"/>
        <v>0</v>
      </c>
    </row>
    <row r="494" spans="1:4" x14ac:dyDescent="0.2">
      <c r="A494" s="15">
        <v>45</v>
      </c>
      <c r="B494" s="28">
        <v>-22.15964</v>
      </c>
      <c r="C494">
        <v>493</v>
      </c>
      <c r="D494">
        <f t="shared" si="7"/>
        <v>0</v>
      </c>
    </row>
    <row r="495" spans="1:4" x14ac:dyDescent="0.2">
      <c r="A495" s="15">
        <v>659</v>
      </c>
      <c r="B495" s="28">
        <v>-22.769099999999998</v>
      </c>
      <c r="C495">
        <v>494</v>
      </c>
      <c r="D495">
        <f t="shared" si="7"/>
        <v>0</v>
      </c>
    </row>
    <row r="496" spans="1:4" x14ac:dyDescent="0.2">
      <c r="A496" s="15">
        <v>981</v>
      </c>
      <c r="B496" s="28">
        <v>-23.173849999999998</v>
      </c>
      <c r="C496">
        <v>495</v>
      </c>
      <c r="D496">
        <f t="shared" si="7"/>
        <v>0</v>
      </c>
    </row>
    <row r="497" spans="1:4" x14ac:dyDescent="0.2">
      <c r="A497" s="15">
        <v>441</v>
      </c>
      <c r="B497" s="28">
        <v>-26.106759999999998</v>
      </c>
      <c r="C497">
        <v>496</v>
      </c>
      <c r="D497">
        <f t="shared" si="7"/>
        <v>0</v>
      </c>
    </row>
    <row r="498" spans="1:4" x14ac:dyDescent="0.2">
      <c r="A498" s="15">
        <v>795</v>
      </c>
      <c r="B498" s="28">
        <v>-27.083490000000001</v>
      </c>
      <c r="C498">
        <v>497</v>
      </c>
      <c r="D498">
        <f t="shared" si="7"/>
        <v>0</v>
      </c>
    </row>
    <row r="499" spans="1:4" x14ac:dyDescent="0.2">
      <c r="A499" s="15">
        <v>868</v>
      </c>
      <c r="B499" s="28">
        <v>-27.963139999999999</v>
      </c>
      <c r="C499">
        <v>498</v>
      </c>
      <c r="D499">
        <f t="shared" si="7"/>
        <v>0</v>
      </c>
    </row>
    <row r="500" spans="1:4" x14ac:dyDescent="0.2">
      <c r="A500" s="15">
        <v>147</v>
      </c>
      <c r="B500" s="28">
        <v>-28.130320000000001</v>
      </c>
      <c r="C500">
        <v>499</v>
      </c>
      <c r="D500">
        <f t="shared" si="7"/>
        <v>0</v>
      </c>
    </row>
    <row r="501" spans="1:4" x14ac:dyDescent="0.2">
      <c r="A501" s="15">
        <v>346</v>
      </c>
      <c r="B501" s="28">
        <v>-29.6081</v>
      </c>
      <c r="C501">
        <v>500</v>
      </c>
      <c r="D501">
        <f t="shared" si="7"/>
        <v>0</v>
      </c>
    </row>
    <row r="502" spans="1:4" x14ac:dyDescent="0.2">
      <c r="A502" s="15">
        <v>498</v>
      </c>
      <c r="B502" s="28">
        <v>-30.609560000000002</v>
      </c>
      <c r="C502">
        <v>501</v>
      </c>
      <c r="D502">
        <f t="shared" si="7"/>
        <v>0</v>
      </c>
    </row>
    <row r="503" spans="1:4" x14ac:dyDescent="0.2">
      <c r="A503" s="15">
        <v>236</v>
      </c>
      <c r="B503" s="28">
        <v>-31.876360000000002</v>
      </c>
      <c r="C503">
        <v>502</v>
      </c>
      <c r="D503">
        <f t="shared" si="7"/>
        <v>0</v>
      </c>
    </row>
    <row r="504" spans="1:4" x14ac:dyDescent="0.2">
      <c r="A504" s="15">
        <v>347</v>
      </c>
      <c r="B504" s="28">
        <v>-32.067039999999999</v>
      </c>
      <c r="C504">
        <v>503</v>
      </c>
      <c r="D504">
        <f t="shared" si="7"/>
        <v>0</v>
      </c>
    </row>
    <row r="505" spans="1:4" x14ac:dyDescent="0.2">
      <c r="A505" s="15">
        <v>539</v>
      </c>
      <c r="B505" s="28">
        <v>-32.709150000000001</v>
      </c>
      <c r="C505">
        <v>504</v>
      </c>
      <c r="D505">
        <f t="shared" si="7"/>
        <v>0</v>
      </c>
    </row>
    <row r="506" spans="1:4" x14ac:dyDescent="0.2">
      <c r="A506" s="15">
        <v>46</v>
      </c>
      <c r="B506" s="28">
        <v>-33.200629999999997</v>
      </c>
      <c r="C506">
        <v>505</v>
      </c>
      <c r="D506">
        <f t="shared" si="7"/>
        <v>0</v>
      </c>
    </row>
    <row r="507" spans="1:4" x14ac:dyDescent="0.2">
      <c r="A507" s="15">
        <v>192</v>
      </c>
      <c r="B507" s="28">
        <v>-34.197099999999999</v>
      </c>
      <c r="C507">
        <v>506</v>
      </c>
      <c r="D507">
        <f t="shared" si="7"/>
        <v>0</v>
      </c>
    </row>
    <row r="508" spans="1:4" x14ac:dyDescent="0.2">
      <c r="A508" s="15">
        <v>354</v>
      </c>
      <c r="B508" s="28">
        <v>-34.403769999999994</v>
      </c>
      <c r="C508">
        <v>507</v>
      </c>
      <c r="D508">
        <f t="shared" si="7"/>
        <v>0</v>
      </c>
    </row>
    <row r="509" spans="1:4" x14ac:dyDescent="0.2">
      <c r="A509" s="15">
        <v>493</v>
      </c>
      <c r="B509" s="28">
        <v>-34.555010000000003</v>
      </c>
      <c r="C509">
        <v>508</v>
      </c>
      <c r="D509">
        <f t="shared" si="7"/>
        <v>0</v>
      </c>
    </row>
    <row r="510" spans="1:4" x14ac:dyDescent="0.2">
      <c r="A510" s="15">
        <v>352</v>
      </c>
      <c r="B510" s="28">
        <v>-35.466940000000001</v>
      </c>
      <c r="C510">
        <v>509</v>
      </c>
      <c r="D510">
        <f t="shared" si="7"/>
        <v>0</v>
      </c>
    </row>
    <row r="511" spans="1:4" x14ac:dyDescent="0.2">
      <c r="A511" s="15">
        <v>867</v>
      </c>
      <c r="B511" s="28">
        <v>-36.340800000000002</v>
      </c>
      <c r="C511">
        <v>510</v>
      </c>
      <c r="D511">
        <f t="shared" si="7"/>
        <v>0</v>
      </c>
    </row>
    <row r="512" spans="1:4" x14ac:dyDescent="0.2">
      <c r="A512" s="15">
        <v>435</v>
      </c>
      <c r="B512" s="28">
        <v>-36.343300000000006</v>
      </c>
      <c r="C512">
        <v>511</v>
      </c>
      <c r="D512">
        <f t="shared" si="7"/>
        <v>0</v>
      </c>
    </row>
    <row r="513" spans="1:4" x14ac:dyDescent="0.2">
      <c r="A513" s="15">
        <v>862</v>
      </c>
      <c r="B513" s="28">
        <v>-36.677570000000003</v>
      </c>
      <c r="C513">
        <v>512</v>
      </c>
      <c r="D513">
        <f t="shared" si="7"/>
        <v>0</v>
      </c>
    </row>
    <row r="514" spans="1:4" x14ac:dyDescent="0.2">
      <c r="A514" s="15">
        <v>448</v>
      </c>
      <c r="B514" s="28">
        <v>-39.322949999999999</v>
      </c>
      <c r="C514">
        <v>513</v>
      </c>
      <c r="D514">
        <f t="shared" si="7"/>
        <v>0</v>
      </c>
    </row>
    <row r="515" spans="1:4" x14ac:dyDescent="0.2">
      <c r="A515" s="15">
        <v>9</v>
      </c>
      <c r="B515" s="28">
        <v>-44.5244</v>
      </c>
      <c r="C515">
        <v>514</v>
      </c>
      <c r="D515">
        <f t="shared" ref="D515:D578" si="8">IF($B515&gt;G$1, LN((1/G$2)*((1+(G$3*($B515-G$1)/G$2)))^(-1/G$3-1)),0)</f>
        <v>0</v>
      </c>
    </row>
    <row r="516" spans="1:4" x14ac:dyDescent="0.2">
      <c r="A516" s="15">
        <v>257</v>
      </c>
      <c r="B516" s="28">
        <v>-45.034039999999997</v>
      </c>
      <c r="C516">
        <v>515</v>
      </c>
      <c r="D516">
        <f t="shared" si="8"/>
        <v>0</v>
      </c>
    </row>
    <row r="517" spans="1:4" x14ac:dyDescent="0.2">
      <c r="A517" s="15">
        <v>333</v>
      </c>
      <c r="B517" s="28">
        <v>-45.896120000000003</v>
      </c>
      <c r="C517">
        <v>516</v>
      </c>
      <c r="D517">
        <f t="shared" si="8"/>
        <v>0</v>
      </c>
    </row>
    <row r="518" spans="1:4" x14ac:dyDescent="0.2">
      <c r="A518" s="15">
        <v>571</v>
      </c>
      <c r="B518" s="28">
        <v>-45.906889999999997</v>
      </c>
      <c r="C518">
        <v>517</v>
      </c>
      <c r="D518">
        <f t="shared" si="8"/>
        <v>0</v>
      </c>
    </row>
    <row r="519" spans="1:4" x14ac:dyDescent="0.2">
      <c r="A519" s="15">
        <v>132</v>
      </c>
      <c r="B519" s="28">
        <v>-46.143180000000001</v>
      </c>
      <c r="C519">
        <v>518</v>
      </c>
      <c r="D519">
        <f t="shared" si="8"/>
        <v>0</v>
      </c>
    </row>
    <row r="520" spans="1:4" x14ac:dyDescent="0.2">
      <c r="A520" s="15">
        <v>443</v>
      </c>
      <c r="B520" s="28">
        <v>-46.315870000000004</v>
      </c>
      <c r="C520">
        <v>519</v>
      </c>
      <c r="D520">
        <f t="shared" si="8"/>
        <v>0</v>
      </c>
    </row>
    <row r="521" spans="1:4" x14ac:dyDescent="0.2">
      <c r="A521" s="15">
        <v>768</v>
      </c>
      <c r="B521" s="28">
        <v>-46.48039</v>
      </c>
      <c r="C521">
        <v>520</v>
      </c>
      <c r="D521">
        <f t="shared" si="8"/>
        <v>0</v>
      </c>
    </row>
    <row r="522" spans="1:4" x14ac:dyDescent="0.2">
      <c r="A522" s="15">
        <v>480</v>
      </c>
      <c r="B522" s="28">
        <v>-46.5961</v>
      </c>
      <c r="C522">
        <v>521</v>
      </c>
      <c r="D522">
        <f t="shared" si="8"/>
        <v>0</v>
      </c>
    </row>
    <row r="523" spans="1:4" x14ac:dyDescent="0.2">
      <c r="A523" s="15">
        <v>890</v>
      </c>
      <c r="B523" s="28">
        <v>-46.828690000000002</v>
      </c>
      <c r="C523">
        <v>522</v>
      </c>
      <c r="D523">
        <f t="shared" si="8"/>
        <v>0</v>
      </c>
    </row>
    <row r="524" spans="1:4" x14ac:dyDescent="0.2">
      <c r="A524" s="15">
        <v>849</v>
      </c>
      <c r="B524" s="28">
        <v>-48.282879999999999</v>
      </c>
      <c r="C524">
        <v>523</v>
      </c>
      <c r="D524">
        <f t="shared" si="8"/>
        <v>0</v>
      </c>
    </row>
    <row r="525" spans="1:4" x14ac:dyDescent="0.2">
      <c r="A525" s="15">
        <v>789</v>
      </c>
      <c r="B525" s="28">
        <v>-48.711599999999997</v>
      </c>
      <c r="C525">
        <v>524</v>
      </c>
      <c r="D525">
        <f t="shared" si="8"/>
        <v>0</v>
      </c>
    </row>
    <row r="526" spans="1:4" x14ac:dyDescent="0.2">
      <c r="A526" s="15">
        <v>878</v>
      </c>
      <c r="B526" s="28">
        <v>-49.497050000000002</v>
      </c>
      <c r="C526">
        <v>525</v>
      </c>
      <c r="D526">
        <f t="shared" si="8"/>
        <v>0</v>
      </c>
    </row>
    <row r="527" spans="1:4" x14ac:dyDescent="0.2">
      <c r="A527" s="15">
        <v>444</v>
      </c>
      <c r="B527" s="28">
        <v>-49.556890000000003</v>
      </c>
      <c r="C527">
        <v>526</v>
      </c>
      <c r="D527">
        <f t="shared" si="8"/>
        <v>0</v>
      </c>
    </row>
    <row r="528" spans="1:4" x14ac:dyDescent="0.2">
      <c r="A528" s="15">
        <v>605</v>
      </c>
      <c r="B528" s="28">
        <v>-49.576279999999997</v>
      </c>
      <c r="C528">
        <v>527</v>
      </c>
      <c r="D528">
        <f t="shared" si="8"/>
        <v>0</v>
      </c>
    </row>
    <row r="529" spans="1:4" x14ac:dyDescent="0.2">
      <c r="A529" s="15">
        <v>402</v>
      </c>
      <c r="B529" s="28">
        <v>-49.840069999999997</v>
      </c>
      <c r="C529">
        <v>528</v>
      </c>
      <c r="D529">
        <f t="shared" si="8"/>
        <v>0</v>
      </c>
    </row>
    <row r="530" spans="1:4" x14ac:dyDescent="0.2">
      <c r="A530" s="15">
        <v>429</v>
      </c>
      <c r="B530" s="28">
        <v>-49.882529999999996</v>
      </c>
      <c r="C530">
        <v>529</v>
      </c>
      <c r="D530">
        <f t="shared" si="8"/>
        <v>0</v>
      </c>
    </row>
    <row r="531" spans="1:4" x14ac:dyDescent="0.2">
      <c r="A531" s="15">
        <v>248</v>
      </c>
      <c r="B531" s="28">
        <v>-50.097569999999997</v>
      </c>
      <c r="C531">
        <v>530</v>
      </c>
      <c r="D531">
        <f t="shared" si="8"/>
        <v>0</v>
      </c>
    </row>
    <row r="532" spans="1:4" x14ac:dyDescent="0.2">
      <c r="A532" s="15">
        <v>750</v>
      </c>
      <c r="B532" s="28">
        <v>-51.300820000000002</v>
      </c>
      <c r="C532">
        <v>531</v>
      </c>
      <c r="D532">
        <f t="shared" si="8"/>
        <v>0</v>
      </c>
    </row>
    <row r="533" spans="1:4" x14ac:dyDescent="0.2">
      <c r="A533" s="15">
        <v>440</v>
      </c>
      <c r="B533" s="28">
        <v>-51.317730000000005</v>
      </c>
      <c r="C533">
        <v>532</v>
      </c>
      <c r="D533">
        <f t="shared" si="8"/>
        <v>0</v>
      </c>
    </row>
    <row r="534" spans="1:4" x14ac:dyDescent="0.2">
      <c r="A534" s="15">
        <v>96</v>
      </c>
      <c r="B534" s="28">
        <v>-51.342680000000001</v>
      </c>
      <c r="C534">
        <v>533</v>
      </c>
      <c r="D534">
        <f t="shared" si="8"/>
        <v>0</v>
      </c>
    </row>
    <row r="535" spans="1:4" x14ac:dyDescent="0.2">
      <c r="A535" s="15">
        <v>267</v>
      </c>
      <c r="B535" s="28">
        <v>-51.469639999999998</v>
      </c>
      <c r="C535">
        <v>534</v>
      </c>
      <c r="D535">
        <f t="shared" si="8"/>
        <v>0</v>
      </c>
    </row>
    <row r="536" spans="1:4" x14ac:dyDescent="0.2">
      <c r="A536" s="15">
        <v>800</v>
      </c>
      <c r="B536" s="28">
        <v>-52.003970000000002</v>
      </c>
      <c r="C536">
        <v>535</v>
      </c>
      <c r="D536">
        <f t="shared" si="8"/>
        <v>0</v>
      </c>
    </row>
    <row r="537" spans="1:4" x14ac:dyDescent="0.2">
      <c r="A537" s="15">
        <v>221</v>
      </c>
      <c r="B537" s="28">
        <v>-52.506300000000003</v>
      </c>
      <c r="C537">
        <v>536</v>
      </c>
      <c r="D537">
        <f t="shared" si="8"/>
        <v>0</v>
      </c>
    </row>
    <row r="538" spans="1:4" x14ac:dyDescent="0.2">
      <c r="A538" s="15">
        <v>617</v>
      </c>
      <c r="B538" s="28">
        <v>-53.108910000000002</v>
      </c>
      <c r="C538">
        <v>537</v>
      </c>
      <c r="D538">
        <f t="shared" si="8"/>
        <v>0</v>
      </c>
    </row>
    <row r="539" spans="1:4" x14ac:dyDescent="0.2">
      <c r="A539" s="15">
        <v>850</v>
      </c>
      <c r="B539" s="28">
        <v>-54.421349999999997</v>
      </c>
      <c r="C539">
        <v>538</v>
      </c>
      <c r="D539">
        <f t="shared" si="8"/>
        <v>0</v>
      </c>
    </row>
    <row r="540" spans="1:4" x14ac:dyDescent="0.2">
      <c r="A540" s="15">
        <v>843</v>
      </c>
      <c r="B540" s="28">
        <v>-57.313379999999995</v>
      </c>
      <c r="C540">
        <v>539</v>
      </c>
      <c r="D540">
        <f t="shared" si="8"/>
        <v>0</v>
      </c>
    </row>
    <row r="541" spans="1:4" x14ac:dyDescent="0.2">
      <c r="A541" s="15">
        <v>809</v>
      </c>
      <c r="B541" s="28">
        <v>-57.759599999999999</v>
      </c>
      <c r="C541">
        <v>540</v>
      </c>
      <c r="D541">
        <f t="shared" si="8"/>
        <v>0</v>
      </c>
    </row>
    <row r="542" spans="1:4" x14ac:dyDescent="0.2">
      <c r="A542" s="15">
        <v>259</v>
      </c>
      <c r="B542" s="28">
        <v>-58.39311</v>
      </c>
      <c r="C542">
        <v>541</v>
      </c>
      <c r="D542">
        <f t="shared" si="8"/>
        <v>0</v>
      </c>
    </row>
    <row r="543" spans="1:4" x14ac:dyDescent="0.2">
      <c r="A543" s="15">
        <v>709</v>
      </c>
      <c r="B543" s="28">
        <v>-61.032410000000006</v>
      </c>
      <c r="C543">
        <v>542</v>
      </c>
      <c r="D543">
        <f t="shared" si="8"/>
        <v>0</v>
      </c>
    </row>
    <row r="544" spans="1:4" x14ac:dyDescent="0.2">
      <c r="A544" s="15">
        <v>667</v>
      </c>
      <c r="B544" s="28">
        <v>-61.130110000000002</v>
      </c>
      <c r="C544">
        <v>543</v>
      </c>
      <c r="D544">
        <f t="shared" si="8"/>
        <v>0</v>
      </c>
    </row>
    <row r="545" spans="1:4" x14ac:dyDescent="0.2">
      <c r="A545" s="15">
        <v>754</v>
      </c>
      <c r="B545" s="28">
        <v>-62.306959999999997</v>
      </c>
      <c r="C545">
        <v>544</v>
      </c>
      <c r="D545">
        <f t="shared" si="8"/>
        <v>0</v>
      </c>
    </row>
    <row r="546" spans="1:4" x14ac:dyDescent="0.2">
      <c r="A546" s="15">
        <v>999</v>
      </c>
      <c r="B546" s="28">
        <v>-63.8384</v>
      </c>
      <c r="C546">
        <v>545</v>
      </c>
      <c r="D546">
        <f t="shared" si="8"/>
        <v>0</v>
      </c>
    </row>
    <row r="547" spans="1:4" x14ac:dyDescent="0.2">
      <c r="A547" s="15">
        <v>415</v>
      </c>
      <c r="B547" s="28">
        <v>-64.123490000000004</v>
      </c>
      <c r="C547">
        <v>546</v>
      </c>
      <c r="D547">
        <f t="shared" si="8"/>
        <v>0</v>
      </c>
    </row>
    <row r="548" spans="1:4" x14ac:dyDescent="0.2">
      <c r="A548" s="15">
        <v>317</v>
      </c>
      <c r="B548" s="28">
        <v>-65.339019999999991</v>
      </c>
      <c r="C548">
        <v>547</v>
      </c>
      <c r="D548">
        <f t="shared" si="8"/>
        <v>0</v>
      </c>
    </row>
    <row r="549" spans="1:4" x14ac:dyDescent="0.2">
      <c r="A549" s="15">
        <v>496</v>
      </c>
      <c r="B549" s="28">
        <v>-66.547479999999993</v>
      </c>
      <c r="C549">
        <v>548</v>
      </c>
      <c r="D549">
        <f t="shared" si="8"/>
        <v>0</v>
      </c>
    </row>
    <row r="550" spans="1:4" x14ac:dyDescent="0.2">
      <c r="A550" s="15">
        <v>632</v>
      </c>
      <c r="B550" s="28">
        <v>-66.737990000000011</v>
      </c>
      <c r="C550">
        <v>549</v>
      </c>
      <c r="D550">
        <f t="shared" si="8"/>
        <v>0</v>
      </c>
    </row>
    <row r="551" spans="1:4" x14ac:dyDescent="0.2">
      <c r="A551" s="15">
        <v>714</v>
      </c>
      <c r="B551" s="28">
        <v>-68.647000000000006</v>
      </c>
      <c r="C551">
        <v>550</v>
      </c>
      <c r="D551">
        <f t="shared" si="8"/>
        <v>0</v>
      </c>
    </row>
    <row r="552" spans="1:4" x14ac:dyDescent="0.2">
      <c r="A552" s="15">
        <v>964</v>
      </c>
      <c r="B552" s="28">
        <v>-69.919699999999992</v>
      </c>
      <c r="C552">
        <v>551</v>
      </c>
      <c r="D552">
        <f t="shared" si="8"/>
        <v>0</v>
      </c>
    </row>
    <row r="553" spans="1:4" x14ac:dyDescent="0.2">
      <c r="A553" s="15">
        <v>553</v>
      </c>
      <c r="B553" s="28">
        <v>-71.258049999999997</v>
      </c>
      <c r="C553">
        <v>552</v>
      </c>
      <c r="D553">
        <f t="shared" si="8"/>
        <v>0</v>
      </c>
    </row>
    <row r="554" spans="1:4" x14ac:dyDescent="0.2">
      <c r="A554" s="15">
        <v>825</v>
      </c>
      <c r="B554" s="28">
        <v>-71.437179999999998</v>
      </c>
      <c r="C554">
        <v>553</v>
      </c>
      <c r="D554">
        <f t="shared" si="8"/>
        <v>0</v>
      </c>
    </row>
    <row r="555" spans="1:4" x14ac:dyDescent="0.2">
      <c r="A555" s="15">
        <v>798</v>
      </c>
      <c r="B555" s="28">
        <v>-72.353539999999995</v>
      </c>
      <c r="C555">
        <v>554</v>
      </c>
      <c r="D555">
        <f t="shared" si="8"/>
        <v>0</v>
      </c>
    </row>
    <row r="556" spans="1:4" x14ac:dyDescent="0.2">
      <c r="A556" s="15">
        <v>482</v>
      </c>
      <c r="B556" s="28">
        <v>-72.861310000000003</v>
      </c>
      <c r="C556">
        <v>555</v>
      </c>
      <c r="D556">
        <f t="shared" si="8"/>
        <v>0</v>
      </c>
    </row>
    <row r="557" spans="1:4" x14ac:dyDescent="0.2">
      <c r="A557" s="15">
        <v>989</v>
      </c>
      <c r="B557" s="28">
        <v>-74.536109999999994</v>
      </c>
      <c r="C557">
        <v>556</v>
      </c>
      <c r="D557">
        <f t="shared" si="8"/>
        <v>0</v>
      </c>
    </row>
    <row r="558" spans="1:4" x14ac:dyDescent="0.2">
      <c r="A558" s="15">
        <v>644</v>
      </c>
      <c r="B558" s="28">
        <v>-75.503439999999998</v>
      </c>
      <c r="C558">
        <v>557</v>
      </c>
      <c r="D558">
        <f t="shared" si="8"/>
        <v>0</v>
      </c>
    </row>
    <row r="559" spans="1:4" x14ac:dyDescent="0.2">
      <c r="A559" s="15">
        <v>216</v>
      </c>
      <c r="B559" s="28">
        <v>-76.757130000000004</v>
      </c>
      <c r="C559">
        <v>558</v>
      </c>
      <c r="D559">
        <f t="shared" si="8"/>
        <v>0</v>
      </c>
    </row>
    <row r="560" spans="1:4" x14ac:dyDescent="0.2">
      <c r="A560" s="15">
        <v>22</v>
      </c>
      <c r="B560" s="28">
        <v>-76.790120000000002</v>
      </c>
      <c r="C560">
        <v>559</v>
      </c>
      <c r="D560">
        <f t="shared" si="8"/>
        <v>0</v>
      </c>
    </row>
    <row r="561" spans="1:4" x14ac:dyDescent="0.2">
      <c r="A561" s="15">
        <v>336</v>
      </c>
      <c r="B561" s="28">
        <v>-76.897229999999993</v>
      </c>
      <c r="C561">
        <v>560</v>
      </c>
      <c r="D561">
        <f t="shared" si="8"/>
        <v>0</v>
      </c>
    </row>
    <row r="562" spans="1:4" x14ac:dyDescent="0.2">
      <c r="A562" s="15">
        <v>861</v>
      </c>
      <c r="B562" s="28">
        <v>-77.162360000000007</v>
      </c>
      <c r="C562">
        <v>561</v>
      </c>
      <c r="D562">
        <f t="shared" si="8"/>
        <v>0</v>
      </c>
    </row>
    <row r="563" spans="1:4" x14ac:dyDescent="0.2">
      <c r="A563" s="15">
        <v>799</v>
      </c>
      <c r="B563" s="28">
        <v>-77.464300000000009</v>
      </c>
      <c r="C563">
        <v>562</v>
      </c>
      <c r="D563">
        <f t="shared" si="8"/>
        <v>0</v>
      </c>
    </row>
    <row r="564" spans="1:4" x14ac:dyDescent="0.2">
      <c r="A564" s="15">
        <v>338</v>
      </c>
      <c r="B564" s="28">
        <v>-78.060990000000004</v>
      </c>
      <c r="C564">
        <v>563</v>
      </c>
      <c r="D564">
        <f t="shared" si="8"/>
        <v>0</v>
      </c>
    </row>
    <row r="565" spans="1:4" x14ac:dyDescent="0.2">
      <c r="A565" s="15">
        <v>358</v>
      </c>
      <c r="B565" s="28">
        <v>-79.235309999999998</v>
      </c>
      <c r="C565">
        <v>564</v>
      </c>
      <c r="D565">
        <f t="shared" si="8"/>
        <v>0</v>
      </c>
    </row>
    <row r="566" spans="1:4" x14ac:dyDescent="0.2">
      <c r="A566" s="15">
        <v>458</v>
      </c>
      <c r="B566" s="28">
        <v>-82.126919999999998</v>
      </c>
      <c r="C566">
        <v>565</v>
      </c>
      <c r="D566">
        <f t="shared" si="8"/>
        <v>0</v>
      </c>
    </row>
    <row r="567" spans="1:4" x14ac:dyDescent="0.2">
      <c r="A567" s="15">
        <v>541</v>
      </c>
      <c r="B567" s="28">
        <v>-82.249169999999992</v>
      </c>
      <c r="C567">
        <v>566</v>
      </c>
      <c r="D567">
        <f t="shared" si="8"/>
        <v>0</v>
      </c>
    </row>
    <row r="568" spans="1:4" x14ac:dyDescent="0.2">
      <c r="A568" s="15">
        <v>565</v>
      </c>
      <c r="B568" s="28">
        <v>-83.38261</v>
      </c>
      <c r="C568">
        <v>567</v>
      </c>
      <c r="D568">
        <f t="shared" si="8"/>
        <v>0</v>
      </c>
    </row>
    <row r="569" spans="1:4" x14ac:dyDescent="0.2">
      <c r="A569" s="15">
        <v>855</v>
      </c>
      <c r="B569" s="28">
        <v>-83.881059999999991</v>
      </c>
      <c r="C569">
        <v>568</v>
      </c>
      <c r="D569">
        <f t="shared" si="8"/>
        <v>0</v>
      </c>
    </row>
    <row r="570" spans="1:4" x14ac:dyDescent="0.2">
      <c r="A570" s="15">
        <v>827</v>
      </c>
      <c r="B570" s="28">
        <v>-84.2029</v>
      </c>
      <c r="C570">
        <v>569</v>
      </c>
      <c r="D570">
        <f t="shared" si="8"/>
        <v>0</v>
      </c>
    </row>
    <row r="571" spans="1:4" x14ac:dyDescent="0.2">
      <c r="A571" s="15">
        <v>171</v>
      </c>
      <c r="B571" s="28">
        <v>-85.762169999999998</v>
      </c>
      <c r="C571">
        <v>570</v>
      </c>
      <c r="D571">
        <f t="shared" si="8"/>
        <v>0</v>
      </c>
    </row>
    <row r="572" spans="1:4" x14ac:dyDescent="0.2">
      <c r="A572" s="15">
        <v>648</v>
      </c>
      <c r="B572" s="28">
        <v>-87.467550000000003</v>
      </c>
      <c r="C572">
        <v>571</v>
      </c>
      <c r="D572">
        <f t="shared" si="8"/>
        <v>0</v>
      </c>
    </row>
    <row r="573" spans="1:4" x14ac:dyDescent="0.2">
      <c r="A573" s="15">
        <v>479</v>
      </c>
      <c r="B573" s="28">
        <v>-88.289500000000004</v>
      </c>
      <c r="C573">
        <v>572</v>
      </c>
      <c r="D573">
        <f t="shared" si="8"/>
        <v>0</v>
      </c>
    </row>
    <row r="574" spans="1:4" x14ac:dyDescent="0.2">
      <c r="A574" s="15">
        <v>523</v>
      </c>
      <c r="B574" s="28">
        <v>-88.380889999999994</v>
      </c>
      <c r="C574">
        <v>573</v>
      </c>
      <c r="D574">
        <f t="shared" si="8"/>
        <v>0</v>
      </c>
    </row>
    <row r="575" spans="1:4" x14ac:dyDescent="0.2">
      <c r="A575" s="15">
        <v>483</v>
      </c>
      <c r="B575" s="28">
        <v>-88.406759999999991</v>
      </c>
      <c r="C575">
        <v>574</v>
      </c>
      <c r="D575">
        <f t="shared" si="8"/>
        <v>0</v>
      </c>
    </row>
    <row r="576" spans="1:4" x14ac:dyDescent="0.2">
      <c r="A576" s="15">
        <v>547</v>
      </c>
      <c r="B576" s="28">
        <v>-88.413889999999995</v>
      </c>
      <c r="C576">
        <v>575</v>
      </c>
      <c r="D576">
        <f t="shared" si="8"/>
        <v>0</v>
      </c>
    </row>
    <row r="577" spans="1:4" x14ac:dyDescent="0.2">
      <c r="A577" s="15">
        <v>702</v>
      </c>
      <c r="B577" s="28">
        <v>-89.168350000000004</v>
      </c>
      <c r="C577">
        <v>576</v>
      </c>
      <c r="D577">
        <f t="shared" si="8"/>
        <v>0</v>
      </c>
    </row>
    <row r="578" spans="1:4" x14ac:dyDescent="0.2">
      <c r="A578" s="15">
        <v>74</v>
      </c>
      <c r="B578" s="28">
        <v>-89.416960000000003</v>
      </c>
      <c r="C578">
        <v>577</v>
      </c>
      <c r="D578">
        <f t="shared" si="8"/>
        <v>0</v>
      </c>
    </row>
    <row r="579" spans="1:4" x14ac:dyDescent="0.2">
      <c r="A579" s="15">
        <v>62</v>
      </c>
      <c r="B579" s="28">
        <v>-89.932500000000005</v>
      </c>
      <c r="C579">
        <v>578</v>
      </c>
      <c r="D579">
        <f t="shared" ref="D579:D642" si="9">IF($B579&gt;G$1, LN((1/G$2)*((1+(G$3*($B579-G$1)/G$2)))^(-1/G$3-1)),0)</f>
        <v>0</v>
      </c>
    </row>
    <row r="580" spans="1:4" x14ac:dyDescent="0.2">
      <c r="A580" s="15">
        <v>24</v>
      </c>
      <c r="B580" s="28">
        <v>-90.626580000000004</v>
      </c>
      <c r="C580">
        <v>579</v>
      </c>
      <c r="D580">
        <f t="shared" si="9"/>
        <v>0</v>
      </c>
    </row>
    <row r="581" spans="1:4" x14ac:dyDescent="0.2">
      <c r="A581" s="15">
        <v>971</v>
      </c>
      <c r="B581" s="28">
        <v>-92.203720000000004</v>
      </c>
      <c r="C581">
        <v>580</v>
      </c>
      <c r="D581">
        <f t="shared" si="9"/>
        <v>0</v>
      </c>
    </row>
    <row r="582" spans="1:4" x14ac:dyDescent="0.2">
      <c r="A582" s="15">
        <v>921</v>
      </c>
      <c r="B582" s="28">
        <v>-93.939750000000004</v>
      </c>
      <c r="C582">
        <v>581</v>
      </c>
      <c r="D582">
        <f t="shared" si="9"/>
        <v>0</v>
      </c>
    </row>
    <row r="583" spans="1:4" x14ac:dyDescent="0.2">
      <c r="A583" s="15">
        <v>688</v>
      </c>
      <c r="B583" s="28">
        <v>-94.126320000000007</v>
      </c>
      <c r="C583">
        <v>582</v>
      </c>
      <c r="D583">
        <f t="shared" si="9"/>
        <v>0</v>
      </c>
    </row>
    <row r="584" spans="1:4" x14ac:dyDescent="0.2">
      <c r="A584" s="15">
        <v>327</v>
      </c>
      <c r="B584" s="28">
        <v>-97.139610000000005</v>
      </c>
      <c r="C584">
        <v>583</v>
      </c>
      <c r="D584">
        <f t="shared" si="9"/>
        <v>0</v>
      </c>
    </row>
    <row r="585" spans="1:4" x14ac:dyDescent="0.2">
      <c r="A585" s="15">
        <v>305</v>
      </c>
      <c r="B585" s="28">
        <v>-98.64139999999999</v>
      </c>
      <c r="C585">
        <v>584</v>
      </c>
      <c r="D585">
        <f t="shared" si="9"/>
        <v>0</v>
      </c>
    </row>
    <row r="586" spans="1:4" x14ac:dyDescent="0.2">
      <c r="A586" s="15">
        <v>687</v>
      </c>
      <c r="B586" s="28">
        <v>-98.741609999999994</v>
      </c>
      <c r="C586">
        <v>585</v>
      </c>
      <c r="D586">
        <f t="shared" si="9"/>
        <v>0</v>
      </c>
    </row>
    <row r="587" spans="1:4" x14ac:dyDescent="0.2">
      <c r="A587" s="15">
        <v>639</v>
      </c>
      <c r="B587" s="28">
        <v>-98.917600000000007</v>
      </c>
      <c r="C587">
        <v>586</v>
      </c>
      <c r="D587">
        <f t="shared" si="9"/>
        <v>0</v>
      </c>
    </row>
    <row r="588" spans="1:4" x14ac:dyDescent="0.2">
      <c r="A588" s="15">
        <v>764</v>
      </c>
      <c r="B588" s="28">
        <v>-99.76427000000001</v>
      </c>
      <c r="C588">
        <v>587</v>
      </c>
      <c r="D588">
        <f t="shared" si="9"/>
        <v>0</v>
      </c>
    </row>
    <row r="589" spans="1:4" x14ac:dyDescent="0.2">
      <c r="A589" s="15">
        <v>858</v>
      </c>
      <c r="B589" s="28">
        <v>-99.975589999999997</v>
      </c>
      <c r="C589">
        <v>588</v>
      </c>
      <c r="D589">
        <f t="shared" si="9"/>
        <v>0</v>
      </c>
    </row>
    <row r="590" spans="1:4" x14ac:dyDescent="0.2">
      <c r="A590" s="15">
        <v>859</v>
      </c>
      <c r="B590" s="28">
        <v>-100.9092</v>
      </c>
      <c r="C590">
        <v>589</v>
      </c>
      <c r="D590">
        <f t="shared" si="9"/>
        <v>0</v>
      </c>
    </row>
    <row r="591" spans="1:4" x14ac:dyDescent="0.2">
      <c r="A591" s="15">
        <v>455</v>
      </c>
      <c r="B591" s="28">
        <v>-101.1977</v>
      </c>
      <c r="C591">
        <v>590</v>
      </c>
      <c r="D591">
        <f t="shared" si="9"/>
        <v>0</v>
      </c>
    </row>
    <row r="592" spans="1:4" x14ac:dyDescent="0.2">
      <c r="A592" s="15">
        <v>488</v>
      </c>
      <c r="B592" s="28">
        <v>-101.3052</v>
      </c>
      <c r="C592">
        <v>591</v>
      </c>
      <c r="D592">
        <f t="shared" si="9"/>
        <v>0</v>
      </c>
    </row>
    <row r="593" spans="1:4" x14ac:dyDescent="0.2">
      <c r="A593" s="15">
        <v>295</v>
      </c>
      <c r="B593" s="28">
        <v>-103.09410000000001</v>
      </c>
      <c r="C593">
        <v>592</v>
      </c>
      <c r="D593">
        <f t="shared" si="9"/>
        <v>0</v>
      </c>
    </row>
    <row r="594" spans="1:4" x14ac:dyDescent="0.2">
      <c r="A594" s="15">
        <v>781</v>
      </c>
      <c r="B594" s="28">
        <v>-104.32389999999999</v>
      </c>
      <c r="C594">
        <v>593</v>
      </c>
      <c r="D594">
        <f t="shared" si="9"/>
        <v>0</v>
      </c>
    </row>
    <row r="595" spans="1:4" x14ac:dyDescent="0.2">
      <c r="A595" s="15">
        <v>816</v>
      </c>
      <c r="B595" s="28">
        <v>-104.40939999999999</v>
      </c>
      <c r="C595">
        <v>594</v>
      </c>
      <c r="D595">
        <f t="shared" si="9"/>
        <v>0</v>
      </c>
    </row>
    <row r="596" spans="1:4" x14ac:dyDescent="0.2">
      <c r="A596" s="15">
        <v>456</v>
      </c>
      <c r="B596" s="28">
        <v>-105.10380000000001</v>
      </c>
      <c r="C596">
        <v>595</v>
      </c>
      <c r="D596">
        <f t="shared" si="9"/>
        <v>0</v>
      </c>
    </row>
    <row r="597" spans="1:4" x14ac:dyDescent="0.2">
      <c r="A597" s="15">
        <v>117</v>
      </c>
      <c r="B597" s="28">
        <v>-107.0398</v>
      </c>
      <c r="C597">
        <v>596</v>
      </c>
      <c r="D597">
        <f t="shared" si="9"/>
        <v>0</v>
      </c>
    </row>
    <row r="598" spans="1:4" x14ac:dyDescent="0.2">
      <c r="A598" s="15">
        <v>284</v>
      </c>
      <c r="B598" s="28">
        <v>-107.79600000000001</v>
      </c>
      <c r="C598">
        <v>597</v>
      </c>
      <c r="D598">
        <f t="shared" si="9"/>
        <v>0</v>
      </c>
    </row>
    <row r="599" spans="1:4" x14ac:dyDescent="0.2">
      <c r="A599" s="15">
        <v>270</v>
      </c>
      <c r="B599" s="28">
        <v>-107.8108</v>
      </c>
      <c r="C599">
        <v>598</v>
      </c>
      <c r="D599">
        <f t="shared" si="9"/>
        <v>0</v>
      </c>
    </row>
    <row r="600" spans="1:4" x14ac:dyDescent="0.2">
      <c r="A600" s="15">
        <v>885</v>
      </c>
      <c r="B600" s="28">
        <v>-108.28580000000001</v>
      </c>
      <c r="C600">
        <v>599</v>
      </c>
      <c r="D600">
        <f t="shared" si="9"/>
        <v>0</v>
      </c>
    </row>
    <row r="601" spans="1:4" x14ac:dyDescent="0.2">
      <c r="A601" s="15">
        <v>588</v>
      </c>
      <c r="B601" s="28">
        <v>-109.23569999999999</v>
      </c>
      <c r="C601">
        <v>600</v>
      </c>
      <c r="D601">
        <f t="shared" si="9"/>
        <v>0</v>
      </c>
    </row>
    <row r="602" spans="1:4" x14ac:dyDescent="0.2">
      <c r="A602" s="15">
        <v>121</v>
      </c>
      <c r="B602" s="28">
        <v>-109.43039999999999</v>
      </c>
      <c r="C602">
        <v>601</v>
      </c>
      <c r="D602">
        <f t="shared" si="9"/>
        <v>0</v>
      </c>
    </row>
    <row r="603" spans="1:4" x14ac:dyDescent="0.2">
      <c r="A603" s="15">
        <v>244</v>
      </c>
      <c r="B603" s="28">
        <v>-109.77560000000001</v>
      </c>
      <c r="C603">
        <v>602</v>
      </c>
      <c r="D603">
        <f t="shared" si="9"/>
        <v>0</v>
      </c>
    </row>
    <row r="604" spans="1:4" x14ac:dyDescent="0.2">
      <c r="A604" s="15">
        <v>812</v>
      </c>
      <c r="B604" s="28">
        <v>-110.1387</v>
      </c>
      <c r="C604">
        <v>603</v>
      </c>
      <c r="D604">
        <f t="shared" si="9"/>
        <v>0</v>
      </c>
    </row>
    <row r="605" spans="1:4" x14ac:dyDescent="0.2">
      <c r="A605" s="15">
        <v>551</v>
      </c>
      <c r="B605" s="28">
        <v>-110.70950000000001</v>
      </c>
      <c r="C605">
        <v>604</v>
      </c>
      <c r="D605">
        <f t="shared" si="9"/>
        <v>0</v>
      </c>
    </row>
    <row r="606" spans="1:4" x14ac:dyDescent="0.2">
      <c r="A606" s="15">
        <v>113</v>
      </c>
      <c r="B606" s="28">
        <v>-111.0633</v>
      </c>
      <c r="C606">
        <v>605</v>
      </c>
      <c r="D606">
        <f t="shared" si="9"/>
        <v>0</v>
      </c>
    </row>
    <row r="607" spans="1:4" x14ac:dyDescent="0.2">
      <c r="A607" s="15">
        <v>431</v>
      </c>
      <c r="B607" s="28">
        <v>-111.32539999999999</v>
      </c>
      <c r="C607">
        <v>606</v>
      </c>
      <c r="D607">
        <f t="shared" si="9"/>
        <v>0</v>
      </c>
    </row>
    <row r="608" spans="1:4" x14ac:dyDescent="0.2">
      <c r="A608" s="15">
        <v>266</v>
      </c>
      <c r="B608" s="28">
        <v>-111.5926</v>
      </c>
      <c r="C608">
        <v>607</v>
      </c>
      <c r="D608">
        <f t="shared" si="9"/>
        <v>0</v>
      </c>
    </row>
    <row r="609" spans="1:4" x14ac:dyDescent="0.2">
      <c r="A609" s="15">
        <v>158</v>
      </c>
      <c r="B609" s="28">
        <v>-113.38839999999999</v>
      </c>
      <c r="C609">
        <v>608</v>
      </c>
      <c r="D609">
        <f t="shared" si="9"/>
        <v>0</v>
      </c>
    </row>
    <row r="610" spans="1:4" x14ac:dyDescent="0.2">
      <c r="A610" s="15">
        <v>568</v>
      </c>
      <c r="B610" s="28">
        <v>-113.43610000000001</v>
      </c>
      <c r="C610">
        <v>609</v>
      </c>
      <c r="D610">
        <f t="shared" si="9"/>
        <v>0</v>
      </c>
    </row>
    <row r="611" spans="1:4" x14ac:dyDescent="0.2">
      <c r="A611" s="15">
        <v>246</v>
      </c>
      <c r="B611" s="28">
        <v>-113.7654</v>
      </c>
      <c r="C611">
        <v>610</v>
      </c>
      <c r="D611">
        <f t="shared" si="9"/>
        <v>0</v>
      </c>
    </row>
    <row r="612" spans="1:4" x14ac:dyDescent="0.2">
      <c r="A612" s="15">
        <v>519</v>
      </c>
      <c r="B612" s="28">
        <v>-114.4641</v>
      </c>
      <c r="C612">
        <v>611</v>
      </c>
      <c r="D612">
        <f t="shared" si="9"/>
        <v>0</v>
      </c>
    </row>
    <row r="613" spans="1:4" x14ac:dyDescent="0.2">
      <c r="A613" s="15">
        <v>537</v>
      </c>
      <c r="B613" s="28">
        <v>-114.78580000000001</v>
      </c>
      <c r="C613">
        <v>612</v>
      </c>
      <c r="D613">
        <f t="shared" si="9"/>
        <v>0</v>
      </c>
    </row>
    <row r="614" spans="1:4" x14ac:dyDescent="0.2">
      <c r="A614" s="15">
        <v>841</v>
      </c>
      <c r="B614" s="28">
        <v>-115.1523</v>
      </c>
      <c r="C614">
        <v>613</v>
      </c>
      <c r="D614">
        <f t="shared" si="9"/>
        <v>0</v>
      </c>
    </row>
    <row r="615" spans="1:4" x14ac:dyDescent="0.2">
      <c r="A615" s="15">
        <v>771</v>
      </c>
      <c r="B615" s="28">
        <v>-116.9723</v>
      </c>
      <c r="C615">
        <v>614</v>
      </c>
      <c r="D615">
        <f t="shared" si="9"/>
        <v>0</v>
      </c>
    </row>
    <row r="616" spans="1:4" x14ac:dyDescent="0.2">
      <c r="A616" s="15">
        <v>804</v>
      </c>
      <c r="B616" s="28">
        <v>-117.05369999999999</v>
      </c>
      <c r="C616">
        <v>615</v>
      </c>
      <c r="D616">
        <f t="shared" si="9"/>
        <v>0</v>
      </c>
    </row>
    <row r="617" spans="1:4" x14ac:dyDescent="0.2">
      <c r="A617" s="15">
        <v>877</v>
      </c>
      <c r="B617" s="28">
        <v>-117.373</v>
      </c>
      <c r="C617">
        <v>616</v>
      </c>
      <c r="D617">
        <f t="shared" si="9"/>
        <v>0</v>
      </c>
    </row>
    <row r="618" spans="1:4" x14ac:dyDescent="0.2">
      <c r="A618" s="15">
        <v>863</v>
      </c>
      <c r="B618" s="28">
        <v>-118.02969999999999</v>
      </c>
      <c r="C618">
        <v>617</v>
      </c>
      <c r="D618">
        <f t="shared" si="9"/>
        <v>0</v>
      </c>
    </row>
    <row r="619" spans="1:4" x14ac:dyDescent="0.2">
      <c r="A619" s="15">
        <v>1000</v>
      </c>
      <c r="B619" s="28">
        <v>-120.1765</v>
      </c>
      <c r="C619">
        <v>618</v>
      </c>
      <c r="D619">
        <f t="shared" si="9"/>
        <v>0</v>
      </c>
    </row>
    <row r="620" spans="1:4" x14ac:dyDescent="0.2">
      <c r="A620" s="15">
        <v>772</v>
      </c>
      <c r="B620" s="28">
        <v>-123.3925</v>
      </c>
      <c r="C620">
        <v>619</v>
      </c>
      <c r="D620">
        <f t="shared" si="9"/>
        <v>0</v>
      </c>
    </row>
    <row r="621" spans="1:4" x14ac:dyDescent="0.2">
      <c r="A621" s="15">
        <v>700</v>
      </c>
      <c r="B621" s="28">
        <v>-124.8309</v>
      </c>
      <c r="C621">
        <v>620</v>
      </c>
      <c r="D621">
        <f t="shared" si="9"/>
        <v>0</v>
      </c>
    </row>
    <row r="622" spans="1:4" x14ac:dyDescent="0.2">
      <c r="A622" s="15">
        <v>611</v>
      </c>
      <c r="B622" s="28">
        <v>-127.54610000000001</v>
      </c>
      <c r="C622">
        <v>621</v>
      </c>
      <c r="D622">
        <f t="shared" si="9"/>
        <v>0</v>
      </c>
    </row>
    <row r="623" spans="1:4" x14ac:dyDescent="0.2">
      <c r="A623" s="15">
        <v>474</v>
      </c>
      <c r="B623" s="28">
        <v>-128.22399999999999</v>
      </c>
      <c r="C623">
        <v>622</v>
      </c>
      <c r="D623">
        <f t="shared" si="9"/>
        <v>0</v>
      </c>
    </row>
    <row r="624" spans="1:4" x14ac:dyDescent="0.2">
      <c r="A624" s="15">
        <v>268</v>
      </c>
      <c r="B624" s="28">
        <v>-128.86750000000001</v>
      </c>
      <c r="C624">
        <v>623</v>
      </c>
      <c r="D624">
        <f t="shared" si="9"/>
        <v>0</v>
      </c>
    </row>
    <row r="625" spans="1:4" x14ac:dyDescent="0.2">
      <c r="A625" s="15">
        <v>954</v>
      </c>
      <c r="B625" s="28">
        <v>-129.0317</v>
      </c>
      <c r="C625">
        <v>624</v>
      </c>
      <c r="D625">
        <f t="shared" si="9"/>
        <v>0</v>
      </c>
    </row>
    <row r="626" spans="1:4" x14ac:dyDescent="0.2">
      <c r="A626" s="15">
        <v>301</v>
      </c>
      <c r="B626" s="28">
        <v>-129.07900000000001</v>
      </c>
      <c r="C626">
        <v>625</v>
      </c>
      <c r="D626">
        <f t="shared" si="9"/>
        <v>0</v>
      </c>
    </row>
    <row r="627" spans="1:4" x14ac:dyDescent="0.2">
      <c r="A627" s="15">
        <v>951</v>
      </c>
      <c r="B627" s="28">
        <v>-129.0899</v>
      </c>
      <c r="C627">
        <v>626</v>
      </c>
      <c r="D627">
        <f t="shared" si="9"/>
        <v>0</v>
      </c>
    </row>
    <row r="628" spans="1:4" x14ac:dyDescent="0.2">
      <c r="A628" s="15">
        <v>341</v>
      </c>
      <c r="B628" s="28">
        <v>-129.1088</v>
      </c>
      <c r="C628">
        <v>627</v>
      </c>
      <c r="D628">
        <f t="shared" si="9"/>
        <v>0</v>
      </c>
    </row>
    <row r="629" spans="1:4" x14ac:dyDescent="0.2">
      <c r="A629" s="15">
        <v>770</v>
      </c>
      <c r="B629" s="28">
        <v>-129.5112</v>
      </c>
      <c r="C629">
        <v>628</v>
      </c>
      <c r="D629">
        <f t="shared" si="9"/>
        <v>0</v>
      </c>
    </row>
    <row r="630" spans="1:4" x14ac:dyDescent="0.2">
      <c r="A630" s="15">
        <v>626</v>
      </c>
      <c r="B630" s="28">
        <v>-130.6139</v>
      </c>
      <c r="C630">
        <v>629</v>
      </c>
      <c r="D630">
        <f t="shared" si="9"/>
        <v>0</v>
      </c>
    </row>
    <row r="631" spans="1:4" x14ac:dyDescent="0.2">
      <c r="A631" s="15">
        <v>510</v>
      </c>
      <c r="B631" s="28">
        <v>-130.85249999999999</v>
      </c>
      <c r="C631">
        <v>630</v>
      </c>
      <c r="D631">
        <f t="shared" si="9"/>
        <v>0</v>
      </c>
    </row>
    <row r="632" spans="1:4" x14ac:dyDescent="0.2">
      <c r="A632" s="15">
        <v>532</v>
      </c>
      <c r="B632" s="28">
        <v>-131.4033</v>
      </c>
      <c r="C632">
        <v>631</v>
      </c>
      <c r="D632">
        <f t="shared" si="9"/>
        <v>0</v>
      </c>
    </row>
    <row r="633" spans="1:4" x14ac:dyDescent="0.2">
      <c r="A633" s="15">
        <v>876</v>
      </c>
      <c r="B633" s="28">
        <v>-132.63379999999998</v>
      </c>
      <c r="C633">
        <v>632</v>
      </c>
      <c r="D633">
        <f t="shared" si="9"/>
        <v>0</v>
      </c>
    </row>
    <row r="634" spans="1:4" x14ac:dyDescent="0.2">
      <c r="A634" s="15">
        <v>705</v>
      </c>
      <c r="B634" s="28">
        <v>-133.0668</v>
      </c>
      <c r="C634">
        <v>633</v>
      </c>
      <c r="D634">
        <f t="shared" si="9"/>
        <v>0</v>
      </c>
    </row>
    <row r="635" spans="1:4" x14ac:dyDescent="0.2">
      <c r="A635" s="15">
        <v>344</v>
      </c>
      <c r="B635" s="28">
        <v>-134.63070000000002</v>
      </c>
      <c r="C635">
        <v>634</v>
      </c>
      <c r="D635">
        <f t="shared" si="9"/>
        <v>0</v>
      </c>
    </row>
    <row r="636" spans="1:4" x14ac:dyDescent="0.2">
      <c r="A636" s="15">
        <v>788</v>
      </c>
      <c r="B636" s="28">
        <v>-135.76979999999998</v>
      </c>
      <c r="C636">
        <v>635</v>
      </c>
      <c r="D636">
        <f t="shared" si="9"/>
        <v>0</v>
      </c>
    </row>
    <row r="637" spans="1:4" x14ac:dyDescent="0.2">
      <c r="A637" s="15">
        <v>715</v>
      </c>
      <c r="B637" s="28">
        <v>-138.1601</v>
      </c>
      <c r="C637">
        <v>636</v>
      </c>
      <c r="D637">
        <f t="shared" si="9"/>
        <v>0</v>
      </c>
    </row>
    <row r="638" spans="1:4" x14ac:dyDescent="0.2">
      <c r="A638" s="15">
        <v>834</v>
      </c>
      <c r="B638" s="28">
        <v>-138.3613</v>
      </c>
      <c r="C638">
        <v>637</v>
      </c>
      <c r="D638">
        <f t="shared" si="9"/>
        <v>0</v>
      </c>
    </row>
    <row r="639" spans="1:4" x14ac:dyDescent="0.2">
      <c r="A639" s="15">
        <v>643</v>
      </c>
      <c r="B639" s="28">
        <v>-138.93450000000001</v>
      </c>
      <c r="C639">
        <v>638</v>
      </c>
      <c r="D639">
        <f t="shared" si="9"/>
        <v>0</v>
      </c>
    </row>
    <row r="640" spans="1:4" x14ac:dyDescent="0.2">
      <c r="A640" s="15">
        <v>671</v>
      </c>
      <c r="B640" s="28">
        <v>-139.30529999999999</v>
      </c>
      <c r="C640">
        <v>639</v>
      </c>
      <c r="D640">
        <f t="shared" si="9"/>
        <v>0</v>
      </c>
    </row>
    <row r="641" spans="1:4" x14ac:dyDescent="0.2">
      <c r="A641" s="15">
        <v>958</v>
      </c>
      <c r="B641" s="28">
        <v>-139.6499</v>
      </c>
      <c r="C641">
        <v>640</v>
      </c>
      <c r="D641">
        <f t="shared" si="9"/>
        <v>0</v>
      </c>
    </row>
    <row r="642" spans="1:4" x14ac:dyDescent="0.2">
      <c r="A642" s="15">
        <v>360</v>
      </c>
      <c r="B642" s="28">
        <v>-139.84960000000001</v>
      </c>
      <c r="C642">
        <v>641</v>
      </c>
      <c r="D642">
        <f t="shared" si="9"/>
        <v>0</v>
      </c>
    </row>
    <row r="643" spans="1:4" x14ac:dyDescent="0.2">
      <c r="A643" s="15">
        <v>848</v>
      </c>
      <c r="B643" s="28">
        <v>-141.12299999999999</v>
      </c>
      <c r="C643">
        <v>642</v>
      </c>
      <c r="D643">
        <f t="shared" ref="D643:D706" si="10">IF($B643&gt;G$1, LN((1/G$2)*((1+(G$3*($B643-G$1)/G$2)))^(-1/G$3-1)),0)</f>
        <v>0</v>
      </c>
    </row>
    <row r="644" spans="1:4" x14ac:dyDescent="0.2">
      <c r="A644" s="15">
        <v>331</v>
      </c>
      <c r="B644" s="28">
        <v>-141.3956</v>
      </c>
      <c r="C644">
        <v>643</v>
      </c>
      <c r="D644">
        <f t="shared" si="10"/>
        <v>0</v>
      </c>
    </row>
    <row r="645" spans="1:4" x14ac:dyDescent="0.2">
      <c r="A645" s="15">
        <v>516</v>
      </c>
      <c r="B645" s="28">
        <v>-144.9205</v>
      </c>
      <c r="C645">
        <v>644</v>
      </c>
      <c r="D645">
        <f t="shared" si="10"/>
        <v>0</v>
      </c>
    </row>
    <row r="646" spans="1:4" x14ac:dyDescent="0.2">
      <c r="A646" s="15">
        <v>647</v>
      </c>
      <c r="B646" s="28">
        <v>-145.4606</v>
      </c>
      <c r="C646">
        <v>645</v>
      </c>
      <c r="D646">
        <f t="shared" si="10"/>
        <v>0</v>
      </c>
    </row>
    <row r="647" spans="1:4" x14ac:dyDescent="0.2">
      <c r="A647" s="15">
        <v>931</v>
      </c>
      <c r="B647" s="28">
        <v>-146.12720000000002</v>
      </c>
      <c r="C647">
        <v>646</v>
      </c>
      <c r="D647">
        <f t="shared" si="10"/>
        <v>0</v>
      </c>
    </row>
    <row r="648" spans="1:4" x14ac:dyDescent="0.2">
      <c r="A648" s="15">
        <v>505</v>
      </c>
      <c r="B648" s="28">
        <v>-146.28870000000001</v>
      </c>
      <c r="C648">
        <v>647</v>
      </c>
      <c r="D648">
        <f t="shared" si="10"/>
        <v>0</v>
      </c>
    </row>
    <row r="649" spans="1:4" x14ac:dyDescent="0.2">
      <c r="A649" s="15">
        <v>631</v>
      </c>
      <c r="B649" s="28">
        <v>-147.7296</v>
      </c>
      <c r="C649">
        <v>648</v>
      </c>
      <c r="D649">
        <f t="shared" si="10"/>
        <v>0</v>
      </c>
    </row>
    <row r="650" spans="1:4" x14ac:dyDescent="0.2">
      <c r="A650" s="15">
        <v>672</v>
      </c>
      <c r="B650" s="28">
        <v>-154.14520000000002</v>
      </c>
      <c r="C650">
        <v>649</v>
      </c>
      <c r="D650">
        <f t="shared" si="10"/>
        <v>0</v>
      </c>
    </row>
    <row r="651" spans="1:4" x14ac:dyDescent="0.2">
      <c r="A651" s="15">
        <v>237</v>
      </c>
      <c r="B651" s="28">
        <v>-154.22460000000001</v>
      </c>
      <c r="C651">
        <v>650</v>
      </c>
      <c r="D651">
        <f t="shared" si="10"/>
        <v>0</v>
      </c>
    </row>
    <row r="652" spans="1:4" x14ac:dyDescent="0.2">
      <c r="A652" s="15">
        <v>53</v>
      </c>
      <c r="B652" s="28">
        <v>-154.45079999999999</v>
      </c>
      <c r="C652">
        <v>651</v>
      </c>
      <c r="D652">
        <f t="shared" si="10"/>
        <v>0</v>
      </c>
    </row>
    <row r="653" spans="1:4" x14ac:dyDescent="0.2">
      <c r="A653" s="15">
        <v>477</v>
      </c>
      <c r="B653" s="28">
        <v>-155.06020000000001</v>
      </c>
      <c r="C653">
        <v>652</v>
      </c>
      <c r="D653">
        <f t="shared" si="10"/>
        <v>0</v>
      </c>
    </row>
    <row r="654" spans="1:4" x14ac:dyDescent="0.2">
      <c r="A654" s="15">
        <v>920</v>
      </c>
      <c r="B654" s="28">
        <v>-155.4641</v>
      </c>
      <c r="C654">
        <v>653</v>
      </c>
      <c r="D654">
        <f t="shared" si="10"/>
        <v>0</v>
      </c>
    </row>
    <row r="655" spans="1:4" x14ac:dyDescent="0.2">
      <c r="A655" s="15">
        <v>139</v>
      </c>
      <c r="B655" s="28">
        <v>-156.023</v>
      </c>
      <c r="C655">
        <v>654</v>
      </c>
      <c r="D655">
        <f t="shared" si="10"/>
        <v>0</v>
      </c>
    </row>
    <row r="656" spans="1:4" x14ac:dyDescent="0.2">
      <c r="A656" s="15">
        <v>650</v>
      </c>
      <c r="B656" s="28">
        <v>-156.56270000000001</v>
      </c>
      <c r="C656">
        <v>655</v>
      </c>
      <c r="D656">
        <f t="shared" si="10"/>
        <v>0</v>
      </c>
    </row>
    <row r="657" spans="1:4" x14ac:dyDescent="0.2">
      <c r="A657" s="15">
        <v>274</v>
      </c>
      <c r="B657" s="28">
        <v>-157.1378</v>
      </c>
      <c r="C657">
        <v>656</v>
      </c>
      <c r="D657">
        <f t="shared" si="10"/>
        <v>0</v>
      </c>
    </row>
    <row r="658" spans="1:4" x14ac:dyDescent="0.2">
      <c r="A658" s="15">
        <v>577</v>
      </c>
      <c r="B658" s="28">
        <v>-158.14579999999998</v>
      </c>
      <c r="C658">
        <v>657</v>
      </c>
      <c r="D658">
        <f t="shared" si="10"/>
        <v>0</v>
      </c>
    </row>
    <row r="659" spans="1:4" x14ac:dyDescent="0.2">
      <c r="A659" s="15">
        <v>930</v>
      </c>
      <c r="B659" s="28">
        <v>-158.4452</v>
      </c>
      <c r="C659">
        <v>658</v>
      </c>
      <c r="D659">
        <f t="shared" si="10"/>
        <v>0</v>
      </c>
    </row>
    <row r="660" spans="1:4" x14ac:dyDescent="0.2">
      <c r="A660" s="15">
        <v>195</v>
      </c>
      <c r="B660" s="28">
        <v>-158.58250000000001</v>
      </c>
      <c r="C660">
        <v>659</v>
      </c>
      <c r="D660">
        <f t="shared" si="10"/>
        <v>0</v>
      </c>
    </row>
    <row r="661" spans="1:4" x14ac:dyDescent="0.2">
      <c r="A661" s="15">
        <v>792</v>
      </c>
      <c r="B661" s="28">
        <v>-158.9734</v>
      </c>
      <c r="C661">
        <v>660</v>
      </c>
      <c r="D661">
        <f t="shared" si="10"/>
        <v>0</v>
      </c>
    </row>
    <row r="662" spans="1:4" x14ac:dyDescent="0.2">
      <c r="A662" s="15">
        <v>828</v>
      </c>
      <c r="B662" s="28">
        <v>-159.57650000000001</v>
      </c>
      <c r="C662">
        <v>661</v>
      </c>
      <c r="D662">
        <f t="shared" si="10"/>
        <v>0</v>
      </c>
    </row>
    <row r="663" spans="1:4" x14ac:dyDescent="0.2">
      <c r="A663" s="15">
        <v>342</v>
      </c>
      <c r="B663" s="28">
        <v>-163.56470000000002</v>
      </c>
      <c r="C663">
        <v>662</v>
      </c>
      <c r="D663">
        <f t="shared" si="10"/>
        <v>0</v>
      </c>
    </row>
    <row r="664" spans="1:4" x14ac:dyDescent="0.2">
      <c r="A664" s="15">
        <v>728</v>
      </c>
      <c r="B664" s="28">
        <v>-164.71720000000002</v>
      </c>
      <c r="C664">
        <v>663</v>
      </c>
      <c r="D664">
        <f t="shared" si="10"/>
        <v>0</v>
      </c>
    </row>
    <row r="665" spans="1:4" x14ac:dyDescent="0.2">
      <c r="A665" s="15">
        <v>452</v>
      </c>
      <c r="B665" s="28">
        <v>-165.31310000000002</v>
      </c>
      <c r="C665">
        <v>664</v>
      </c>
      <c r="D665">
        <f t="shared" si="10"/>
        <v>0</v>
      </c>
    </row>
    <row r="666" spans="1:4" x14ac:dyDescent="0.2">
      <c r="A666" s="15">
        <v>394</v>
      </c>
      <c r="B666" s="28">
        <v>-167.1054</v>
      </c>
      <c r="C666">
        <v>665</v>
      </c>
      <c r="D666">
        <f t="shared" si="10"/>
        <v>0</v>
      </c>
    </row>
    <row r="667" spans="1:4" x14ac:dyDescent="0.2">
      <c r="A667" s="15">
        <v>95</v>
      </c>
      <c r="B667" s="28">
        <v>-167.12020000000001</v>
      </c>
      <c r="C667">
        <v>666</v>
      </c>
      <c r="D667">
        <f t="shared" si="10"/>
        <v>0</v>
      </c>
    </row>
    <row r="668" spans="1:4" x14ac:dyDescent="0.2">
      <c r="A668" s="15">
        <v>501</v>
      </c>
      <c r="B668" s="28">
        <v>-167.41550000000001</v>
      </c>
      <c r="C668">
        <v>667</v>
      </c>
      <c r="D668">
        <f t="shared" si="10"/>
        <v>0</v>
      </c>
    </row>
    <row r="669" spans="1:4" x14ac:dyDescent="0.2">
      <c r="A669" s="15">
        <v>128</v>
      </c>
      <c r="B669" s="28">
        <v>-169.0446</v>
      </c>
      <c r="C669">
        <v>668</v>
      </c>
      <c r="D669">
        <f t="shared" si="10"/>
        <v>0</v>
      </c>
    </row>
    <row r="670" spans="1:4" x14ac:dyDescent="0.2">
      <c r="A670" s="15">
        <v>428</v>
      </c>
      <c r="B670" s="28">
        <v>-174.00729999999999</v>
      </c>
      <c r="C670">
        <v>669</v>
      </c>
      <c r="D670">
        <f t="shared" si="10"/>
        <v>0</v>
      </c>
    </row>
    <row r="671" spans="1:4" x14ac:dyDescent="0.2">
      <c r="A671" s="15">
        <v>407</v>
      </c>
      <c r="B671" s="28">
        <v>-174.73910000000001</v>
      </c>
      <c r="C671">
        <v>670</v>
      </c>
      <c r="D671">
        <f t="shared" si="10"/>
        <v>0</v>
      </c>
    </row>
    <row r="672" spans="1:4" x14ac:dyDescent="0.2">
      <c r="A672" s="15">
        <v>653</v>
      </c>
      <c r="B672" s="28">
        <v>-174.96960000000001</v>
      </c>
      <c r="C672">
        <v>671</v>
      </c>
      <c r="D672">
        <f t="shared" si="10"/>
        <v>0</v>
      </c>
    </row>
    <row r="673" spans="1:4" x14ac:dyDescent="0.2">
      <c r="A673" s="15">
        <v>365</v>
      </c>
      <c r="B673" s="28">
        <v>-175.04679999999999</v>
      </c>
      <c r="C673">
        <v>672</v>
      </c>
      <c r="D673">
        <f t="shared" si="10"/>
        <v>0</v>
      </c>
    </row>
    <row r="674" spans="1:4" x14ac:dyDescent="0.2">
      <c r="A674" s="15">
        <v>976</v>
      </c>
      <c r="B674" s="28">
        <v>-177.06529999999998</v>
      </c>
      <c r="C674">
        <v>673</v>
      </c>
      <c r="D674">
        <f t="shared" si="10"/>
        <v>0</v>
      </c>
    </row>
    <row r="675" spans="1:4" x14ac:dyDescent="0.2">
      <c r="A675" s="15">
        <v>950</v>
      </c>
      <c r="B675" s="28">
        <v>-178.2901</v>
      </c>
      <c r="C675">
        <v>674</v>
      </c>
      <c r="D675">
        <f t="shared" si="10"/>
        <v>0</v>
      </c>
    </row>
    <row r="676" spans="1:4" x14ac:dyDescent="0.2">
      <c r="A676" s="15">
        <v>446</v>
      </c>
      <c r="B676" s="28">
        <v>-179.26660000000001</v>
      </c>
      <c r="C676">
        <v>675</v>
      </c>
      <c r="D676">
        <f t="shared" si="10"/>
        <v>0</v>
      </c>
    </row>
    <row r="677" spans="1:4" x14ac:dyDescent="0.2">
      <c r="A677" s="15">
        <v>629</v>
      </c>
      <c r="B677" s="28">
        <v>-179.58420000000001</v>
      </c>
      <c r="C677">
        <v>676</v>
      </c>
      <c r="D677">
        <f t="shared" si="10"/>
        <v>0</v>
      </c>
    </row>
    <row r="678" spans="1:4" x14ac:dyDescent="0.2">
      <c r="A678" s="15">
        <v>747</v>
      </c>
      <c r="B678" s="28">
        <v>-180.26050000000001</v>
      </c>
      <c r="C678">
        <v>677</v>
      </c>
      <c r="D678">
        <f t="shared" si="10"/>
        <v>0</v>
      </c>
    </row>
    <row r="679" spans="1:4" x14ac:dyDescent="0.2">
      <c r="A679" s="15">
        <v>584</v>
      </c>
      <c r="B679" s="28">
        <v>-180.32470000000001</v>
      </c>
      <c r="C679">
        <v>678</v>
      </c>
      <c r="D679">
        <f t="shared" si="10"/>
        <v>0</v>
      </c>
    </row>
    <row r="680" spans="1:4" x14ac:dyDescent="0.2">
      <c r="A680" s="15">
        <v>508</v>
      </c>
      <c r="B680" s="28">
        <v>-181.4478</v>
      </c>
      <c r="C680">
        <v>679</v>
      </c>
      <c r="D680">
        <f t="shared" si="10"/>
        <v>0</v>
      </c>
    </row>
    <row r="681" spans="1:4" x14ac:dyDescent="0.2">
      <c r="A681" s="15">
        <v>492</v>
      </c>
      <c r="B681" s="28">
        <v>-181.51859999999999</v>
      </c>
      <c r="C681">
        <v>680</v>
      </c>
      <c r="D681">
        <f t="shared" si="10"/>
        <v>0</v>
      </c>
    </row>
    <row r="682" spans="1:4" x14ac:dyDescent="0.2">
      <c r="A682" s="15">
        <v>995</v>
      </c>
      <c r="B682" s="28">
        <v>-182.31289999999998</v>
      </c>
      <c r="C682">
        <v>681</v>
      </c>
      <c r="D682">
        <f t="shared" si="10"/>
        <v>0</v>
      </c>
    </row>
    <row r="683" spans="1:4" x14ac:dyDescent="0.2">
      <c r="A683" s="15">
        <v>542</v>
      </c>
      <c r="B683" s="28">
        <v>-182.667</v>
      </c>
      <c r="C683">
        <v>682</v>
      </c>
      <c r="D683">
        <f t="shared" si="10"/>
        <v>0</v>
      </c>
    </row>
    <row r="684" spans="1:4" x14ac:dyDescent="0.2">
      <c r="A684" s="15">
        <v>471</v>
      </c>
      <c r="B684" s="28">
        <v>-184.2757</v>
      </c>
      <c r="C684">
        <v>683</v>
      </c>
      <c r="D684">
        <f t="shared" si="10"/>
        <v>0</v>
      </c>
    </row>
    <row r="685" spans="1:4" x14ac:dyDescent="0.2">
      <c r="A685" s="15">
        <v>445</v>
      </c>
      <c r="B685" s="28">
        <v>-184.70260000000002</v>
      </c>
      <c r="C685">
        <v>684</v>
      </c>
      <c r="D685">
        <f t="shared" si="10"/>
        <v>0</v>
      </c>
    </row>
    <row r="686" spans="1:4" x14ac:dyDescent="0.2">
      <c r="A686" s="15">
        <v>657</v>
      </c>
      <c r="B686" s="28">
        <v>-185.10770000000002</v>
      </c>
      <c r="C686">
        <v>685</v>
      </c>
      <c r="D686">
        <f t="shared" si="10"/>
        <v>0</v>
      </c>
    </row>
    <row r="687" spans="1:4" x14ac:dyDescent="0.2">
      <c r="A687" s="15">
        <v>864</v>
      </c>
      <c r="B687" s="28">
        <v>-185.1952</v>
      </c>
      <c r="C687">
        <v>686</v>
      </c>
      <c r="D687">
        <f t="shared" si="10"/>
        <v>0</v>
      </c>
    </row>
    <row r="688" spans="1:4" x14ac:dyDescent="0.2">
      <c r="A688" s="15">
        <v>13</v>
      </c>
      <c r="B688" s="28">
        <v>-185.61320000000001</v>
      </c>
      <c r="C688">
        <v>687</v>
      </c>
      <c r="D688">
        <f t="shared" si="10"/>
        <v>0</v>
      </c>
    </row>
    <row r="689" spans="1:4" x14ac:dyDescent="0.2">
      <c r="A689" s="15">
        <v>459</v>
      </c>
      <c r="B689" s="28">
        <v>-188.80889999999999</v>
      </c>
      <c r="C689">
        <v>688</v>
      </c>
      <c r="D689">
        <f t="shared" si="10"/>
        <v>0</v>
      </c>
    </row>
    <row r="690" spans="1:4" x14ac:dyDescent="0.2">
      <c r="A690" s="15">
        <v>12</v>
      </c>
      <c r="B690" s="28">
        <v>-189.80600000000001</v>
      </c>
      <c r="C690">
        <v>689</v>
      </c>
      <c r="D690">
        <f t="shared" si="10"/>
        <v>0</v>
      </c>
    </row>
    <row r="691" spans="1:4" x14ac:dyDescent="0.2">
      <c r="A691" s="15">
        <v>846</v>
      </c>
      <c r="B691" s="28">
        <v>-190.00379999999998</v>
      </c>
      <c r="C691">
        <v>690</v>
      </c>
      <c r="D691">
        <f t="shared" si="10"/>
        <v>0</v>
      </c>
    </row>
    <row r="692" spans="1:4" x14ac:dyDescent="0.2">
      <c r="A692" s="15">
        <v>300</v>
      </c>
      <c r="B692" s="28">
        <v>-191.11860000000001</v>
      </c>
      <c r="C692">
        <v>691</v>
      </c>
      <c r="D692">
        <f t="shared" si="10"/>
        <v>0</v>
      </c>
    </row>
    <row r="693" spans="1:4" x14ac:dyDescent="0.2">
      <c r="A693" s="15">
        <v>961</v>
      </c>
      <c r="B693" s="28">
        <v>-191.26589999999999</v>
      </c>
      <c r="C693">
        <v>692</v>
      </c>
      <c r="D693">
        <f t="shared" si="10"/>
        <v>0</v>
      </c>
    </row>
    <row r="694" spans="1:4" x14ac:dyDescent="0.2">
      <c r="A694" s="15">
        <v>212</v>
      </c>
      <c r="B694" s="28">
        <v>-191.5051</v>
      </c>
      <c r="C694">
        <v>693</v>
      </c>
      <c r="D694">
        <f t="shared" si="10"/>
        <v>0</v>
      </c>
    </row>
    <row r="695" spans="1:4" x14ac:dyDescent="0.2">
      <c r="A695" s="15">
        <v>985</v>
      </c>
      <c r="B695" s="28">
        <v>-191.90220000000002</v>
      </c>
      <c r="C695">
        <v>694</v>
      </c>
      <c r="D695">
        <f t="shared" si="10"/>
        <v>0</v>
      </c>
    </row>
    <row r="696" spans="1:4" x14ac:dyDescent="0.2">
      <c r="A696" s="15">
        <v>615</v>
      </c>
      <c r="B696" s="28">
        <v>-192.81189999999998</v>
      </c>
      <c r="C696">
        <v>695</v>
      </c>
      <c r="D696">
        <f t="shared" si="10"/>
        <v>0</v>
      </c>
    </row>
    <row r="697" spans="1:4" x14ac:dyDescent="0.2">
      <c r="A697" s="15">
        <v>478</v>
      </c>
      <c r="B697" s="28">
        <v>-192.96520000000001</v>
      </c>
      <c r="C697">
        <v>696</v>
      </c>
      <c r="D697">
        <f t="shared" si="10"/>
        <v>0</v>
      </c>
    </row>
    <row r="698" spans="1:4" x14ac:dyDescent="0.2">
      <c r="A698" s="15">
        <v>21</v>
      </c>
      <c r="B698" s="28">
        <v>-192.99720000000002</v>
      </c>
      <c r="C698">
        <v>697</v>
      </c>
      <c r="D698">
        <f t="shared" si="10"/>
        <v>0</v>
      </c>
    </row>
    <row r="699" spans="1:4" x14ac:dyDescent="0.2">
      <c r="A699" s="15">
        <v>68</v>
      </c>
      <c r="B699" s="28">
        <v>-193.24529999999999</v>
      </c>
      <c r="C699">
        <v>698</v>
      </c>
      <c r="D699">
        <f t="shared" si="10"/>
        <v>0</v>
      </c>
    </row>
    <row r="700" spans="1:4" x14ac:dyDescent="0.2">
      <c r="A700" s="15">
        <v>3</v>
      </c>
      <c r="B700" s="28">
        <v>-193.37120000000002</v>
      </c>
      <c r="C700">
        <v>699</v>
      </c>
      <c r="D700">
        <f t="shared" si="10"/>
        <v>0</v>
      </c>
    </row>
    <row r="701" spans="1:4" x14ac:dyDescent="0.2">
      <c r="A701" s="15">
        <v>514</v>
      </c>
      <c r="B701" s="28">
        <v>-194.18860000000001</v>
      </c>
      <c r="C701">
        <v>700</v>
      </c>
      <c r="D701">
        <f t="shared" si="10"/>
        <v>0</v>
      </c>
    </row>
    <row r="702" spans="1:4" x14ac:dyDescent="0.2">
      <c r="A702" s="15">
        <v>708</v>
      </c>
      <c r="B702" s="28">
        <v>-197.38410000000002</v>
      </c>
      <c r="C702">
        <v>701</v>
      </c>
      <c r="D702">
        <f t="shared" si="10"/>
        <v>0</v>
      </c>
    </row>
    <row r="703" spans="1:4" x14ac:dyDescent="0.2">
      <c r="A703" s="15">
        <v>67</v>
      </c>
      <c r="B703" s="28">
        <v>-198.42370000000003</v>
      </c>
      <c r="C703">
        <v>702</v>
      </c>
      <c r="D703">
        <f t="shared" si="10"/>
        <v>0</v>
      </c>
    </row>
    <row r="704" spans="1:4" x14ac:dyDescent="0.2">
      <c r="A704" s="15">
        <v>307</v>
      </c>
      <c r="B704" s="28">
        <v>-199.19370000000001</v>
      </c>
      <c r="C704">
        <v>703</v>
      </c>
      <c r="D704">
        <f t="shared" si="10"/>
        <v>0</v>
      </c>
    </row>
    <row r="705" spans="1:4" x14ac:dyDescent="0.2">
      <c r="A705" s="15">
        <v>638</v>
      </c>
      <c r="B705" s="28">
        <v>-200.22979999999998</v>
      </c>
      <c r="C705">
        <v>704</v>
      </c>
      <c r="D705">
        <f t="shared" si="10"/>
        <v>0</v>
      </c>
    </row>
    <row r="706" spans="1:4" x14ac:dyDescent="0.2">
      <c r="A706" s="15">
        <v>555</v>
      </c>
      <c r="B706" s="28">
        <v>-200.44540000000001</v>
      </c>
      <c r="C706">
        <v>705</v>
      </c>
      <c r="D706">
        <f t="shared" si="10"/>
        <v>0</v>
      </c>
    </row>
    <row r="707" spans="1:4" x14ac:dyDescent="0.2">
      <c r="A707" s="15">
        <v>760</v>
      </c>
      <c r="B707" s="28">
        <v>-200.96960000000001</v>
      </c>
      <c r="C707">
        <v>706</v>
      </c>
      <c r="D707">
        <f t="shared" ref="D707:D770" si="11">IF($B707&gt;G$1, LN((1/G$2)*((1+(G$3*($B707-G$1)/G$2)))^(-1/G$3-1)),0)</f>
        <v>0</v>
      </c>
    </row>
    <row r="708" spans="1:4" x14ac:dyDescent="0.2">
      <c r="A708" s="15">
        <v>593</v>
      </c>
      <c r="B708" s="28">
        <v>-201.29739999999998</v>
      </c>
      <c r="C708">
        <v>707</v>
      </c>
      <c r="D708">
        <f t="shared" si="11"/>
        <v>0</v>
      </c>
    </row>
    <row r="709" spans="1:4" x14ac:dyDescent="0.2">
      <c r="A709" s="15">
        <v>297</v>
      </c>
      <c r="B709" s="28">
        <v>-204.0574</v>
      </c>
      <c r="C709">
        <v>708</v>
      </c>
      <c r="D709">
        <f t="shared" si="11"/>
        <v>0</v>
      </c>
    </row>
    <row r="710" spans="1:4" x14ac:dyDescent="0.2">
      <c r="A710" s="15">
        <v>337</v>
      </c>
      <c r="B710" s="28">
        <v>-207.7353</v>
      </c>
      <c r="C710">
        <v>709</v>
      </c>
      <c r="D710">
        <f t="shared" si="11"/>
        <v>0</v>
      </c>
    </row>
    <row r="711" spans="1:4" x14ac:dyDescent="0.2">
      <c r="A711" s="15">
        <v>242</v>
      </c>
      <c r="B711" s="28">
        <v>-209.16970000000001</v>
      </c>
      <c r="C711">
        <v>710</v>
      </c>
      <c r="D711">
        <f t="shared" si="11"/>
        <v>0</v>
      </c>
    </row>
    <row r="712" spans="1:4" x14ac:dyDescent="0.2">
      <c r="A712" s="15">
        <v>670</v>
      </c>
      <c r="B712" s="28">
        <v>-211.00210000000001</v>
      </c>
      <c r="C712">
        <v>711</v>
      </c>
      <c r="D712">
        <f t="shared" si="11"/>
        <v>0</v>
      </c>
    </row>
    <row r="713" spans="1:4" x14ac:dyDescent="0.2">
      <c r="A713" s="15">
        <v>170</v>
      </c>
      <c r="B713" s="28">
        <v>-211.30600000000001</v>
      </c>
      <c r="C713">
        <v>712</v>
      </c>
      <c r="D713">
        <f t="shared" si="11"/>
        <v>0</v>
      </c>
    </row>
    <row r="714" spans="1:4" x14ac:dyDescent="0.2">
      <c r="A714" s="15">
        <v>240</v>
      </c>
      <c r="B714" s="28">
        <v>-213.33349999999999</v>
      </c>
      <c r="C714">
        <v>713</v>
      </c>
      <c r="D714">
        <f t="shared" si="11"/>
        <v>0</v>
      </c>
    </row>
    <row r="715" spans="1:4" x14ac:dyDescent="0.2">
      <c r="A715" s="15">
        <v>735</v>
      </c>
      <c r="B715" s="28">
        <v>-216.9324</v>
      </c>
      <c r="C715">
        <v>714</v>
      </c>
      <c r="D715">
        <f t="shared" si="11"/>
        <v>0</v>
      </c>
    </row>
    <row r="716" spans="1:4" x14ac:dyDescent="0.2">
      <c r="A716" s="15">
        <v>984</v>
      </c>
      <c r="B716" s="28">
        <v>-217.4246</v>
      </c>
      <c r="C716">
        <v>715</v>
      </c>
      <c r="D716">
        <f t="shared" si="11"/>
        <v>0</v>
      </c>
    </row>
    <row r="717" spans="1:4" x14ac:dyDescent="0.2">
      <c r="A717" s="15">
        <v>662</v>
      </c>
      <c r="B717" s="28">
        <v>-217.9846</v>
      </c>
      <c r="C717">
        <v>716</v>
      </c>
      <c r="D717">
        <f t="shared" si="11"/>
        <v>0</v>
      </c>
    </row>
    <row r="718" spans="1:4" x14ac:dyDescent="0.2">
      <c r="A718" s="15">
        <v>433</v>
      </c>
      <c r="B718" s="28">
        <v>-218.13170000000002</v>
      </c>
      <c r="C718">
        <v>717</v>
      </c>
      <c r="D718">
        <f t="shared" si="11"/>
        <v>0</v>
      </c>
    </row>
    <row r="719" spans="1:4" x14ac:dyDescent="0.2">
      <c r="A719" s="15">
        <v>803</v>
      </c>
      <c r="B719" s="28">
        <v>-220.3905</v>
      </c>
      <c r="C719">
        <v>718</v>
      </c>
      <c r="D719">
        <f t="shared" si="11"/>
        <v>0</v>
      </c>
    </row>
    <row r="720" spans="1:4" x14ac:dyDescent="0.2">
      <c r="A720" s="15">
        <v>748</v>
      </c>
      <c r="B720" s="28">
        <v>-224.42410000000001</v>
      </c>
      <c r="C720">
        <v>719</v>
      </c>
      <c r="D720">
        <f t="shared" si="11"/>
        <v>0</v>
      </c>
    </row>
    <row r="721" spans="1:4" x14ac:dyDescent="0.2">
      <c r="A721" s="15">
        <v>630</v>
      </c>
      <c r="B721" s="28">
        <v>-224.5179</v>
      </c>
      <c r="C721">
        <v>720</v>
      </c>
      <c r="D721">
        <f t="shared" si="11"/>
        <v>0</v>
      </c>
    </row>
    <row r="722" spans="1:4" x14ac:dyDescent="0.2">
      <c r="A722" s="15">
        <v>243</v>
      </c>
      <c r="B722" s="28">
        <v>-225.50979999999998</v>
      </c>
      <c r="C722">
        <v>721</v>
      </c>
      <c r="D722">
        <f t="shared" si="11"/>
        <v>0</v>
      </c>
    </row>
    <row r="723" spans="1:4" x14ac:dyDescent="0.2">
      <c r="A723" s="15">
        <v>767</v>
      </c>
      <c r="B723" s="28">
        <v>-226.9751</v>
      </c>
      <c r="C723">
        <v>722</v>
      </c>
      <c r="D723">
        <f t="shared" si="11"/>
        <v>0</v>
      </c>
    </row>
    <row r="724" spans="1:4" x14ac:dyDescent="0.2">
      <c r="A724" s="15">
        <v>994</v>
      </c>
      <c r="B724" s="28">
        <v>-227.03639999999999</v>
      </c>
      <c r="C724">
        <v>723</v>
      </c>
      <c r="D724">
        <f t="shared" si="11"/>
        <v>0</v>
      </c>
    </row>
    <row r="725" spans="1:4" x14ac:dyDescent="0.2">
      <c r="A725" s="15">
        <v>596</v>
      </c>
      <c r="B725" s="28">
        <v>-228.74950000000001</v>
      </c>
      <c r="C725">
        <v>724</v>
      </c>
      <c r="D725">
        <f t="shared" si="11"/>
        <v>0</v>
      </c>
    </row>
    <row r="726" spans="1:4" x14ac:dyDescent="0.2">
      <c r="A726" s="15">
        <v>707</v>
      </c>
      <c r="B726" s="28">
        <v>-229.28989999999999</v>
      </c>
      <c r="C726">
        <v>725</v>
      </c>
      <c r="D726">
        <f t="shared" si="11"/>
        <v>0</v>
      </c>
    </row>
    <row r="727" spans="1:4" x14ac:dyDescent="0.2">
      <c r="A727" s="15">
        <v>126</v>
      </c>
      <c r="B727" s="28">
        <v>-231.39570000000001</v>
      </c>
      <c r="C727">
        <v>726</v>
      </c>
      <c r="D727">
        <f t="shared" si="11"/>
        <v>0</v>
      </c>
    </row>
    <row r="728" spans="1:4" x14ac:dyDescent="0.2">
      <c r="A728" s="15">
        <v>746</v>
      </c>
      <c r="B728" s="28">
        <v>-231.61160000000001</v>
      </c>
      <c r="C728">
        <v>727</v>
      </c>
      <c r="D728">
        <f t="shared" si="11"/>
        <v>0</v>
      </c>
    </row>
    <row r="729" spans="1:4" x14ac:dyDescent="0.2">
      <c r="A729" s="15">
        <v>581</v>
      </c>
      <c r="B729" s="28">
        <v>-232.44120000000001</v>
      </c>
      <c r="C729">
        <v>728</v>
      </c>
      <c r="D729">
        <f t="shared" si="11"/>
        <v>0</v>
      </c>
    </row>
    <row r="730" spans="1:4" x14ac:dyDescent="0.2">
      <c r="A730" s="15">
        <v>370</v>
      </c>
      <c r="B730" s="28">
        <v>-233.18270000000001</v>
      </c>
      <c r="C730">
        <v>729</v>
      </c>
      <c r="D730">
        <f t="shared" si="11"/>
        <v>0</v>
      </c>
    </row>
    <row r="731" spans="1:4" x14ac:dyDescent="0.2">
      <c r="A731" s="15">
        <v>368</v>
      </c>
      <c r="B731" s="28">
        <v>-234.43340000000001</v>
      </c>
      <c r="C731">
        <v>730</v>
      </c>
      <c r="D731">
        <f t="shared" si="11"/>
        <v>0</v>
      </c>
    </row>
    <row r="732" spans="1:4" x14ac:dyDescent="0.2">
      <c r="A732" s="15">
        <v>59</v>
      </c>
      <c r="B732" s="28">
        <v>-234.86490000000001</v>
      </c>
      <c r="C732">
        <v>731</v>
      </c>
      <c r="D732">
        <f t="shared" si="11"/>
        <v>0</v>
      </c>
    </row>
    <row r="733" spans="1:4" x14ac:dyDescent="0.2">
      <c r="A733" s="15">
        <v>852</v>
      </c>
      <c r="B733" s="28">
        <v>-234.90389999999999</v>
      </c>
      <c r="C733">
        <v>732</v>
      </c>
      <c r="D733">
        <f t="shared" si="11"/>
        <v>0</v>
      </c>
    </row>
    <row r="734" spans="1:4" x14ac:dyDescent="0.2">
      <c r="A734" s="15">
        <v>426</v>
      </c>
      <c r="B734" s="28">
        <v>-235.7645</v>
      </c>
      <c r="C734">
        <v>733</v>
      </c>
      <c r="D734">
        <f t="shared" si="11"/>
        <v>0</v>
      </c>
    </row>
    <row r="735" spans="1:4" x14ac:dyDescent="0.2">
      <c r="A735" s="15">
        <v>808</v>
      </c>
      <c r="B735" s="28">
        <v>-236.90049999999999</v>
      </c>
      <c r="C735">
        <v>734</v>
      </c>
      <c r="D735">
        <f t="shared" si="11"/>
        <v>0</v>
      </c>
    </row>
    <row r="736" spans="1:4" x14ac:dyDescent="0.2">
      <c r="A736" s="15">
        <v>663</v>
      </c>
      <c r="B736" s="28">
        <v>-238.91410000000002</v>
      </c>
      <c r="C736">
        <v>735</v>
      </c>
      <c r="D736">
        <f t="shared" si="11"/>
        <v>0</v>
      </c>
    </row>
    <row r="737" spans="1:4" x14ac:dyDescent="0.2">
      <c r="A737" s="15">
        <v>264</v>
      </c>
      <c r="B737" s="28">
        <v>-239.17529999999999</v>
      </c>
      <c r="C737">
        <v>736</v>
      </c>
      <c r="D737">
        <f t="shared" si="11"/>
        <v>0</v>
      </c>
    </row>
    <row r="738" spans="1:4" x14ac:dyDescent="0.2">
      <c r="A738" s="15">
        <v>15</v>
      </c>
      <c r="B738" s="28">
        <v>-239.39109999999999</v>
      </c>
      <c r="C738">
        <v>737</v>
      </c>
      <c r="D738">
        <f t="shared" si="11"/>
        <v>0</v>
      </c>
    </row>
    <row r="739" spans="1:4" x14ac:dyDescent="0.2">
      <c r="A739" s="15">
        <v>866</v>
      </c>
      <c r="B739" s="28">
        <v>-239.6001</v>
      </c>
      <c r="C739">
        <v>738</v>
      </c>
      <c r="D739">
        <f t="shared" si="11"/>
        <v>0</v>
      </c>
    </row>
    <row r="740" spans="1:4" x14ac:dyDescent="0.2">
      <c r="A740" s="15">
        <v>531</v>
      </c>
      <c r="B740" s="28">
        <v>-240.57</v>
      </c>
      <c r="C740">
        <v>739</v>
      </c>
      <c r="D740">
        <f t="shared" si="11"/>
        <v>0</v>
      </c>
    </row>
    <row r="741" spans="1:4" x14ac:dyDescent="0.2">
      <c r="A741" s="15">
        <v>251</v>
      </c>
      <c r="B741" s="28">
        <v>-240.94479999999999</v>
      </c>
      <c r="C741">
        <v>740</v>
      </c>
      <c r="D741">
        <f t="shared" si="11"/>
        <v>0</v>
      </c>
    </row>
    <row r="742" spans="1:4" x14ac:dyDescent="0.2">
      <c r="A742" s="15">
        <v>350</v>
      </c>
      <c r="B742" s="28">
        <v>-242.4272</v>
      </c>
      <c r="C742">
        <v>741</v>
      </c>
      <c r="D742">
        <f t="shared" si="11"/>
        <v>0</v>
      </c>
    </row>
    <row r="743" spans="1:4" x14ac:dyDescent="0.2">
      <c r="A743" s="15">
        <v>822</v>
      </c>
      <c r="B743" s="28">
        <v>-247.3734</v>
      </c>
      <c r="C743">
        <v>742</v>
      </c>
      <c r="D743">
        <f t="shared" si="11"/>
        <v>0</v>
      </c>
    </row>
    <row r="744" spans="1:4" x14ac:dyDescent="0.2">
      <c r="A744" s="15">
        <v>253</v>
      </c>
      <c r="B744" s="28">
        <v>-248.62679999999997</v>
      </c>
      <c r="C744">
        <v>743</v>
      </c>
      <c r="D744">
        <f t="shared" si="11"/>
        <v>0</v>
      </c>
    </row>
    <row r="745" spans="1:4" x14ac:dyDescent="0.2">
      <c r="A745" s="15">
        <v>718</v>
      </c>
      <c r="B745" s="28">
        <v>-249.124</v>
      </c>
      <c r="C745">
        <v>744</v>
      </c>
      <c r="D745">
        <f t="shared" si="11"/>
        <v>0</v>
      </c>
    </row>
    <row r="746" spans="1:4" x14ac:dyDescent="0.2">
      <c r="A746" s="15">
        <v>580</v>
      </c>
      <c r="B746" s="28">
        <v>-249.23910000000001</v>
      </c>
      <c r="C746">
        <v>745</v>
      </c>
      <c r="D746">
        <f t="shared" si="11"/>
        <v>0</v>
      </c>
    </row>
    <row r="747" spans="1:4" x14ac:dyDescent="0.2">
      <c r="A747" s="15">
        <v>815</v>
      </c>
      <c r="B747" s="28">
        <v>-250.39070000000001</v>
      </c>
      <c r="C747">
        <v>746</v>
      </c>
      <c r="D747">
        <f t="shared" si="11"/>
        <v>0</v>
      </c>
    </row>
    <row r="748" spans="1:4" x14ac:dyDescent="0.2">
      <c r="A748" s="15">
        <v>272</v>
      </c>
      <c r="B748" s="28">
        <v>-251.31100000000001</v>
      </c>
      <c r="C748">
        <v>747</v>
      </c>
      <c r="D748">
        <f t="shared" si="11"/>
        <v>0</v>
      </c>
    </row>
    <row r="749" spans="1:4" x14ac:dyDescent="0.2">
      <c r="A749" s="15">
        <v>367</v>
      </c>
      <c r="B749" s="28">
        <v>-251.73050000000001</v>
      </c>
      <c r="C749">
        <v>748</v>
      </c>
      <c r="D749">
        <f t="shared" si="11"/>
        <v>0</v>
      </c>
    </row>
    <row r="750" spans="1:4" x14ac:dyDescent="0.2">
      <c r="A750" s="15">
        <v>791</v>
      </c>
      <c r="B750" s="28">
        <v>-252.16749999999999</v>
      </c>
      <c r="C750">
        <v>749</v>
      </c>
      <c r="D750">
        <f t="shared" si="11"/>
        <v>0</v>
      </c>
    </row>
    <row r="751" spans="1:4" x14ac:dyDescent="0.2">
      <c r="A751" s="15">
        <v>623</v>
      </c>
      <c r="B751" s="28">
        <v>-253.18</v>
      </c>
      <c r="C751">
        <v>750</v>
      </c>
      <c r="D751">
        <f t="shared" si="11"/>
        <v>0</v>
      </c>
    </row>
    <row r="752" spans="1:4" x14ac:dyDescent="0.2">
      <c r="A752" s="15">
        <v>752</v>
      </c>
      <c r="B752" s="28">
        <v>-253.4143</v>
      </c>
      <c r="C752">
        <v>751</v>
      </c>
      <c r="D752">
        <f t="shared" si="11"/>
        <v>0</v>
      </c>
    </row>
    <row r="753" spans="1:4" x14ac:dyDescent="0.2">
      <c r="A753" s="15">
        <v>400</v>
      </c>
      <c r="B753" s="28">
        <v>-255.84779999999998</v>
      </c>
      <c r="C753">
        <v>752</v>
      </c>
      <c r="D753">
        <f t="shared" si="11"/>
        <v>0</v>
      </c>
    </row>
    <row r="754" spans="1:4" x14ac:dyDescent="0.2">
      <c r="A754" s="15">
        <v>335</v>
      </c>
      <c r="B754" s="28">
        <v>-257.09530000000001</v>
      </c>
      <c r="C754">
        <v>753</v>
      </c>
      <c r="D754">
        <f t="shared" si="11"/>
        <v>0</v>
      </c>
    </row>
    <row r="755" spans="1:4" x14ac:dyDescent="0.2">
      <c r="A755" s="15">
        <v>379</v>
      </c>
      <c r="B755" s="28">
        <v>-258.79539999999997</v>
      </c>
      <c r="C755">
        <v>754</v>
      </c>
      <c r="D755">
        <f t="shared" si="11"/>
        <v>0</v>
      </c>
    </row>
    <row r="756" spans="1:4" x14ac:dyDescent="0.2">
      <c r="A756" s="15">
        <v>349</v>
      </c>
      <c r="B756" s="28">
        <v>-259.4624</v>
      </c>
      <c r="C756">
        <v>755</v>
      </c>
      <c r="D756">
        <f t="shared" si="11"/>
        <v>0</v>
      </c>
    </row>
    <row r="757" spans="1:4" x14ac:dyDescent="0.2">
      <c r="A757" s="15">
        <v>805</v>
      </c>
      <c r="B757" s="28">
        <v>-260.09719999999999</v>
      </c>
      <c r="C757">
        <v>756</v>
      </c>
      <c r="D757">
        <f t="shared" si="11"/>
        <v>0</v>
      </c>
    </row>
    <row r="758" spans="1:4" x14ac:dyDescent="0.2">
      <c r="A758" s="15">
        <v>258</v>
      </c>
      <c r="B758" s="28">
        <v>-262.1748</v>
      </c>
      <c r="C758">
        <v>757</v>
      </c>
      <c r="D758">
        <f t="shared" si="11"/>
        <v>0</v>
      </c>
    </row>
    <row r="759" spans="1:4" x14ac:dyDescent="0.2">
      <c r="A759" s="15">
        <v>658</v>
      </c>
      <c r="B759" s="28">
        <v>-262.51370000000003</v>
      </c>
      <c r="C759">
        <v>758</v>
      </c>
      <c r="D759">
        <f t="shared" si="11"/>
        <v>0</v>
      </c>
    </row>
    <row r="760" spans="1:4" x14ac:dyDescent="0.2">
      <c r="A760" s="15">
        <v>807</v>
      </c>
      <c r="B760" s="28">
        <v>-263.2783</v>
      </c>
      <c r="C760">
        <v>759</v>
      </c>
      <c r="D760">
        <f t="shared" si="11"/>
        <v>0</v>
      </c>
    </row>
    <row r="761" spans="1:4" x14ac:dyDescent="0.2">
      <c r="A761" s="15">
        <v>742</v>
      </c>
      <c r="B761" s="28">
        <v>-265.32729999999998</v>
      </c>
      <c r="C761">
        <v>760</v>
      </c>
      <c r="D761">
        <f t="shared" si="11"/>
        <v>0</v>
      </c>
    </row>
    <row r="762" spans="1:4" x14ac:dyDescent="0.2">
      <c r="A762" s="15">
        <v>481</v>
      </c>
      <c r="B762" s="28">
        <v>-268.60770000000002</v>
      </c>
      <c r="C762">
        <v>761</v>
      </c>
      <c r="D762">
        <f t="shared" si="11"/>
        <v>0</v>
      </c>
    </row>
    <row r="763" spans="1:4" x14ac:dyDescent="0.2">
      <c r="A763" s="15">
        <v>675</v>
      </c>
      <c r="B763" s="28">
        <v>-269.8877</v>
      </c>
      <c r="C763">
        <v>762</v>
      </c>
      <c r="D763">
        <f t="shared" si="11"/>
        <v>0</v>
      </c>
    </row>
    <row r="764" spans="1:4" x14ac:dyDescent="0.2">
      <c r="A764" s="15">
        <v>790</v>
      </c>
      <c r="B764" s="28">
        <v>-270.39920000000001</v>
      </c>
      <c r="C764">
        <v>763</v>
      </c>
      <c r="D764">
        <f t="shared" si="11"/>
        <v>0</v>
      </c>
    </row>
    <row r="765" spans="1:4" x14ac:dyDescent="0.2">
      <c r="A765" s="15">
        <v>711</v>
      </c>
      <c r="B765" s="28">
        <v>-270.96959999999996</v>
      </c>
      <c r="C765">
        <v>764</v>
      </c>
      <c r="D765">
        <f t="shared" si="11"/>
        <v>0</v>
      </c>
    </row>
    <row r="766" spans="1:4" x14ac:dyDescent="0.2">
      <c r="A766" s="15">
        <v>506</v>
      </c>
      <c r="B766" s="28">
        <v>-273.03040000000004</v>
      </c>
      <c r="C766">
        <v>765</v>
      </c>
      <c r="D766">
        <f t="shared" si="11"/>
        <v>0</v>
      </c>
    </row>
    <row r="767" spans="1:4" x14ac:dyDescent="0.2">
      <c r="A767" s="15">
        <v>831</v>
      </c>
      <c r="B767" s="28">
        <v>-273.74790000000002</v>
      </c>
      <c r="C767">
        <v>766</v>
      </c>
      <c r="D767">
        <f t="shared" si="11"/>
        <v>0</v>
      </c>
    </row>
    <row r="768" spans="1:4" x14ac:dyDescent="0.2">
      <c r="A768" s="15">
        <v>193</v>
      </c>
      <c r="B768" s="28">
        <v>-274.0342</v>
      </c>
      <c r="C768">
        <v>767</v>
      </c>
      <c r="D768">
        <f t="shared" si="11"/>
        <v>0</v>
      </c>
    </row>
    <row r="769" spans="1:4" x14ac:dyDescent="0.2">
      <c r="A769" s="15">
        <v>787</v>
      </c>
      <c r="B769" s="28">
        <v>-274.9341</v>
      </c>
      <c r="C769">
        <v>768</v>
      </c>
      <c r="D769">
        <f t="shared" si="11"/>
        <v>0</v>
      </c>
    </row>
    <row r="770" spans="1:4" x14ac:dyDescent="0.2">
      <c r="A770" s="15">
        <v>476</v>
      </c>
      <c r="B770" s="28">
        <v>-275.23440000000005</v>
      </c>
      <c r="C770">
        <v>769</v>
      </c>
      <c r="D770">
        <f t="shared" si="11"/>
        <v>0</v>
      </c>
    </row>
    <row r="771" spans="1:4" x14ac:dyDescent="0.2">
      <c r="A771" s="15">
        <v>231</v>
      </c>
      <c r="B771" s="28">
        <v>-277.54419999999999</v>
      </c>
      <c r="C771">
        <v>770</v>
      </c>
      <c r="D771">
        <f t="shared" ref="D771:D834" si="12">IF($B771&gt;G$1, LN((1/G$2)*((1+(G$3*($B771-G$1)/G$2)))^(-1/G$3-1)),0)</f>
        <v>0</v>
      </c>
    </row>
    <row r="772" spans="1:4" x14ac:dyDescent="0.2">
      <c r="A772" s="15">
        <v>200</v>
      </c>
      <c r="B772" s="28">
        <v>-277.72649999999999</v>
      </c>
      <c r="C772">
        <v>771</v>
      </c>
      <c r="D772">
        <f t="shared" si="12"/>
        <v>0</v>
      </c>
    </row>
    <row r="773" spans="1:4" x14ac:dyDescent="0.2">
      <c r="A773" s="15">
        <v>91</v>
      </c>
      <c r="B773" s="28">
        <v>-278.41929999999996</v>
      </c>
      <c r="C773">
        <v>772</v>
      </c>
      <c r="D773">
        <f t="shared" si="12"/>
        <v>0</v>
      </c>
    </row>
    <row r="774" spans="1:4" x14ac:dyDescent="0.2">
      <c r="A774" s="15">
        <v>818</v>
      </c>
      <c r="B774" s="28">
        <v>-278.99459999999999</v>
      </c>
      <c r="C774">
        <v>773</v>
      </c>
      <c r="D774">
        <f t="shared" si="12"/>
        <v>0</v>
      </c>
    </row>
    <row r="775" spans="1:4" x14ac:dyDescent="0.2">
      <c r="A775" s="15">
        <v>58</v>
      </c>
      <c r="B775" s="28">
        <v>-282.88929999999999</v>
      </c>
      <c r="C775">
        <v>774</v>
      </c>
      <c r="D775">
        <f t="shared" si="12"/>
        <v>0</v>
      </c>
    </row>
    <row r="776" spans="1:4" x14ac:dyDescent="0.2">
      <c r="A776" s="15">
        <v>901</v>
      </c>
      <c r="B776" s="28">
        <v>-286.62900000000002</v>
      </c>
      <c r="C776">
        <v>775</v>
      </c>
      <c r="D776">
        <f t="shared" si="12"/>
        <v>0</v>
      </c>
    </row>
    <row r="777" spans="1:4" x14ac:dyDescent="0.2">
      <c r="A777" s="15">
        <v>461</v>
      </c>
      <c r="B777" s="28">
        <v>-289.04829999999998</v>
      </c>
      <c r="C777">
        <v>776</v>
      </c>
      <c r="D777">
        <f t="shared" si="12"/>
        <v>0</v>
      </c>
    </row>
    <row r="778" spans="1:4" x14ac:dyDescent="0.2">
      <c r="A778" s="15">
        <v>749</v>
      </c>
      <c r="B778" s="28">
        <v>-289.815</v>
      </c>
      <c r="C778">
        <v>777</v>
      </c>
      <c r="D778">
        <f t="shared" si="12"/>
        <v>0</v>
      </c>
    </row>
    <row r="779" spans="1:4" x14ac:dyDescent="0.2">
      <c r="A779" s="15">
        <v>432</v>
      </c>
      <c r="B779" s="28">
        <v>-290.22740000000005</v>
      </c>
      <c r="C779">
        <v>778</v>
      </c>
      <c r="D779">
        <f t="shared" si="12"/>
        <v>0</v>
      </c>
    </row>
    <row r="780" spans="1:4" x14ac:dyDescent="0.2">
      <c r="A780" s="15">
        <v>25</v>
      </c>
      <c r="B780" s="28">
        <v>-290.32329999999996</v>
      </c>
      <c r="C780">
        <v>779</v>
      </c>
      <c r="D780">
        <f t="shared" si="12"/>
        <v>0</v>
      </c>
    </row>
    <row r="781" spans="1:4" x14ac:dyDescent="0.2">
      <c r="A781" s="15">
        <v>879</v>
      </c>
      <c r="B781" s="28">
        <v>-291.553</v>
      </c>
      <c r="C781">
        <v>780</v>
      </c>
      <c r="D781">
        <f t="shared" si="12"/>
        <v>0</v>
      </c>
    </row>
    <row r="782" spans="1:4" x14ac:dyDescent="0.2">
      <c r="A782" s="15">
        <v>549</v>
      </c>
      <c r="B782" s="28">
        <v>-292.36579999999998</v>
      </c>
      <c r="C782">
        <v>781</v>
      </c>
      <c r="D782">
        <f t="shared" si="12"/>
        <v>0</v>
      </c>
    </row>
    <row r="783" spans="1:4" x14ac:dyDescent="0.2">
      <c r="A783" s="15">
        <v>273</v>
      </c>
      <c r="B783" s="28">
        <v>-292.55809999999997</v>
      </c>
      <c r="C783">
        <v>782</v>
      </c>
      <c r="D783">
        <f t="shared" si="12"/>
        <v>0</v>
      </c>
    </row>
    <row r="784" spans="1:4" x14ac:dyDescent="0.2">
      <c r="A784" s="15">
        <v>533</v>
      </c>
      <c r="B784" s="28">
        <v>-295.89269999999999</v>
      </c>
      <c r="C784">
        <v>783</v>
      </c>
      <c r="D784">
        <f t="shared" si="12"/>
        <v>0</v>
      </c>
    </row>
    <row r="785" spans="1:4" x14ac:dyDescent="0.2">
      <c r="A785" s="15">
        <v>210</v>
      </c>
      <c r="B785" s="28">
        <v>-297.28890000000001</v>
      </c>
      <c r="C785">
        <v>784</v>
      </c>
      <c r="D785">
        <f t="shared" si="12"/>
        <v>0</v>
      </c>
    </row>
    <row r="786" spans="1:4" x14ac:dyDescent="0.2">
      <c r="A786" s="15">
        <v>378</v>
      </c>
      <c r="B786" s="28">
        <v>-299.23409999999996</v>
      </c>
      <c r="C786">
        <v>785</v>
      </c>
      <c r="D786">
        <f t="shared" si="12"/>
        <v>0</v>
      </c>
    </row>
    <row r="787" spans="1:4" x14ac:dyDescent="0.2">
      <c r="A787" s="15">
        <v>684</v>
      </c>
      <c r="B787" s="28">
        <v>-299.55869999999999</v>
      </c>
      <c r="C787">
        <v>786</v>
      </c>
      <c r="D787">
        <f t="shared" si="12"/>
        <v>0</v>
      </c>
    </row>
    <row r="788" spans="1:4" x14ac:dyDescent="0.2">
      <c r="A788" s="15">
        <v>298</v>
      </c>
      <c r="B788" s="28">
        <v>-299.5727</v>
      </c>
      <c r="C788">
        <v>787</v>
      </c>
      <c r="D788">
        <f t="shared" si="12"/>
        <v>0</v>
      </c>
    </row>
    <row r="789" spans="1:4" x14ac:dyDescent="0.2">
      <c r="A789" s="15">
        <v>610</v>
      </c>
      <c r="B789" s="28">
        <v>-300.77659999999997</v>
      </c>
      <c r="C789">
        <v>788</v>
      </c>
      <c r="D789">
        <f t="shared" si="12"/>
        <v>0</v>
      </c>
    </row>
    <row r="790" spans="1:4" x14ac:dyDescent="0.2">
      <c r="A790" s="15">
        <v>836</v>
      </c>
      <c r="B790" s="28">
        <v>-303.10700000000003</v>
      </c>
      <c r="C790">
        <v>789</v>
      </c>
      <c r="D790">
        <f t="shared" si="12"/>
        <v>0</v>
      </c>
    </row>
    <row r="791" spans="1:4" x14ac:dyDescent="0.2">
      <c r="A791" s="15">
        <v>838</v>
      </c>
      <c r="B791" s="28">
        <v>-305.52609999999999</v>
      </c>
      <c r="C791">
        <v>790</v>
      </c>
      <c r="D791">
        <f t="shared" si="12"/>
        <v>0</v>
      </c>
    </row>
    <row r="792" spans="1:4" x14ac:dyDescent="0.2">
      <c r="A792" s="15">
        <v>566</v>
      </c>
      <c r="B792" s="28">
        <v>-305.76729999999998</v>
      </c>
      <c r="C792">
        <v>791</v>
      </c>
      <c r="D792">
        <f t="shared" si="12"/>
        <v>0</v>
      </c>
    </row>
    <row r="793" spans="1:4" x14ac:dyDescent="0.2">
      <c r="A793" s="15">
        <v>655</v>
      </c>
      <c r="B793" s="28">
        <v>-306.37559999999996</v>
      </c>
      <c r="C793">
        <v>792</v>
      </c>
      <c r="D793">
        <f t="shared" si="12"/>
        <v>0</v>
      </c>
    </row>
    <row r="794" spans="1:4" x14ac:dyDescent="0.2">
      <c r="A794" s="15">
        <v>988</v>
      </c>
      <c r="B794" s="28">
        <v>-307.70009999999996</v>
      </c>
      <c r="C794">
        <v>793</v>
      </c>
      <c r="D794">
        <f t="shared" si="12"/>
        <v>0</v>
      </c>
    </row>
    <row r="795" spans="1:4" x14ac:dyDescent="0.2">
      <c r="A795" s="15">
        <v>103</v>
      </c>
      <c r="B795" s="28">
        <v>-308.286</v>
      </c>
      <c r="C795">
        <v>794</v>
      </c>
      <c r="D795">
        <f t="shared" si="12"/>
        <v>0</v>
      </c>
    </row>
    <row r="796" spans="1:4" x14ac:dyDescent="0.2">
      <c r="A796" s="15">
        <v>475</v>
      </c>
      <c r="B796" s="28">
        <v>-309.60500000000002</v>
      </c>
      <c r="C796">
        <v>795</v>
      </c>
      <c r="D796">
        <f t="shared" si="12"/>
        <v>0</v>
      </c>
    </row>
    <row r="797" spans="1:4" x14ac:dyDescent="0.2">
      <c r="A797" s="15">
        <v>390</v>
      </c>
      <c r="B797" s="28">
        <v>-309.61109999999996</v>
      </c>
      <c r="C797">
        <v>796</v>
      </c>
      <c r="D797">
        <f t="shared" si="12"/>
        <v>0</v>
      </c>
    </row>
    <row r="798" spans="1:4" x14ac:dyDescent="0.2">
      <c r="A798" s="15">
        <v>886</v>
      </c>
      <c r="B798" s="28">
        <v>-310.44620000000003</v>
      </c>
      <c r="C798">
        <v>797</v>
      </c>
      <c r="D798">
        <f t="shared" si="12"/>
        <v>0</v>
      </c>
    </row>
    <row r="799" spans="1:4" x14ac:dyDescent="0.2">
      <c r="A799" s="15">
        <v>796</v>
      </c>
      <c r="B799" s="28">
        <v>-313.47570000000002</v>
      </c>
      <c r="C799">
        <v>798</v>
      </c>
      <c r="D799">
        <f t="shared" si="12"/>
        <v>0</v>
      </c>
    </row>
    <row r="800" spans="1:4" x14ac:dyDescent="0.2">
      <c r="A800" s="15">
        <v>587</v>
      </c>
      <c r="B800" s="28">
        <v>-315.7593</v>
      </c>
      <c r="C800">
        <v>799</v>
      </c>
      <c r="D800">
        <f t="shared" si="12"/>
        <v>0</v>
      </c>
    </row>
    <row r="801" spans="1:4" x14ac:dyDescent="0.2">
      <c r="A801" s="15">
        <v>528</v>
      </c>
      <c r="B801" s="28">
        <v>-317.60849999999999</v>
      </c>
      <c r="C801">
        <v>800</v>
      </c>
      <c r="D801">
        <f t="shared" si="12"/>
        <v>0</v>
      </c>
    </row>
    <row r="802" spans="1:4" x14ac:dyDescent="0.2">
      <c r="A802" s="15">
        <v>484</v>
      </c>
      <c r="B802" s="28">
        <v>-317.89409999999998</v>
      </c>
      <c r="C802">
        <v>801</v>
      </c>
      <c r="D802">
        <f t="shared" si="12"/>
        <v>0</v>
      </c>
    </row>
    <row r="803" spans="1:4" x14ac:dyDescent="0.2">
      <c r="A803" s="15">
        <v>732</v>
      </c>
      <c r="B803" s="28">
        <v>-317.94400000000002</v>
      </c>
      <c r="C803">
        <v>802</v>
      </c>
      <c r="D803">
        <f t="shared" si="12"/>
        <v>0</v>
      </c>
    </row>
    <row r="804" spans="1:4" x14ac:dyDescent="0.2">
      <c r="A804" s="15">
        <v>442</v>
      </c>
      <c r="B804" s="28">
        <v>-319.53469999999999</v>
      </c>
      <c r="C804">
        <v>803</v>
      </c>
      <c r="D804">
        <f t="shared" si="12"/>
        <v>0</v>
      </c>
    </row>
    <row r="805" spans="1:4" x14ac:dyDescent="0.2">
      <c r="A805" s="15">
        <v>146</v>
      </c>
      <c r="B805" s="28">
        <v>-319.8451</v>
      </c>
      <c r="C805">
        <v>804</v>
      </c>
      <c r="D805">
        <f t="shared" si="12"/>
        <v>0</v>
      </c>
    </row>
    <row r="806" spans="1:4" x14ac:dyDescent="0.2">
      <c r="A806" s="15">
        <v>980</v>
      </c>
      <c r="B806" s="28">
        <v>-321.48559999999998</v>
      </c>
      <c r="C806">
        <v>805</v>
      </c>
      <c r="D806">
        <f t="shared" si="12"/>
        <v>0</v>
      </c>
    </row>
    <row r="807" spans="1:4" x14ac:dyDescent="0.2">
      <c r="A807" s="15">
        <v>64</v>
      </c>
      <c r="B807" s="28">
        <v>-328.0394</v>
      </c>
      <c r="C807">
        <v>806</v>
      </c>
      <c r="D807">
        <f t="shared" si="12"/>
        <v>0</v>
      </c>
    </row>
    <row r="808" spans="1:4" x14ac:dyDescent="0.2">
      <c r="A808" s="15">
        <v>473</v>
      </c>
      <c r="B808" s="28">
        <v>-328.4271</v>
      </c>
      <c r="C808">
        <v>807</v>
      </c>
      <c r="D808">
        <f t="shared" si="12"/>
        <v>0</v>
      </c>
    </row>
    <row r="809" spans="1:4" x14ac:dyDescent="0.2">
      <c r="A809" s="15">
        <v>339</v>
      </c>
      <c r="B809" s="28">
        <v>-329.27499999999998</v>
      </c>
      <c r="C809">
        <v>808</v>
      </c>
      <c r="D809">
        <f t="shared" si="12"/>
        <v>0</v>
      </c>
    </row>
    <row r="810" spans="1:4" x14ac:dyDescent="0.2">
      <c r="A810" s="15">
        <v>51</v>
      </c>
      <c r="B810" s="28">
        <v>-330.98599999999999</v>
      </c>
      <c r="C810">
        <v>809</v>
      </c>
      <c r="D810">
        <f t="shared" si="12"/>
        <v>0</v>
      </c>
    </row>
    <row r="811" spans="1:4" x14ac:dyDescent="0.2">
      <c r="A811" s="15">
        <v>525</v>
      </c>
      <c r="B811" s="28">
        <v>-331.05180000000001</v>
      </c>
      <c r="C811">
        <v>810</v>
      </c>
      <c r="D811">
        <f t="shared" si="12"/>
        <v>0</v>
      </c>
    </row>
    <row r="812" spans="1:4" x14ac:dyDescent="0.2">
      <c r="A812" s="15">
        <v>597</v>
      </c>
      <c r="B812" s="28">
        <v>-332.52420000000001</v>
      </c>
      <c r="C812">
        <v>811</v>
      </c>
      <c r="D812">
        <f t="shared" si="12"/>
        <v>0</v>
      </c>
    </row>
    <row r="813" spans="1:4" x14ac:dyDescent="0.2">
      <c r="A813" s="15">
        <v>656</v>
      </c>
      <c r="B813" s="28">
        <v>-333.19650000000001</v>
      </c>
      <c r="C813">
        <v>812</v>
      </c>
      <c r="D813">
        <f t="shared" si="12"/>
        <v>0</v>
      </c>
    </row>
    <row r="814" spans="1:4" x14ac:dyDescent="0.2">
      <c r="A814" s="15">
        <v>751</v>
      </c>
      <c r="B814" s="28">
        <v>-337.37479999999999</v>
      </c>
      <c r="C814">
        <v>813</v>
      </c>
      <c r="D814">
        <f t="shared" si="12"/>
        <v>0</v>
      </c>
    </row>
    <row r="815" spans="1:4" x14ac:dyDescent="0.2">
      <c r="A815" s="15">
        <v>536</v>
      </c>
      <c r="B815" s="28">
        <v>-338.03390000000002</v>
      </c>
      <c r="C815">
        <v>814</v>
      </c>
      <c r="D815">
        <f t="shared" si="12"/>
        <v>0</v>
      </c>
    </row>
    <row r="816" spans="1:4" x14ac:dyDescent="0.2">
      <c r="A816" s="15">
        <v>692</v>
      </c>
      <c r="B816" s="28">
        <v>-338.09070000000003</v>
      </c>
      <c r="C816">
        <v>815</v>
      </c>
      <c r="D816">
        <f t="shared" si="12"/>
        <v>0</v>
      </c>
    </row>
    <row r="817" spans="1:4" x14ac:dyDescent="0.2">
      <c r="A817" s="15">
        <v>673</v>
      </c>
      <c r="B817" s="28">
        <v>-343.53</v>
      </c>
      <c r="C817">
        <v>816</v>
      </c>
      <c r="D817">
        <f t="shared" si="12"/>
        <v>0</v>
      </c>
    </row>
    <row r="818" spans="1:4" x14ac:dyDescent="0.2">
      <c r="A818" s="15">
        <v>42</v>
      </c>
      <c r="B818" s="28">
        <v>-344.09179999999998</v>
      </c>
      <c r="C818">
        <v>817</v>
      </c>
      <c r="D818">
        <f t="shared" si="12"/>
        <v>0</v>
      </c>
    </row>
    <row r="819" spans="1:4" x14ac:dyDescent="0.2">
      <c r="A819" s="15">
        <v>6</v>
      </c>
      <c r="B819" s="28">
        <v>-344.68090000000001</v>
      </c>
      <c r="C819">
        <v>818</v>
      </c>
      <c r="D819">
        <f t="shared" si="12"/>
        <v>0</v>
      </c>
    </row>
    <row r="820" spans="1:4" x14ac:dyDescent="0.2">
      <c r="A820" s="15">
        <v>637</v>
      </c>
      <c r="B820" s="28">
        <v>-345.66919999999999</v>
      </c>
      <c r="C820">
        <v>819</v>
      </c>
      <c r="D820">
        <f t="shared" si="12"/>
        <v>0</v>
      </c>
    </row>
    <row r="821" spans="1:4" x14ac:dyDescent="0.2">
      <c r="A821" s="15">
        <v>685</v>
      </c>
      <c r="B821" s="28">
        <v>-350.25569999999999</v>
      </c>
      <c r="C821">
        <v>820</v>
      </c>
      <c r="D821">
        <f t="shared" si="12"/>
        <v>0</v>
      </c>
    </row>
    <row r="822" spans="1:4" x14ac:dyDescent="0.2">
      <c r="A822" s="15">
        <v>399</v>
      </c>
      <c r="B822" s="28">
        <v>-353.05520000000001</v>
      </c>
      <c r="C822">
        <v>821</v>
      </c>
      <c r="D822">
        <f t="shared" si="12"/>
        <v>0</v>
      </c>
    </row>
    <row r="823" spans="1:4" x14ac:dyDescent="0.2">
      <c r="A823" s="15">
        <v>124</v>
      </c>
      <c r="B823" s="28">
        <v>-353.0992</v>
      </c>
      <c r="C823">
        <v>822</v>
      </c>
      <c r="D823">
        <f t="shared" si="12"/>
        <v>0</v>
      </c>
    </row>
    <row r="824" spans="1:4" x14ac:dyDescent="0.2">
      <c r="A824" s="15">
        <v>939</v>
      </c>
      <c r="B824" s="28">
        <v>-353.31020000000001</v>
      </c>
      <c r="C824">
        <v>823</v>
      </c>
      <c r="D824">
        <f t="shared" si="12"/>
        <v>0</v>
      </c>
    </row>
    <row r="825" spans="1:4" x14ac:dyDescent="0.2">
      <c r="A825" s="15">
        <v>414</v>
      </c>
      <c r="B825" s="28">
        <v>-355.05890000000005</v>
      </c>
      <c r="C825">
        <v>824</v>
      </c>
      <c r="D825">
        <f t="shared" si="12"/>
        <v>0</v>
      </c>
    </row>
    <row r="826" spans="1:4" x14ac:dyDescent="0.2">
      <c r="A826" s="15">
        <v>599</v>
      </c>
      <c r="B826" s="28">
        <v>-356.649</v>
      </c>
      <c r="C826">
        <v>825</v>
      </c>
      <c r="D826">
        <f t="shared" si="12"/>
        <v>0</v>
      </c>
    </row>
    <row r="827" spans="1:4" x14ac:dyDescent="0.2">
      <c r="A827" s="15">
        <v>316</v>
      </c>
      <c r="B827" s="28">
        <v>-356.68059999999997</v>
      </c>
      <c r="C827">
        <v>826</v>
      </c>
      <c r="D827">
        <f t="shared" si="12"/>
        <v>0</v>
      </c>
    </row>
    <row r="828" spans="1:4" x14ac:dyDescent="0.2">
      <c r="A828" s="15">
        <v>509</v>
      </c>
      <c r="B828" s="28">
        <v>-356.75779999999997</v>
      </c>
      <c r="C828">
        <v>827</v>
      </c>
      <c r="D828">
        <f t="shared" si="12"/>
        <v>0</v>
      </c>
    </row>
    <row r="829" spans="1:4" x14ac:dyDescent="0.2">
      <c r="A829" s="15">
        <v>833</v>
      </c>
      <c r="B829" s="28">
        <v>-357.30329999999998</v>
      </c>
      <c r="C829">
        <v>828</v>
      </c>
      <c r="D829">
        <f t="shared" si="12"/>
        <v>0</v>
      </c>
    </row>
    <row r="830" spans="1:4" x14ac:dyDescent="0.2">
      <c r="A830" s="15">
        <v>678</v>
      </c>
      <c r="B830" s="28">
        <v>-358.04509999999999</v>
      </c>
      <c r="C830">
        <v>829</v>
      </c>
      <c r="D830">
        <f t="shared" si="12"/>
        <v>0</v>
      </c>
    </row>
    <row r="831" spans="1:4" x14ac:dyDescent="0.2">
      <c r="A831" s="15">
        <v>881</v>
      </c>
      <c r="B831" s="28">
        <v>-358.72800000000001</v>
      </c>
      <c r="C831">
        <v>830</v>
      </c>
      <c r="D831">
        <f t="shared" si="12"/>
        <v>0</v>
      </c>
    </row>
    <row r="832" spans="1:4" x14ac:dyDescent="0.2">
      <c r="A832" s="15">
        <v>777</v>
      </c>
      <c r="B832" s="28">
        <v>-359.08209999999997</v>
      </c>
      <c r="C832">
        <v>831</v>
      </c>
      <c r="D832">
        <f t="shared" si="12"/>
        <v>0</v>
      </c>
    </row>
    <row r="833" spans="1:4" x14ac:dyDescent="0.2">
      <c r="A833" s="15">
        <v>913</v>
      </c>
      <c r="B833" s="28">
        <v>-361.3974</v>
      </c>
      <c r="C833">
        <v>832</v>
      </c>
      <c r="D833">
        <f t="shared" si="12"/>
        <v>0</v>
      </c>
    </row>
    <row r="834" spans="1:4" x14ac:dyDescent="0.2">
      <c r="A834" s="15">
        <v>974</v>
      </c>
      <c r="B834" s="28">
        <v>-361.69779999999997</v>
      </c>
      <c r="C834">
        <v>833</v>
      </c>
      <c r="D834">
        <f t="shared" si="12"/>
        <v>0</v>
      </c>
    </row>
    <row r="835" spans="1:4" x14ac:dyDescent="0.2">
      <c r="A835" s="15">
        <v>423</v>
      </c>
      <c r="B835" s="28">
        <v>-361.90340000000003</v>
      </c>
      <c r="C835">
        <v>834</v>
      </c>
      <c r="D835">
        <f t="shared" ref="D835:D898" si="13">IF($B835&gt;G$1, LN((1/G$2)*((1+(G$3*($B835-G$1)/G$2)))^(-1/G$3-1)),0)</f>
        <v>0</v>
      </c>
    </row>
    <row r="836" spans="1:4" x14ac:dyDescent="0.2">
      <c r="A836" s="15">
        <v>811</v>
      </c>
      <c r="B836" s="28">
        <v>-363.92740000000003</v>
      </c>
      <c r="C836">
        <v>835</v>
      </c>
      <c r="D836">
        <f t="shared" si="13"/>
        <v>0</v>
      </c>
    </row>
    <row r="837" spans="1:4" x14ac:dyDescent="0.2">
      <c r="A837" s="15">
        <v>967</v>
      </c>
      <c r="B837" s="28">
        <v>-364.24240000000003</v>
      </c>
      <c r="C837">
        <v>836</v>
      </c>
      <c r="D837">
        <f t="shared" si="13"/>
        <v>0</v>
      </c>
    </row>
    <row r="838" spans="1:4" x14ac:dyDescent="0.2">
      <c r="A838" s="15">
        <v>40</v>
      </c>
      <c r="B838" s="28">
        <v>-366.3116</v>
      </c>
      <c r="C838">
        <v>837</v>
      </c>
      <c r="D838">
        <f t="shared" si="13"/>
        <v>0</v>
      </c>
    </row>
    <row r="839" spans="1:4" x14ac:dyDescent="0.2">
      <c r="A839" s="15">
        <v>943</v>
      </c>
      <c r="B839" s="28">
        <v>-372.48390000000001</v>
      </c>
      <c r="C839">
        <v>838</v>
      </c>
      <c r="D839">
        <f t="shared" si="13"/>
        <v>0</v>
      </c>
    </row>
    <row r="840" spans="1:4" x14ac:dyDescent="0.2">
      <c r="A840" s="15">
        <v>513</v>
      </c>
      <c r="B840" s="28">
        <v>-374.17930000000001</v>
      </c>
      <c r="C840">
        <v>839</v>
      </c>
      <c r="D840">
        <f t="shared" si="13"/>
        <v>0</v>
      </c>
    </row>
    <row r="841" spans="1:4" x14ac:dyDescent="0.2">
      <c r="A841" s="15">
        <v>279</v>
      </c>
      <c r="B841" s="28">
        <v>-375.12</v>
      </c>
      <c r="C841">
        <v>840</v>
      </c>
      <c r="D841">
        <f t="shared" si="13"/>
        <v>0</v>
      </c>
    </row>
    <row r="842" spans="1:4" x14ac:dyDescent="0.2">
      <c r="A842" s="15">
        <v>141</v>
      </c>
      <c r="B842" s="28">
        <v>-375.3141</v>
      </c>
      <c r="C842">
        <v>841</v>
      </c>
      <c r="D842">
        <f t="shared" si="13"/>
        <v>0</v>
      </c>
    </row>
    <row r="843" spans="1:4" x14ac:dyDescent="0.2">
      <c r="A843" s="15">
        <v>927</v>
      </c>
      <c r="B843" s="28">
        <v>-375.4905</v>
      </c>
      <c r="C843">
        <v>842</v>
      </c>
      <c r="D843">
        <f t="shared" si="13"/>
        <v>0</v>
      </c>
    </row>
    <row r="844" spans="1:4" x14ac:dyDescent="0.2">
      <c r="A844" s="15">
        <v>233</v>
      </c>
      <c r="B844" s="28">
        <v>-378.66550000000001</v>
      </c>
      <c r="C844">
        <v>843</v>
      </c>
      <c r="D844">
        <f t="shared" si="13"/>
        <v>0</v>
      </c>
    </row>
    <row r="845" spans="1:4" x14ac:dyDescent="0.2">
      <c r="A845" s="15">
        <v>820</v>
      </c>
      <c r="B845" s="28">
        <v>-380.62729999999999</v>
      </c>
      <c r="C845">
        <v>844</v>
      </c>
      <c r="D845">
        <f t="shared" si="13"/>
        <v>0</v>
      </c>
    </row>
    <row r="846" spans="1:4" x14ac:dyDescent="0.2">
      <c r="A846" s="15">
        <v>646</v>
      </c>
      <c r="B846" s="28">
        <v>-380.76249999999999</v>
      </c>
      <c r="C846">
        <v>845</v>
      </c>
      <c r="D846">
        <f t="shared" si="13"/>
        <v>0</v>
      </c>
    </row>
    <row r="847" spans="1:4" x14ac:dyDescent="0.2">
      <c r="A847" s="15">
        <v>500</v>
      </c>
      <c r="B847" s="28">
        <v>-383.2808</v>
      </c>
      <c r="C847">
        <v>846</v>
      </c>
      <c r="D847">
        <f t="shared" si="13"/>
        <v>0</v>
      </c>
    </row>
    <row r="848" spans="1:4" x14ac:dyDescent="0.2">
      <c r="A848" s="15">
        <v>451</v>
      </c>
      <c r="B848" s="28">
        <v>-387.11709999999999</v>
      </c>
      <c r="C848">
        <v>847</v>
      </c>
      <c r="D848">
        <f t="shared" si="13"/>
        <v>0</v>
      </c>
    </row>
    <row r="849" spans="1:4" x14ac:dyDescent="0.2">
      <c r="A849" s="15">
        <v>373</v>
      </c>
      <c r="B849" s="28">
        <v>-391.59959999999995</v>
      </c>
      <c r="C849">
        <v>848</v>
      </c>
      <c r="D849">
        <f t="shared" si="13"/>
        <v>0</v>
      </c>
    </row>
    <row r="850" spans="1:4" x14ac:dyDescent="0.2">
      <c r="A850" s="15">
        <v>970</v>
      </c>
      <c r="B850" s="28">
        <v>-395.16199999999998</v>
      </c>
      <c r="C850">
        <v>849</v>
      </c>
      <c r="D850">
        <f t="shared" si="13"/>
        <v>0</v>
      </c>
    </row>
    <row r="851" spans="1:4" x14ac:dyDescent="0.2">
      <c r="A851" s="15">
        <v>960</v>
      </c>
      <c r="B851" s="28">
        <v>-395.3553</v>
      </c>
      <c r="C851">
        <v>850</v>
      </c>
      <c r="D851">
        <f t="shared" si="13"/>
        <v>0</v>
      </c>
    </row>
    <row r="852" spans="1:4" x14ac:dyDescent="0.2">
      <c r="A852" s="15">
        <v>713</v>
      </c>
      <c r="B852" s="28">
        <v>-396.77320000000003</v>
      </c>
      <c r="C852">
        <v>851</v>
      </c>
      <c r="D852">
        <f t="shared" si="13"/>
        <v>0</v>
      </c>
    </row>
    <row r="853" spans="1:4" x14ac:dyDescent="0.2">
      <c r="A853" s="15">
        <v>175</v>
      </c>
      <c r="B853" s="28">
        <v>-397.69640000000004</v>
      </c>
      <c r="C853">
        <v>852</v>
      </c>
      <c r="D853">
        <f t="shared" si="13"/>
        <v>0</v>
      </c>
    </row>
    <row r="854" spans="1:4" x14ac:dyDescent="0.2">
      <c r="A854" s="15">
        <v>359</v>
      </c>
      <c r="B854" s="28">
        <v>-398.10859999999997</v>
      </c>
      <c r="C854">
        <v>853</v>
      </c>
      <c r="D854">
        <f t="shared" si="13"/>
        <v>0</v>
      </c>
    </row>
    <row r="855" spans="1:4" x14ac:dyDescent="0.2">
      <c r="A855" s="15">
        <v>830</v>
      </c>
      <c r="B855" s="28">
        <v>-400.05240000000003</v>
      </c>
      <c r="C855">
        <v>854</v>
      </c>
      <c r="D855">
        <f t="shared" si="13"/>
        <v>0</v>
      </c>
    </row>
    <row r="856" spans="1:4" x14ac:dyDescent="0.2">
      <c r="A856" s="15">
        <v>76</v>
      </c>
      <c r="B856" s="28">
        <v>-400.88440000000003</v>
      </c>
      <c r="C856">
        <v>855</v>
      </c>
      <c r="D856">
        <f t="shared" si="13"/>
        <v>0</v>
      </c>
    </row>
    <row r="857" spans="1:4" x14ac:dyDescent="0.2">
      <c r="A857" s="15">
        <v>450</v>
      </c>
      <c r="B857" s="28">
        <v>-401.02979999999997</v>
      </c>
      <c r="C857">
        <v>856</v>
      </c>
      <c r="D857">
        <f t="shared" si="13"/>
        <v>0</v>
      </c>
    </row>
    <row r="858" spans="1:4" x14ac:dyDescent="0.2">
      <c r="A858" s="15">
        <v>422</v>
      </c>
      <c r="B858" s="28">
        <v>-401.94920000000002</v>
      </c>
      <c r="C858">
        <v>857</v>
      </c>
      <c r="D858">
        <f t="shared" si="13"/>
        <v>0</v>
      </c>
    </row>
    <row r="859" spans="1:4" x14ac:dyDescent="0.2">
      <c r="A859" s="15">
        <v>829</v>
      </c>
      <c r="B859" s="28">
        <v>-402.44319999999999</v>
      </c>
      <c r="C859">
        <v>858</v>
      </c>
      <c r="D859">
        <f t="shared" si="13"/>
        <v>0</v>
      </c>
    </row>
    <row r="860" spans="1:4" x14ac:dyDescent="0.2">
      <c r="A860" s="15">
        <v>1</v>
      </c>
      <c r="B860" s="28">
        <v>-404.82590000000005</v>
      </c>
      <c r="C860">
        <v>859</v>
      </c>
      <c r="D860">
        <f t="shared" si="13"/>
        <v>0</v>
      </c>
    </row>
    <row r="861" spans="1:4" x14ac:dyDescent="0.2">
      <c r="A861" s="15">
        <v>99</v>
      </c>
      <c r="B861" s="28">
        <v>-407.95699999999999</v>
      </c>
      <c r="C861">
        <v>860</v>
      </c>
      <c r="D861">
        <f t="shared" si="13"/>
        <v>0</v>
      </c>
    </row>
    <row r="862" spans="1:4" x14ac:dyDescent="0.2">
      <c r="A862" s="15">
        <v>385</v>
      </c>
      <c r="B862" s="28">
        <v>-408.48629999999997</v>
      </c>
      <c r="C862">
        <v>861</v>
      </c>
      <c r="D862">
        <f t="shared" si="13"/>
        <v>0</v>
      </c>
    </row>
    <row r="863" spans="1:4" x14ac:dyDescent="0.2">
      <c r="A863" s="15">
        <v>982</v>
      </c>
      <c r="B863" s="28">
        <v>-413.64179999999999</v>
      </c>
      <c r="C863">
        <v>862</v>
      </c>
      <c r="D863">
        <f t="shared" si="13"/>
        <v>0</v>
      </c>
    </row>
    <row r="864" spans="1:4" x14ac:dyDescent="0.2">
      <c r="A864" s="15">
        <v>10</v>
      </c>
      <c r="B864" s="28">
        <v>-414.5086</v>
      </c>
      <c r="C864">
        <v>863</v>
      </c>
      <c r="D864">
        <f t="shared" si="13"/>
        <v>0</v>
      </c>
    </row>
    <row r="865" spans="1:4" x14ac:dyDescent="0.2">
      <c r="A865" s="15">
        <v>185</v>
      </c>
      <c r="B865" s="28">
        <v>-418.55099999999999</v>
      </c>
      <c r="C865">
        <v>864</v>
      </c>
      <c r="D865">
        <f t="shared" si="13"/>
        <v>0</v>
      </c>
    </row>
    <row r="866" spans="1:4" x14ac:dyDescent="0.2">
      <c r="A866" s="15">
        <v>955</v>
      </c>
      <c r="B866" s="28">
        <v>-427.43799999999999</v>
      </c>
      <c r="C866">
        <v>865</v>
      </c>
      <c r="D866">
        <f t="shared" si="13"/>
        <v>0</v>
      </c>
    </row>
    <row r="867" spans="1:4" x14ac:dyDescent="0.2">
      <c r="A867" s="15">
        <v>905</v>
      </c>
      <c r="B867" s="28">
        <v>-428.80509999999998</v>
      </c>
      <c r="C867">
        <v>866</v>
      </c>
      <c r="D867">
        <f t="shared" si="13"/>
        <v>0</v>
      </c>
    </row>
    <row r="868" spans="1:4" x14ac:dyDescent="0.2">
      <c r="A868" s="15">
        <v>896</v>
      </c>
      <c r="B868" s="28">
        <v>-429.04349999999999</v>
      </c>
      <c r="C868">
        <v>867</v>
      </c>
      <c r="D868">
        <f t="shared" si="13"/>
        <v>0</v>
      </c>
    </row>
    <row r="869" spans="1:4" x14ac:dyDescent="0.2">
      <c r="A869" s="15">
        <v>624</v>
      </c>
      <c r="B869" s="28">
        <v>-430.07409999999999</v>
      </c>
      <c r="C869">
        <v>868</v>
      </c>
      <c r="D869">
        <f t="shared" si="13"/>
        <v>0</v>
      </c>
    </row>
    <row r="870" spans="1:4" x14ac:dyDescent="0.2">
      <c r="A870" s="15">
        <v>686</v>
      </c>
      <c r="B870" s="28">
        <v>-434.71140000000003</v>
      </c>
      <c r="C870">
        <v>869</v>
      </c>
      <c r="D870">
        <f t="shared" si="13"/>
        <v>0</v>
      </c>
    </row>
    <row r="871" spans="1:4" x14ac:dyDescent="0.2">
      <c r="A871" s="15">
        <v>14</v>
      </c>
      <c r="B871" s="28">
        <v>-437.4982</v>
      </c>
      <c r="C871">
        <v>870</v>
      </c>
      <c r="D871">
        <f t="shared" si="13"/>
        <v>0</v>
      </c>
    </row>
    <row r="872" spans="1:4" x14ac:dyDescent="0.2">
      <c r="A872" s="15">
        <v>381</v>
      </c>
      <c r="B872" s="28">
        <v>-438.23740000000004</v>
      </c>
      <c r="C872">
        <v>871</v>
      </c>
      <c r="D872">
        <f t="shared" si="13"/>
        <v>0</v>
      </c>
    </row>
    <row r="873" spans="1:4" x14ac:dyDescent="0.2">
      <c r="A873" s="15">
        <v>616</v>
      </c>
      <c r="B873" s="28">
        <v>-438.51650000000001</v>
      </c>
      <c r="C873">
        <v>872</v>
      </c>
      <c r="D873">
        <f t="shared" si="13"/>
        <v>0</v>
      </c>
    </row>
    <row r="874" spans="1:4" x14ac:dyDescent="0.2">
      <c r="A874" s="15">
        <v>304</v>
      </c>
      <c r="B874" s="28">
        <v>-439.03909999999996</v>
      </c>
      <c r="C874">
        <v>873</v>
      </c>
      <c r="D874">
        <f t="shared" si="13"/>
        <v>0</v>
      </c>
    </row>
    <row r="875" spans="1:4" x14ac:dyDescent="0.2">
      <c r="A875" s="15">
        <v>418</v>
      </c>
      <c r="B875" s="28">
        <v>-444.6925</v>
      </c>
      <c r="C875">
        <v>874</v>
      </c>
      <c r="D875">
        <f t="shared" si="13"/>
        <v>0</v>
      </c>
    </row>
    <row r="876" spans="1:4" x14ac:dyDescent="0.2">
      <c r="A876" s="15">
        <v>773</v>
      </c>
      <c r="B876" s="28">
        <v>-444.77080000000001</v>
      </c>
      <c r="C876">
        <v>875</v>
      </c>
      <c r="D876">
        <f t="shared" si="13"/>
        <v>0</v>
      </c>
    </row>
    <row r="877" spans="1:4" x14ac:dyDescent="0.2">
      <c r="A877" s="15">
        <v>215</v>
      </c>
      <c r="B877" s="28">
        <v>-444.99309999999997</v>
      </c>
      <c r="C877">
        <v>876</v>
      </c>
      <c r="D877">
        <f t="shared" si="13"/>
        <v>0</v>
      </c>
    </row>
    <row r="878" spans="1:4" x14ac:dyDescent="0.2">
      <c r="A878" s="15">
        <v>364</v>
      </c>
      <c r="B878" s="28">
        <v>-445.3621</v>
      </c>
      <c r="C878">
        <v>877</v>
      </c>
      <c r="D878">
        <f t="shared" si="13"/>
        <v>0</v>
      </c>
    </row>
    <row r="879" spans="1:4" x14ac:dyDescent="0.2">
      <c r="A879" s="15">
        <v>546</v>
      </c>
      <c r="B879" s="28">
        <v>-453.24599999999998</v>
      </c>
      <c r="C879">
        <v>878</v>
      </c>
      <c r="D879">
        <f t="shared" si="13"/>
        <v>0</v>
      </c>
    </row>
    <row r="880" spans="1:4" x14ac:dyDescent="0.2">
      <c r="A880" s="15">
        <v>932</v>
      </c>
      <c r="B880" s="28">
        <v>-453.90270000000004</v>
      </c>
      <c r="C880">
        <v>879</v>
      </c>
      <c r="D880">
        <f t="shared" si="13"/>
        <v>0</v>
      </c>
    </row>
    <row r="881" spans="1:4" x14ac:dyDescent="0.2">
      <c r="A881" s="15">
        <v>912</v>
      </c>
      <c r="B881" s="28">
        <v>-454.55250000000001</v>
      </c>
      <c r="C881">
        <v>880</v>
      </c>
      <c r="D881">
        <f t="shared" si="13"/>
        <v>0</v>
      </c>
    </row>
    <row r="882" spans="1:4" x14ac:dyDescent="0.2">
      <c r="A882" s="15">
        <v>93</v>
      </c>
      <c r="B882" s="28">
        <v>-459.24609999999996</v>
      </c>
      <c r="C882">
        <v>881</v>
      </c>
      <c r="D882">
        <f t="shared" si="13"/>
        <v>0</v>
      </c>
    </row>
    <row r="883" spans="1:4" x14ac:dyDescent="0.2">
      <c r="A883" s="15">
        <v>725</v>
      </c>
      <c r="B883" s="28">
        <v>-459.45080000000002</v>
      </c>
      <c r="C883">
        <v>882</v>
      </c>
      <c r="D883">
        <f t="shared" si="13"/>
        <v>0</v>
      </c>
    </row>
    <row r="884" spans="1:4" x14ac:dyDescent="0.2">
      <c r="A884" s="15">
        <v>463</v>
      </c>
      <c r="B884" s="28">
        <v>-461.14779999999996</v>
      </c>
      <c r="C884">
        <v>883</v>
      </c>
      <c r="D884">
        <f t="shared" si="13"/>
        <v>0</v>
      </c>
    </row>
    <row r="885" spans="1:4" x14ac:dyDescent="0.2">
      <c r="A885" s="15">
        <v>522</v>
      </c>
      <c r="B885" s="28">
        <v>-461.71620000000001</v>
      </c>
      <c r="C885">
        <v>884</v>
      </c>
      <c r="D885">
        <f t="shared" si="13"/>
        <v>0</v>
      </c>
    </row>
    <row r="886" spans="1:4" x14ac:dyDescent="0.2">
      <c r="A886" s="15">
        <v>324</v>
      </c>
      <c r="B886" s="28">
        <v>-464.5967</v>
      </c>
      <c r="C886">
        <v>885</v>
      </c>
      <c r="D886">
        <f t="shared" si="13"/>
        <v>0</v>
      </c>
    </row>
    <row r="887" spans="1:4" x14ac:dyDescent="0.2">
      <c r="A887" s="15">
        <v>962</v>
      </c>
      <c r="B887" s="28">
        <v>-465.13329999999996</v>
      </c>
      <c r="C887">
        <v>886</v>
      </c>
      <c r="D887">
        <f t="shared" si="13"/>
        <v>0</v>
      </c>
    </row>
    <row r="888" spans="1:4" x14ac:dyDescent="0.2">
      <c r="A888" s="15">
        <v>651</v>
      </c>
      <c r="B888" s="28">
        <v>-467.27350000000001</v>
      </c>
      <c r="C888">
        <v>887</v>
      </c>
      <c r="D888">
        <f t="shared" si="13"/>
        <v>0</v>
      </c>
    </row>
    <row r="889" spans="1:4" x14ac:dyDescent="0.2">
      <c r="A889" s="15">
        <v>957</v>
      </c>
      <c r="B889" s="28">
        <v>-470.63620000000003</v>
      </c>
      <c r="C889">
        <v>888</v>
      </c>
      <c r="D889">
        <f t="shared" si="13"/>
        <v>0</v>
      </c>
    </row>
    <row r="890" spans="1:4" x14ac:dyDescent="0.2">
      <c r="A890" s="15">
        <v>641</v>
      </c>
      <c r="B890" s="28">
        <v>-471.28870000000001</v>
      </c>
      <c r="C890">
        <v>889</v>
      </c>
      <c r="D890">
        <f t="shared" si="13"/>
        <v>0</v>
      </c>
    </row>
    <row r="891" spans="1:4" x14ac:dyDescent="0.2">
      <c r="A891" s="15">
        <v>604</v>
      </c>
      <c r="B891" s="28">
        <v>-473.38600000000002</v>
      </c>
      <c r="C891">
        <v>890</v>
      </c>
      <c r="D891">
        <f t="shared" si="13"/>
        <v>0</v>
      </c>
    </row>
    <row r="892" spans="1:4" x14ac:dyDescent="0.2">
      <c r="A892" s="15">
        <v>286</v>
      </c>
      <c r="B892" s="28">
        <v>-476.22540000000004</v>
      </c>
      <c r="C892">
        <v>891</v>
      </c>
      <c r="D892">
        <f t="shared" si="13"/>
        <v>0</v>
      </c>
    </row>
    <row r="893" spans="1:4" x14ac:dyDescent="0.2">
      <c r="A893" s="15">
        <v>774</v>
      </c>
      <c r="B893" s="28">
        <v>-483.36740000000003</v>
      </c>
      <c r="C893">
        <v>892</v>
      </c>
      <c r="D893">
        <f t="shared" si="13"/>
        <v>0</v>
      </c>
    </row>
    <row r="894" spans="1:4" x14ac:dyDescent="0.2">
      <c r="A894" s="15">
        <v>319</v>
      </c>
      <c r="B894" s="28">
        <v>-483.8698</v>
      </c>
      <c r="C894">
        <v>893</v>
      </c>
      <c r="D894">
        <f t="shared" si="13"/>
        <v>0</v>
      </c>
    </row>
    <row r="895" spans="1:4" x14ac:dyDescent="0.2">
      <c r="A895" s="15">
        <v>81</v>
      </c>
      <c r="B895" s="28">
        <v>-486.81579999999997</v>
      </c>
      <c r="C895">
        <v>894</v>
      </c>
      <c r="D895">
        <f t="shared" si="13"/>
        <v>0</v>
      </c>
    </row>
    <row r="896" spans="1:4" x14ac:dyDescent="0.2">
      <c r="A896" s="15">
        <v>975</v>
      </c>
      <c r="B896" s="28">
        <v>-487.52609999999999</v>
      </c>
      <c r="C896">
        <v>895</v>
      </c>
      <c r="D896">
        <f t="shared" si="13"/>
        <v>0</v>
      </c>
    </row>
    <row r="897" spans="1:4" x14ac:dyDescent="0.2">
      <c r="A897" s="15">
        <v>701</v>
      </c>
      <c r="B897" s="28">
        <v>-489.77699999999999</v>
      </c>
      <c r="C897">
        <v>896</v>
      </c>
      <c r="D897">
        <f t="shared" si="13"/>
        <v>0</v>
      </c>
    </row>
    <row r="898" spans="1:4" x14ac:dyDescent="0.2">
      <c r="A898" s="15">
        <v>151</v>
      </c>
      <c r="B898" s="28">
        <v>-490.48200000000003</v>
      </c>
      <c r="C898">
        <v>897</v>
      </c>
      <c r="D898">
        <f t="shared" si="13"/>
        <v>0</v>
      </c>
    </row>
    <row r="899" spans="1:4" x14ac:dyDescent="0.2">
      <c r="A899" s="15">
        <v>956</v>
      </c>
      <c r="B899" s="28">
        <v>-491.52370000000002</v>
      </c>
      <c r="C899">
        <v>898</v>
      </c>
      <c r="D899">
        <f t="shared" ref="D899:D962" si="14">IF($B899&gt;G$1, LN((1/G$2)*((1+(G$3*($B899-G$1)/G$2)))^(-1/G$3-1)),0)</f>
        <v>0</v>
      </c>
    </row>
    <row r="900" spans="1:4" x14ac:dyDescent="0.2">
      <c r="A900" s="15">
        <v>731</v>
      </c>
      <c r="B900" s="28">
        <v>-492.07709999999997</v>
      </c>
      <c r="C900">
        <v>899</v>
      </c>
      <c r="D900">
        <f t="shared" si="14"/>
        <v>0</v>
      </c>
    </row>
    <row r="901" spans="1:4" x14ac:dyDescent="0.2">
      <c r="A901" s="15">
        <v>554</v>
      </c>
      <c r="B901" s="28">
        <v>-497.1771</v>
      </c>
      <c r="C901">
        <v>900</v>
      </c>
      <c r="D901">
        <f t="shared" si="14"/>
        <v>0</v>
      </c>
    </row>
    <row r="902" spans="1:4" x14ac:dyDescent="0.2">
      <c r="A902" s="15">
        <v>110</v>
      </c>
      <c r="B902" s="28">
        <v>-499.79759999999999</v>
      </c>
      <c r="C902">
        <v>901</v>
      </c>
      <c r="D902">
        <f t="shared" si="14"/>
        <v>0</v>
      </c>
    </row>
    <row r="903" spans="1:4" x14ac:dyDescent="0.2">
      <c r="A903" s="15">
        <v>154</v>
      </c>
      <c r="B903" s="28">
        <v>-500.30119999999999</v>
      </c>
      <c r="C903">
        <v>902</v>
      </c>
      <c r="D903">
        <f t="shared" si="14"/>
        <v>0</v>
      </c>
    </row>
    <row r="904" spans="1:4" x14ac:dyDescent="0.2">
      <c r="A904" s="15">
        <v>628</v>
      </c>
      <c r="B904" s="28">
        <v>-510.7029</v>
      </c>
      <c r="C904">
        <v>903</v>
      </c>
      <c r="D904">
        <f t="shared" si="14"/>
        <v>0</v>
      </c>
    </row>
    <row r="905" spans="1:4" x14ac:dyDescent="0.2">
      <c r="A905" s="15">
        <v>857</v>
      </c>
      <c r="B905" s="28">
        <v>-513.64059999999995</v>
      </c>
      <c r="C905">
        <v>904</v>
      </c>
      <c r="D905">
        <f t="shared" si="14"/>
        <v>0</v>
      </c>
    </row>
    <row r="906" spans="1:4" x14ac:dyDescent="0.2">
      <c r="A906" s="15">
        <v>680</v>
      </c>
      <c r="B906" s="28">
        <v>-514.30489999999998</v>
      </c>
      <c r="C906">
        <v>905</v>
      </c>
      <c r="D906">
        <f t="shared" si="14"/>
        <v>0</v>
      </c>
    </row>
    <row r="907" spans="1:4" x14ac:dyDescent="0.2">
      <c r="A907" s="15">
        <v>910</v>
      </c>
      <c r="B907" s="28">
        <v>-514.47919999999999</v>
      </c>
      <c r="C907">
        <v>906</v>
      </c>
      <c r="D907">
        <f t="shared" si="14"/>
        <v>0</v>
      </c>
    </row>
    <row r="908" spans="1:4" x14ac:dyDescent="0.2">
      <c r="A908" s="15">
        <v>72</v>
      </c>
      <c r="B908" s="28">
        <v>-516.17229999999995</v>
      </c>
      <c r="C908">
        <v>907</v>
      </c>
      <c r="D908">
        <f t="shared" si="14"/>
        <v>0</v>
      </c>
    </row>
    <row r="909" spans="1:4" x14ac:dyDescent="0.2">
      <c r="A909" s="15">
        <v>972</v>
      </c>
      <c r="B909" s="28">
        <v>-516.49689999999998</v>
      </c>
      <c r="C909">
        <v>908</v>
      </c>
      <c r="D909">
        <f t="shared" si="14"/>
        <v>0</v>
      </c>
    </row>
    <row r="910" spans="1:4" x14ac:dyDescent="0.2">
      <c r="A910" s="15">
        <v>125</v>
      </c>
      <c r="B910" s="28">
        <v>-518.82330000000002</v>
      </c>
      <c r="C910">
        <v>909</v>
      </c>
      <c r="D910">
        <f t="shared" si="14"/>
        <v>0</v>
      </c>
    </row>
    <row r="911" spans="1:4" x14ac:dyDescent="0.2">
      <c r="A911" s="15">
        <v>376</v>
      </c>
      <c r="B911" s="28">
        <v>-519.7713</v>
      </c>
      <c r="C911">
        <v>910</v>
      </c>
      <c r="D911">
        <f t="shared" si="14"/>
        <v>0</v>
      </c>
    </row>
    <row r="912" spans="1:4" x14ac:dyDescent="0.2">
      <c r="A912" s="15">
        <v>814</v>
      </c>
      <c r="B912" s="28">
        <v>-519.97360000000003</v>
      </c>
      <c r="C912">
        <v>911</v>
      </c>
      <c r="D912">
        <f t="shared" si="14"/>
        <v>0</v>
      </c>
    </row>
    <row r="913" spans="1:4" x14ac:dyDescent="0.2">
      <c r="A913" s="15">
        <v>595</v>
      </c>
      <c r="B913" s="28">
        <v>-523.72170000000006</v>
      </c>
      <c r="C913">
        <v>912</v>
      </c>
      <c r="D913">
        <f t="shared" si="14"/>
        <v>0</v>
      </c>
    </row>
    <row r="914" spans="1:4" x14ac:dyDescent="0.2">
      <c r="A914" s="15">
        <v>733</v>
      </c>
      <c r="B914" s="28">
        <v>-526.58519999999999</v>
      </c>
      <c r="C914">
        <v>913</v>
      </c>
      <c r="D914">
        <f t="shared" si="14"/>
        <v>0</v>
      </c>
    </row>
    <row r="915" spans="1:4" x14ac:dyDescent="0.2">
      <c r="A915" s="15">
        <v>963</v>
      </c>
      <c r="B915" s="28">
        <v>-530.6277</v>
      </c>
      <c r="C915">
        <v>914</v>
      </c>
      <c r="D915">
        <f t="shared" si="14"/>
        <v>0</v>
      </c>
    </row>
    <row r="916" spans="1:4" x14ac:dyDescent="0.2">
      <c r="A916" s="15">
        <v>222</v>
      </c>
      <c r="B916" s="28">
        <v>-532.97890000000007</v>
      </c>
      <c r="C916">
        <v>915</v>
      </c>
      <c r="D916">
        <f t="shared" si="14"/>
        <v>0</v>
      </c>
    </row>
    <row r="917" spans="1:4" x14ac:dyDescent="0.2">
      <c r="A917" s="15">
        <v>420</v>
      </c>
      <c r="B917" s="28">
        <v>-533.0071999999999</v>
      </c>
      <c r="C917">
        <v>916</v>
      </c>
      <c r="D917">
        <f t="shared" si="14"/>
        <v>0</v>
      </c>
    </row>
    <row r="918" spans="1:4" x14ac:dyDescent="0.2">
      <c r="A918" s="15">
        <v>157</v>
      </c>
      <c r="B918" s="28">
        <v>-537.31709999999998</v>
      </c>
      <c r="C918">
        <v>917</v>
      </c>
      <c r="D918">
        <f t="shared" si="14"/>
        <v>0</v>
      </c>
    </row>
    <row r="919" spans="1:4" x14ac:dyDescent="0.2">
      <c r="A919" s="15">
        <v>738</v>
      </c>
      <c r="B919" s="28">
        <v>-541.86169999999993</v>
      </c>
      <c r="C919">
        <v>918</v>
      </c>
      <c r="D919">
        <f t="shared" si="14"/>
        <v>0</v>
      </c>
    </row>
    <row r="920" spans="1:4" x14ac:dyDescent="0.2">
      <c r="A920" s="15">
        <v>401</v>
      </c>
      <c r="B920" s="28">
        <v>-542.43859999999995</v>
      </c>
      <c r="C920">
        <v>919</v>
      </c>
      <c r="D920">
        <f t="shared" si="14"/>
        <v>0</v>
      </c>
    </row>
    <row r="921" spans="1:4" x14ac:dyDescent="0.2">
      <c r="A921" s="15">
        <v>438</v>
      </c>
      <c r="B921" s="28">
        <v>-544.32060000000001</v>
      </c>
      <c r="C921">
        <v>920</v>
      </c>
      <c r="D921">
        <f t="shared" si="14"/>
        <v>0</v>
      </c>
    </row>
    <row r="922" spans="1:4" x14ac:dyDescent="0.2">
      <c r="A922" s="15">
        <v>116</v>
      </c>
      <c r="B922" s="28">
        <v>-545.05740000000003</v>
      </c>
      <c r="C922">
        <v>921</v>
      </c>
      <c r="D922">
        <f t="shared" si="14"/>
        <v>0</v>
      </c>
    </row>
    <row r="923" spans="1:4" x14ac:dyDescent="0.2">
      <c r="A923" s="15">
        <v>765</v>
      </c>
      <c r="B923" s="28">
        <v>-546.80780000000004</v>
      </c>
      <c r="C923">
        <v>922</v>
      </c>
      <c r="D923">
        <f t="shared" si="14"/>
        <v>0</v>
      </c>
    </row>
    <row r="924" spans="1:4" x14ac:dyDescent="0.2">
      <c r="A924" s="15">
        <v>137</v>
      </c>
      <c r="B924" s="28">
        <v>-548.94190000000003</v>
      </c>
      <c r="C924">
        <v>923</v>
      </c>
      <c r="D924">
        <f t="shared" si="14"/>
        <v>0</v>
      </c>
    </row>
    <row r="925" spans="1:4" x14ac:dyDescent="0.2">
      <c r="A925" s="15">
        <v>205</v>
      </c>
      <c r="B925" s="28">
        <v>-550.39880000000005</v>
      </c>
      <c r="C925">
        <v>924</v>
      </c>
      <c r="D925">
        <f t="shared" si="14"/>
        <v>0</v>
      </c>
    </row>
    <row r="926" spans="1:4" x14ac:dyDescent="0.2">
      <c r="A926" s="15">
        <v>83</v>
      </c>
      <c r="B926" s="28">
        <v>-553.07090000000005</v>
      </c>
      <c r="C926">
        <v>925</v>
      </c>
      <c r="D926">
        <f t="shared" si="14"/>
        <v>0</v>
      </c>
    </row>
    <row r="927" spans="1:4" x14ac:dyDescent="0.2">
      <c r="A927" s="15">
        <v>94</v>
      </c>
      <c r="B927" s="28">
        <v>-555.15069999999992</v>
      </c>
      <c r="C927">
        <v>926</v>
      </c>
      <c r="D927">
        <f t="shared" si="14"/>
        <v>0</v>
      </c>
    </row>
    <row r="928" spans="1:4" x14ac:dyDescent="0.2">
      <c r="A928" s="15">
        <v>292</v>
      </c>
      <c r="B928" s="28">
        <v>-573.47559999999999</v>
      </c>
      <c r="C928">
        <v>927</v>
      </c>
      <c r="D928">
        <f t="shared" si="14"/>
        <v>0</v>
      </c>
    </row>
    <row r="929" spans="1:4" x14ac:dyDescent="0.2">
      <c r="A929" s="15">
        <v>39</v>
      </c>
      <c r="B929" s="28">
        <v>-577.24059999999997</v>
      </c>
      <c r="C929">
        <v>928</v>
      </c>
      <c r="D929">
        <f t="shared" si="14"/>
        <v>0</v>
      </c>
    </row>
    <row r="930" spans="1:4" x14ac:dyDescent="0.2">
      <c r="A930" s="15">
        <v>34</v>
      </c>
      <c r="B930" s="28">
        <v>-579.93889999999999</v>
      </c>
      <c r="C930">
        <v>929</v>
      </c>
      <c r="D930">
        <f t="shared" si="14"/>
        <v>0</v>
      </c>
    </row>
    <row r="931" spans="1:4" x14ac:dyDescent="0.2">
      <c r="A931" s="15">
        <v>82</v>
      </c>
      <c r="B931" s="28">
        <v>-583.91459999999995</v>
      </c>
      <c r="C931">
        <v>930</v>
      </c>
      <c r="D931">
        <f t="shared" si="14"/>
        <v>0</v>
      </c>
    </row>
    <row r="932" spans="1:4" x14ac:dyDescent="0.2">
      <c r="A932" s="15">
        <v>983</v>
      </c>
      <c r="B932" s="28">
        <v>-588.12900000000002</v>
      </c>
      <c r="C932">
        <v>931</v>
      </c>
      <c r="D932">
        <f t="shared" si="14"/>
        <v>0</v>
      </c>
    </row>
    <row r="933" spans="1:4" x14ac:dyDescent="0.2">
      <c r="A933" s="15">
        <v>786</v>
      </c>
      <c r="B933" s="28">
        <v>-589.58630000000005</v>
      </c>
      <c r="C933">
        <v>932</v>
      </c>
      <c r="D933">
        <f t="shared" si="14"/>
        <v>0</v>
      </c>
    </row>
    <row r="934" spans="1:4" x14ac:dyDescent="0.2">
      <c r="A934" s="15">
        <v>691</v>
      </c>
      <c r="B934" s="28">
        <v>-590.07830000000001</v>
      </c>
      <c r="C934">
        <v>933</v>
      </c>
      <c r="D934">
        <f t="shared" si="14"/>
        <v>0</v>
      </c>
    </row>
    <row r="935" spans="1:4" x14ac:dyDescent="0.2">
      <c r="A935" s="15">
        <v>909</v>
      </c>
      <c r="B935" s="28">
        <v>-592.80709999999999</v>
      </c>
      <c r="C935">
        <v>934</v>
      </c>
      <c r="D935">
        <f t="shared" si="14"/>
        <v>0</v>
      </c>
    </row>
    <row r="936" spans="1:4" x14ac:dyDescent="0.2">
      <c r="A936" s="15">
        <v>44</v>
      </c>
      <c r="B936" s="28">
        <v>-603.21180000000004</v>
      </c>
      <c r="C936">
        <v>935</v>
      </c>
      <c r="D936">
        <f t="shared" si="14"/>
        <v>0</v>
      </c>
    </row>
    <row r="937" spans="1:4" x14ac:dyDescent="0.2">
      <c r="A937" s="15">
        <v>380</v>
      </c>
      <c r="B937" s="28">
        <v>-605.97040000000004</v>
      </c>
      <c r="C937">
        <v>936</v>
      </c>
      <c r="D937">
        <f t="shared" si="14"/>
        <v>0</v>
      </c>
    </row>
    <row r="938" spans="1:4" x14ac:dyDescent="0.2">
      <c r="A938" s="15">
        <v>924</v>
      </c>
      <c r="B938" s="28">
        <v>-611.82259999999997</v>
      </c>
      <c r="C938">
        <v>937</v>
      </c>
      <c r="D938">
        <f t="shared" si="14"/>
        <v>0</v>
      </c>
    </row>
    <row r="939" spans="1:4" x14ac:dyDescent="0.2">
      <c r="A939" s="15">
        <v>241</v>
      </c>
      <c r="B939" s="28">
        <v>-615.12159999999994</v>
      </c>
      <c r="C939">
        <v>938</v>
      </c>
      <c r="D939">
        <f t="shared" si="14"/>
        <v>0</v>
      </c>
    </row>
    <row r="940" spans="1:4" x14ac:dyDescent="0.2">
      <c r="A940" s="15">
        <v>73</v>
      </c>
      <c r="B940" s="28">
        <v>-616.81330000000003</v>
      </c>
      <c r="C940">
        <v>939</v>
      </c>
      <c r="D940">
        <f t="shared" si="14"/>
        <v>0</v>
      </c>
    </row>
    <row r="941" spans="1:4" x14ac:dyDescent="0.2">
      <c r="A941" s="15">
        <v>434</v>
      </c>
      <c r="B941" s="28">
        <v>-621.13810000000001</v>
      </c>
      <c r="C941">
        <v>940</v>
      </c>
      <c r="D941">
        <f t="shared" si="14"/>
        <v>0</v>
      </c>
    </row>
    <row r="942" spans="1:4" x14ac:dyDescent="0.2">
      <c r="A942" s="15">
        <v>7</v>
      </c>
      <c r="B942" s="28">
        <v>-625.40280000000007</v>
      </c>
      <c r="C942">
        <v>941</v>
      </c>
      <c r="D942">
        <f t="shared" si="14"/>
        <v>0</v>
      </c>
    </row>
    <row r="943" spans="1:4" x14ac:dyDescent="0.2">
      <c r="A943" s="15">
        <v>992</v>
      </c>
      <c r="B943" s="28">
        <v>-626.16099999999994</v>
      </c>
      <c r="C943">
        <v>942</v>
      </c>
      <c r="D943">
        <f t="shared" si="14"/>
        <v>0</v>
      </c>
    </row>
    <row r="944" spans="1:4" x14ac:dyDescent="0.2">
      <c r="A944" s="15">
        <v>80</v>
      </c>
      <c r="B944" s="28">
        <v>-629.74330000000009</v>
      </c>
      <c r="C944">
        <v>943</v>
      </c>
      <c r="D944">
        <f t="shared" si="14"/>
        <v>0</v>
      </c>
    </row>
    <row r="945" spans="1:4" x14ac:dyDescent="0.2">
      <c r="A945" s="15">
        <v>247</v>
      </c>
      <c r="B945" s="28">
        <v>-631.40210000000002</v>
      </c>
      <c r="C945">
        <v>944</v>
      </c>
      <c r="D945">
        <f t="shared" si="14"/>
        <v>0</v>
      </c>
    </row>
    <row r="946" spans="1:4" x14ac:dyDescent="0.2">
      <c r="A946" s="15">
        <v>325</v>
      </c>
      <c r="B946" s="28">
        <v>-635.01300000000003</v>
      </c>
      <c r="C946">
        <v>945</v>
      </c>
      <c r="D946">
        <f t="shared" si="14"/>
        <v>0</v>
      </c>
    </row>
    <row r="947" spans="1:4" x14ac:dyDescent="0.2">
      <c r="A947" s="15">
        <v>758</v>
      </c>
      <c r="B947" s="28">
        <v>-635.55280000000005</v>
      </c>
      <c r="C947">
        <v>946</v>
      </c>
      <c r="D947">
        <f t="shared" si="14"/>
        <v>0</v>
      </c>
    </row>
    <row r="948" spans="1:4" x14ac:dyDescent="0.2">
      <c r="A948" s="15">
        <v>239</v>
      </c>
      <c r="B948" s="28">
        <v>-646.51940000000002</v>
      </c>
      <c r="C948">
        <v>947</v>
      </c>
      <c r="D948">
        <f t="shared" si="14"/>
        <v>0</v>
      </c>
    </row>
    <row r="949" spans="1:4" x14ac:dyDescent="0.2">
      <c r="A949" s="15">
        <v>79</v>
      </c>
      <c r="B949" s="28">
        <v>-648.03549999999996</v>
      </c>
      <c r="C949">
        <v>948</v>
      </c>
      <c r="D949">
        <f t="shared" si="14"/>
        <v>0</v>
      </c>
    </row>
    <row r="950" spans="1:4" x14ac:dyDescent="0.2">
      <c r="A950" s="15">
        <v>998</v>
      </c>
      <c r="B950" s="28">
        <v>-651.15959999999995</v>
      </c>
      <c r="C950">
        <v>949</v>
      </c>
      <c r="D950">
        <f t="shared" si="14"/>
        <v>0</v>
      </c>
    </row>
    <row r="951" spans="1:4" x14ac:dyDescent="0.2">
      <c r="A951" s="15">
        <v>48</v>
      </c>
      <c r="B951" s="28">
        <v>-658.23910000000001</v>
      </c>
      <c r="C951">
        <v>950</v>
      </c>
      <c r="D951">
        <f t="shared" si="14"/>
        <v>0</v>
      </c>
    </row>
    <row r="952" spans="1:4" x14ac:dyDescent="0.2">
      <c r="A952" s="15">
        <v>398</v>
      </c>
      <c r="B952" s="28">
        <v>-659.38119999999992</v>
      </c>
      <c r="C952">
        <v>951</v>
      </c>
      <c r="D952">
        <f t="shared" si="14"/>
        <v>0</v>
      </c>
    </row>
    <row r="953" spans="1:4" x14ac:dyDescent="0.2">
      <c r="A953" s="15">
        <v>92</v>
      </c>
      <c r="B953" s="28">
        <v>-660.93110000000001</v>
      </c>
      <c r="C953">
        <v>952</v>
      </c>
      <c r="D953">
        <f t="shared" si="14"/>
        <v>0</v>
      </c>
    </row>
    <row r="954" spans="1:4" x14ac:dyDescent="0.2">
      <c r="A954" s="15">
        <v>737</v>
      </c>
      <c r="B954" s="28">
        <v>-661.14240000000007</v>
      </c>
      <c r="C954">
        <v>953</v>
      </c>
      <c r="D954">
        <f t="shared" si="14"/>
        <v>0</v>
      </c>
    </row>
    <row r="955" spans="1:4" x14ac:dyDescent="0.2">
      <c r="A955" s="15">
        <v>330</v>
      </c>
      <c r="B955" s="28">
        <v>-661.34769999999992</v>
      </c>
      <c r="C955">
        <v>954</v>
      </c>
      <c r="D955">
        <f t="shared" si="14"/>
        <v>0</v>
      </c>
    </row>
    <row r="956" spans="1:4" x14ac:dyDescent="0.2">
      <c r="A956" s="15">
        <v>635</v>
      </c>
      <c r="B956" s="28">
        <v>-666.83090000000004</v>
      </c>
      <c r="C956">
        <v>955</v>
      </c>
      <c r="D956">
        <f t="shared" si="14"/>
        <v>0</v>
      </c>
    </row>
    <row r="957" spans="1:4" x14ac:dyDescent="0.2">
      <c r="A957" s="15">
        <v>66</v>
      </c>
      <c r="B957" s="28">
        <v>-667.69949999999994</v>
      </c>
      <c r="C957">
        <v>956</v>
      </c>
      <c r="D957">
        <f t="shared" si="14"/>
        <v>0</v>
      </c>
    </row>
    <row r="958" spans="1:4" x14ac:dyDescent="0.2">
      <c r="A958" s="15">
        <v>412</v>
      </c>
      <c r="B958" s="28">
        <v>-669.39580000000001</v>
      </c>
      <c r="C958">
        <v>957</v>
      </c>
      <c r="D958">
        <f t="shared" si="14"/>
        <v>0</v>
      </c>
    </row>
    <row r="959" spans="1:4" x14ac:dyDescent="0.2">
      <c r="A959" s="15">
        <v>217</v>
      </c>
      <c r="B959" s="28">
        <v>-678.70299999999997</v>
      </c>
      <c r="C959">
        <v>958</v>
      </c>
      <c r="D959">
        <f t="shared" si="14"/>
        <v>0</v>
      </c>
    </row>
    <row r="960" spans="1:4" x14ac:dyDescent="0.2">
      <c r="A960" s="15">
        <v>30</v>
      </c>
      <c r="B960" s="28">
        <v>-694.98480000000006</v>
      </c>
      <c r="C960">
        <v>959</v>
      </c>
      <c r="D960">
        <f t="shared" si="14"/>
        <v>0</v>
      </c>
    </row>
    <row r="961" spans="1:4" x14ac:dyDescent="0.2">
      <c r="A961" s="15">
        <v>908</v>
      </c>
      <c r="B961" s="28">
        <v>-700.43459999999993</v>
      </c>
      <c r="C961">
        <v>960</v>
      </c>
      <c r="D961">
        <f t="shared" si="14"/>
        <v>0</v>
      </c>
    </row>
    <row r="962" spans="1:4" x14ac:dyDescent="0.2">
      <c r="A962" s="15">
        <v>527</v>
      </c>
      <c r="B962" s="28">
        <v>-702.69280000000003</v>
      </c>
      <c r="C962">
        <v>961</v>
      </c>
      <c r="D962">
        <f t="shared" si="14"/>
        <v>0</v>
      </c>
    </row>
    <row r="963" spans="1:4" x14ac:dyDescent="0.2">
      <c r="A963" s="15">
        <v>296</v>
      </c>
      <c r="B963" s="28">
        <v>-710.5652</v>
      </c>
      <c r="C963">
        <v>962</v>
      </c>
      <c r="D963">
        <f t="shared" ref="D963:D1001" si="15">IF($B963&gt;G$1, LN((1/G$2)*((1+(G$3*($B963-G$1)/G$2)))^(-1/G$3-1)),0)</f>
        <v>0</v>
      </c>
    </row>
    <row r="964" spans="1:4" x14ac:dyDescent="0.2">
      <c r="A964" s="15">
        <v>761</v>
      </c>
      <c r="B964" s="28">
        <v>-712.99959999999999</v>
      </c>
      <c r="C964">
        <v>963</v>
      </c>
      <c r="D964">
        <f t="shared" si="15"/>
        <v>0</v>
      </c>
    </row>
    <row r="965" spans="1:4" x14ac:dyDescent="0.2">
      <c r="A965" s="15">
        <v>914</v>
      </c>
      <c r="B965" s="28">
        <v>-719.06780000000003</v>
      </c>
      <c r="C965">
        <v>964</v>
      </c>
      <c r="D965">
        <f t="shared" si="15"/>
        <v>0</v>
      </c>
    </row>
    <row r="966" spans="1:4" x14ac:dyDescent="0.2">
      <c r="A966" s="15">
        <v>140</v>
      </c>
      <c r="B966" s="28">
        <v>-725.22</v>
      </c>
      <c r="C966">
        <v>965</v>
      </c>
      <c r="D966">
        <f t="shared" si="15"/>
        <v>0</v>
      </c>
    </row>
    <row r="967" spans="1:4" x14ac:dyDescent="0.2">
      <c r="A967" s="15">
        <v>35</v>
      </c>
      <c r="B967" s="28">
        <v>-782.43819999999994</v>
      </c>
      <c r="C967">
        <v>966</v>
      </c>
      <c r="D967">
        <f t="shared" si="15"/>
        <v>0</v>
      </c>
    </row>
    <row r="968" spans="1:4" x14ac:dyDescent="0.2">
      <c r="A968" s="15">
        <v>780</v>
      </c>
      <c r="B968" s="28">
        <v>-793.1259</v>
      </c>
      <c r="C968">
        <v>967</v>
      </c>
      <c r="D968">
        <f t="shared" si="15"/>
        <v>0</v>
      </c>
    </row>
    <row r="969" spans="1:4" x14ac:dyDescent="0.2">
      <c r="A969" s="15">
        <v>169</v>
      </c>
      <c r="B969" s="28">
        <v>-794.05880000000002</v>
      </c>
      <c r="C969">
        <v>968</v>
      </c>
      <c r="D969">
        <f t="shared" si="15"/>
        <v>0</v>
      </c>
    </row>
    <row r="970" spans="1:4" x14ac:dyDescent="0.2">
      <c r="A970" s="15">
        <v>181</v>
      </c>
      <c r="B970" s="28">
        <v>-797.73080000000004</v>
      </c>
      <c r="C970">
        <v>969</v>
      </c>
      <c r="D970">
        <f t="shared" si="15"/>
        <v>0</v>
      </c>
    </row>
    <row r="971" spans="1:4" x14ac:dyDescent="0.2">
      <c r="A971" s="15">
        <v>269</v>
      </c>
      <c r="B971" s="28">
        <v>-811.36469999999997</v>
      </c>
      <c r="C971">
        <v>970</v>
      </c>
      <c r="D971">
        <f t="shared" si="15"/>
        <v>0</v>
      </c>
    </row>
    <row r="972" spans="1:4" x14ac:dyDescent="0.2">
      <c r="A972" s="15">
        <v>743</v>
      </c>
      <c r="B972" s="28">
        <v>-812.96040000000005</v>
      </c>
      <c r="C972">
        <v>971</v>
      </c>
      <c r="D972">
        <f t="shared" si="15"/>
        <v>0</v>
      </c>
    </row>
    <row r="973" spans="1:4" x14ac:dyDescent="0.2">
      <c r="A973" s="15">
        <v>490</v>
      </c>
      <c r="B973" s="28">
        <v>-815.94090000000006</v>
      </c>
      <c r="C973">
        <v>972</v>
      </c>
      <c r="D973">
        <f t="shared" si="15"/>
        <v>0</v>
      </c>
    </row>
    <row r="974" spans="1:4" x14ac:dyDescent="0.2">
      <c r="A974" s="15">
        <v>288</v>
      </c>
      <c r="B974" s="28">
        <v>-816.28579999999999</v>
      </c>
      <c r="C974">
        <v>973</v>
      </c>
      <c r="D974">
        <f t="shared" si="15"/>
        <v>0</v>
      </c>
    </row>
    <row r="975" spans="1:4" x14ac:dyDescent="0.2">
      <c r="A975" s="15">
        <v>934</v>
      </c>
      <c r="B975" s="28">
        <v>-819.7473</v>
      </c>
      <c r="C975">
        <v>974</v>
      </c>
      <c r="D975">
        <f t="shared" si="15"/>
        <v>0</v>
      </c>
    </row>
    <row r="976" spans="1:4" x14ac:dyDescent="0.2">
      <c r="A976" s="15">
        <v>898</v>
      </c>
      <c r="B976" s="28">
        <v>-847.9615</v>
      </c>
      <c r="C976">
        <v>975</v>
      </c>
      <c r="D976">
        <f t="shared" si="15"/>
        <v>0</v>
      </c>
    </row>
    <row r="977" spans="1:4" x14ac:dyDescent="0.2">
      <c r="A977" s="15">
        <v>194</v>
      </c>
      <c r="B977" s="28">
        <v>-852.14850000000001</v>
      </c>
      <c r="C977">
        <v>976</v>
      </c>
      <c r="D977">
        <f t="shared" si="15"/>
        <v>0</v>
      </c>
    </row>
    <row r="978" spans="1:4" x14ac:dyDescent="0.2">
      <c r="A978" s="15">
        <v>348</v>
      </c>
      <c r="B978" s="28">
        <v>-857.00409999999999</v>
      </c>
      <c r="C978">
        <v>977</v>
      </c>
      <c r="D978">
        <f t="shared" si="15"/>
        <v>0</v>
      </c>
    </row>
    <row r="979" spans="1:4" x14ac:dyDescent="0.2">
      <c r="A979" s="15">
        <v>218</v>
      </c>
      <c r="B979" s="28">
        <v>-873.58119999999997</v>
      </c>
      <c r="C979">
        <v>978</v>
      </c>
      <c r="D979">
        <f t="shared" si="15"/>
        <v>0</v>
      </c>
    </row>
    <row r="980" spans="1:4" x14ac:dyDescent="0.2">
      <c r="A980" s="15">
        <v>119</v>
      </c>
      <c r="B980" s="28">
        <v>-873.79240000000004</v>
      </c>
      <c r="C980">
        <v>979</v>
      </c>
      <c r="D980">
        <f t="shared" si="15"/>
        <v>0</v>
      </c>
    </row>
    <row r="981" spans="1:4" x14ac:dyDescent="0.2">
      <c r="A981" s="15">
        <v>323</v>
      </c>
      <c r="B981" s="28">
        <v>-879.00159999999994</v>
      </c>
      <c r="C981">
        <v>980</v>
      </c>
      <c r="D981">
        <f t="shared" si="15"/>
        <v>0</v>
      </c>
    </row>
    <row r="982" spans="1:4" x14ac:dyDescent="0.2">
      <c r="A982" s="15">
        <v>150</v>
      </c>
      <c r="B982" s="28">
        <v>-880.90690000000006</v>
      </c>
      <c r="C982">
        <v>981</v>
      </c>
      <c r="D982">
        <f t="shared" si="15"/>
        <v>0</v>
      </c>
    </row>
    <row r="983" spans="1:4" x14ac:dyDescent="0.2">
      <c r="A983" s="15">
        <v>178</v>
      </c>
      <c r="B983" s="28">
        <v>-889.41600000000005</v>
      </c>
      <c r="C983">
        <v>982</v>
      </c>
      <c r="D983">
        <f t="shared" si="15"/>
        <v>0</v>
      </c>
    </row>
    <row r="984" spans="1:4" x14ac:dyDescent="0.2">
      <c r="A984" s="15">
        <v>111</v>
      </c>
      <c r="B984" s="28">
        <v>-902.97530000000006</v>
      </c>
      <c r="C984">
        <v>983</v>
      </c>
      <c r="D984">
        <f t="shared" si="15"/>
        <v>0</v>
      </c>
    </row>
    <row r="985" spans="1:4" x14ac:dyDescent="0.2">
      <c r="A985" s="15">
        <v>230</v>
      </c>
      <c r="B985" s="28">
        <v>-905.6558</v>
      </c>
      <c r="C985">
        <v>984</v>
      </c>
      <c r="D985">
        <f t="shared" si="15"/>
        <v>0</v>
      </c>
    </row>
    <row r="986" spans="1:4" x14ac:dyDescent="0.2">
      <c r="A986" s="15">
        <v>329</v>
      </c>
      <c r="B986" s="28">
        <v>-918.42769999999996</v>
      </c>
      <c r="C986">
        <v>985</v>
      </c>
      <c r="D986">
        <f t="shared" si="15"/>
        <v>0</v>
      </c>
    </row>
    <row r="987" spans="1:4" x14ac:dyDescent="0.2">
      <c r="A987" s="15">
        <v>207</v>
      </c>
      <c r="B987" s="28">
        <v>-931.80880000000002</v>
      </c>
      <c r="C987">
        <v>986</v>
      </c>
      <c r="D987">
        <f t="shared" si="15"/>
        <v>0</v>
      </c>
    </row>
    <row r="988" spans="1:4" x14ac:dyDescent="0.2">
      <c r="A988" s="15">
        <v>929</v>
      </c>
      <c r="B988" s="28">
        <v>-936.30989999999997</v>
      </c>
      <c r="C988">
        <v>987</v>
      </c>
      <c r="D988">
        <f t="shared" si="15"/>
        <v>0</v>
      </c>
    </row>
    <row r="989" spans="1:4" x14ac:dyDescent="0.2">
      <c r="A989" s="15">
        <v>729</v>
      </c>
      <c r="B989" s="28">
        <v>-945.58109999999999</v>
      </c>
      <c r="C989">
        <v>988</v>
      </c>
      <c r="D989">
        <f t="shared" si="15"/>
        <v>0</v>
      </c>
    </row>
    <row r="990" spans="1:4" x14ac:dyDescent="0.2">
      <c r="A990" s="15">
        <v>228</v>
      </c>
      <c r="B990" s="28">
        <v>-945.67719999999997</v>
      </c>
      <c r="C990">
        <v>989</v>
      </c>
      <c r="D990">
        <f t="shared" si="15"/>
        <v>0</v>
      </c>
    </row>
    <row r="991" spans="1:4" x14ac:dyDescent="0.2">
      <c r="A991" s="15">
        <v>138</v>
      </c>
      <c r="B991" s="28">
        <v>-975.00440000000003</v>
      </c>
      <c r="C991">
        <v>990</v>
      </c>
      <c r="D991">
        <f t="shared" si="15"/>
        <v>0</v>
      </c>
    </row>
    <row r="992" spans="1:4" x14ac:dyDescent="0.2">
      <c r="A992" s="15">
        <v>188</v>
      </c>
      <c r="B992" s="28">
        <v>-1026.9449999999999</v>
      </c>
      <c r="C992">
        <v>991</v>
      </c>
      <c r="D992">
        <f t="shared" si="15"/>
        <v>0</v>
      </c>
    </row>
    <row r="993" spans="1:4" x14ac:dyDescent="0.2">
      <c r="A993" s="15">
        <v>953</v>
      </c>
      <c r="B993" s="28">
        <v>-1038.509</v>
      </c>
      <c r="C993">
        <v>992</v>
      </c>
      <c r="D993">
        <f t="shared" si="15"/>
        <v>0</v>
      </c>
    </row>
    <row r="994" spans="1:4" x14ac:dyDescent="0.2">
      <c r="A994" s="15">
        <v>322</v>
      </c>
      <c r="B994" s="28">
        <v>-1046.5999999999999</v>
      </c>
      <c r="C994">
        <v>993</v>
      </c>
      <c r="D994">
        <f t="shared" si="15"/>
        <v>0</v>
      </c>
    </row>
    <row r="995" spans="1:4" x14ac:dyDescent="0.2">
      <c r="A995" s="15">
        <v>229</v>
      </c>
      <c r="B995" s="28">
        <v>-1078.566</v>
      </c>
      <c r="C995">
        <v>994</v>
      </c>
      <c r="D995">
        <f t="shared" si="15"/>
        <v>0</v>
      </c>
    </row>
    <row r="996" spans="1:4" x14ac:dyDescent="0.2">
      <c r="A996" s="15">
        <v>167</v>
      </c>
      <c r="B996" s="28">
        <v>-1084.654</v>
      </c>
      <c r="C996">
        <v>995</v>
      </c>
      <c r="D996">
        <f t="shared" si="15"/>
        <v>0</v>
      </c>
    </row>
    <row r="997" spans="1:4" x14ac:dyDescent="0.2">
      <c r="A997" s="15">
        <v>135</v>
      </c>
      <c r="B997" s="28">
        <v>-1170.787</v>
      </c>
      <c r="C997">
        <v>996</v>
      </c>
      <c r="D997">
        <f t="shared" si="15"/>
        <v>0</v>
      </c>
    </row>
    <row r="998" spans="1:4" x14ac:dyDescent="0.2">
      <c r="A998" s="15">
        <v>189</v>
      </c>
      <c r="B998" s="28">
        <v>-1228.7860000000001</v>
      </c>
      <c r="C998">
        <v>997</v>
      </c>
      <c r="D998">
        <f t="shared" si="15"/>
        <v>0</v>
      </c>
    </row>
    <row r="999" spans="1:4" x14ac:dyDescent="0.2">
      <c r="A999" s="15">
        <v>213</v>
      </c>
      <c r="B999" s="28">
        <v>-1337.75</v>
      </c>
      <c r="C999">
        <v>998</v>
      </c>
      <c r="D999">
        <f t="shared" si="15"/>
        <v>0</v>
      </c>
    </row>
    <row r="1000" spans="1:4" x14ac:dyDescent="0.2">
      <c r="A1000" s="15">
        <v>112</v>
      </c>
      <c r="B1000" s="28">
        <v>-1505.7829999999999</v>
      </c>
      <c r="C1000">
        <v>999</v>
      </c>
      <c r="D1000">
        <f t="shared" si="15"/>
        <v>0</v>
      </c>
    </row>
    <row r="1001" spans="1:4" x14ac:dyDescent="0.2">
      <c r="A1001" s="15">
        <v>948</v>
      </c>
      <c r="B1001" s="28">
        <v>-2169.6219999999998</v>
      </c>
      <c r="C1001">
        <v>1000</v>
      </c>
      <c r="D1001">
        <f t="shared" si="15"/>
        <v>0</v>
      </c>
    </row>
    <row r="1002" spans="1:4" x14ac:dyDescent="0.2">
      <c r="A1002" s="15"/>
      <c r="B1002" s="28"/>
    </row>
    <row r="1003" spans="1:4" x14ac:dyDescent="0.2">
      <c r="A1003" s="15"/>
      <c r="B1003" s="28"/>
    </row>
    <row r="1004" spans="1:4" x14ac:dyDescent="0.2">
      <c r="A1004" s="15"/>
      <c r="B1004" s="28"/>
    </row>
  </sheetData>
  <sortState xmlns:xlrd2="http://schemas.microsoft.com/office/spreadsheetml/2017/richdata2" ref="A2:B1004">
    <sortCondition descending="1" ref="B2:B1004"/>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FE849-A5B4-F049-AE7C-8C31ACCB7C82}">
  <dimension ref="A1:O1006"/>
  <sheetViews>
    <sheetView workbookViewId="0">
      <selection activeCell="E5" sqref="E5"/>
    </sheetView>
  </sheetViews>
  <sheetFormatPr baseColWidth="10" defaultRowHeight="15" x14ac:dyDescent="0.2"/>
  <cols>
    <col min="1" max="3" width="8.33203125" style="8" customWidth="1"/>
    <col min="8" max="8" width="15.6640625" bestFit="1" customWidth="1"/>
    <col min="9" max="9" width="16.6640625" bestFit="1" customWidth="1"/>
    <col min="10" max="10" width="12.33203125" customWidth="1"/>
    <col min="11" max="11" width="12.33203125" bestFit="1" customWidth="1"/>
    <col min="12" max="12" width="11.83203125" bestFit="1" customWidth="1"/>
  </cols>
  <sheetData>
    <row r="1" spans="1:12" x14ac:dyDescent="0.2">
      <c r="A1" s="54" t="s">
        <v>71</v>
      </c>
      <c r="B1" s="54"/>
      <c r="C1" s="54"/>
      <c r="E1" s="54" t="s">
        <v>72</v>
      </c>
      <c r="F1" s="54"/>
      <c r="G1" s="54"/>
    </row>
    <row r="2" spans="1:12" x14ac:dyDescent="0.2">
      <c r="A2" s="18" t="s">
        <v>5</v>
      </c>
      <c r="B2" s="18" t="s">
        <v>6</v>
      </c>
      <c r="C2" s="18" t="s">
        <v>7</v>
      </c>
      <c r="E2" s="18" t="s">
        <v>5</v>
      </c>
      <c r="F2" s="18" t="s">
        <v>6</v>
      </c>
      <c r="G2" s="18" t="s">
        <v>7</v>
      </c>
    </row>
    <row r="3" spans="1:12" x14ac:dyDescent="0.2">
      <c r="A3" s="19">
        <v>23.42</v>
      </c>
      <c r="B3" s="19">
        <v>32.64</v>
      </c>
      <c r="C3" s="19">
        <v>40.799999999999997</v>
      </c>
      <c r="E3" s="15"/>
      <c r="F3" s="15"/>
      <c r="G3" s="15"/>
      <c r="I3" s="54" t="s">
        <v>73</v>
      </c>
      <c r="J3" s="54"/>
      <c r="K3" s="54"/>
      <c r="L3" s="54"/>
    </row>
    <row r="4" spans="1:12" x14ac:dyDescent="0.2">
      <c r="A4" s="19">
        <v>23.63</v>
      </c>
      <c r="B4" s="19">
        <v>32.67</v>
      </c>
      <c r="C4" s="19">
        <v>40.880000000000003</v>
      </c>
      <c r="E4" s="15">
        <v>8.9666499999999996E-3</v>
      </c>
      <c r="F4" s="15">
        <v>9.1909000000000001E-4</v>
      </c>
      <c r="G4" s="15">
        <v>1.9608300000000002E-3</v>
      </c>
      <c r="J4" s="8" t="s">
        <v>5</v>
      </c>
      <c r="K4" s="8" t="s">
        <v>6</v>
      </c>
      <c r="L4" s="8" t="s">
        <v>7</v>
      </c>
    </row>
    <row r="5" spans="1:12" x14ac:dyDescent="0.2">
      <c r="A5" s="19">
        <v>23.61</v>
      </c>
      <c r="B5" s="19">
        <v>32.659999999999997</v>
      </c>
      <c r="C5" s="19">
        <v>40.700000000000003</v>
      </c>
      <c r="E5" s="15">
        <v>-8.4630000000000003E-4</v>
      </c>
      <c r="F5" s="15">
        <v>-3.0600000000000001E-4</v>
      </c>
      <c r="G5" s="15">
        <v>-4.4031000000000001E-3</v>
      </c>
      <c r="I5" t="s">
        <v>5</v>
      </c>
      <c r="J5" s="15">
        <v>1</v>
      </c>
      <c r="K5">
        <v>-0.21636924358737264</v>
      </c>
      <c r="L5" s="15">
        <v>0.64520604000000004</v>
      </c>
    </row>
    <row r="6" spans="1:12" x14ac:dyDescent="0.2">
      <c r="A6" s="19">
        <v>23.82</v>
      </c>
      <c r="B6" s="19">
        <v>32.659999999999997</v>
      </c>
      <c r="C6" s="19">
        <v>40.54</v>
      </c>
      <c r="E6" s="15">
        <v>8.8944899999999997E-3</v>
      </c>
      <c r="F6" s="15">
        <v>0</v>
      </c>
      <c r="G6" s="15">
        <v>-3.9312000000000001E-3</v>
      </c>
      <c r="I6" t="s">
        <v>6</v>
      </c>
      <c r="J6">
        <f>CORREL(E4:E1003,F4:F1003)</f>
        <v>-0.21636924358737264</v>
      </c>
      <c r="K6">
        <v>1</v>
      </c>
      <c r="L6" s="15">
        <v>-0.16985439999999999</v>
      </c>
    </row>
    <row r="7" spans="1:12" x14ac:dyDescent="0.2">
      <c r="A7" s="19">
        <v>23.66</v>
      </c>
      <c r="B7" s="19">
        <v>32.6</v>
      </c>
      <c r="C7" s="19">
        <v>40.130000000000003</v>
      </c>
      <c r="E7" s="15">
        <v>-6.7169999999999999E-3</v>
      </c>
      <c r="F7" s="15">
        <v>-1.8372E-3</v>
      </c>
      <c r="G7" s="15">
        <v>-1.0113499999999999E-2</v>
      </c>
      <c r="I7" t="s">
        <v>7</v>
      </c>
      <c r="J7">
        <f>CORREL(G4:G1003,E4:E1003)</f>
        <v>0.64520603579198832</v>
      </c>
      <c r="K7">
        <f>CORREL($G$4:$G$1003,$F$4:$F$1003)</f>
        <v>-0.16985443319970844</v>
      </c>
      <c r="L7">
        <v>1</v>
      </c>
    </row>
    <row r="8" spans="1:12" x14ac:dyDescent="0.2">
      <c r="A8" s="19">
        <v>23.51</v>
      </c>
      <c r="B8" s="19">
        <v>32.39</v>
      </c>
      <c r="C8" s="19">
        <v>39.86</v>
      </c>
      <c r="E8" s="15">
        <v>-6.3397999999999996E-3</v>
      </c>
      <c r="F8" s="15">
        <v>-6.4416999999999999E-3</v>
      </c>
      <c r="G8" s="15">
        <v>-6.7280999999999999E-3</v>
      </c>
    </row>
    <row r="9" spans="1:12" x14ac:dyDescent="0.2">
      <c r="A9" s="19">
        <v>23.45</v>
      </c>
      <c r="B9" s="19">
        <v>32.520000000000003</v>
      </c>
      <c r="C9" s="19">
        <v>40.25</v>
      </c>
      <c r="E9" s="15">
        <v>-2.5520999999999999E-3</v>
      </c>
      <c r="F9" s="15">
        <v>4.0136199999999999E-3</v>
      </c>
      <c r="G9" s="15">
        <v>9.7842199999999997E-3</v>
      </c>
    </row>
    <row r="10" spans="1:12" x14ac:dyDescent="0.2">
      <c r="A10" s="19">
        <v>23.53</v>
      </c>
      <c r="B10" s="19">
        <v>32.54</v>
      </c>
      <c r="C10" s="19">
        <v>40.9</v>
      </c>
      <c r="E10" s="15">
        <v>3.41151E-3</v>
      </c>
      <c r="F10" s="15">
        <v>6.1503999999999997E-4</v>
      </c>
      <c r="G10" s="15">
        <v>1.6149119999999999E-2</v>
      </c>
      <c r="I10" s="54" t="s">
        <v>74</v>
      </c>
      <c r="J10" s="54"/>
      <c r="K10" s="54"/>
      <c r="L10" s="54"/>
    </row>
    <row r="11" spans="1:12" x14ac:dyDescent="0.2">
      <c r="A11" s="19">
        <v>23.63</v>
      </c>
      <c r="B11" s="19">
        <v>32.56</v>
      </c>
      <c r="C11" s="19">
        <v>40.32</v>
      </c>
      <c r="E11" s="15">
        <v>4.2498099999999997E-3</v>
      </c>
      <c r="F11" s="15">
        <v>6.1463000000000002E-4</v>
      </c>
      <c r="G11" s="15">
        <v>-1.4180999999999999E-2</v>
      </c>
      <c r="J11" t="s">
        <v>5</v>
      </c>
      <c r="K11" t="s">
        <v>6</v>
      </c>
      <c r="L11" t="s">
        <v>7</v>
      </c>
    </row>
    <row r="12" spans="1:12" x14ac:dyDescent="0.2">
      <c r="A12" s="19">
        <v>23.65</v>
      </c>
      <c r="B12" s="19">
        <v>32.65</v>
      </c>
      <c r="C12" s="19">
        <v>40.21</v>
      </c>
      <c r="E12" s="15">
        <v>8.4641999999999996E-4</v>
      </c>
      <c r="F12" s="15">
        <v>2.7641599999999999E-3</v>
      </c>
      <c r="G12" s="15">
        <v>-2.7282000000000001E-3</v>
      </c>
      <c r="I12" t="s">
        <v>5</v>
      </c>
      <c r="J12">
        <f>VARP(E4:E1003)</f>
        <v>4.9881718448237011E-5</v>
      </c>
      <c r="K12" s="28">
        <v>-3.91068E-6</v>
      </c>
      <c r="L12" s="28">
        <v>3.5635800000000002E-5</v>
      </c>
    </row>
    <row r="13" spans="1:12" x14ac:dyDescent="0.2">
      <c r="A13" s="19">
        <v>23.8</v>
      </c>
      <c r="B13" s="19">
        <v>32.76</v>
      </c>
      <c r="C13" s="19">
        <v>40.31</v>
      </c>
      <c r="E13" s="15">
        <v>6.3424500000000003E-3</v>
      </c>
      <c r="F13" s="15">
        <v>3.36894E-3</v>
      </c>
      <c r="G13" s="15">
        <v>2.4869900000000001E-3</v>
      </c>
      <c r="I13" t="s">
        <v>6</v>
      </c>
      <c r="J13">
        <f>COVAR(E4:E1003,F4:F1003)</f>
        <v>-3.910680468921142E-6</v>
      </c>
      <c r="K13">
        <f>VARP(F4:F1003)</f>
        <v>6.5489579881266814E-6</v>
      </c>
      <c r="L13" s="28">
        <v>-3.39923E-6</v>
      </c>
    </row>
    <row r="14" spans="1:12" x14ac:dyDescent="0.2">
      <c r="A14" s="19">
        <v>23.9</v>
      </c>
      <c r="B14" s="19">
        <v>32.56</v>
      </c>
      <c r="C14" s="19">
        <v>40.39</v>
      </c>
      <c r="E14" s="15">
        <v>4.2017199999999999E-3</v>
      </c>
      <c r="F14" s="15">
        <v>-6.1048999999999999E-3</v>
      </c>
      <c r="G14" s="15">
        <v>1.9845700000000002E-3</v>
      </c>
      <c r="I14" t="s">
        <v>7</v>
      </c>
      <c r="J14">
        <f>COVAR(E4:E1003,G4:G1003)</f>
        <v>3.5635778974644426E-5</v>
      </c>
      <c r="K14">
        <f>COVAR(G4:G1003,F4:F1003)</f>
        <v>-3.3992266301313403E-6</v>
      </c>
      <c r="L14">
        <f>VARP(G4:G1003)</f>
        <v>6.1155322897919116E-5</v>
      </c>
    </row>
    <row r="15" spans="1:12" x14ac:dyDescent="0.2">
      <c r="A15" s="19">
        <v>24.02</v>
      </c>
      <c r="B15" s="19">
        <v>32.58</v>
      </c>
      <c r="C15" s="19">
        <v>40.380000000000003</v>
      </c>
      <c r="E15" s="15">
        <v>5.0209199999999999E-3</v>
      </c>
      <c r="F15" s="15">
        <v>6.1428000000000003E-4</v>
      </c>
      <c r="G15" s="15">
        <v>-2.475E-4</v>
      </c>
    </row>
    <row r="16" spans="1:12" x14ac:dyDescent="0.2">
      <c r="A16" s="19">
        <v>24.08</v>
      </c>
      <c r="B16" s="19">
        <v>32.54</v>
      </c>
      <c r="C16" s="19">
        <v>40.57</v>
      </c>
      <c r="E16" s="15">
        <v>2.4979199999999998E-3</v>
      </c>
      <c r="F16" s="15">
        <v>-1.2278E-3</v>
      </c>
      <c r="G16" s="15">
        <v>4.7052700000000001E-3</v>
      </c>
      <c r="I16" t="s">
        <v>75</v>
      </c>
      <c r="J16">
        <f>SQRT(J12)</f>
        <v>7.062699090874325E-3</v>
      </c>
      <c r="K16">
        <f>SQRT(K13)</f>
        <v>2.5590931964519542E-3</v>
      </c>
      <c r="L16">
        <f>SQRT(L14)</f>
        <v>7.8201868838231169E-3</v>
      </c>
    </row>
    <row r="17" spans="1:15" x14ac:dyDescent="0.2">
      <c r="A17" s="19">
        <v>24.27</v>
      </c>
      <c r="B17" s="19">
        <v>32.47</v>
      </c>
      <c r="C17" s="19">
        <v>40.89</v>
      </c>
      <c r="E17" s="15">
        <v>7.8903700000000007E-3</v>
      </c>
      <c r="F17" s="15">
        <v>-2.1511999999999998E-3</v>
      </c>
      <c r="G17" s="15">
        <v>7.8875799999999999E-3</v>
      </c>
    </row>
    <row r="18" spans="1:15" x14ac:dyDescent="0.2">
      <c r="A18" s="19">
        <v>24.36</v>
      </c>
      <c r="B18" s="19">
        <v>32.49</v>
      </c>
      <c r="C18" s="19">
        <v>41.01</v>
      </c>
      <c r="E18" s="15">
        <v>3.7083200000000002E-3</v>
      </c>
      <c r="F18" s="15">
        <v>6.1598000000000002E-4</v>
      </c>
      <c r="G18" s="15">
        <v>2.9346799999999998E-3</v>
      </c>
      <c r="I18" t="s">
        <v>77</v>
      </c>
      <c r="J18" s="15">
        <v>35000000</v>
      </c>
      <c r="K18" s="15">
        <v>35000000</v>
      </c>
      <c r="L18" s="15">
        <v>30000000</v>
      </c>
    </row>
    <row r="19" spans="1:15" x14ac:dyDescent="0.2">
      <c r="A19" s="19">
        <v>24.36</v>
      </c>
      <c r="B19" s="19">
        <v>32.53</v>
      </c>
      <c r="C19" s="19">
        <v>40.83</v>
      </c>
      <c r="E19" s="15">
        <v>0</v>
      </c>
      <c r="F19" s="15">
        <v>1.23106E-3</v>
      </c>
      <c r="G19" s="15">
        <v>-4.3890999999999999E-3</v>
      </c>
      <c r="J19" s="15">
        <v>0.35</v>
      </c>
      <c r="K19" s="15">
        <v>0.35</v>
      </c>
      <c r="L19" s="15">
        <v>0.3</v>
      </c>
    </row>
    <row r="20" spans="1:15" x14ac:dyDescent="0.2">
      <c r="A20" s="19">
        <v>24.37</v>
      </c>
      <c r="B20" s="19">
        <v>32.630000000000003</v>
      </c>
      <c r="C20" s="19">
        <v>40.67</v>
      </c>
      <c r="E20" s="15">
        <v>4.1051E-4</v>
      </c>
      <c r="F20" s="15">
        <v>3.0741499999999999E-3</v>
      </c>
      <c r="G20" s="15">
        <v>-3.9188000000000001E-3</v>
      </c>
      <c r="I20" t="s">
        <v>78</v>
      </c>
      <c r="J20" s="31">
        <v>4.98817E-5</v>
      </c>
      <c r="K20" s="31">
        <v>-3.91068E-6</v>
      </c>
      <c r="L20" s="31">
        <v>3.5635800000000002E-5</v>
      </c>
      <c r="N20" s="15">
        <v>35000000</v>
      </c>
      <c r="O20" s="32">
        <v>0.35</v>
      </c>
    </row>
    <row r="21" spans="1:15" x14ac:dyDescent="0.2">
      <c r="A21" s="19">
        <v>24.5</v>
      </c>
      <c r="B21" s="19">
        <v>32.58</v>
      </c>
      <c r="C21" s="19">
        <v>40.299999999999997</v>
      </c>
      <c r="E21" s="15">
        <v>5.3343899999999996E-3</v>
      </c>
      <c r="F21" s="15">
        <v>-1.5322999999999999E-3</v>
      </c>
      <c r="G21" s="15">
        <v>-9.0976000000000008E-3</v>
      </c>
      <c r="J21" s="31">
        <v>-3.91068E-6</v>
      </c>
      <c r="K21" s="31">
        <v>6.5489600000000001E-6</v>
      </c>
      <c r="L21" s="31">
        <v>-3.3992E-6</v>
      </c>
      <c r="N21" s="15">
        <v>35000000</v>
      </c>
      <c r="O21" s="20">
        <v>0.35</v>
      </c>
    </row>
    <row r="22" spans="1:15" x14ac:dyDescent="0.2">
      <c r="A22" s="19">
        <v>24.36</v>
      </c>
      <c r="B22" s="19">
        <v>32.520000000000003</v>
      </c>
      <c r="C22" s="19">
        <v>39.92</v>
      </c>
      <c r="E22" s="15">
        <v>-5.7142E-3</v>
      </c>
      <c r="F22" s="15">
        <v>-1.8416999999999999E-3</v>
      </c>
      <c r="G22" s="15">
        <v>-9.4292999999999998E-3</v>
      </c>
      <c r="J22" s="31">
        <v>3.5635800000000002E-5</v>
      </c>
      <c r="K22" s="31">
        <v>-3.39923E-6</v>
      </c>
      <c r="L22" s="31">
        <v>6.11553E-5</v>
      </c>
      <c r="N22" s="15">
        <v>30000000</v>
      </c>
      <c r="O22" s="20">
        <v>0.3</v>
      </c>
    </row>
    <row r="23" spans="1:15" x14ac:dyDescent="0.2">
      <c r="A23" s="19">
        <v>24.34</v>
      </c>
      <c r="B23" s="19">
        <v>32.49</v>
      </c>
      <c r="C23" s="19">
        <v>39.61</v>
      </c>
      <c r="E23" s="15">
        <v>-8.2109999999999995E-4</v>
      </c>
      <c r="F23" s="15">
        <v>-9.2239999999999998E-4</v>
      </c>
      <c r="G23" s="15">
        <v>-7.7654999999999998E-3</v>
      </c>
    </row>
    <row r="24" spans="1:15" x14ac:dyDescent="0.2">
      <c r="A24" s="19">
        <v>24.38</v>
      </c>
      <c r="B24" s="19">
        <v>32.44</v>
      </c>
      <c r="C24" s="19">
        <v>39.86</v>
      </c>
      <c r="E24" s="15">
        <v>1.6433400000000001E-3</v>
      </c>
      <c r="F24" s="15">
        <v>-1.539E-3</v>
      </c>
      <c r="G24" s="15">
        <v>6.31154E-3</v>
      </c>
    </row>
    <row r="25" spans="1:15" x14ac:dyDescent="0.2">
      <c r="A25" s="19">
        <v>24.34</v>
      </c>
      <c r="B25" s="19">
        <v>32.39</v>
      </c>
      <c r="C25" s="19">
        <v>40.11</v>
      </c>
      <c r="E25" s="15">
        <v>-1.6406000000000001E-3</v>
      </c>
      <c r="F25" s="15">
        <v>-1.5413E-3</v>
      </c>
      <c r="G25" s="15">
        <v>6.2719500000000001E-3</v>
      </c>
      <c r="I25" t="s">
        <v>79</v>
      </c>
      <c r="J25">
        <f>MMULT(MMULT(J18:L18,J20:L22),N20:N22)</f>
        <v>182282991000</v>
      </c>
    </row>
    <row r="26" spans="1:15" x14ac:dyDescent="0.2">
      <c r="A26" s="19">
        <v>24.24</v>
      </c>
      <c r="B26" s="19">
        <v>32.229999999999997</v>
      </c>
      <c r="C26" s="19">
        <v>40.090000000000003</v>
      </c>
      <c r="E26" s="15">
        <v>-4.1085000000000002E-3</v>
      </c>
      <c r="F26" s="15">
        <v>-4.9398000000000003E-3</v>
      </c>
      <c r="G26" s="15">
        <v>-4.9870000000000003E-4</v>
      </c>
    </row>
    <row r="27" spans="1:15" x14ac:dyDescent="0.2">
      <c r="A27" s="19">
        <v>24.38</v>
      </c>
      <c r="B27" s="19">
        <v>32.21</v>
      </c>
      <c r="C27" s="19">
        <v>39.97</v>
      </c>
      <c r="E27" s="15">
        <v>5.77554E-3</v>
      </c>
      <c r="F27" s="15">
        <v>-6.2060000000000001E-4</v>
      </c>
      <c r="G27" s="15">
        <v>-2.9932000000000001E-3</v>
      </c>
      <c r="I27" t="s">
        <v>80</v>
      </c>
      <c r="J27">
        <f>SQRT(J25)</f>
        <v>426946.12189361785</v>
      </c>
    </row>
    <row r="28" spans="1:15" x14ac:dyDescent="0.2">
      <c r="A28" s="19">
        <v>24.42</v>
      </c>
      <c r="B28" s="19">
        <v>32.299999999999997</v>
      </c>
      <c r="C28" s="19">
        <v>40.15</v>
      </c>
      <c r="E28" s="15">
        <v>1.64073E-3</v>
      </c>
      <c r="F28" s="15">
        <v>2.79416E-3</v>
      </c>
      <c r="G28" s="15">
        <v>4.5034000000000003E-3</v>
      </c>
    </row>
    <row r="29" spans="1:15" x14ac:dyDescent="0.2">
      <c r="A29" s="19">
        <v>24.29</v>
      </c>
      <c r="B29" s="19">
        <v>32.270000000000003</v>
      </c>
      <c r="C29" s="19">
        <v>39.9</v>
      </c>
      <c r="E29" s="15">
        <v>-5.3235000000000001E-3</v>
      </c>
      <c r="F29" s="15">
        <v>-9.2880000000000002E-4</v>
      </c>
      <c r="G29" s="15">
        <v>-6.2265999999999997E-3</v>
      </c>
    </row>
    <row r="30" spans="1:15" x14ac:dyDescent="0.2">
      <c r="A30" s="19">
        <v>24.35</v>
      </c>
      <c r="B30" s="19">
        <v>32.03</v>
      </c>
      <c r="C30" s="19">
        <v>39.75</v>
      </c>
      <c r="E30" s="15">
        <v>2.4701100000000002E-3</v>
      </c>
      <c r="F30" s="15">
        <v>-7.4373E-3</v>
      </c>
      <c r="G30" s="15">
        <v>-3.7594E-3</v>
      </c>
    </row>
    <row r="31" spans="1:15" x14ac:dyDescent="0.2">
      <c r="A31" s="19">
        <v>24.33</v>
      </c>
      <c r="B31" s="19">
        <v>31.99</v>
      </c>
      <c r="C31" s="19">
        <v>39.53</v>
      </c>
      <c r="E31" s="15">
        <v>-8.2140000000000002E-4</v>
      </c>
      <c r="F31" s="15">
        <v>-1.2488E-3</v>
      </c>
      <c r="G31" s="15">
        <v>-5.5345999999999998E-3</v>
      </c>
      <c r="I31" s="33" t="s">
        <v>81</v>
      </c>
      <c r="J31" s="33">
        <f>J27*2.33</f>
        <v>994784.46401212958</v>
      </c>
    </row>
    <row r="32" spans="1:15" x14ac:dyDescent="0.2">
      <c r="A32" s="19">
        <v>24.15</v>
      </c>
      <c r="B32" s="19">
        <v>31.97</v>
      </c>
      <c r="C32" s="19">
        <v>39.33</v>
      </c>
      <c r="E32" s="15">
        <v>-7.3983E-3</v>
      </c>
      <c r="F32" s="15">
        <v>-6.2520000000000002E-4</v>
      </c>
      <c r="G32" s="15">
        <v>-5.0594000000000004E-3</v>
      </c>
    </row>
    <row r="33" spans="1:7" x14ac:dyDescent="0.2">
      <c r="A33" s="19">
        <v>24.36</v>
      </c>
      <c r="B33" s="19">
        <v>31.86</v>
      </c>
      <c r="C33" s="19">
        <v>40</v>
      </c>
      <c r="E33" s="15">
        <v>8.6956900000000007E-3</v>
      </c>
      <c r="F33" s="15">
        <v>-3.4407000000000001E-3</v>
      </c>
      <c r="G33" s="15">
        <v>1.7035290000000002E-2</v>
      </c>
    </row>
    <row r="34" spans="1:7" x14ac:dyDescent="0.2">
      <c r="A34" s="19">
        <v>24.37</v>
      </c>
      <c r="B34" s="19">
        <v>31.74</v>
      </c>
      <c r="C34" s="19">
        <v>39.840000000000003</v>
      </c>
      <c r="E34" s="15">
        <v>4.1051E-4</v>
      </c>
      <c r="F34" s="15">
        <v>-3.7664999999999999E-3</v>
      </c>
      <c r="G34" s="15">
        <v>-4.0000000000000001E-3</v>
      </c>
    </row>
    <row r="35" spans="1:7" x14ac:dyDescent="0.2">
      <c r="A35" s="19">
        <v>24.04</v>
      </c>
      <c r="B35" s="19">
        <v>31.71</v>
      </c>
      <c r="C35" s="19">
        <v>39.24</v>
      </c>
      <c r="E35" s="15">
        <v>-1.35412E-2</v>
      </c>
      <c r="F35" s="15">
        <v>-9.4519999999999999E-4</v>
      </c>
      <c r="G35" s="15">
        <v>-1.5060199999999999E-2</v>
      </c>
    </row>
    <row r="36" spans="1:7" x14ac:dyDescent="0.2">
      <c r="A36" s="19">
        <v>23.8</v>
      </c>
      <c r="B36" s="19">
        <v>31.54</v>
      </c>
      <c r="C36" s="19">
        <v>39.020000000000003</v>
      </c>
      <c r="E36" s="15">
        <v>-9.9833999999999999E-3</v>
      </c>
      <c r="F36" s="15">
        <v>-5.3610000000000003E-3</v>
      </c>
      <c r="G36" s="15">
        <v>-5.6065999999999998E-3</v>
      </c>
    </row>
    <row r="37" spans="1:7" x14ac:dyDescent="0.2">
      <c r="A37" s="19">
        <v>23.85</v>
      </c>
      <c r="B37" s="19">
        <v>31.74</v>
      </c>
      <c r="C37" s="19">
        <v>39.39</v>
      </c>
      <c r="E37" s="15">
        <v>2.1008799999999998E-3</v>
      </c>
      <c r="F37" s="15">
        <v>6.3411199999999996E-3</v>
      </c>
      <c r="G37" s="15">
        <v>9.4822900000000009E-3</v>
      </c>
    </row>
    <row r="38" spans="1:7" x14ac:dyDescent="0.2">
      <c r="A38" s="19">
        <v>24.07</v>
      </c>
      <c r="B38" s="19">
        <v>31.77</v>
      </c>
      <c r="C38" s="19">
        <v>39.950000000000003</v>
      </c>
      <c r="E38" s="15">
        <v>9.2243199999999994E-3</v>
      </c>
      <c r="F38" s="15">
        <v>9.4518E-4</v>
      </c>
      <c r="G38" s="15">
        <v>1.421686E-2</v>
      </c>
    </row>
    <row r="39" spans="1:7" x14ac:dyDescent="0.2">
      <c r="A39" s="19">
        <v>24.03</v>
      </c>
      <c r="B39" s="19">
        <v>31.57</v>
      </c>
      <c r="C39" s="19">
        <v>39.770000000000003</v>
      </c>
      <c r="E39" s="15">
        <v>-1.6618E-3</v>
      </c>
      <c r="F39" s="15">
        <v>-6.2951999999999999E-3</v>
      </c>
      <c r="G39" s="15">
        <v>-4.5056999999999996E-3</v>
      </c>
    </row>
    <row r="40" spans="1:7" x14ac:dyDescent="0.2">
      <c r="A40" s="19">
        <v>23.83</v>
      </c>
      <c r="B40" s="19">
        <v>31.6</v>
      </c>
      <c r="C40" s="19">
        <v>39.39</v>
      </c>
      <c r="E40" s="15">
        <v>-8.3230000000000005E-3</v>
      </c>
      <c r="F40" s="15">
        <v>9.5027000000000002E-4</v>
      </c>
      <c r="G40" s="15">
        <v>-9.5549999999999993E-3</v>
      </c>
    </row>
    <row r="41" spans="1:7" x14ac:dyDescent="0.2">
      <c r="A41" s="19">
        <v>23.77</v>
      </c>
      <c r="B41" s="19">
        <v>31.58</v>
      </c>
      <c r="C41" s="19">
        <v>39.32</v>
      </c>
      <c r="E41" s="15">
        <v>-2.5178000000000002E-3</v>
      </c>
      <c r="F41" s="15">
        <v>-6.3290000000000004E-4</v>
      </c>
      <c r="G41" s="15">
        <v>-1.7771E-3</v>
      </c>
    </row>
    <row r="42" spans="1:7" x14ac:dyDescent="0.2">
      <c r="A42" s="19">
        <v>23.87</v>
      </c>
      <c r="B42" s="19">
        <v>31.61</v>
      </c>
      <c r="C42" s="19">
        <v>39.840000000000003</v>
      </c>
      <c r="E42" s="15">
        <v>4.2070299999999996E-3</v>
      </c>
      <c r="F42" s="15">
        <v>9.5E-4</v>
      </c>
      <c r="G42" s="15">
        <v>1.322482E-2</v>
      </c>
    </row>
    <row r="43" spans="1:7" x14ac:dyDescent="0.2">
      <c r="A43" s="19">
        <v>23.97</v>
      </c>
      <c r="B43" s="19">
        <v>31.72</v>
      </c>
      <c r="C43" s="19">
        <v>39.97</v>
      </c>
      <c r="E43" s="15">
        <v>4.1892800000000001E-3</v>
      </c>
      <c r="F43" s="15">
        <v>3.47985E-3</v>
      </c>
      <c r="G43" s="15">
        <v>3.2630799999999998E-3</v>
      </c>
    </row>
    <row r="44" spans="1:7" x14ac:dyDescent="0.2">
      <c r="A44" s="19">
        <v>23.97</v>
      </c>
      <c r="B44" s="19">
        <v>31.72</v>
      </c>
      <c r="C44" s="19">
        <v>39.97</v>
      </c>
      <c r="E44" s="15">
        <v>0</v>
      </c>
      <c r="F44" s="15">
        <v>0</v>
      </c>
      <c r="G44" s="15">
        <v>0</v>
      </c>
    </row>
    <row r="45" spans="1:7" x14ac:dyDescent="0.2">
      <c r="A45" s="19">
        <v>24</v>
      </c>
      <c r="B45" s="19">
        <v>31.55</v>
      </c>
      <c r="C45" s="19">
        <v>40.619999999999997</v>
      </c>
      <c r="E45" s="15">
        <v>1.25161E-3</v>
      </c>
      <c r="F45" s="15">
        <v>-5.3594000000000003E-3</v>
      </c>
      <c r="G45" s="15">
        <v>1.626215E-2</v>
      </c>
    </row>
    <row r="46" spans="1:7" x14ac:dyDescent="0.2">
      <c r="A46" s="19">
        <v>23.91</v>
      </c>
      <c r="B46" s="19">
        <v>31.6</v>
      </c>
      <c r="C46" s="19">
        <v>40.49</v>
      </c>
      <c r="E46" s="15">
        <v>-3.7499999999999999E-3</v>
      </c>
      <c r="F46" s="15">
        <v>1.58482E-3</v>
      </c>
      <c r="G46" s="15">
        <v>-3.2003000000000001E-3</v>
      </c>
    </row>
    <row r="47" spans="1:7" x14ac:dyDescent="0.2">
      <c r="A47" s="19">
        <v>24.13</v>
      </c>
      <c r="B47" s="19">
        <v>31.7</v>
      </c>
      <c r="C47" s="19">
        <v>40.72</v>
      </c>
      <c r="E47" s="15">
        <v>9.2011300000000001E-3</v>
      </c>
      <c r="F47" s="15">
        <v>3.1645900000000001E-3</v>
      </c>
      <c r="G47" s="15">
        <v>5.6803899999999996E-3</v>
      </c>
    </row>
    <row r="48" spans="1:7" x14ac:dyDescent="0.2">
      <c r="A48" s="19">
        <v>24.13</v>
      </c>
      <c r="B48" s="19">
        <v>31.64</v>
      </c>
      <c r="C48" s="19">
        <v>40.840000000000003</v>
      </c>
      <c r="E48" s="15">
        <v>0</v>
      </c>
      <c r="F48" s="15">
        <v>-1.8928E-3</v>
      </c>
      <c r="G48" s="15">
        <v>2.9469299999999999E-3</v>
      </c>
    </row>
    <row r="49" spans="1:7" x14ac:dyDescent="0.2">
      <c r="A49" s="19">
        <v>24.12</v>
      </c>
      <c r="B49" s="19">
        <v>31.63</v>
      </c>
      <c r="C49" s="19">
        <v>40.92</v>
      </c>
      <c r="E49" s="15">
        <v>-4.1429999999999999E-4</v>
      </c>
      <c r="F49" s="15">
        <v>-3.1609999999999999E-4</v>
      </c>
      <c r="G49" s="15">
        <v>1.9588100000000001E-3</v>
      </c>
    </row>
    <row r="50" spans="1:7" x14ac:dyDescent="0.2">
      <c r="A50" s="19">
        <v>23.88</v>
      </c>
      <c r="B50" s="19">
        <v>31.77</v>
      </c>
      <c r="C50" s="19">
        <v>40.700000000000003</v>
      </c>
      <c r="E50" s="15">
        <v>-9.9503000000000005E-3</v>
      </c>
      <c r="F50" s="15">
        <v>4.4262099999999999E-3</v>
      </c>
      <c r="G50" s="15">
        <v>-5.3762999999999997E-3</v>
      </c>
    </row>
    <row r="51" spans="1:7" x14ac:dyDescent="0.2">
      <c r="A51" s="19">
        <v>24.01</v>
      </c>
      <c r="B51" s="19">
        <v>31.86</v>
      </c>
      <c r="C51" s="19">
        <v>41.2</v>
      </c>
      <c r="E51" s="15">
        <v>5.4439299999999996E-3</v>
      </c>
      <c r="F51" s="15">
        <v>2.8328899999999998E-3</v>
      </c>
      <c r="G51" s="15">
        <v>1.2285010000000001E-2</v>
      </c>
    </row>
    <row r="52" spans="1:7" x14ac:dyDescent="0.2">
      <c r="A52" s="19">
        <v>24</v>
      </c>
      <c r="B52" s="19">
        <v>31.89</v>
      </c>
      <c r="C52" s="19">
        <v>41.03</v>
      </c>
      <c r="E52" s="15">
        <v>-4.1649999999999999E-4</v>
      </c>
      <c r="F52" s="15">
        <v>9.4156000000000003E-4</v>
      </c>
      <c r="G52" s="15">
        <v>-4.1263000000000003E-3</v>
      </c>
    </row>
    <row r="53" spans="1:7" x14ac:dyDescent="0.2">
      <c r="A53" s="19">
        <v>23.85</v>
      </c>
      <c r="B53" s="19">
        <v>31.96</v>
      </c>
      <c r="C53" s="19">
        <v>40.75</v>
      </c>
      <c r="E53" s="15">
        <v>-6.2500000000000003E-3</v>
      </c>
      <c r="F53" s="15">
        <v>2.19505E-3</v>
      </c>
      <c r="G53" s="15">
        <v>-6.8243000000000002E-3</v>
      </c>
    </row>
    <row r="54" spans="1:7" x14ac:dyDescent="0.2">
      <c r="A54" s="19">
        <v>23.95</v>
      </c>
      <c r="B54" s="19">
        <v>31.94</v>
      </c>
      <c r="C54" s="19">
        <v>41.03</v>
      </c>
      <c r="E54" s="15">
        <v>4.1929100000000002E-3</v>
      </c>
      <c r="F54" s="15">
        <v>-6.2569999999999998E-4</v>
      </c>
      <c r="G54" s="15">
        <v>6.8711400000000004E-3</v>
      </c>
    </row>
    <row r="55" spans="1:7" x14ac:dyDescent="0.2">
      <c r="A55" s="19">
        <v>23.97</v>
      </c>
      <c r="B55" s="19">
        <v>31.8</v>
      </c>
      <c r="C55" s="19">
        <v>40.69</v>
      </c>
      <c r="E55" s="15">
        <v>8.3498999999999997E-4</v>
      </c>
      <c r="F55" s="15">
        <v>-4.3832999999999997E-3</v>
      </c>
      <c r="G55" s="15">
        <v>-8.2865999999999999E-3</v>
      </c>
    </row>
    <row r="56" spans="1:7" x14ac:dyDescent="0.2">
      <c r="A56" s="19">
        <v>24.07</v>
      </c>
      <c r="B56" s="19">
        <v>31.6</v>
      </c>
      <c r="C56" s="19">
        <v>41</v>
      </c>
      <c r="E56" s="15">
        <v>4.17192E-3</v>
      </c>
      <c r="F56" s="15">
        <v>-6.2893000000000003E-3</v>
      </c>
      <c r="G56" s="15">
        <v>7.6185999999999997E-3</v>
      </c>
    </row>
    <row r="57" spans="1:7" x14ac:dyDescent="0.2">
      <c r="A57" s="19">
        <v>23.86</v>
      </c>
      <c r="B57" s="19">
        <v>31.76</v>
      </c>
      <c r="C57" s="19">
        <v>40.75</v>
      </c>
      <c r="E57" s="15">
        <v>-8.7244999999999996E-3</v>
      </c>
      <c r="F57" s="15">
        <v>5.0632899999999998E-3</v>
      </c>
      <c r="G57" s="15">
        <v>-6.0975999999999999E-3</v>
      </c>
    </row>
    <row r="58" spans="1:7" x14ac:dyDescent="0.2">
      <c r="A58" s="19">
        <v>23.8</v>
      </c>
      <c r="B58" s="19">
        <v>31.56</v>
      </c>
      <c r="C58" s="19">
        <v>40.340000000000003</v>
      </c>
      <c r="E58" s="15">
        <v>-2.5148000000000002E-3</v>
      </c>
      <c r="F58" s="15">
        <v>-6.2972999999999996E-3</v>
      </c>
      <c r="G58" s="15">
        <v>-1.00613E-2</v>
      </c>
    </row>
    <row r="59" spans="1:7" x14ac:dyDescent="0.2">
      <c r="A59" s="19">
        <v>23.43</v>
      </c>
      <c r="B59" s="19">
        <v>31.59</v>
      </c>
      <c r="C59" s="19">
        <v>40.020000000000003</v>
      </c>
      <c r="E59" s="15">
        <v>-1.55462E-2</v>
      </c>
      <c r="F59" s="15">
        <v>9.5060000000000001E-4</v>
      </c>
      <c r="G59" s="15">
        <v>-7.9325999999999997E-3</v>
      </c>
    </row>
    <row r="60" spans="1:7" x14ac:dyDescent="0.2">
      <c r="A60" s="19">
        <v>23.57</v>
      </c>
      <c r="B60" s="19">
        <v>31.45</v>
      </c>
      <c r="C60" s="19">
        <v>39.770000000000003</v>
      </c>
      <c r="E60" s="15">
        <v>5.9752499999999997E-3</v>
      </c>
      <c r="F60" s="15">
        <v>-4.4317999999999996E-3</v>
      </c>
      <c r="G60" s="15">
        <v>-6.2468999999999997E-3</v>
      </c>
    </row>
    <row r="61" spans="1:7" x14ac:dyDescent="0.2">
      <c r="A61" s="19">
        <v>23.64</v>
      </c>
      <c r="B61" s="19">
        <v>31.36</v>
      </c>
      <c r="C61" s="19">
        <v>40.14</v>
      </c>
      <c r="E61" s="15">
        <v>2.9698300000000001E-3</v>
      </c>
      <c r="F61" s="15">
        <v>-2.8617E-3</v>
      </c>
      <c r="G61" s="15">
        <v>9.3034699999999994E-3</v>
      </c>
    </row>
    <row r="62" spans="1:7" x14ac:dyDescent="0.2">
      <c r="A62" s="19">
        <v>23.62</v>
      </c>
      <c r="B62" s="19">
        <v>31.53</v>
      </c>
      <c r="C62" s="19">
        <v>40.24</v>
      </c>
      <c r="E62" s="15">
        <v>-8.4590000000000002E-4</v>
      </c>
      <c r="F62" s="15">
        <v>5.4209200000000001E-3</v>
      </c>
      <c r="G62" s="15">
        <v>2.4913600000000002E-3</v>
      </c>
    </row>
    <row r="63" spans="1:7" x14ac:dyDescent="0.2">
      <c r="A63" s="19">
        <v>23.45</v>
      </c>
      <c r="B63" s="19">
        <v>31.57</v>
      </c>
      <c r="C63" s="19">
        <v>40.07</v>
      </c>
      <c r="E63" s="15">
        <v>-7.1973000000000002E-3</v>
      </c>
      <c r="F63" s="15">
        <v>1.2685999999999999E-3</v>
      </c>
      <c r="G63" s="15">
        <v>-4.2246999999999996E-3</v>
      </c>
    </row>
    <row r="64" spans="1:7" x14ac:dyDescent="0.2">
      <c r="A64" s="19">
        <v>23.47</v>
      </c>
      <c r="B64" s="19">
        <v>31.65</v>
      </c>
      <c r="C64" s="19">
        <v>39.89</v>
      </c>
      <c r="E64" s="15">
        <v>8.5278999999999997E-4</v>
      </c>
      <c r="F64" s="15">
        <v>2.5340499999999999E-3</v>
      </c>
      <c r="G64" s="15">
        <v>-4.4922E-3</v>
      </c>
    </row>
    <row r="65" spans="1:7" x14ac:dyDescent="0.2">
      <c r="A65" s="19">
        <v>23.46</v>
      </c>
      <c r="B65" s="19">
        <v>31.67</v>
      </c>
      <c r="C65" s="19">
        <v>40</v>
      </c>
      <c r="E65" s="15">
        <v>-4.261E-4</v>
      </c>
      <c r="F65" s="15">
        <v>6.3190999999999996E-4</v>
      </c>
      <c r="G65" s="15">
        <v>2.7576100000000002E-3</v>
      </c>
    </row>
    <row r="66" spans="1:7" x14ac:dyDescent="0.2">
      <c r="A66" s="19">
        <v>23.27</v>
      </c>
      <c r="B66" s="19">
        <v>31.56</v>
      </c>
      <c r="C66" s="19">
        <v>39.380000000000003</v>
      </c>
      <c r="E66" s="15">
        <v>-8.0987999999999997E-3</v>
      </c>
      <c r="F66" s="15">
        <v>-3.4734000000000002E-3</v>
      </c>
      <c r="G66" s="15">
        <v>-1.55E-2</v>
      </c>
    </row>
    <row r="67" spans="1:7" x14ac:dyDescent="0.2">
      <c r="A67" s="19">
        <v>23.35</v>
      </c>
      <c r="B67" s="19">
        <v>31.5</v>
      </c>
      <c r="C67" s="19">
        <v>39.74</v>
      </c>
      <c r="E67" s="15">
        <v>3.4378999999999998E-3</v>
      </c>
      <c r="F67" s="15">
        <v>-1.9011E-3</v>
      </c>
      <c r="G67" s="15">
        <v>9.1417200000000007E-3</v>
      </c>
    </row>
    <row r="68" spans="1:7" x14ac:dyDescent="0.2">
      <c r="A68" s="19">
        <v>23.18</v>
      </c>
      <c r="B68" s="19">
        <v>31.61</v>
      </c>
      <c r="C68" s="19">
        <v>39.71</v>
      </c>
      <c r="E68" s="15">
        <v>-7.2804999999999996E-3</v>
      </c>
      <c r="F68" s="15">
        <v>3.4921000000000002E-3</v>
      </c>
      <c r="G68" s="15">
        <v>-7.5500000000000003E-4</v>
      </c>
    </row>
    <row r="69" spans="1:7" x14ac:dyDescent="0.2">
      <c r="A69" s="19">
        <v>23.41</v>
      </c>
      <c r="B69" s="19">
        <v>31.49</v>
      </c>
      <c r="C69" s="19">
        <v>40.31</v>
      </c>
      <c r="E69" s="15">
        <v>9.9223499999999999E-3</v>
      </c>
      <c r="F69" s="15">
        <v>-3.7962999999999998E-3</v>
      </c>
      <c r="G69" s="15">
        <v>1.5109589999999999E-2</v>
      </c>
    </row>
    <row r="70" spans="1:7" x14ac:dyDescent="0.2">
      <c r="A70" s="19">
        <v>23.54</v>
      </c>
      <c r="B70" s="19">
        <v>31.42</v>
      </c>
      <c r="C70" s="19">
        <v>40.42</v>
      </c>
      <c r="E70" s="15">
        <v>5.5532300000000001E-3</v>
      </c>
      <c r="F70" s="15">
        <v>-2.2228999999999999E-3</v>
      </c>
      <c r="G70" s="15">
        <v>2.7287800000000001E-3</v>
      </c>
    </row>
    <row r="71" spans="1:7" x14ac:dyDescent="0.2">
      <c r="A71" s="19">
        <v>23.62</v>
      </c>
      <c r="B71" s="19">
        <v>31.54</v>
      </c>
      <c r="C71" s="19">
        <v>40.340000000000003</v>
      </c>
      <c r="E71" s="15">
        <v>3.3984699999999998E-3</v>
      </c>
      <c r="F71" s="15">
        <v>3.8192600000000001E-3</v>
      </c>
      <c r="G71" s="15">
        <v>-1.9792E-3</v>
      </c>
    </row>
    <row r="72" spans="1:7" x14ac:dyDescent="0.2">
      <c r="A72" s="19">
        <v>23.56</v>
      </c>
      <c r="B72" s="19">
        <v>31.42</v>
      </c>
      <c r="C72" s="19">
        <v>39.99</v>
      </c>
      <c r="E72" s="15">
        <v>-2.5403000000000001E-3</v>
      </c>
      <c r="F72" s="15">
        <v>-3.8046999999999998E-3</v>
      </c>
      <c r="G72" s="15">
        <v>-8.6762000000000002E-3</v>
      </c>
    </row>
    <row r="73" spans="1:7" x14ac:dyDescent="0.2">
      <c r="A73" s="19">
        <v>23.43</v>
      </c>
      <c r="B73" s="19">
        <v>31.32</v>
      </c>
      <c r="C73" s="19">
        <v>39.909999999999997</v>
      </c>
      <c r="E73" s="15">
        <v>-5.5177999999999998E-3</v>
      </c>
      <c r="F73" s="15">
        <v>-3.1827000000000001E-3</v>
      </c>
      <c r="G73" s="15">
        <v>-2.0005999999999999E-3</v>
      </c>
    </row>
    <row r="74" spans="1:7" x14ac:dyDescent="0.2">
      <c r="A74" s="19">
        <v>22.92</v>
      </c>
      <c r="B74" s="19">
        <v>31.53</v>
      </c>
      <c r="C74" s="19">
        <v>39.11</v>
      </c>
      <c r="E74" s="15">
        <v>-2.1767000000000002E-2</v>
      </c>
      <c r="F74" s="15">
        <v>6.70501E-3</v>
      </c>
      <c r="G74" s="15">
        <v>-2.00451E-2</v>
      </c>
    </row>
    <row r="75" spans="1:7" x14ac:dyDescent="0.2">
      <c r="A75" s="19">
        <v>23</v>
      </c>
      <c r="B75" s="19">
        <v>31.65</v>
      </c>
      <c r="C75" s="19">
        <v>39.450000000000003</v>
      </c>
      <c r="E75" s="15">
        <v>3.4903999999999998E-3</v>
      </c>
      <c r="F75" s="15">
        <v>3.8058699999999998E-3</v>
      </c>
      <c r="G75" s="15">
        <v>8.6934300000000003E-3</v>
      </c>
    </row>
    <row r="76" spans="1:7" x14ac:dyDescent="0.2">
      <c r="A76" s="19">
        <v>23.18</v>
      </c>
      <c r="B76" s="19">
        <v>31.63</v>
      </c>
      <c r="C76" s="19">
        <v>39.93</v>
      </c>
      <c r="E76" s="15">
        <v>7.8260900000000008E-3</v>
      </c>
      <c r="F76" s="15">
        <v>-6.3190000000000002E-4</v>
      </c>
      <c r="G76" s="15">
        <v>1.2167270000000001E-2</v>
      </c>
    </row>
    <row r="77" spans="1:7" x14ac:dyDescent="0.2">
      <c r="A77" s="19">
        <v>23.19</v>
      </c>
      <c r="B77" s="19">
        <v>31.67</v>
      </c>
      <c r="C77" s="19">
        <v>39.97</v>
      </c>
      <c r="E77" s="15">
        <v>4.3145E-4</v>
      </c>
      <c r="F77" s="15">
        <v>1.26465E-3</v>
      </c>
      <c r="G77" s="15">
        <v>1.0017800000000001E-3</v>
      </c>
    </row>
    <row r="78" spans="1:7" x14ac:dyDescent="0.2">
      <c r="A78" s="19">
        <v>23.1</v>
      </c>
      <c r="B78" s="19">
        <v>31.79</v>
      </c>
      <c r="C78" s="19">
        <v>39.79</v>
      </c>
      <c r="E78" s="15">
        <v>-3.8809999999999999E-3</v>
      </c>
      <c r="F78" s="15">
        <v>3.78911E-3</v>
      </c>
      <c r="G78" s="15">
        <v>-4.5034000000000003E-3</v>
      </c>
    </row>
    <row r="79" spans="1:7" x14ac:dyDescent="0.2">
      <c r="A79" s="19">
        <v>23.13</v>
      </c>
      <c r="B79" s="19">
        <v>31.88</v>
      </c>
      <c r="C79" s="19">
        <v>40.130000000000003</v>
      </c>
      <c r="E79" s="15">
        <v>1.2986600000000001E-3</v>
      </c>
      <c r="F79" s="15">
        <v>2.8310200000000001E-3</v>
      </c>
      <c r="G79" s="15">
        <v>8.5448599999999996E-3</v>
      </c>
    </row>
    <row r="80" spans="1:7" x14ac:dyDescent="0.2">
      <c r="A80" s="19">
        <v>22.82</v>
      </c>
      <c r="B80" s="19">
        <v>32.03</v>
      </c>
      <c r="C80" s="19">
        <v>39.479999999999997</v>
      </c>
      <c r="E80" s="15">
        <v>-1.3402499999999999E-2</v>
      </c>
      <c r="F80" s="15">
        <v>4.70514E-3</v>
      </c>
      <c r="G80" s="15">
        <v>-1.6197400000000001E-2</v>
      </c>
    </row>
    <row r="81" spans="1:7" x14ac:dyDescent="0.2">
      <c r="A81" s="19">
        <v>22.63</v>
      </c>
      <c r="B81" s="19">
        <v>31.87</v>
      </c>
      <c r="C81" s="19">
        <v>39.71</v>
      </c>
      <c r="E81" s="15">
        <v>-8.3260999999999995E-3</v>
      </c>
      <c r="F81" s="15">
        <v>-4.9953000000000003E-3</v>
      </c>
      <c r="G81" s="15">
        <v>5.8257099999999996E-3</v>
      </c>
    </row>
    <row r="82" spans="1:7" x14ac:dyDescent="0.2">
      <c r="A82" s="19">
        <v>22.83</v>
      </c>
      <c r="B82" s="19">
        <v>31.69</v>
      </c>
      <c r="C82" s="19">
        <v>40.42</v>
      </c>
      <c r="E82" s="15">
        <v>8.8378699999999994E-3</v>
      </c>
      <c r="F82" s="15">
        <v>-5.6479E-3</v>
      </c>
      <c r="G82" s="15">
        <v>1.7879599999999999E-2</v>
      </c>
    </row>
    <row r="83" spans="1:7" x14ac:dyDescent="0.2">
      <c r="A83" s="19">
        <v>23.03</v>
      </c>
      <c r="B83" s="19">
        <v>31.66</v>
      </c>
      <c r="C83" s="19">
        <v>40.9</v>
      </c>
      <c r="E83" s="15">
        <v>8.7604499999999995E-3</v>
      </c>
      <c r="F83" s="15">
        <v>-9.4669999999999997E-4</v>
      </c>
      <c r="G83" s="15">
        <v>1.1875409999999999E-2</v>
      </c>
    </row>
    <row r="84" spans="1:7" x14ac:dyDescent="0.2">
      <c r="A84" s="19">
        <v>23.14</v>
      </c>
      <c r="B84" s="19">
        <v>31.77</v>
      </c>
      <c r="C84" s="19">
        <v>41.17</v>
      </c>
      <c r="E84" s="15">
        <v>4.7762899999999999E-3</v>
      </c>
      <c r="F84" s="15">
        <v>3.4744200000000002E-3</v>
      </c>
      <c r="G84" s="15">
        <v>6.6013699999999996E-3</v>
      </c>
    </row>
    <row r="85" spans="1:7" x14ac:dyDescent="0.2">
      <c r="A85" s="19">
        <v>23.2</v>
      </c>
      <c r="B85" s="19">
        <v>31.92</v>
      </c>
      <c r="C85" s="19">
        <v>41.62</v>
      </c>
      <c r="E85" s="15">
        <v>2.5929999999999998E-3</v>
      </c>
      <c r="F85" s="15">
        <v>4.7214400000000004E-3</v>
      </c>
      <c r="G85" s="15">
        <v>1.093031E-2</v>
      </c>
    </row>
    <row r="86" spans="1:7" x14ac:dyDescent="0.2">
      <c r="A86" s="19">
        <v>23.33</v>
      </c>
      <c r="B86" s="19">
        <v>31.93</v>
      </c>
      <c r="C86" s="19">
        <v>42.1</v>
      </c>
      <c r="E86" s="15">
        <v>5.6033999999999997E-3</v>
      </c>
      <c r="F86" s="15">
        <v>3.1327999999999998E-4</v>
      </c>
      <c r="G86" s="15">
        <v>1.1532890000000001E-2</v>
      </c>
    </row>
    <row r="87" spans="1:7" x14ac:dyDescent="0.2">
      <c r="A87" s="19">
        <v>23.21</v>
      </c>
      <c r="B87" s="19">
        <v>31.95</v>
      </c>
      <c r="C87" s="19">
        <v>42.17</v>
      </c>
      <c r="E87" s="15">
        <v>-5.1435999999999999E-3</v>
      </c>
      <c r="F87" s="15">
        <v>6.2640000000000005E-4</v>
      </c>
      <c r="G87" s="15">
        <v>1.66271E-3</v>
      </c>
    </row>
    <row r="88" spans="1:7" x14ac:dyDescent="0.2">
      <c r="A88" s="19">
        <v>22.86</v>
      </c>
      <c r="B88" s="19">
        <v>31.9</v>
      </c>
      <c r="C88" s="19">
        <v>42.23</v>
      </c>
      <c r="E88" s="15">
        <v>-1.50796E-2</v>
      </c>
      <c r="F88" s="15">
        <v>-1.565E-3</v>
      </c>
      <c r="G88" s="15">
        <v>1.42286E-3</v>
      </c>
    </row>
    <row r="89" spans="1:7" x14ac:dyDescent="0.2">
      <c r="A89" s="19">
        <v>22.78</v>
      </c>
      <c r="B89" s="19">
        <v>31.91</v>
      </c>
      <c r="C89" s="19">
        <v>41.92</v>
      </c>
      <c r="E89" s="15">
        <v>-3.4995999999999998E-3</v>
      </c>
      <c r="F89" s="15">
        <v>3.1347999999999999E-4</v>
      </c>
      <c r="G89" s="15">
        <v>-7.3407999999999998E-3</v>
      </c>
    </row>
    <row r="90" spans="1:7" x14ac:dyDescent="0.2">
      <c r="A90" s="19">
        <v>22.67</v>
      </c>
      <c r="B90" s="19">
        <v>31.93</v>
      </c>
      <c r="C90" s="19">
        <v>41.97</v>
      </c>
      <c r="E90" s="15">
        <v>-4.8288000000000003E-3</v>
      </c>
      <c r="F90" s="15">
        <v>6.2675999999999997E-4</v>
      </c>
      <c r="G90" s="15">
        <v>1.19282E-3</v>
      </c>
    </row>
    <row r="91" spans="1:7" x14ac:dyDescent="0.2">
      <c r="A91" s="19">
        <v>22.59</v>
      </c>
      <c r="B91" s="19">
        <v>32.08</v>
      </c>
      <c r="C91" s="19">
        <v>41.78</v>
      </c>
      <c r="E91" s="15">
        <v>-3.5289000000000002E-3</v>
      </c>
      <c r="F91" s="15">
        <v>4.69784E-3</v>
      </c>
      <c r="G91" s="15">
        <v>-4.5271E-3</v>
      </c>
    </row>
    <row r="92" spans="1:7" x14ac:dyDescent="0.2">
      <c r="A92" s="19">
        <v>22.48</v>
      </c>
      <c r="B92" s="19">
        <v>31.98</v>
      </c>
      <c r="C92" s="19">
        <v>41.43</v>
      </c>
      <c r="E92" s="15">
        <v>-4.8694000000000003E-3</v>
      </c>
      <c r="F92" s="15">
        <v>-3.1172999999999999E-3</v>
      </c>
      <c r="G92" s="15">
        <v>-8.3771999999999996E-3</v>
      </c>
    </row>
    <row r="93" spans="1:7" x14ac:dyDescent="0.2">
      <c r="A93" s="19">
        <v>22.16</v>
      </c>
      <c r="B93" s="19">
        <v>32.049999999999997</v>
      </c>
      <c r="C93" s="19">
        <v>41.13</v>
      </c>
      <c r="E93" s="15">
        <v>-1.42349E-2</v>
      </c>
      <c r="F93" s="15">
        <v>2.1888400000000001E-3</v>
      </c>
      <c r="G93" s="15">
        <v>-7.2411000000000003E-3</v>
      </c>
    </row>
    <row r="94" spans="1:7" x14ac:dyDescent="0.2">
      <c r="A94" s="19">
        <v>22.32</v>
      </c>
      <c r="B94" s="19">
        <v>31.96</v>
      </c>
      <c r="C94" s="19">
        <v>41.3</v>
      </c>
      <c r="E94" s="15">
        <v>7.2202200000000003E-3</v>
      </c>
      <c r="F94" s="15">
        <v>-2.8081E-3</v>
      </c>
      <c r="G94" s="15">
        <v>4.1331900000000001E-3</v>
      </c>
    </row>
    <row r="95" spans="1:7" x14ac:dyDescent="0.2">
      <c r="A95" s="19">
        <v>22.67</v>
      </c>
      <c r="B95" s="19">
        <v>31.87</v>
      </c>
      <c r="C95" s="19">
        <v>41.59</v>
      </c>
      <c r="E95" s="15">
        <v>1.5681E-2</v>
      </c>
      <c r="F95" s="15">
        <v>-2.8159999999999999E-3</v>
      </c>
      <c r="G95" s="15">
        <v>7.0218199999999998E-3</v>
      </c>
    </row>
    <row r="96" spans="1:7" x14ac:dyDescent="0.2">
      <c r="A96" s="19">
        <v>22.81</v>
      </c>
      <c r="B96" s="19">
        <v>31.96</v>
      </c>
      <c r="C96" s="19">
        <v>41.79</v>
      </c>
      <c r="E96" s="15">
        <v>6.1755200000000003E-3</v>
      </c>
      <c r="F96" s="15">
        <v>2.8239099999999998E-3</v>
      </c>
      <c r="G96" s="15">
        <v>4.8088699999999998E-3</v>
      </c>
    </row>
    <row r="97" spans="1:7" x14ac:dyDescent="0.2">
      <c r="A97" s="19">
        <v>22.95</v>
      </c>
      <c r="B97" s="19">
        <v>32.119999999999997</v>
      </c>
      <c r="C97" s="19">
        <v>42.02</v>
      </c>
      <c r="E97" s="15">
        <v>6.13775E-3</v>
      </c>
      <c r="F97" s="15">
        <v>5.0062600000000002E-3</v>
      </c>
      <c r="G97" s="15">
        <v>5.5036800000000004E-3</v>
      </c>
    </row>
    <row r="98" spans="1:7" x14ac:dyDescent="0.2">
      <c r="A98" s="19">
        <v>22.98</v>
      </c>
      <c r="B98" s="19">
        <v>32.119999999999997</v>
      </c>
      <c r="C98" s="19">
        <v>42.19</v>
      </c>
      <c r="E98" s="15">
        <v>1.30715E-3</v>
      </c>
      <c r="F98" s="15">
        <v>0</v>
      </c>
      <c r="G98" s="15">
        <v>4.0456700000000003E-3</v>
      </c>
    </row>
    <row r="99" spans="1:7" x14ac:dyDescent="0.2">
      <c r="A99" s="19">
        <v>22.99</v>
      </c>
      <c r="B99" s="19">
        <v>31.99</v>
      </c>
      <c r="C99" s="19">
        <v>42.44</v>
      </c>
      <c r="E99" s="15">
        <v>4.3515999999999997E-4</v>
      </c>
      <c r="F99" s="15">
        <v>-4.0473000000000002E-3</v>
      </c>
      <c r="G99" s="15">
        <v>5.9255699999999998E-3</v>
      </c>
    </row>
    <row r="100" spans="1:7" x14ac:dyDescent="0.2">
      <c r="A100" s="19">
        <v>22.85</v>
      </c>
      <c r="B100" s="19">
        <v>32.08</v>
      </c>
      <c r="C100" s="19">
        <v>41.94</v>
      </c>
      <c r="E100" s="15">
        <v>-6.0895999999999997E-3</v>
      </c>
      <c r="F100" s="15">
        <v>2.81344E-3</v>
      </c>
      <c r="G100" s="15">
        <v>-1.17813E-2</v>
      </c>
    </row>
    <row r="101" spans="1:7" x14ac:dyDescent="0.2">
      <c r="A101" s="19">
        <v>22.68</v>
      </c>
      <c r="B101" s="19">
        <v>32.130000000000003</v>
      </c>
      <c r="C101" s="19">
        <v>41.8</v>
      </c>
      <c r="E101" s="15">
        <v>-7.4397999999999999E-3</v>
      </c>
      <c r="F101" s="15">
        <v>1.55857E-3</v>
      </c>
      <c r="G101" s="15">
        <v>-3.3381000000000001E-3</v>
      </c>
    </row>
    <row r="102" spans="1:7" x14ac:dyDescent="0.2">
      <c r="A102" s="19">
        <v>22.95</v>
      </c>
      <c r="B102" s="19">
        <v>32.01</v>
      </c>
      <c r="C102" s="19">
        <v>41.97</v>
      </c>
      <c r="E102" s="15">
        <v>1.190481E-2</v>
      </c>
      <c r="F102" s="15">
        <v>-3.7349000000000002E-3</v>
      </c>
      <c r="G102" s="15">
        <v>4.0670300000000001E-3</v>
      </c>
    </row>
    <row r="103" spans="1:7" x14ac:dyDescent="0.2">
      <c r="A103" s="19">
        <v>22.86</v>
      </c>
      <c r="B103" s="19">
        <v>32.15</v>
      </c>
      <c r="C103" s="19">
        <v>41.83</v>
      </c>
      <c r="E103" s="15">
        <v>-3.9215999999999999E-3</v>
      </c>
      <c r="F103" s="15">
        <v>4.37376E-3</v>
      </c>
      <c r="G103" s="15">
        <v>-3.3357E-3</v>
      </c>
    </row>
    <row r="104" spans="1:7" x14ac:dyDescent="0.2">
      <c r="A104" s="19">
        <v>22.77</v>
      </c>
      <c r="B104" s="19">
        <v>32.1</v>
      </c>
      <c r="C104" s="19">
        <v>41.3</v>
      </c>
      <c r="E104" s="15">
        <v>-3.9370999999999998E-3</v>
      </c>
      <c r="F104" s="15">
        <v>-1.5552999999999999E-3</v>
      </c>
      <c r="G104" s="15">
        <v>-1.26704E-2</v>
      </c>
    </row>
    <row r="105" spans="1:7" x14ac:dyDescent="0.2">
      <c r="A105" s="19">
        <v>22.59</v>
      </c>
      <c r="B105" s="19">
        <v>32.1</v>
      </c>
      <c r="C105" s="19">
        <v>41.55</v>
      </c>
      <c r="E105" s="15">
        <v>-7.9051E-3</v>
      </c>
      <c r="F105" s="15">
        <v>0</v>
      </c>
      <c r="G105" s="15">
        <v>6.0532700000000004E-3</v>
      </c>
    </row>
    <row r="106" spans="1:7" x14ac:dyDescent="0.2">
      <c r="A106" s="19">
        <v>22.67</v>
      </c>
      <c r="B106" s="19">
        <v>32.130000000000003</v>
      </c>
      <c r="C106" s="19">
        <v>41.76</v>
      </c>
      <c r="E106" s="15">
        <v>3.5413900000000002E-3</v>
      </c>
      <c r="F106" s="15">
        <v>9.3466999999999997E-4</v>
      </c>
      <c r="G106" s="15">
        <v>5.0541300000000004E-3</v>
      </c>
    </row>
    <row r="107" spans="1:7" x14ac:dyDescent="0.2">
      <c r="A107" s="19">
        <v>22.61</v>
      </c>
      <c r="B107" s="19">
        <v>32.11</v>
      </c>
      <c r="C107" s="19">
        <v>41.84</v>
      </c>
      <c r="E107" s="15">
        <v>-2.6465999999999998E-3</v>
      </c>
      <c r="F107" s="15">
        <v>-6.2250000000000001E-4</v>
      </c>
      <c r="G107" s="15">
        <v>1.9157600000000001E-3</v>
      </c>
    </row>
    <row r="108" spans="1:7" x14ac:dyDescent="0.2">
      <c r="A108" s="19">
        <v>22.52</v>
      </c>
      <c r="B108" s="19">
        <v>32.049999999999997</v>
      </c>
      <c r="C108" s="19">
        <v>41.57</v>
      </c>
      <c r="E108" s="15">
        <v>-3.9805999999999999E-3</v>
      </c>
      <c r="F108" s="15">
        <v>-1.8686E-3</v>
      </c>
      <c r="G108" s="15">
        <v>-6.4532000000000001E-3</v>
      </c>
    </row>
    <row r="109" spans="1:7" x14ac:dyDescent="0.2">
      <c r="A109" s="19">
        <v>22.31</v>
      </c>
      <c r="B109" s="19">
        <v>32.200000000000003</v>
      </c>
      <c r="C109" s="19">
        <v>41.4</v>
      </c>
      <c r="E109" s="15">
        <v>-9.3250999999999994E-3</v>
      </c>
      <c r="F109" s="15">
        <v>4.6802500000000004E-3</v>
      </c>
      <c r="G109" s="15">
        <v>-4.0894E-3</v>
      </c>
    </row>
    <row r="110" spans="1:7" x14ac:dyDescent="0.2">
      <c r="A110" s="19">
        <v>21.83</v>
      </c>
      <c r="B110" s="19">
        <v>32.200000000000003</v>
      </c>
      <c r="C110" s="19">
        <v>40.380000000000003</v>
      </c>
      <c r="E110" s="15">
        <v>-2.1514999999999999E-2</v>
      </c>
      <c r="F110" s="15">
        <v>0</v>
      </c>
      <c r="G110" s="15">
        <v>-2.4637699999999998E-2</v>
      </c>
    </row>
    <row r="111" spans="1:7" x14ac:dyDescent="0.2">
      <c r="A111" s="19">
        <v>21.39</v>
      </c>
      <c r="B111" s="19">
        <v>32.25</v>
      </c>
      <c r="C111" s="19">
        <v>39.5</v>
      </c>
      <c r="E111" s="15">
        <v>-2.0155800000000001E-2</v>
      </c>
      <c r="F111" s="15">
        <v>1.55276E-3</v>
      </c>
      <c r="G111" s="15">
        <v>-2.1793E-2</v>
      </c>
    </row>
    <row r="112" spans="1:7" x14ac:dyDescent="0.2">
      <c r="A112" s="19">
        <v>20.75</v>
      </c>
      <c r="B112" s="19">
        <v>32.119999999999997</v>
      </c>
      <c r="C112" s="19">
        <v>38.1</v>
      </c>
      <c r="E112" s="15">
        <v>-2.9920499999999999E-2</v>
      </c>
      <c r="F112" s="15">
        <v>-4.0309999999999999E-3</v>
      </c>
      <c r="G112" s="15">
        <v>-3.5443099999999998E-2</v>
      </c>
    </row>
    <row r="113" spans="1:7" x14ac:dyDescent="0.2">
      <c r="A113" s="19">
        <v>20.88</v>
      </c>
      <c r="B113" s="19">
        <v>31.98</v>
      </c>
      <c r="C113" s="19">
        <v>38.65</v>
      </c>
      <c r="E113" s="15">
        <v>6.2650099999999997E-3</v>
      </c>
      <c r="F113" s="15">
        <v>-4.3585999999999998E-3</v>
      </c>
      <c r="G113" s="15">
        <v>1.44358E-2</v>
      </c>
    </row>
    <row r="114" spans="1:7" x14ac:dyDescent="0.2">
      <c r="A114" s="19">
        <v>21.27</v>
      </c>
      <c r="B114" s="19">
        <v>31.69</v>
      </c>
      <c r="C114" s="19">
        <v>39.380000000000003</v>
      </c>
      <c r="E114" s="15">
        <v>1.8678210000000001E-2</v>
      </c>
      <c r="F114" s="15">
        <v>-9.0681000000000008E-3</v>
      </c>
      <c r="G114" s="15">
        <v>1.8887419999999999E-2</v>
      </c>
    </row>
    <row r="115" spans="1:7" x14ac:dyDescent="0.2">
      <c r="A115" s="19">
        <v>21.88</v>
      </c>
      <c r="B115" s="19">
        <v>31.71</v>
      </c>
      <c r="C115" s="19">
        <v>40.01</v>
      </c>
      <c r="E115" s="15">
        <v>2.8678840000000001E-2</v>
      </c>
      <c r="F115" s="15">
        <v>6.3104999999999997E-4</v>
      </c>
      <c r="G115" s="15">
        <v>1.5997890000000001E-2</v>
      </c>
    </row>
    <row r="116" spans="1:7" x14ac:dyDescent="0.2">
      <c r="A116" s="19">
        <v>22.02</v>
      </c>
      <c r="B116" s="19">
        <v>31.73</v>
      </c>
      <c r="C116" s="19">
        <v>39.83</v>
      </c>
      <c r="E116" s="15">
        <v>6.3985800000000001E-3</v>
      </c>
      <c r="F116" s="15">
        <v>6.3075000000000002E-4</v>
      </c>
      <c r="G116" s="15">
        <v>-4.4987999999999998E-3</v>
      </c>
    </row>
    <row r="117" spans="1:7" x14ac:dyDescent="0.2">
      <c r="A117" s="19">
        <v>21.96</v>
      </c>
      <c r="B117" s="19">
        <v>31.66</v>
      </c>
      <c r="C117" s="19">
        <v>39.53</v>
      </c>
      <c r="E117" s="15">
        <v>-2.7247999999999999E-3</v>
      </c>
      <c r="F117" s="15">
        <v>-2.2060999999999999E-3</v>
      </c>
      <c r="G117" s="15">
        <v>-7.5320999999999999E-3</v>
      </c>
    </row>
    <row r="118" spans="1:7" x14ac:dyDescent="0.2">
      <c r="A118" s="19">
        <v>21.44</v>
      </c>
      <c r="B118" s="19">
        <v>31.74</v>
      </c>
      <c r="C118" s="19">
        <v>38.5</v>
      </c>
      <c r="E118" s="15">
        <v>-2.36793E-2</v>
      </c>
      <c r="F118" s="15">
        <v>2.5268500000000002E-3</v>
      </c>
      <c r="G118" s="15">
        <v>-2.6056099999999999E-2</v>
      </c>
    </row>
    <row r="119" spans="1:7" x14ac:dyDescent="0.2">
      <c r="A119" s="19">
        <v>21.53</v>
      </c>
      <c r="B119" s="19">
        <v>31.67</v>
      </c>
      <c r="C119" s="19">
        <v>39.11</v>
      </c>
      <c r="E119" s="15">
        <v>4.19776E-3</v>
      </c>
      <c r="F119" s="15">
        <v>-2.2054000000000002E-3</v>
      </c>
      <c r="G119" s="15">
        <v>1.5844179999999999E-2</v>
      </c>
    </row>
    <row r="120" spans="1:7" x14ac:dyDescent="0.2">
      <c r="A120" s="19">
        <v>21.61</v>
      </c>
      <c r="B120" s="19">
        <v>31.67</v>
      </c>
      <c r="C120" s="19">
        <v>39.08</v>
      </c>
      <c r="E120" s="15">
        <v>3.7157499999999999E-3</v>
      </c>
      <c r="F120" s="15">
        <v>0</v>
      </c>
      <c r="G120" s="15">
        <v>-7.67E-4</v>
      </c>
    </row>
    <row r="121" spans="1:7" x14ac:dyDescent="0.2">
      <c r="A121" s="19">
        <v>21.43</v>
      </c>
      <c r="B121" s="19">
        <v>31.76</v>
      </c>
      <c r="C121" s="19">
        <v>38.700000000000003</v>
      </c>
      <c r="E121" s="15">
        <v>-8.3295000000000001E-3</v>
      </c>
      <c r="F121" s="15">
        <v>2.8418100000000002E-3</v>
      </c>
      <c r="G121" s="15">
        <v>-9.7237000000000001E-3</v>
      </c>
    </row>
    <row r="122" spans="1:7" x14ac:dyDescent="0.2">
      <c r="A122" s="19">
        <v>21.69</v>
      </c>
      <c r="B122" s="19">
        <v>31.64</v>
      </c>
      <c r="C122" s="19">
        <v>39.450000000000003</v>
      </c>
      <c r="E122" s="15">
        <v>1.2132570000000001E-2</v>
      </c>
      <c r="F122" s="15">
        <v>-3.7783999999999999E-3</v>
      </c>
      <c r="G122" s="15">
        <v>1.9379839999999999E-2</v>
      </c>
    </row>
    <row r="123" spans="1:7" x14ac:dyDescent="0.2">
      <c r="A123" s="19">
        <v>21.53</v>
      </c>
      <c r="B123" s="19">
        <v>31.64</v>
      </c>
      <c r="C123" s="19">
        <v>39.21</v>
      </c>
      <c r="E123" s="15">
        <v>-7.3766999999999999E-3</v>
      </c>
      <c r="F123" s="15">
        <v>0</v>
      </c>
      <c r="G123" s="15">
        <v>-6.0837E-3</v>
      </c>
    </row>
    <row r="124" spans="1:7" x14ac:dyDescent="0.2">
      <c r="A124" s="19">
        <v>21.59</v>
      </c>
      <c r="B124" s="19">
        <v>31.63</v>
      </c>
      <c r="C124" s="19">
        <v>39.24</v>
      </c>
      <c r="E124" s="15">
        <v>2.7867600000000001E-3</v>
      </c>
      <c r="F124" s="15">
        <v>-3.1609999999999999E-4</v>
      </c>
      <c r="G124" s="15">
        <v>7.6519000000000001E-4</v>
      </c>
    </row>
    <row r="125" spans="1:7" x14ac:dyDescent="0.2">
      <c r="A125" s="19">
        <v>21.43</v>
      </c>
      <c r="B125" s="19">
        <v>31.69</v>
      </c>
      <c r="C125" s="19">
        <v>39.5</v>
      </c>
      <c r="E125" s="15">
        <v>-7.4108000000000004E-3</v>
      </c>
      <c r="F125" s="15">
        <v>1.897E-3</v>
      </c>
      <c r="G125" s="15">
        <v>6.62584E-3</v>
      </c>
    </row>
    <row r="126" spans="1:7" x14ac:dyDescent="0.2">
      <c r="A126" s="19">
        <v>21.27</v>
      </c>
      <c r="B126" s="19">
        <v>31.72</v>
      </c>
      <c r="C126" s="19">
        <v>39.29</v>
      </c>
      <c r="E126" s="15">
        <v>-7.4662000000000001E-3</v>
      </c>
      <c r="F126" s="15">
        <v>9.4660999999999996E-4</v>
      </c>
      <c r="G126" s="15">
        <v>-5.3163999999999998E-3</v>
      </c>
    </row>
    <row r="127" spans="1:7" x14ac:dyDescent="0.2">
      <c r="A127" s="19">
        <v>21.43</v>
      </c>
      <c r="B127" s="19">
        <v>31.49</v>
      </c>
      <c r="C127" s="19">
        <v>39.74</v>
      </c>
      <c r="E127" s="15">
        <v>7.5223299999999998E-3</v>
      </c>
      <c r="F127" s="15">
        <v>-7.2509000000000002E-3</v>
      </c>
      <c r="G127" s="15">
        <v>1.1453319999999999E-2</v>
      </c>
    </row>
    <row r="128" spans="1:7" x14ac:dyDescent="0.2">
      <c r="A128" s="19">
        <v>21.76</v>
      </c>
      <c r="B128" s="19">
        <v>31.37</v>
      </c>
      <c r="C128" s="19">
        <v>39.89</v>
      </c>
      <c r="E128" s="15">
        <v>1.539897E-2</v>
      </c>
      <c r="F128" s="15">
        <v>-3.8107000000000002E-3</v>
      </c>
      <c r="G128" s="15">
        <v>3.7744599999999999E-3</v>
      </c>
    </row>
    <row r="129" spans="1:7" x14ac:dyDescent="0.2">
      <c r="A129" s="19">
        <v>21.79</v>
      </c>
      <c r="B129" s="19">
        <v>31.46</v>
      </c>
      <c r="C129" s="19">
        <v>40</v>
      </c>
      <c r="E129" s="15">
        <v>1.3787199999999999E-3</v>
      </c>
      <c r="F129" s="15">
        <v>2.8689200000000001E-3</v>
      </c>
      <c r="G129" s="15">
        <v>2.7576100000000002E-3</v>
      </c>
    </row>
    <row r="130" spans="1:7" x14ac:dyDescent="0.2">
      <c r="A130" s="19">
        <v>21.59</v>
      </c>
      <c r="B130" s="19">
        <v>31.65</v>
      </c>
      <c r="C130" s="19">
        <v>39.26</v>
      </c>
      <c r="E130" s="15">
        <v>-9.1786000000000003E-3</v>
      </c>
      <c r="F130" s="15">
        <v>6.03945E-3</v>
      </c>
      <c r="G130" s="15">
        <v>-1.8499999999999999E-2</v>
      </c>
    </row>
    <row r="131" spans="1:7" x14ac:dyDescent="0.2">
      <c r="A131" s="19">
        <v>21.76</v>
      </c>
      <c r="B131" s="19">
        <v>31.45</v>
      </c>
      <c r="C131" s="19">
        <v>39.409999999999997</v>
      </c>
      <c r="E131" s="15">
        <v>7.8740200000000007E-3</v>
      </c>
      <c r="F131" s="15">
        <v>-6.3191000000000002E-3</v>
      </c>
      <c r="G131" s="15">
        <v>3.82073E-3</v>
      </c>
    </row>
    <row r="132" spans="1:7" x14ac:dyDescent="0.2">
      <c r="A132" s="19">
        <v>21.31</v>
      </c>
      <c r="B132" s="19">
        <v>31.57</v>
      </c>
      <c r="C132" s="19">
        <v>38.81</v>
      </c>
      <c r="E132" s="15">
        <v>-2.0680199999999999E-2</v>
      </c>
      <c r="F132" s="15">
        <v>3.81555E-3</v>
      </c>
      <c r="G132" s="15">
        <v>-1.52245E-2</v>
      </c>
    </row>
    <row r="133" spans="1:7" x14ac:dyDescent="0.2">
      <c r="A133" s="19">
        <v>21.16</v>
      </c>
      <c r="B133" s="19">
        <v>31.57</v>
      </c>
      <c r="C133" s="19">
        <v>38.950000000000003</v>
      </c>
      <c r="E133" s="15">
        <v>-7.0388999999999998E-3</v>
      </c>
      <c r="F133" s="15">
        <v>0</v>
      </c>
      <c r="G133" s="15">
        <v>3.6073199999999998E-3</v>
      </c>
    </row>
    <row r="134" spans="1:7" x14ac:dyDescent="0.2">
      <c r="A134" s="19">
        <v>21.08</v>
      </c>
      <c r="B134" s="19">
        <v>31.53</v>
      </c>
      <c r="C134" s="19">
        <v>38.770000000000003</v>
      </c>
      <c r="E134" s="15">
        <v>-3.7807000000000001E-3</v>
      </c>
      <c r="F134" s="15">
        <v>-1.2669999999999999E-3</v>
      </c>
      <c r="G134" s="15">
        <v>-4.6213000000000001E-3</v>
      </c>
    </row>
    <row r="135" spans="1:7" x14ac:dyDescent="0.2">
      <c r="A135" s="19">
        <v>21.14</v>
      </c>
      <c r="B135" s="19">
        <v>31.44</v>
      </c>
      <c r="C135" s="19">
        <v>38.83</v>
      </c>
      <c r="E135" s="15">
        <v>2.8462499999999998E-3</v>
      </c>
      <c r="F135" s="15">
        <v>-2.8544E-3</v>
      </c>
      <c r="G135" s="15">
        <v>1.5476400000000001E-3</v>
      </c>
    </row>
    <row r="136" spans="1:7" x14ac:dyDescent="0.2">
      <c r="A136" s="19">
        <v>20.6</v>
      </c>
      <c r="B136" s="19">
        <v>31.56</v>
      </c>
      <c r="C136" s="19">
        <v>38.19</v>
      </c>
      <c r="E136" s="15">
        <v>-2.5543900000000001E-2</v>
      </c>
      <c r="F136" s="15">
        <v>3.8167299999999999E-3</v>
      </c>
      <c r="G136" s="15">
        <v>-1.6482199999999999E-2</v>
      </c>
    </row>
    <row r="137" spans="1:7" x14ac:dyDescent="0.2">
      <c r="A137" s="19">
        <v>20.63</v>
      </c>
      <c r="B137" s="19">
        <v>31.56</v>
      </c>
      <c r="C137" s="19">
        <v>38.049999999999997</v>
      </c>
      <c r="E137" s="15">
        <v>1.45626E-3</v>
      </c>
      <c r="F137" s="15">
        <v>0</v>
      </c>
      <c r="G137" s="15">
        <v>-3.6659000000000001E-3</v>
      </c>
    </row>
    <row r="138" spans="1:7" x14ac:dyDescent="0.2">
      <c r="A138" s="19">
        <v>21.06</v>
      </c>
      <c r="B138" s="19">
        <v>31.51</v>
      </c>
      <c r="C138" s="19">
        <v>38.68</v>
      </c>
      <c r="E138" s="15">
        <v>2.084343E-2</v>
      </c>
      <c r="F138" s="15">
        <v>-1.5843000000000001E-3</v>
      </c>
      <c r="G138" s="15">
        <v>1.6557189999999999E-2</v>
      </c>
    </row>
    <row r="139" spans="1:7" x14ac:dyDescent="0.2">
      <c r="A139" s="19">
        <v>20.95</v>
      </c>
      <c r="B139" s="19">
        <v>31.53</v>
      </c>
      <c r="C139" s="19">
        <v>38.49</v>
      </c>
      <c r="E139" s="15">
        <v>-5.2230999999999996E-3</v>
      </c>
      <c r="F139" s="15">
        <v>6.3475000000000001E-4</v>
      </c>
      <c r="G139" s="15">
        <v>-4.9119999999999997E-3</v>
      </c>
    </row>
    <row r="140" spans="1:7" x14ac:dyDescent="0.2">
      <c r="A140" s="19">
        <v>21.13</v>
      </c>
      <c r="B140" s="19">
        <v>31.55</v>
      </c>
      <c r="C140" s="19">
        <v>38.78</v>
      </c>
      <c r="E140" s="15">
        <v>8.5917900000000002E-3</v>
      </c>
      <c r="F140" s="15">
        <v>6.3425000000000005E-4</v>
      </c>
      <c r="G140" s="15">
        <v>7.5343500000000004E-3</v>
      </c>
    </row>
    <row r="141" spans="1:7" x14ac:dyDescent="0.2">
      <c r="A141" s="19">
        <v>21.48</v>
      </c>
      <c r="B141" s="19">
        <v>31.46</v>
      </c>
      <c r="C141" s="19">
        <v>39.42</v>
      </c>
      <c r="E141" s="15">
        <v>1.656417E-2</v>
      </c>
      <c r="F141" s="15">
        <v>-2.8525999999999998E-3</v>
      </c>
      <c r="G141" s="15">
        <v>1.650333E-2</v>
      </c>
    </row>
    <row r="142" spans="1:7" x14ac:dyDescent="0.2">
      <c r="A142" s="19">
        <v>21.63</v>
      </c>
      <c r="B142" s="19">
        <v>31.49</v>
      </c>
      <c r="C142" s="19">
        <v>39.26</v>
      </c>
      <c r="E142" s="15">
        <v>6.9831900000000002E-3</v>
      </c>
      <c r="F142" s="15">
        <v>9.5361999999999997E-4</v>
      </c>
      <c r="G142" s="15">
        <v>-4.0588999999999998E-3</v>
      </c>
    </row>
    <row r="143" spans="1:7" x14ac:dyDescent="0.2">
      <c r="A143" s="19">
        <v>21.97</v>
      </c>
      <c r="B143" s="19">
        <v>31.4</v>
      </c>
      <c r="C143" s="19">
        <v>39.619999999999997</v>
      </c>
      <c r="E143" s="15">
        <v>1.5718909999999999E-2</v>
      </c>
      <c r="F143" s="15">
        <v>-2.8581000000000001E-3</v>
      </c>
      <c r="G143" s="15">
        <v>9.1696599999999996E-3</v>
      </c>
    </row>
    <row r="144" spans="1:7" x14ac:dyDescent="0.2">
      <c r="A144" s="19">
        <v>22.15</v>
      </c>
      <c r="B144" s="19">
        <v>31.33</v>
      </c>
      <c r="C144" s="19">
        <v>39.840000000000003</v>
      </c>
      <c r="E144" s="15">
        <v>8.1930400000000004E-3</v>
      </c>
      <c r="F144" s="15">
        <v>-2.2293E-3</v>
      </c>
      <c r="G144" s="15">
        <v>5.5527800000000002E-3</v>
      </c>
    </row>
    <row r="145" spans="1:7" x14ac:dyDescent="0.2">
      <c r="A145" s="19">
        <v>22.13</v>
      </c>
      <c r="B145" s="19">
        <v>31.39</v>
      </c>
      <c r="C145" s="19">
        <v>39.700000000000003</v>
      </c>
      <c r="E145" s="15">
        <v>-9.0300000000000005E-4</v>
      </c>
      <c r="F145" s="15">
        <v>1.9150700000000001E-3</v>
      </c>
      <c r="G145" s="15">
        <v>-3.5140000000000002E-3</v>
      </c>
    </row>
    <row r="146" spans="1:7" x14ac:dyDescent="0.2">
      <c r="A146" s="19">
        <v>21.93</v>
      </c>
      <c r="B146" s="19">
        <v>31.46</v>
      </c>
      <c r="C146" s="19">
        <v>39.549999999999997</v>
      </c>
      <c r="E146" s="15">
        <v>-9.0375000000000004E-3</v>
      </c>
      <c r="F146" s="15">
        <v>2.2300100000000002E-3</v>
      </c>
      <c r="G146" s="15">
        <v>-3.7783999999999999E-3</v>
      </c>
    </row>
    <row r="147" spans="1:7" x14ac:dyDescent="0.2">
      <c r="A147" s="19">
        <v>21.97</v>
      </c>
      <c r="B147" s="19">
        <v>31.5</v>
      </c>
      <c r="C147" s="19">
        <v>39.24</v>
      </c>
      <c r="E147" s="15">
        <v>1.82394E-3</v>
      </c>
      <c r="F147" s="15">
        <v>1.2714899999999999E-3</v>
      </c>
      <c r="G147" s="15">
        <v>-7.8381000000000006E-3</v>
      </c>
    </row>
    <row r="148" spans="1:7" x14ac:dyDescent="0.2">
      <c r="A148" s="19">
        <v>21.92</v>
      </c>
      <c r="B148" s="19">
        <v>31.47</v>
      </c>
      <c r="C148" s="19">
        <v>39.369999999999997</v>
      </c>
      <c r="E148" s="15">
        <v>-2.2758000000000001E-3</v>
      </c>
      <c r="F148" s="15">
        <v>-9.5239999999999995E-4</v>
      </c>
      <c r="G148" s="15">
        <v>3.3128699999999999E-3</v>
      </c>
    </row>
    <row r="149" spans="1:7" x14ac:dyDescent="0.2">
      <c r="A149" s="19">
        <v>21.94</v>
      </c>
      <c r="B149" s="19">
        <v>31.4</v>
      </c>
      <c r="C149" s="19">
        <v>39.85</v>
      </c>
      <c r="E149" s="15">
        <v>9.1244999999999998E-4</v>
      </c>
      <c r="F149" s="15">
        <v>-2.2242999999999998E-3</v>
      </c>
      <c r="G149" s="15">
        <v>1.2192E-2</v>
      </c>
    </row>
    <row r="150" spans="1:7" x14ac:dyDescent="0.2">
      <c r="A150" s="19">
        <v>21.8</v>
      </c>
      <c r="B150" s="19">
        <v>31.45</v>
      </c>
      <c r="C150" s="19">
        <v>40.11</v>
      </c>
      <c r="E150" s="15">
        <v>-6.3810999999999998E-3</v>
      </c>
      <c r="F150" s="15">
        <v>1.59239E-3</v>
      </c>
      <c r="G150" s="15">
        <v>6.5245399999999997E-3</v>
      </c>
    </row>
    <row r="151" spans="1:7" x14ac:dyDescent="0.2">
      <c r="A151" s="19">
        <v>21.94</v>
      </c>
      <c r="B151" s="19">
        <v>31.35</v>
      </c>
      <c r="C151" s="19">
        <v>39.96</v>
      </c>
      <c r="E151" s="15">
        <v>6.42211E-3</v>
      </c>
      <c r="F151" s="15">
        <v>-3.1797000000000001E-3</v>
      </c>
      <c r="G151" s="15">
        <v>-3.7398000000000002E-3</v>
      </c>
    </row>
    <row r="152" spans="1:7" x14ac:dyDescent="0.2">
      <c r="A152" s="19">
        <v>21.72</v>
      </c>
      <c r="B152" s="19">
        <v>31.46</v>
      </c>
      <c r="C152" s="19">
        <v>40.24</v>
      </c>
      <c r="E152" s="15">
        <v>-1.0027400000000001E-2</v>
      </c>
      <c r="F152" s="15">
        <v>3.5087400000000002E-3</v>
      </c>
      <c r="G152" s="15">
        <v>7.0070799999999997E-3</v>
      </c>
    </row>
    <row r="153" spans="1:7" x14ac:dyDescent="0.2">
      <c r="A153" s="19">
        <v>22.01</v>
      </c>
      <c r="B153" s="19">
        <v>31.49</v>
      </c>
      <c r="C153" s="19">
        <v>40.75</v>
      </c>
      <c r="E153" s="15">
        <v>1.33518E-2</v>
      </c>
      <c r="F153" s="15">
        <v>9.5361999999999997E-4</v>
      </c>
      <c r="G153" s="15">
        <v>1.267391E-2</v>
      </c>
    </row>
    <row r="154" spans="1:7" x14ac:dyDescent="0.2">
      <c r="A154" s="19">
        <v>22.12</v>
      </c>
      <c r="B154" s="19">
        <v>31.35</v>
      </c>
      <c r="C154" s="19">
        <v>41.39</v>
      </c>
      <c r="E154" s="15">
        <v>4.9977700000000003E-3</v>
      </c>
      <c r="F154" s="15">
        <v>-4.4459E-3</v>
      </c>
      <c r="G154" s="15">
        <v>1.5705500000000001E-2</v>
      </c>
    </row>
    <row r="155" spans="1:7" x14ac:dyDescent="0.2">
      <c r="A155" s="19">
        <v>21.87</v>
      </c>
      <c r="B155" s="19">
        <v>31.49</v>
      </c>
      <c r="C155" s="19">
        <v>41.22</v>
      </c>
      <c r="E155" s="15">
        <v>-1.1302E-2</v>
      </c>
      <c r="F155" s="15">
        <v>4.4657100000000003E-3</v>
      </c>
      <c r="G155" s="15">
        <v>-4.1072000000000001E-3</v>
      </c>
    </row>
    <row r="156" spans="1:7" x14ac:dyDescent="0.2">
      <c r="A156" s="19">
        <v>21.71</v>
      </c>
      <c r="B156" s="19">
        <v>31.48</v>
      </c>
      <c r="C156" s="19">
        <v>41.26</v>
      </c>
      <c r="E156" s="15">
        <v>-7.3159999999999996E-3</v>
      </c>
      <c r="F156" s="15">
        <v>-3.1760000000000002E-4</v>
      </c>
      <c r="G156" s="15">
        <v>9.7033000000000004E-4</v>
      </c>
    </row>
    <row r="157" spans="1:7" x14ac:dyDescent="0.2">
      <c r="A157" s="19">
        <v>21.98</v>
      </c>
      <c r="B157" s="19">
        <v>31.46</v>
      </c>
      <c r="C157" s="19">
        <v>41.38</v>
      </c>
      <c r="E157" s="15">
        <v>1.243671E-2</v>
      </c>
      <c r="F157" s="15">
        <v>-6.3540000000000005E-4</v>
      </c>
      <c r="G157" s="15">
        <v>2.9084599999999999E-3</v>
      </c>
    </row>
    <row r="158" spans="1:7" x14ac:dyDescent="0.2">
      <c r="A158" s="19">
        <v>21.88</v>
      </c>
      <c r="B158" s="19">
        <v>31.33</v>
      </c>
      <c r="C158" s="19">
        <v>41.26</v>
      </c>
      <c r="E158" s="15">
        <v>-4.5496E-3</v>
      </c>
      <c r="F158" s="15">
        <v>-4.1321999999999999E-3</v>
      </c>
      <c r="G158" s="15">
        <v>-2.8999999999999998E-3</v>
      </c>
    </row>
    <row r="159" spans="1:7" x14ac:dyDescent="0.2">
      <c r="A159" s="19">
        <v>21.46</v>
      </c>
      <c r="B159" s="19">
        <v>31.34</v>
      </c>
      <c r="C159" s="19">
        <v>40.869999999999997</v>
      </c>
      <c r="E159" s="15">
        <v>-1.91956E-2</v>
      </c>
      <c r="F159" s="15">
        <v>3.1918000000000002E-4</v>
      </c>
      <c r="G159" s="15">
        <v>-9.4521999999999991E-3</v>
      </c>
    </row>
    <row r="160" spans="1:7" x14ac:dyDescent="0.2">
      <c r="A160" s="19">
        <v>21.61</v>
      </c>
      <c r="B160" s="19">
        <v>31.28</v>
      </c>
      <c r="C160" s="19">
        <v>41.36</v>
      </c>
      <c r="E160" s="15">
        <v>6.9898399999999998E-3</v>
      </c>
      <c r="F160" s="15">
        <v>-1.9145E-3</v>
      </c>
      <c r="G160" s="15">
        <v>1.198928E-2</v>
      </c>
    </row>
    <row r="161" spans="1:7" x14ac:dyDescent="0.2">
      <c r="A161" s="19">
        <v>21.75</v>
      </c>
      <c r="B161" s="19">
        <v>31.25</v>
      </c>
      <c r="C161" s="19">
        <v>41.25</v>
      </c>
      <c r="E161" s="15">
        <v>6.4784400000000002E-3</v>
      </c>
      <c r="F161" s="15">
        <v>-9.5909999999999995E-4</v>
      </c>
      <c r="G161" s="15">
        <v>-2.6595999999999998E-3</v>
      </c>
    </row>
    <row r="162" spans="1:7" x14ac:dyDescent="0.2">
      <c r="A162" s="19">
        <v>21.68</v>
      </c>
      <c r="B162" s="19">
        <v>31.2</v>
      </c>
      <c r="C162" s="19">
        <v>41.4</v>
      </c>
      <c r="E162" s="15">
        <v>-3.2184000000000002E-3</v>
      </c>
      <c r="F162" s="15">
        <v>-1.6000000000000001E-3</v>
      </c>
      <c r="G162" s="15">
        <v>3.6364100000000001E-3</v>
      </c>
    </row>
    <row r="163" spans="1:7" x14ac:dyDescent="0.2">
      <c r="A163" s="19">
        <v>21.53</v>
      </c>
      <c r="B163" s="19">
        <v>31.12</v>
      </c>
      <c r="C163" s="19">
        <v>41.44</v>
      </c>
      <c r="E163" s="15">
        <v>-6.9188000000000001E-3</v>
      </c>
      <c r="F163" s="15">
        <v>-2.5641000000000001E-3</v>
      </c>
      <c r="G163" s="15">
        <v>9.6610999999999995E-4</v>
      </c>
    </row>
    <row r="164" spans="1:7" x14ac:dyDescent="0.2">
      <c r="A164" s="19">
        <v>21.5</v>
      </c>
      <c r="B164" s="19">
        <v>31.03</v>
      </c>
      <c r="C164" s="19">
        <v>41.65</v>
      </c>
      <c r="E164" s="15">
        <v>-1.3935E-3</v>
      </c>
      <c r="F164" s="15">
        <v>-2.892E-3</v>
      </c>
      <c r="G164" s="15">
        <v>5.06764E-3</v>
      </c>
    </row>
    <row r="165" spans="1:7" x14ac:dyDescent="0.2">
      <c r="A165" s="19">
        <v>21.4</v>
      </c>
      <c r="B165" s="19">
        <v>31.02</v>
      </c>
      <c r="C165" s="19">
        <v>41.24</v>
      </c>
      <c r="E165" s="15">
        <v>-4.6512000000000003E-3</v>
      </c>
      <c r="F165" s="15">
        <v>-3.2229999999999997E-4</v>
      </c>
      <c r="G165" s="15">
        <v>-9.8438999999999992E-3</v>
      </c>
    </row>
    <row r="166" spans="1:7" x14ac:dyDescent="0.2">
      <c r="A166" s="19">
        <v>21.27</v>
      </c>
      <c r="B166" s="19">
        <v>31.14</v>
      </c>
      <c r="C166" s="19">
        <v>41.18</v>
      </c>
      <c r="E166" s="15">
        <v>-6.0748E-3</v>
      </c>
      <c r="F166" s="15">
        <v>3.8684399999999999E-3</v>
      </c>
      <c r="G166" s="15">
        <v>-1.4549000000000001E-3</v>
      </c>
    </row>
    <row r="167" spans="1:7" x14ac:dyDescent="0.2">
      <c r="A167" s="19">
        <v>21.16</v>
      </c>
      <c r="B167" s="19">
        <v>31.12</v>
      </c>
      <c r="C167" s="19">
        <v>41.23</v>
      </c>
      <c r="E167" s="15">
        <v>-5.1716000000000002E-3</v>
      </c>
      <c r="F167" s="15">
        <v>-6.422E-4</v>
      </c>
      <c r="G167" s="15">
        <v>1.21418E-3</v>
      </c>
    </row>
    <row r="168" spans="1:7" x14ac:dyDescent="0.2">
      <c r="A168" s="19">
        <v>20.83</v>
      </c>
      <c r="B168" s="19">
        <v>31.13</v>
      </c>
      <c r="C168" s="19">
        <v>40.76</v>
      </c>
      <c r="E168" s="15">
        <v>-1.55955E-2</v>
      </c>
      <c r="F168" s="15">
        <v>3.2127000000000002E-4</v>
      </c>
      <c r="G168" s="15">
        <v>-1.13995E-2</v>
      </c>
    </row>
    <row r="169" spans="1:7" x14ac:dyDescent="0.2">
      <c r="A169" s="19">
        <v>20.76</v>
      </c>
      <c r="B169" s="19">
        <v>31.17</v>
      </c>
      <c r="C169" s="19">
        <v>40.39</v>
      </c>
      <c r="E169" s="15">
        <v>-3.3605000000000002E-3</v>
      </c>
      <c r="F169" s="15">
        <v>1.2849700000000001E-3</v>
      </c>
      <c r="G169" s="15">
        <v>-9.0775000000000005E-3</v>
      </c>
    </row>
    <row r="170" spans="1:7" x14ac:dyDescent="0.2">
      <c r="A170" s="19">
        <v>21.13</v>
      </c>
      <c r="B170" s="19">
        <v>31.21</v>
      </c>
      <c r="C170" s="19">
        <v>40.950000000000003</v>
      </c>
      <c r="E170" s="15">
        <v>1.7822689999999999E-2</v>
      </c>
      <c r="F170" s="15">
        <v>1.2832500000000001E-3</v>
      </c>
      <c r="G170" s="15">
        <v>1.386487E-2</v>
      </c>
    </row>
    <row r="171" spans="1:7" x14ac:dyDescent="0.2">
      <c r="A171" s="19">
        <v>21.08</v>
      </c>
      <c r="B171" s="19">
        <v>31.21</v>
      </c>
      <c r="C171" s="19">
        <v>40.950000000000003</v>
      </c>
      <c r="E171" s="15">
        <v>-2.3663E-3</v>
      </c>
      <c r="F171" s="15">
        <v>0</v>
      </c>
      <c r="G171" s="15">
        <v>0</v>
      </c>
    </row>
    <row r="172" spans="1:7" x14ac:dyDescent="0.2">
      <c r="A172" s="19">
        <v>21.28</v>
      </c>
      <c r="B172" s="19">
        <v>31.23</v>
      </c>
      <c r="C172" s="19">
        <v>41.55</v>
      </c>
      <c r="E172" s="15">
        <v>9.4877099999999999E-3</v>
      </c>
      <c r="F172" s="15">
        <v>6.4084999999999999E-4</v>
      </c>
      <c r="G172" s="15">
        <v>1.465197E-2</v>
      </c>
    </row>
    <row r="173" spans="1:7" x14ac:dyDescent="0.2">
      <c r="A173" s="19">
        <v>21.39</v>
      </c>
      <c r="B173" s="19">
        <v>31.27</v>
      </c>
      <c r="C173" s="19">
        <v>41.53</v>
      </c>
      <c r="E173" s="15">
        <v>5.1690800000000004E-3</v>
      </c>
      <c r="F173" s="15">
        <v>1.28082E-3</v>
      </c>
      <c r="G173" s="15">
        <v>-4.8129999999999999E-4</v>
      </c>
    </row>
    <row r="174" spans="1:7" x14ac:dyDescent="0.2">
      <c r="A174" s="19">
        <v>21.34</v>
      </c>
      <c r="B174" s="19">
        <v>31.31</v>
      </c>
      <c r="C174" s="19">
        <v>41.7</v>
      </c>
      <c r="E174" s="15">
        <v>-2.3375000000000002E-3</v>
      </c>
      <c r="F174" s="15">
        <v>1.2791499999999999E-3</v>
      </c>
      <c r="G174" s="15">
        <v>4.0934700000000001E-3</v>
      </c>
    </row>
    <row r="175" spans="1:7" x14ac:dyDescent="0.2">
      <c r="A175" s="19">
        <v>21.25</v>
      </c>
      <c r="B175" s="19">
        <v>31.22</v>
      </c>
      <c r="C175" s="19">
        <v>41.7</v>
      </c>
      <c r="E175" s="15">
        <v>-4.2173999999999996E-3</v>
      </c>
      <c r="F175" s="15">
        <v>-2.8744999999999999E-3</v>
      </c>
      <c r="G175" s="15">
        <v>0</v>
      </c>
    </row>
    <row r="176" spans="1:7" x14ac:dyDescent="0.2">
      <c r="A176" s="19">
        <v>21.31</v>
      </c>
      <c r="B176" s="19">
        <v>31.24</v>
      </c>
      <c r="C176" s="19">
        <v>41.55</v>
      </c>
      <c r="E176" s="15">
        <v>2.8234800000000002E-3</v>
      </c>
      <c r="F176" s="15">
        <v>6.4064999999999999E-4</v>
      </c>
      <c r="G176" s="15">
        <v>-3.5972000000000001E-3</v>
      </c>
    </row>
    <row r="177" spans="1:7" x14ac:dyDescent="0.2">
      <c r="A177" s="19">
        <v>21.3</v>
      </c>
      <c r="B177" s="19">
        <v>31.23</v>
      </c>
      <c r="C177" s="19">
        <v>41.54</v>
      </c>
      <c r="E177" s="15">
        <v>-4.6930000000000002E-4</v>
      </c>
      <c r="F177" s="15">
        <v>-3.2009999999999997E-4</v>
      </c>
      <c r="G177" s="15">
        <v>-2.4059999999999999E-4</v>
      </c>
    </row>
    <row r="178" spans="1:7" x14ac:dyDescent="0.2">
      <c r="A178" s="19">
        <v>21.34</v>
      </c>
      <c r="B178" s="19">
        <v>31.32</v>
      </c>
      <c r="C178" s="19">
        <v>41.86</v>
      </c>
      <c r="E178" s="15">
        <v>1.87798E-3</v>
      </c>
      <c r="F178" s="15">
        <v>2.8818400000000001E-3</v>
      </c>
      <c r="G178" s="15">
        <v>7.7034199999999999E-3</v>
      </c>
    </row>
    <row r="179" spans="1:7" x14ac:dyDescent="0.2">
      <c r="A179" s="19">
        <v>21.24</v>
      </c>
      <c r="B179" s="19">
        <v>31.31</v>
      </c>
      <c r="C179" s="19">
        <v>42</v>
      </c>
      <c r="E179" s="15">
        <v>-4.6860000000000001E-3</v>
      </c>
      <c r="F179" s="15">
        <v>-3.1930000000000001E-4</v>
      </c>
      <c r="G179" s="15">
        <v>3.3444600000000001E-3</v>
      </c>
    </row>
    <row r="180" spans="1:7" x14ac:dyDescent="0.2">
      <c r="A180" s="19">
        <v>21.41</v>
      </c>
      <c r="B180" s="19">
        <v>31.3</v>
      </c>
      <c r="C180" s="19">
        <v>41.63</v>
      </c>
      <c r="E180" s="15">
        <v>8.0037700000000003E-3</v>
      </c>
      <c r="F180" s="15">
        <v>-3.1940000000000001E-4</v>
      </c>
      <c r="G180" s="15">
        <v>-8.8094999999999996E-3</v>
      </c>
    </row>
    <row r="181" spans="1:7" x14ac:dyDescent="0.2">
      <c r="A181" s="19">
        <v>21.68</v>
      </c>
      <c r="B181" s="19">
        <v>31.43</v>
      </c>
      <c r="C181" s="19">
        <v>42.05</v>
      </c>
      <c r="E181" s="15">
        <v>1.2610929999999999E-2</v>
      </c>
      <c r="F181" s="15">
        <v>4.1533899999999999E-3</v>
      </c>
      <c r="G181" s="15">
        <v>1.008883E-2</v>
      </c>
    </row>
    <row r="182" spans="1:7" x14ac:dyDescent="0.2">
      <c r="A182" s="19">
        <v>21.41</v>
      </c>
      <c r="B182" s="19">
        <v>31.43</v>
      </c>
      <c r="C182" s="19">
        <v>41.55</v>
      </c>
      <c r="E182" s="15">
        <v>-1.24539E-2</v>
      </c>
      <c r="F182" s="15">
        <v>0</v>
      </c>
      <c r="G182" s="15">
        <v>-1.1890599999999999E-2</v>
      </c>
    </row>
    <row r="183" spans="1:7" x14ac:dyDescent="0.2">
      <c r="A183" s="19">
        <v>21.19</v>
      </c>
      <c r="B183" s="19">
        <v>31.2</v>
      </c>
      <c r="C183" s="19">
        <v>41.03</v>
      </c>
      <c r="E183" s="15">
        <v>-1.02755E-2</v>
      </c>
      <c r="F183" s="15">
        <v>-7.3178000000000002E-3</v>
      </c>
      <c r="G183" s="15">
        <v>-1.2515E-2</v>
      </c>
    </row>
    <row r="184" spans="1:7" x14ac:dyDescent="0.2">
      <c r="A184" s="19">
        <v>21.24</v>
      </c>
      <c r="B184" s="19">
        <v>31.29</v>
      </c>
      <c r="C184" s="19">
        <v>41.87</v>
      </c>
      <c r="E184" s="15">
        <v>2.3595600000000001E-3</v>
      </c>
      <c r="F184" s="15">
        <v>2.8846200000000001E-3</v>
      </c>
      <c r="G184" s="15">
        <v>2.0472830000000001E-2</v>
      </c>
    </row>
    <row r="185" spans="1:7" x14ac:dyDescent="0.2">
      <c r="A185" s="19">
        <v>20.75</v>
      </c>
      <c r="B185" s="19">
        <v>31.41</v>
      </c>
      <c r="C185" s="19">
        <v>41.95</v>
      </c>
      <c r="E185" s="15">
        <v>-2.3069699999999999E-2</v>
      </c>
      <c r="F185" s="15">
        <v>3.8350599999999999E-3</v>
      </c>
      <c r="G185" s="15">
        <v>1.9107200000000001E-3</v>
      </c>
    </row>
    <row r="186" spans="1:7" x14ac:dyDescent="0.2">
      <c r="A186" s="19">
        <v>20.56</v>
      </c>
      <c r="B186" s="19">
        <v>31.42</v>
      </c>
      <c r="C186" s="19">
        <v>41.78</v>
      </c>
      <c r="E186" s="15">
        <v>-9.1567000000000003E-3</v>
      </c>
      <c r="F186" s="15">
        <v>3.1837E-4</v>
      </c>
      <c r="G186" s="15">
        <v>-4.0524999999999997E-3</v>
      </c>
    </row>
    <row r="187" spans="1:7" x14ac:dyDescent="0.2">
      <c r="A187" s="19">
        <v>20.6</v>
      </c>
      <c r="B187" s="19">
        <v>31.39</v>
      </c>
      <c r="C187" s="19">
        <v>41.44</v>
      </c>
      <c r="E187" s="15">
        <v>1.94557E-3</v>
      </c>
      <c r="F187" s="15">
        <v>-9.5480000000000001E-4</v>
      </c>
      <c r="G187" s="15">
        <v>-8.1379E-3</v>
      </c>
    </row>
    <row r="188" spans="1:7" x14ac:dyDescent="0.2">
      <c r="A188" s="19">
        <v>20.71</v>
      </c>
      <c r="B188" s="19">
        <v>31.39</v>
      </c>
      <c r="C188" s="19">
        <v>41.76</v>
      </c>
      <c r="E188" s="15">
        <v>5.3397599999999998E-3</v>
      </c>
      <c r="F188" s="15">
        <v>0</v>
      </c>
      <c r="G188" s="15">
        <v>7.7219799999999998E-3</v>
      </c>
    </row>
    <row r="189" spans="1:7" x14ac:dyDescent="0.2">
      <c r="A189" s="19">
        <v>20.350000000000001</v>
      </c>
      <c r="B189" s="19">
        <v>31.59</v>
      </c>
      <c r="C189" s="19">
        <v>41.23</v>
      </c>
      <c r="E189" s="15">
        <v>-1.73829E-2</v>
      </c>
      <c r="F189" s="15">
        <v>6.3714899999999996E-3</v>
      </c>
      <c r="G189" s="15">
        <v>-1.26915E-2</v>
      </c>
    </row>
    <row r="190" spans="1:7" x14ac:dyDescent="0.2">
      <c r="A190" s="19">
        <v>20.21</v>
      </c>
      <c r="B190" s="19">
        <v>31.39</v>
      </c>
      <c r="C190" s="19">
        <v>41.28</v>
      </c>
      <c r="E190" s="15">
        <v>-6.8796999999999999E-3</v>
      </c>
      <c r="F190" s="15">
        <v>-6.3311000000000001E-3</v>
      </c>
      <c r="G190" s="15">
        <v>1.2126800000000001E-3</v>
      </c>
    </row>
    <row r="191" spans="1:7" x14ac:dyDescent="0.2">
      <c r="A191" s="19">
        <v>20.58</v>
      </c>
      <c r="B191" s="19">
        <v>31.43</v>
      </c>
      <c r="C191" s="19">
        <v>41.75</v>
      </c>
      <c r="E191" s="15">
        <v>1.8307819999999999E-2</v>
      </c>
      <c r="F191" s="15">
        <v>1.27432E-3</v>
      </c>
      <c r="G191" s="15">
        <v>1.138568E-2</v>
      </c>
    </row>
    <row r="192" spans="1:7" x14ac:dyDescent="0.2">
      <c r="A192" s="19">
        <v>20.97</v>
      </c>
      <c r="B192" s="19">
        <v>31.37</v>
      </c>
      <c r="C192" s="19">
        <v>42.63</v>
      </c>
      <c r="E192" s="15">
        <v>1.8950390000000001E-2</v>
      </c>
      <c r="F192" s="15">
        <v>-1.9090000000000001E-3</v>
      </c>
      <c r="G192" s="15">
        <v>2.1077869999999999E-2</v>
      </c>
    </row>
    <row r="193" spans="1:7" x14ac:dyDescent="0.2">
      <c r="A193" s="19">
        <v>20.73</v>
      </c>
      <c r="B193" s="19">
        <v>31.53</v>
      </c>
      <c r="C193" s="19">
        <v>42.53</v>
      </c>
      <c r="E193" s="15">
        <v>-1.1444899999999999E-2</v>
      </c>
      <c r="F193" s="15">
        <v>5.1004099999999997E-3</v>
      </c>
      <c r="G193" s="15">
        <v>-2.3457999999999999E-3</v>
      </c>
    </row>
    <row r="194" spans="1:7" x14ac:dyDescent="0.2">
      <c r="A194" s="19">
        <v>20.74</v>
      </c>
      <c r="B194" s="19">
        <v>31.58</v>
      </c>
      <c r="C194" s="19">
        <v>42.05</v>
      </c>
      <c r="E194" s="15">
        <v>4.8239000000000002E-4</v>
      </c>
      <c r="F194" s="15">
        <v>1.5857600000000001E-3</v>
      </c>
      <c r="G194" s="15">
        <v>-1.12862E-2</v>
      </c>
    </row>
    <row r="195" spans="1:7" x14ac:dyDescent="0.2">
      <c r="A195" s="19">
        <v>20.75</v>
      </c>
      <c r="B195" s="19">
        <v>31.66</v>
      </c>
      <c r="C195" s="19">
        <v>41.95</v>
      </c>
      <c r="E195" s="15">
        <v>4.8215999999999998E-4</v>
      </c>
      <c r="F195" s="15">
        <v>2.5332499999999999E-3</v>
      </c>
      <c r="G195" s="15">
        <v>-2.3781000000000002E-3</v>
      </c>
    </row>
    <row r="196" spans="1:7" x14ac:dyDescent="0.2">
      <c r="A196" s="19">
        <v>20.83</v>
      </c>
      <c r="B196" s="19">
        <v>31.54</v>
      </c>
      <c r="C196" s="19">
        <v>42.33</v>
      </c>
      <c r="E196" s="15">
        <v>3.85542E-3</v>
      </c>
      <c r="F196" s="15">
        <v>-3.7902000000000001E-3</v>
      </c>
      <c r="G196" s="15">
        <v>9.0584299999999993E-3</v>
      </c>
    </row>
    <row r="197" spans="1:7" x14ac:dyDescent="0.2">
      <c r="A197" s="19">
        <v>21.16</v>
      </c>
      <c r="B197" s="19">
        <v>31.54</v>
      </c>
      <c r="C197" s="19">
        <v>42.75</v>
      </c>
      <c r="E197" s="15">
        <v>1.5842530000000001E-2</v>
      </c>
      <c r="F197" s="15">
        <v>0</v>
      </c>
      <c r="G197" s="15">
        <v>9.9219900000000003E-3</v>
      </c>
    </row>
    <row r="198" spans="1:7" x14ac:dyDescent="0.2">
      <c r="A198" s="19">
        <v>21.21</v>
      </c>
      <c r="B198" s="19">
        <v>31.64</v>
      </c>
      <c r="C198" s="19">
        <v>42.7</v>
      </c>
      <c r="E198" s="15">
        <v>2.3628999999999998E-3</v>
      </c>
      <c r="F198" s="15">
        <v>3.1705100000000001E-3</v>
      </c>
      <c r="G198" s="15">
        <v>-1.1696E-3</v>
      </c>
    </row>
    <row r="199" spans="1:7" x14ac:dyDescent="0.2">
      <c r="A199" s="19">
        <v>20.94</v>
      </c>
      <c r="B199" s="19">
        <v>31.53</v>
      </c>
      <c r="C199" s="19">
        <v>42.51</v>
      </c>
      <c r="E199" s="15">
        <v>-1.2729799999999999E-2</v>
      </c>
      <c r="F199" s="15">
        <v>-3.4765E-3</v>
      </c>
      <c r="G199" s="15">
        <v>-4.4497E-3</v>
      </c>
    </row>
    <row r="200" spans="1:7" x14ac:dyDescent="0.2">
      <c r="A200" s="19">
        <v>20.78</v>
      </c>
      <c r="B200" s="19">
        <v>31.52</v>
      </c>
      <c r="C200" s="19">
        <v>42.51</v>
      </c>
      <c r="E200" s="15">
        <v>-7.6408999999999999E-3</v>
      </c>
      <c r="F200" s="15">
        <v>-3.1720000000000001E-4</v>
      </c>
      <c r="G200" s="15">
        <v>0</v>
      </c>
    </row>
    <row r="201" spans="1:7" x14ac:dyDescent="0.2">
      <c r="A201" s="19">
        <v>20.6</v>
      </c>
      <c r="B201" s="19">
        <v>31.59</v>
      </c>
      <c r="C201" s="19">
        <v>41.83</v>
      </c>
      <c r="E201" s="15">
        <v>-8.6622000000000001E-3</v>
      </c>
      <c r="F201" s="15">
        <v>2.2208100000000001E-3</v>
      </c>
      <c r="G201" s="15">
        <v>-1.5996099999999999E-2</v>
      </c>
    </row>
    <row r="202" spans="1:7" x14ac:dyDescent="0.2">
      <c r="A202" s="19">
        <v>20.47</v>
      </c>
      <c r="B202" s="19">
        <v>31.57</v>
      </c>
      <c r="C202" s="19">
        <v>41.29</v>
      </c>
      <c r="E202" s="15">
        <v>-6.3106999999999998E-3</v>
      </c>
      <c r="F202" s="15">
        <v>-6.3310000000000005E-4</v>
      </c>
      <c r="G202" s="15">
        <v>-1.29094E-2</v>
      </c>
    </row>
    <row r="203" spans="1:7" x14ac:dyDescent="0.2">
      <c r="A203" s="19">
        <v>20.46</v>
      </c>
      <c r="B203" s="19">
        <v>31.6</v>
      </c>
      <c r="C203" s="19">
        <v>41.65</v>
      </c>
      <c r="E203" s="15">
        <v>-4.885E-4</v>
      </c>
      <c r="F203" s="15">
        <v>9.5027000000000002E-4</v>
      </c>
      <c r="G203" s="15">
        <v>8.7188400000000003E-3</v>
      </c>
    </row>
    <row r="204" spans="1:7" x14ac:dyDescent="0.2">
      <c r="A204" s="19">
        <v>20.149999999999999</v>
      </c>
      <c r="B204" s="19">
        <v>31.7</v>
      </c>
      <c r="C204" s="19">
        <v>41.26</v>
      </c>
      <c r="E204" s="15">
        <v>-1.51515E-2</v>
      </c>
      <c r="F204" s="15">
        <v>3.1645900000000001E-3</v>
      </c>
      <c r="G204" s="15">
        <v>-9.3638000000000002E-3</v>
      </c>
    </row>
    <row r="205" spans="1:7" x14ac:dyDescent="0.2">
      <c r="A205" s="19">
        <v>19.72</v>
      </c>
      <c r="B205" s="19">
        <v>31.72</v>
      </c>
      <c r="C205" s="19">
        <v>40.520000000000003</v>
      </c>
      <c r="E205" s="15">
        <v>-2.1340000000000001E-2</v>
      </c>
      <c r="F205" s="15">
        <v>6.3084999999999997E-4</v>
      </c>
      <c r="G205" s="15">
        <v>-1.7935E-2</v>
      </c>
    </row>
    <row r="206" spans="1:7" x14ac:dyDescent="0.2">
      <c r="A206" s="19">
        <v>19.71</v>
      </c>
      <c r="B206" s="19">
        <v>31.7</v>
      </c>
      <c r="C206" s="19">
        <v>40.22</v>
      </c>
      <c r="E206" s="15">
        <v>-5.0710000000000002E-4</v>
      </c>
      <c r="F206" s="15">
        <v>-6.3049999999999998E-4</v>
      </c>
      <c r="G206" s="15">
        <v>-7.4037E-3</v>
      </c>
    </row>
    <row r="207" spans="1:7" x14ac:dyDescent="0.2">
      <c r="A207" s="19">
        <v>19.510000000000002</v>
      </c>
      <c r="B207" s="19">
        <v>31.64</v>
      </c>
      <c r="C207" s="19">
        <v>40.409999999999997</v>
      </c>
      <c r="E207" s="15">
        <v>-1.0147099999999999E-2</v>
      </c>
      <c r="F207" s="15">
        <v>-1.8928E-3</v>
      </c>
      <c r="G207" s="15">
        <v>4.72399E-3</v>
      </c>
    </row>
    <row r="208" spans="1:7" x14ac:dyDescent="0.2">
      <c r="A208" s="19">
        <v>19.600000000000001</v>
      </c>
      <c r="B208" s="19">
        <v>31.75</v>
      </c>
      <c r="C208" s="19">
        <v>40.770000000000003</v>
      </c>
      <c r="E208" s="15">
        <v>4.6130199999999998E-3</v>
      </c>
      <c r="F208" s="15">
        <v>3.47664E-3</v>
      </c>
      <c r="G208" s="15">
        <v>8.9086900000000004E-3</v>
      </c>
    </row>
    <row r="209" spans="1:7" x14ac:dyDescent="0.2">
      <c r="A209" s="19">
        <v>19.29</v>
      </c>
      <c r="B209" s="19">
        <v>31.78</v>
      </c>
      <c r="C209" s="19">
        <v>40.15</v>
      </c>
      <c r="E209" s="15">
        <v>-1.5816299999999998E-2</v>
      </c>
      <c r="F209" s="15">
        <v>9.4490999999999998E-4</v>
      </c>
      <c r="G209" s="15">
        <v>-1.5207200000000001E-2</v>
      </c>
    </row>
    <row r="210" spans="1:7" x14ac:dyDescent="0.2">
      <c r="A210" s="19">
        <v>19.54</v>
      </c>
      <c r="B210" s="19">
        <v>31.78</v>
      </c>
      <c r="C210" s="19">
        <v>40.79</v>
      </c>
      <c r="E210" s="15">
        <v>1.2960080000000001E-2</v>
      </c>
      <c r="F210" s="15">
        <v>0</v>
      </c>
      <c r="G210" s="15">
        <v>1.5940200000000002E-2</v>
      </c>
    </row>
    <row r="211" spans="1:7" x14ac:dyDescent="0.2">
      <c r="A211" s="19">
        <v>19.13</v>
      </c>
      <c r="B211" s="19">
        <v>31.83</v>
      </c>
      <c r="C211" s="19">
        <v>40.159999999999997</v>
      </c>
      <c r="E211" s="15">
        <v>-2.09827E-2</v>
      </c>
      <c r="F211" s="15">
        <v>1.57329E-3</v>
      </c>
      <c r="G211" s="15">
        <v>-1.5445E-2</v>
      </c>
    </row>
    <row r="212" spans="1:7" x14ac:dyDescent="0.2">
      <c r="A212" s="19">
        <v>18.91</v>
      </c>
      <c r="B212" s="19">
        <v>31.85</v>
      </c>
      <c r="C212" s="19">
        <v>40.159999999999997</v>
      </c>
      <c r="E212" s="15">
        <v>-1.15002E-2</v>
      </c>
      <c r="F212" s="15">
        <v>6.2834000000000002E-4</v>
      </c>
      <c r="G212" s="15">
        <v>0</v>
      </c>
    </row>
    <row r="213" spans="1:7" x14ac:dyDescent="0.2">
      <c r="A213" s="19">
        <v>19.04</v>
      </c>
      <c r="B213" s="19">
        <v>31.82</v>
      </c>
      <c r="C213" s="19">
        <v>40.28</v>
      </c>
      <c r="E213" s="15">
        <v>6.87472E-3</v>
      </c>
      <c r="F213" s="15">
        <v>-9.4189999999999996E-4</v>
      </c>
      <c r="G213" s="15">
        <v>2.9880200000000001E-3</v>
      </c>
    </row>
    <row r="214" spans="1:7" x14ac:dyDescent="0.2">
      <c r="A214" s="19">
        <v>18.739999999999998</v>
      </c>
      <c r="B214" s="19">
        <v>31.84</v>
      </c>
      <c r="C214" s="19">
        <v>39.5</v>
      </c>
      <c r="E214" s="15">
        <v>-1.57564E-2</v>
      </c>
      <c r="F214" s="15">
        <v>6.2854000000000002E-4</v>
      </c>
      <c r="G214" s="15">
        <v>-1.93644E-2</v>
      </c>
    </row>
    <row r="215" spans="1:7" x14ac:dyDescent="0.2">
      <c r="A215" s="19">
        <v>19.079999999999998</v>
      </c>
      <c r="B215" s="19">
        <v>31.63</v>
      </c>
      <c r="C215" s="19">
        <v>39.22</v>
      </c>
      <c r="E215" s="15">
        <v>1.8143010000000001E-2</v>
      </c>
      <c r="F215" s="15">
        <v>-6.5954999999999998E-3</v>
      </c>
      <c r="G215" s="15">
        <v>-7.0885999999999996E-3</v>
      </c>
    </row>
    <row r="216" spans="1:7" x14ac:dyDescent="0.2">
      <c r="A216" s="19">
        <v>19.649999999999999</v>
      </c>
      <c r="B216" s="19">
        <v>31.5</v>
      </c>
      <c r="C216" s="19">
        <v>39.79</v>
      </c>
      <c r="E216" s="15">
        <v>2.9874209999999998E-2</v>
      </c>
      <c r="F216" s="15">
        <v>-4.1099999999999999E-3</v>
      </c>
      <c r="G216" s="15">
        <v>1.45334E-2</v>
      </c>
    </row>
    <row r="217" spans="1:7" x14ac:dyDescent="0.2">
      <c r="A217" s="19">
        <v>19.27</v>
      </c>
      <c r="B217" s="19">
        <v>31.55</v>
      </c>
      <c r="C217" s="19">
        <v>39.549999999999997</v>
      </c>
      <c r="E217" s="15">
        <v>-1.9338399999999999E-2</v>
      </c>
      <c r="F217" s="15">
        <v>1.58727E-3</v>
      </c>
      <c r="G217" s="15">
        <v>-6.0317000000000001E-3</v>
      </c>
    </row>
    <row r="218" spans="1:7" x14ac:dyDescent="0.2">
      <c r="A218" s="19">
        <v>19.559999999999999</v>
      </c>
      <c r="B218" s="19">
        <v>31.49</v>
      </c>
      <c r="C218" s="19">
        <v>39.53</v>
      </c>
      <c r="E218" s="15">
        <v>1.504925E-2</v>
      </c>
      <c r="F218" s="15">
        <v>-1.9017000000000001E-3</v>
      </c>
      <c r="G218" s="15">
        <v>-5.0569999999999999E-4</v>
      </c>
    </row>
    <row r="219" spans="1:7" x14ac:dyDescent="0.2">
      <c r="A219" s="19">
        <v>19.64</v>
      </c>
      <c r="B219" s="19">
        <v>31.56</v>
      </c>
      <c r="C219" s="19">
        <v>39.340000000000003</v>
      </c>
      <c r="E219" s="15">
        <v>4.08998E-3</v>
      </c>
      <c r="F219" s="15">
        <v>2.2228999999999999E-3</v>
      </c>
      <c r="G219" s="15">
        <v>-4.8065E-3</v>
      </c>
    </row>
    <row r="220" spans="1:7" x14ac:dyDescent="0.2">
      <c r="A220" s="19">
        <v>19.98</v>
      </c>
      <c r="B220" s="19">
        <v>31.55</v>
      </c>
      <c r="C220" s="19">
        <v>39.450000000000003</v>
      </c>
      <c r="E220" s="15">
        <v>1.731166E-2</v>
      </c>
      <c r="F220" s="15">
        <v>-3.1690000000000001E-4</v>
      </c>
      <c r="G220" s="15">
        <v>2.7961599999999998E-3</v>
      </c>
    </row>
    <row r="221" spans="1:7" x14ac:dyDescent="0.2">
      <c r="A221" s="19">
        <v>20.260000000000002</v>
      </c>
      <c r="B221" s="19">
        <v>31.58</v>
      </c>
      <c r="C221" s="19">
        <v>39.909999999999997</v>
      </c>
      <c r="E221" s="15">
        <v>1.401401E-2</v>
      </c>
      <c r="F221" s="15">
        <v>9.5089999999999997E-4</v>
      </c>
      <c r="G221" s="15">
        <v>1.16603E-2</v>
      </c>
    </row>
    <row r="222" spans="1:7" x14ac:dyDescent="0.2">
      <c r="A222" s="19">
        <v>20.12</v>
      </c>
      <c r="B222" s="19">
        <v>31.54</v>
      </c>
      <c r="C222" s="19">
        <v>39.9</v>
      </c>
      <c r="E222" s="15">
        <v>-6.9100999999999997E-3</v>
      </c>
      <c r="F222" s="15">
        <v>-1.2666000000000001E-3</v>
      </c>
      <c r="G222" s="15">
        <v>-2.5050000000000002E-4</v>
      </c>
    </row>
    <row r="223" spans="1:7" x14ac:dyDescent="0.2">
      <c r="A223" s="19">
        <v>19.739999999999998</v>
      </c>
      <c r="B223" s="19">
        <v>31.79</v>
      </c>
      <c r="C223" s="19">
        <v>39.32</v>
      </c>
      <c r="E223" s="15">
        <v>-1.8886699999999999E-2</v>
      </c>
      <c r="F223" s="15">
        <v>7.9264399999999999E-3</v>
      </c>
      <c r="G223" s="15">
        <v>-1.45364E-2</v>
      </c>
    </row>
    <row r="224" spans="1:7" x14ac:dyDescent="0.2">
      <c r="A224" s="19">
        <v>19.989999999999998</v>
      </c>
      <c r="B224" s="19">
        <v>31.74</v>
      </c>
      <c r="C224" s="19">
        <v>38.880000000000003</v>
      </c>
      <c r="E224" s="15">
        <v>1.266464E-2</v>
      </c>
      <c r="F224" s="15">
        <v>-1.5728999999999999E-3</v>
      </c>
      <c r="G224" s="15">
        <v>-1.1190200000000001E-2</v>
      </c>
    </row>
    <row r="225" spans="1:7" x14ac:dyDescent="0.2">
      <c r="A225" s="19">
        <v>20.29</v>
      </c>
      <c r="B225" s="19">
        <v>31.74</v>
      </c>
      <c r="C225" s="19">
        <v>38.89</v>
      </c>
      <c r="E225" s="15">
        <v>1.500755E-2</v>
      </c>
      <c r="F225" s="15">
        <v>0</v>
      </c>
      <c r="G225" s="15">
        <v>2.5714999999999999E-4</v>
      </c>
    </row>
    <row r="226" spans="1:7" x14ac:dyDescent="0.2">
      <c r="A226" s="19">
        <v>20.25</v>
      </c>
      <c r="B226" s="19">
        <v>31.8</v>
      </c>
      <c r="C226" s="19">
        <v>38.49</v>
      </c>
      <c r="E226" s="15">
        <v>-1.9715000000000002E-3</v>
      </c>
      <c r="F226" s="15">
        <v>1.89033E-3</v>
      </c>
      <c r="G226" s="15">
        <v>-1.0285300000000001E-2</v>
      </c>
    </row>
    <row r="227" spans="1:7" x14ac:dyDescent="0.2">
      <c r="A227" s="19">
        <v>19.91</v>
      </c>
      <c r="B227" s="19">
        <v>31.84</v>
      </c>
      <c r="C227" s="19">
        <v>38.15</v>
      </c>
      <c r="E227" s="15">
        <v>-1.6790099999999999E-2</v>
      </c>
      <c r="F227" s="15">
        <v>1.25789E-3</v>
      </c>
      <c r="G227" s="15">
        <v>-8.8334999999999993E-3</v>
      </c>
    </row>
    <row r="228" spans="1:7" x14ac:dyDescent="0.2">
      <c r="A228" s="19">
        <v>19.510000000000002</v>
      </c>
      <c r="B228" s="19">
        <v>31.9</v>
      </c>
      <c r="C228" s="19">
        <v>37.950000000000003</v>
      </c>
      <c r="E228" s="15">
        <v>-2.0090400000000001E-2</v>
      </c>
      <c r="F228" s="15">
        <v>1.8844199999999999E-3</v>
      </c>
      <c r="G228" s="15">
        <v>-5.2424999999999998E-3</v>
      </c>
    </row>
    <row r="229" spans="1:7" x14ac:dyDescent="0.2">
      <c r="A229" s="19">
        <v>19.34</v>
      </c>
      <c r="B229" s="19">
        <v>31.99</v>
      </c>
      <c r="C229" s="19">
        <v>37.9</v>
      </c>
      <c r="E229" s="15">
        <v>-8.7135000000000008E-3</v>
      </c>
      <c r="F229" s="15">
        <v>2.82132E-3</v>
      </c>
      <c r="G229" s="15">
        <v>-1.3175000000000001E-3</v>
      </c>
    </row>
    <row r="230" spans="1:7" x14ac:dyDescent="0.2">
      <c r="A230" s="19">
        <v>19.190000000000001</v>
      </c>
      <c r="B230" s="19">
        <v>31.95</v>
      </c>
      <c r="C230" s="19">
        <v>37.49</v>
      </c>
      <c r="E230" s="15">
        <v>-7.7558999999999996E-3</v>
      </c>
      <c r="F230" s="15">
        <v>-1.2504E-3</v>
      </c>
      <c r="G230" s="15">
        <v>-1.08179E-2</v>
      </c>
    </row>
    <row r="231" spans="1:7" x14ac:dyDescent="0.2">
      <c r="A231" s="19">
        <v>19.670000000000002</v>
      </c>
      <c r="B231" s="19">
        <v>31.7</v>
      </c>
      <c r="C231" s="19">
        <v>37.92</v>
      </c>
      <c r="E231" s="15">
        <v>2.5012969999999999E-2</v>
      </c>
      <c r="F231" s="15">
        <v>-7.8247000000000004E-3</v>
      </c>
      <c r="G231" s="15">
        <v>1.146962E-2</v>
      </c>
    </row>
    <row r="232" spans="1:7" x14ac:dyDescent="0.2">
      <c r="A232" s="19">
        <v>19.940000000000001</v>
      </c>
      <c r="B232" s="19">
        <v>31.69</v>
      </c>
      <c r="C232" s="19">
        <v>38.69</v>
      </c>
      <c r="E232" s="15">
        <v>1.3726540000000001E-2</v>
      </c>
      <c r="F232" s="15">
        <v>-3.1550000000000003E-4</v>
      </c>
      <c r="G232" s="15">
        <v>2.030593E-2</v>
      </c>
    </row>
    <row r="233" spans="1:7" x14ac:dyDescent="0.2">
      <c r="A233" s="19">
        <v>20.43</v>
      </c>
      <c r="B233" s="19">
        <v>31.64</v>
      </c>
      <c r="C233" s="19">
        <v>38.82</v>
      </c>
      <c r="E233" s="15">
        <v>2.4573669999999999E-2</v>
      </c>
      <c r="F233" s="15">
        <v>-1.5778000000000001E-3</v>
      </c>
      <c r="G233" s="15">
        <v>3.3600700000000002E-3</v>
      </c>
    </row>
    <row r="234" spans="1:7" x14ac:dyDescent="0.2">
      <c r="A234" s="19">
        <v>20.53</v>
      </c>
      <c r="B234" s="19">
        <v>31.75</v>
      </c>
      <c r="C234" s="19">
        <v>38.799999999999997</v>
      </c>
      <c r="E234" s="15">
        <v>4.8948100000000003E-3</v>
      </c>
      <c r="F234" s="15">
        <v>3.47664E-3</v>
      </c>
      <c r="G234" s="15">
        <v>-5.1519999999999995E-4</v>
      </c>
    </row>
    <row r="235" spans="1:7" x14ac:dyDescent="0.2">
      <c r="A235" s="19">
        <v>20.36</v>
      </c>
      <c r="B235" s="19">
        <v>31.7</v>
      </c>
      <c r="C235" s="19">
        <v>38.82</v>
      </c>
      <c r="E235" s="15">
        <v>-8.2806000000000008E-3</v>
      </c>
      <c r="F235" s="15">
        <v>-1.5747999999999999E-3</v>
      </c>
      <c r="G235" s="15">
        <v>5.1548999999999996E-4</v>
      </c>
    </row>
    <row r="236" spans="1:7" x14ac:dyDescent="0.2">
      <c r="A236" s="19">
        <v>20.43</v>
      </c>
      <c r="B236" s="19">
        <v>31.71</v>
      </c>
      <c r="C236" s="19">
        <v>39.14</v>
      </c>
      <c r="E236" s="15">
        <v>3.4380600000000002E-3</v>
      </c>
      <c r="F236" s="15">
        <v>3.1538999999999997E-4</v>
      </c>
      <c r="G236" s="15">
        <v>8.2431499999999994E-3</v>
      </c>
    </row>
    <row r="237" spans="1:7" x14ac:dyDescent="0.2">
      <c r="A237" s="19">
        <v>20.28</v>
      </c>
      <c r="B237" s="19">
        <v>31.62</v>
      </c>
      <c r="C237" s="19">
        <v>38.81</v>
      </c>
      <c r="E237" s="15">
        <v>-7.3420999999999998E-3</v>
      </c>
      <c r="F237" s="15">
        <v>-2.8381999999999999E-3</v>
      </c>
      <c r="G237" s="15">
        <v>-8.4311999999999998E-3</v>
      </c>
    </row>
    <row r="238" spans="1:7" x14ac:dyDescent="0.2">
      <c r="A238" s="19">
        <v>20.25</v>
      </c>
      <c r="B238" s="19">
        <v>31.59</v>
      </c>
      <c r="C238" s="19">
        <v>38.64</v>
      </c>
      <c r="E238" s="15">
        <v>-1.4793E-3</v>
      </c>
      <c r="F238" s="15">
        <v>-9.4879999999999997E-4</v>
      </c>
      <c r="G238" s="15">
        <v>-4.3803999999999996E-3</v>
      </c>
    </row>
    <row r="239" spans="1:7" x14ac:dyDescent="0.2">
      <c r="A239" s="19">
        <v>20.28</v>
      </c>
      <c r="B239" s="19">
        <v>31.6</v>
      </c>
      <c r="C239" s="19">
        <v>38.6</v>
      </c>
      <c r="E239" s="15">
        <v>1.48153E-3</v>
      </c>
      <c r="F239" s="15">
        <v>3.1656000000000002E-4</v>
      </c>
      <c r="G239" s="15">
        <v>-1.0352E-3</v>
      </c>
    </row>
    <row r="240" spans="1:7" x14ac:dyDescent="0.2">
      <c r="A240" s="19">
        <v>20.350000000000001</v>
      </c>
      <c r="B240" s="19">
        <v>31.56</v>
      </c>
      <c r="C240" s="19">
        <v>38.700000000000003</v>
      </c>
      <c r="E240" s="15">
        <v>3.4516299999999998E-3</v>
      </c>
      <c r="F240" s="15">
        <v>-1.2658999999999999E-3</v>
      </c>
      <c r="G240" s="15">
        <v>2.5907500000000002E-3</v>
      </c>
    </row>
    <row r="241" spans="1:7" x14ac:dyDescent="0.2">
      <c r="A241" s="19">
        <v>20.399999999999999</v>
      </c>
      <c r="B241" s="19">
        <v>31.6</v>
      </c>
      <c r="C241" s="19">
        <v>38.35</v>
      </c>
      <c r="E241" s="15">
        <v>2.457E-3</v>
      </c>
      <c r="F241" s="15">
        <v>1.26746E-3</v>
      </c>
      <c r="G241" s="15">
        <v>-9.044E-3</v>
      </c>
    </row>
    <row r="242" spans="1:7" x14ac:dyDescent="0.2">
      <c r="A242" s="19">
        <v>20.64</v>
      </c>
      <c r="B242" s="19">
        <v>31.48</v>
      </c>
      <c r="C242" s="19">
        <v>38.82</v>
      </c>
      <c r="E242" s="15">
        <v>1.176466E-2</v>
      </c>
      <c r="F242" s="15">
        <v>-3.7975000000000001E-3</v>
      </c>
      <c r="G242" s="15">
        <v>1.225559E-2</v>
      </c>
    </row>
    <row r="243" spans="1:7" x14ac:dyDescent="0.2">
      <c r="A243" s="19">
        <v>20.71</v>
      </c>
      <c r="B243" s="19">
        <v>31.44</v>
      </c>
      <c r="C243" s="19">
        <v>39</v>
      </c>
      <c r="E243" s="15">
        <v>3.3914700000000002E-3</v>
      </c>
      <c r="F243" s="15">
        <v>-1.2706E-3</v>
      </c>
      <c r="G243" s="15">
        <v>4.63679E-3</v>
      </c>
    </row>
    <row r="244" spans="1:7" x14ac:dyDescent="0.2">
      <c r="A244" s="19">
        <v>20.87</v>
      </c>
      <c r="B244" s="19">
        <v>31.57</v>
      </c>
      <c r="C244" s="19">
        <v>39.26</v>
      </c>
      <c r="E244" s="15">
        <v>7.7258300000000004E-3</v>
      </c>
      <c r="F244" s="15">
        <v>4.1348299999999999E-3</v>
      </c>
      <c r="G244" s="15">
        <v>6.6666199999999998E-3</v>
      </c>
    </row>
    <row r="245" spans="1:7" x14ac:dyDescent="0.2">
      <c r="A245" s="19">
        <v>21.01</v>
      </c>
      <c r="B245" s="19">
        <v>31.54</v>
      </c>
      <c r="C245" s="19">
        <v>39.270000000000003</v>
      </c>
      <c r="E245" s="15">
        <v>6.7081500000000004E-3</v>
      </c>
      <c r="F245" s="15">
        <v>-9.502E-4</v>
      </c>
      <c r="G245" s="15">
        <v>2.5475999999999998E-4</v>
      </c>
    </row>
    <row r="246" spans="1:7" x14ac:dyDescent="0.2">
      <c r="A246" s="19">
        <v>21.28</v>
      </c>
      <c r="B246" s="19">
        <v>31.51</v>
      </c>
      <c r="C246" s="19">
        <v>39.020000000000003</v>
      </c>
      <c r="E246" s="15">
        <v>1.2851069999999999E-2</v>
      </c>
      <c r="F246" s="15">
        <v>-9.5120000000000003E-4</v>
      </c>
      <c r="G246" s="15">
        <v>-6.3661999999999998E-3</v>
      </c>
    </row>
    <row r="247" spans="1:7" x14ac:dyDescent="0.2">
      <c r="A247" s="19">
        <v>21.18</v>
      </c>
      <c r="B247" s="19">
        <v>31.66</v>
      </c>
      <c r="C247" s="19">
        <v>39.159999999999997</v>
      </c>
      <c r="E247" s="15">
        <v>-4.6993E-3</v>
      </c>
      <c r="F247" s="15">
        <v>4.7603899999999998E-3</v>
      </c>
      <c r="G247" s="15">
        <v>3.5879000000000002E-3</v>
      </c>
    </row>
    <row r="248" spans="1:7" x14ac:dyDescent="0.2">
      <c r="A248" s="19">
        <v>21.31</v>
      </c>
      <c r="B248" s="19">
        <v>31.59</v>
      </c>
      <c r="C248" s="19">
        <v>38.81</v>
      </c>
      <c r="E248" s="15">
        <v>6.1378200000000004E-3</v>
      </c>
      <c r="F248" s="15">
        <v>-2.2109999999999999E-3</v>
      </c>
      <c r="G248" s="15">
        <v>-8.9376999999999998E-3</v>
      </c>
    </row>
    <row r="249" spans="1:7" x14ac:dyDescent="0.2">
      <c r="A249" s="19">
        <v>21.29</v>
      </c>
      <c r="B249" s="19">
        <v>31.52</v>
      </c>
      <c r="C249" s="19">
        <v>39.1</v>
      </c>
      <c r="E249" s="15">
        <v>-9.3840000000000004E-4</v>
      </c>
      <c r="F249" s="15">
        <v>-2.2158999999999998E-3</v>
      </c>
      <c r="G249" s="15">
        <v>7.4722199999999999E-3</v>
      </c>
    </row>
    <row r="250" spans="1:7" x14ac:dyDescent="0.2">
      <c r="A250" s="19">
        <v>21.53</v>
      </c>
      <c r="B250" s="19">
        <v>31.45</v>
      </c>
      <c r="C250" s="19">
        <v>39.51</v>
      </c>
      <c r="E250" s="15">
        <v>1.1272900000000001E-2</v>
      </c>
      <c r="F250" s="15">
        <v>-2.2208000000000002E-3</v>
      </c>
      <c r="G250" s="15">
        <v>1.0485929999999999E-2</v>
      </c>
    </row>
    <row r="251" spans="1:7" x14ac:dyDescent="0.2">
      <c r="A251" s="19">
        <v>21.45</v>
      </c>
      <c r="B251" s="19">
        <v>31.53</v>
      </c>
      <c r="C251" s="19">
        <v>39.630000000000003</v>
      </c>
      <c r="E251" s="15">
        <v>-3.7157000000000002E-3</v>
      </c>
      <c r="F251" s="15">
        <v>2.5437200000000002E-3</v>
      </c>
      <c r="G251" s="15">
        <v>3.0372799999999998E-3</v>
      </c>
    </row>
    <row r="252" spans="1:7" x14ac:dyDescent="0.2">
      <c r="A252" s="19">
        <v>21.34</v>
      </c>
      <c r="B252" s="19">
        <v>31.53</v>
      </c>
      <c r="C252" s="19">
        <v>39.619999999999997</v>
      </c>
      <c r="E252" s="15">
        <v>-5.1282999999999997E-3</v>
      </c>
      <c r="F252" s="15">
        <v>0</v>
      </c>
      <c r="G252" s="15">
        <v>-2.5240000000000001E-4</v>
      </c>
    </row>
    <row r="253" spans="1:7" x14ac:dyDescent="0.2">
      <c r="A253" s="19">
        <v>21.31</v>
      </c>
      <c r="B253" s="19">
        <v>31.5</v>
      </c>
      <c r="C253" s="19">
        <v>39.33</v>
      </c>
      <c r="E253" s="15">
        <v>-1.4059000000000001E-3</v>
      </c>
      <c r="F253" s="15">
        <v>-9.5149999999999998E-4</v>
      </c>
      <c r="G253" s="15">
        <v>-7.3194999999999996E-3</v>
      </c>
    </row>
    <row r="254" spans="1:7" x14ac:dyDescent="0.2">
      <c r="A254" s="19">
        <v>21.52</v>
      </c>
      <c r="B254" s="19">
        <v>31.53</v>
      </c>
      <c r="C254" s="19">
        <v>39.15</v>
      </c>
      <c r="E254" s="15">
        <v>9.8545799999999999E-3</v>
      </c>
      <c r="F254" s="15">
        <v>9.5241E-4</v>
      </c>
      <c r="G254" s="15">
        <v>-4.5767000000000004E-3</v>
      </c>
    </row>
    <row r="255" spans="1:7" x14ac:dyDescent="0.2">
      <c r="A255" s="19">
        <v>21.34</v>
      </c>
      <c r="B255" s="19">
        <v>31.57</v>
      </c>
      <c r="C255" s="19">
        <v>39.33</v>
      </c>
      <c r="E255" s="15">
        <v>-8.3642999999999999E-3</v>
      </c>
      <c r="F255" s="15">
        <v>1.2685999999999999E-3</v>
      </c>
      <c r="G255" s="15">
        <v>4.5976999999999997E-3</v>
      </c>
    </row>
    <row r="256" spans="1:7" x14ac:dyDescent="0.2">
      <c r="A256" s="19">
        <v>21.44</v>
      </c>
      <c r="B256" s="19">
        <v>31.55</v>
      </c>
      <c r="C256" s="19">
        <v>39.47</v>
      </c>
      <c r="E256" s="15">
        <v>4.6860799999999996E-3</v>
      </c>
      <c r="F256" s="15">
        <v>-6.3349999999999995E-4</v>
      </c>
      <c r="G256" s="15">
        <v>3.5596E-3</v>
      </c>
    </row>
    <row r="257" spans="1:7" x14ac:dyDescent="0.2">
      <c r="A257" s="19">
        <v>21.35</v>
      </c>
      <c r="B257" s="19">
        <v>31.57</v>
      </c>
      <c r="C257" s="19">
        <v>39.299999999999997</v>
      </c>
      <c r="E257" s="15">
        <v>-4.1977999999999998E-3</v>
      </c>
      <c r="F257" s="15">
        <v>6.3394999999999999E-4</v>
      </c>
      <c r="G257" s="15">
        <v>-4.3071000000000003E-3</v>
      </c>
    </row>
    <row r="258" spans="1:7" x14ac:dyDescent="0.2">
      <c r="A258" s="19">
        <v>21.16</v>
      </c>
      <c r="B258" s="19">
        <v>31.72</v>
      </c>
      <c r="C258" s="19">
        <v>39.5</v>
      </c>
      <c r="E258" s="15">
        <v>-8.8993000000000006E-3</v>
      </c>
      <c r="F258" s="15">
        <v>4.7513099999999999E-3</v>
      </c>
      <c r="G258" s="15">
        <v>5.0890800000000002E-3</v>
      </c>
    </row>
    <row r="259" spans="1:7" x14ac:dyDescent="0.2">
      <c r="A259" s="19">
        <v>21.12</v>
      </c>
      <c r="B259" s="19">
        <v>31.72</v>
      </c>
      <c r="C259" s="19">
        <v>39.4</v>
      </c>
      <c r="E259" s="15">
        <v>-1.8902999999999999E-3</v>
      </c>
      <c r="F259" s="15">
        <v>0</v>
      </c>
      <c r="G259" s="15">
        <v>-2.5316000000000002E-3</v>
      </c>
    </row>
    <row r="260" spans="1:7" x14ac:dyDescent="0.2">
      <c r="A260" s="19">
        <v>21.18</v>
      </c>
      <c r="B260" s="19">
        <v>31.65</v>
      </c>
      <c r="C260" s="19">
        <v>39.43</v>
      </c>
      <c r="E260" s="15">
        <v>2.8408600000000002E-3</v>
      </c>
      <c r="F260" s="15">
        <v>-2.2068000000000001E-3</v>
      </c>
      <c r="G260" s="15">
        <v>7.6137000000000004E-4</v>
      </c>
    </row>
    <row r="261" spans="1:7" x14ac:dyDescent="0.2">
      <c r="A261" s="19">
        <v>21.25</v>
      </c>
      <c r="B261" s="19">
        <v>31.81</v>
      </c>
      <c r="C261" s="19">
        <v>39.39</v>
      </c>
      <c r="E261" s="15">
        <v>3.3050000000000002E-3</v>
      </c>
      <c r="F261" s="15">
        <v>5.0552599999999998E-3</v>
      </c>
      <c r="G261" s="15">
        <v>-1.0145E-3</v>
      </c>
    </row>
    <row r="262" spans="1:7" x14ac:dyDescent="0.2">
      <c r="A262" s="19">
        <v>21.38</v>
      </c>
      <c r="B262" s="19">
        <v>31.71</v>
      </c>
      <c r="C262" s="19">
        <v>39.33</v>
      </c>
      <c r="E262" s="15">
        <v>6.1175999999999999E-3</v>
      </c>
      <c r="F262" s="15">
        <v>-3.1437000000000001E-3</v>
      </c>
      <c r="G262" s="15">
        <v>-1.5231999999999999E-3</v>
      </c>
    </row>
    <row r="263" spans="1:7" x14ac:dyDescent="0.2">
      <c r="A263" s="19">
        <v>21.35</v>
      </c>
      <c r="B263" s="19">
        <v>31.74</v>
      </c>
      <c r="C263" s="19">
        <v>39.25</v>
      </c>
      <c r="E263" s="15">
        <v>-1.4031E-3</v>
      </c>
      <c r="F263" s="15">
        <v>9.4611000000000001E-4</v>
      </c>
      <c r="G263" s="15">
        <v>-2.0341000000000001E-3</v>
      </c>
    </row>
    <row r="264" spans="1:7" x14ac:dyDescent="0.2">
      <c r="A264" s="19">
        <v>21.28</v>
      </c>
      <c r="B264" s="19">
        <v>31.76</v>
      </c>
      <c r="C264" s="19">
        <v>39.29</v>
      </c>
      <c r="E264" s="15">
        <v>-3.2786E-3</v>
      </c>
      <c r="F264" s="15">
        <v>6.3011999999999996E-4</v>
      </c>
      <c r="G264" s="15">
        <v>1.01913E-3</v>
      </c>
    </row>
    <row r="265" spans="1:7" x14ac:dyDescent="0.2">
      <c r="A265" s="19">
        <v>21.12</v>
      </c>
      <c r="B265" s="19">
        <v>31.77</v>
      </c>
      <c r="C265" s="19">
        <v>39.229999999999997</v>
      </c>
      <c r="E265" s="15">
        <v>-7.5188E-3</v>
      </c>
      <c r="F265" s="15">
        <v>3.1485999999999998E-4</v>
      </c>
      <c r="G265" s="15">
        <v>-1.5271E-3</v>
      </c>
    </row>
    <row r="266" spans="1:7" x14ac:dyDescent="0.2">
      <c r="A266" s="19">
        <v>21.06</v>
      </c>
      <c r="B266" s="19">
        <v>31.92</v>
      </c>
      <c r="C266" s="19">
        <v>39.119999999999997</v>
      </c>
      <c r="E266" s="15">
        <v>-2.8410000000000002E-3</v>
      </c>
      <c r="F266" s="15">
        <v>4.7214400000000004E-3</v>
      </c>
      <c r="G266" s="15">
        <v>-2.8040000000000001E-3</v>
      </c>
    </row>
    <row r="267" spans="1:7" x14ac:dyDescent="0.2">
      <c r="A267" s="19">
        <v>21.14</v>
      </c>
      <c r="B267" s="19">
        <v>31.87</v>
      </c>
      <c r="C267" s="19">
        <v>39.33</v>
      </c>
      <c r="E267" s="15">
        <v>3.7986700000000001E-3</v>
      </c>
      <c r="F267" s="15">
        <v>-1.5663999999999999E-3</v>
      </c>
      <c r="G267" s="15">
        <v>5.3681700000000002E-3</v>
      </c>
    </row>
    <row r="268" spans="1:7" x14ac:dyDescent="0.2">
      <c r="A268" s="19">
        <v>21.02</v>
      </c>
      <c r="B268" s="19">
        <v>31.94</v>
      </c>
      <c r="C268" s="19">
        <v>38.979999999999997</v>
      </c>
      <c r="E268" s="15">
        <v>-5.6763999999999998E-3</v>
      </c>
      <c r="F268" s="15">
        <v>2.1964200000000001E-3</v>
      </c>
      <c r="G268" s="15">
        <v>-8.8991000000000001E-3</v>
      </c>
    </row>
    <row r="269" spans="1:7" x14ac:dyDescent="0.2">
      <c r="A269" s="19">
        <v>21.23</v>
      </c>
      <c r="B269" s="19">
        <v>31.8</v>
      </c>
      <c r="C269" s="19">
        <v>38.869999999999997</v>
      </c>
      <c r="E269" s="15">
        <v>9.9904899999999994E-3</v>
      </c>
      <c r="F269" s="15">
        <v>-4.3832999999999997E-3</v>
      </c>
      <c r="G269" s="15">
        <v>-2.8219999999999999E-3</v>
      </c>
    </row>
    <row r="270" spans="1:7" x14ac:dyDescent="0.2">
      <c r="A270" s="19">
        <v>21.29</v>
      </c>
      <c r="B270" s="19">
        <v>31.82</v>
      </c>
      <c r="C270" s="19">
        <v>38.78</v>
      </c>
      <c r="E270" s="15">
        <v>2.8262399999999998E-3</v>
      </c>
      <c r="F270" s="15">
        <v>6.2896000000000002E-4</v>
      </c>
      <c r="G270" s="15">
        <v>-2.3154E-3</v>
      </c>
    </row>
    <row r="271" spans="1:7" x14ac:dyDescent="0.2">
      <c r="A271" s="19">
        <v>21.52</v>
      </c>
      <c r="B271" s="19">
        <v>31.72</v>
      </c>
      <c r="C271" s="19">
        <v>38.6</v>
      </c>
      <c r="E271" s="15">
        <v>1.0803149999999999E-2</v>
      </c>
      <c r="F271" s="15">
        <v>-3.1427E-3</v>
      </c>
      <c r="G271" s="15">
        <v>-4.6416000000000001E-3</v>
      </c>
    </row>
    <row r="272" spans="1:7" x14ac:dyDescent="0.2">
      <c r="A272" s="19">
        <v>21.66</v>
      </c>
      <c r="B272" s="19">
        <v>31.77</v>
      </c>
      <c r="C272" s="19">
        <v>39.28</v>
      </c>
      <c r="E272" s="15">
        <v>6.5055800000000004E-3</v>
      </c>
      <c r="F272" s="15">
        <v>1.57632E-3</v>
      </c>
      <c r="G272" s="15">
        <v>1.7616610000000001E-2</v>
      </c>
    </row>
    <row r="273" spans="1:7" x14ac:dyDescent="0.2">
      <c r="A273" s="19">
        <v>21.67</v>
      </c>
      <c r="B273" s="19">
        <v>31.77</v>
      </c>
      <c r="C273" s="19">
        <v>39.4</v>
      </c>
      <c r="E273" s="15">
        <v>4.6168000000000001E-4</v>
      </c>
      <c r="F273" s="15">
        <v>0</v>
      </c>
      <c r="G273" s="15">
        <v>3.05507E-3</v>
      </c>
    </row>
    <row r="274" spans="1:7" x14ac:dyDescent="0.2">
      <c r="A274" s="19">
        <v>21.61</v>
      </c>
      <c r="B274" s="19">
        <v>31.83</v>
      </c>
      <c r="C274" s="19">
        <v>39.35</v>
      </c>
      <c r="E274" s="15">
        <v>-2.7688000000000001E-3</v>
      </c>
      <c r="F274" s="15">
        <v>1.88857E-3</v>
      </c>
      <c r="G274" s="15">
        <v>-1.2691E-3</v>
      </c>
    </row>
    <row r="275" spans="1:7" x14ac:dyDescent="0.2">
      <c r="A275" s="19">
        <v>21.74</v>
      </c>
      <c r="B275" s="19">
        <v>31.77</v>
      </c>
      <c r="C275" s="19">
        <v>39.49</v>
      </c>
      <c r="E275" s="15">
        <v>6.0156899999999998E-3</v>
      </c>
      <c r="F275" s="15">
        <v>-1.885E-3</v>
      </c>
      <c r="G275" s="15">
        <v>3.55792E-3</v>
      </c>
    </row>
    <row r="276" spans="1:7" x14ac:dyDescent="0.2">
      <c r="A276" s="19">
        <v>21.98</v>
      </c>
      <c r="B276" s="19">
        <v>31.74</v>
      </c>
      <c r="C276" s="19">
        <v>39.409999999999997</v>
      </c>
      <c r="E276" s="15">
        <v>1.103956E-2</v>
      </c>
      <c r="F276" s="15">
        <v>-9.4430000000000002E-4</v>
      </c>
      <c r="G276" s="15">
        <v>-2.0259000000000002E-3</v>
      </c>
    </row>
    <row r="277" spans="1:7" x14ac:dyDescent="0.2">
      <c r="A277" s="19">
        <v>22.05</v>
      </c>
      <c r="B277" s="19">
        <v>31.74</v>
      </c>
      <c r="C277" s="19">
        <v>39.47</v>
      </c>
      <c r="E277" s="15">
        <v>3.1846700000000001E-3</v>
      </c>
      <c r="F277" s="15">
        <v>0</v>
      </c>
      <c r="G277" s="15">
        <v>1.5224800000000001E-3</v>
      </c>
    </row>
    <row r="278" spans="1:7" x14ac:dyDescent="0.2">
      <c r="A278" s="19">
        <v>22.01</v>
      </c>
      <c r="B278" s="19">
        <v>31.73</v>
      </c>
      <c r="C278" s="19">
        <v>39.5</v>
      </c>
      <c r="E278" s="15">
        <v>-1.8140000000000001E-3</v>
      </c>
      <c r="F278" s="15">
        <v>-3.1510000000000002E-4</v>
      </c>
      <c r="G278" s="15">
        <v>7.6004999999999996E-4</v>
      </c>
    </row>
    <row r="279" spans="1:7" x14ac:dyDescent="0.2">
      <c r="A279" s="19">
        <v>22.01</v>
      </c>
      <c r="B279" s="19">
        <v>31.63</v>
      </c>
      <c r="C279" s="19">
        <v>39.29</v>
      </c>
      <c r="E279" s="15">
        <v>0</v>
      </c>
      <c r="F279" s="15">
        <v>-3.1516000000000001E-3</v>
      </c>
      <c r="G279" s="15">
        <v>-5.3163999999999998E-3</v>
      </c>
    </row>
    <row r="280" spans="1:7" x14ac:dyDescent="0.2">
      <c r="A280" s="19">
        <v>21.88</v>
      </c>
      <c r="B280" s="19">
        <v>31.57</v>
      </c>
      <c r="C280" s="19">
        <v>39.18</v>
      </c>
      <c r="E280" s="15">
        <v>-5.9065000000000003E-3</v>
      </c>
      <c r="F280" s="15">
        <v>-1.8969E-3</v>
      </c>
      <c r="G280" s="15">
        <v>-2.7997E-3</v>
      </c>
    </row>
    <row r="281" spans="1:7" x14ac:dyDescent="0.2">
      <c r="A281" s="19">
        <v>21.91</v>
      </c>
      <c r="B281" s="19">
        <v>31.57</v>
      </c>
      <c r="C281" s="19">
        <v>39.04</v>
      </c>
      <c r="E281" s="15">
        <v>1.37116E-3</v>
      </c>
      <c r="F281" s="15">
        <v>0</v>
      </c>
      <c r="G281" s="15">
        <v>-3.5731999999999999E-3</v>
      </c>
    </row>
    <row r="282" spans="1:7" x14ac:dyDescent="0.2">
      <c r="A282" s="19">
        <v>22.03</v>
      </c>
      <c r="B282" s="19">
        <v>31.68</v>
      </c>
      <c r="C282" s="19">
        <v>39.119999999999997</v>
      </c>
      <c r="E282" s="15">
        <v>5.4770000000000001E-3</v>
      </c>
      <c r="F282" s="15">
        <v>3.48432E-3</v>
      </c>
      <c r="G282" s="15">
        <v>2.0491300000000001E-3</v>
      </c>
    </row>
    <row r="283" spans="1:7" x14ac:dyDescent="0.2">
      <c r="A283" s="19">
        <v>22.04</v>
      </c>
      <c r="B283" s="19">
        <v>31.72</v>
      </c>
      <c r="C283" s="19">
        <v>38.5</v>
      </c>
      <c r="E283" s="15">
        <v>4.5393000000000001E-4</v>
      </c>
      <c r="F283" s="15">
        <v>1.2625900000000001E-3</v>
      </c>
      <c r="G283" s="15">
        <v>-1.5848600000000001E-2</v>
      </c>
    </row>
    <row r="284" spans="1:7" x14ac:dyDescent="0.2">
      <c r="A284" s="19">
        <v>22.14</v>
      </c>
      <c r="B284" s="19">
        <v>31.67</v>
      </c>
      <c r="C284" s="19">
        <v>38.36</v>
      </c>
      <c r="E284" s="15">
        <v>4.5371099999999996E-3</v>
      </c>
      <c r="F284" s="15">
        <v>-1.5763000000000001E-3</v>
      </c>
      <c r="G284" s="15">
        <v>-3.6362999999999999E-3</v>
      </c>
    </row>
    <row r="285" spans="1:7" x14ac:dyDescent="0.2">
      <c r="A285" s="19">
        <v>22.01</v>
      </c>
      <c r="B285" s="19">
        <v>31.56</v>
      </c>
      <c r="C285" s="19">
        <v>38.61</v>
      </c>
      <c r="E285" s="15">
        <v>-5.8716999999999997E-3</v>
      </c>
      <c r="F285" s="15">
        <v>-3.4734000000000002E-3</v>
      </c>
      <c r="G285" s="15">
        <v>6.5172099999999998E-3</v>
      </c>
    </row>
    <row r="286" spans="1:7" x14ac:dyDescent="0.2">
      <c r="A286" s="19">
        <v>21.75</v>
      </c>
      <c r="B286" s="19">
        <v>31.65</v>
      </c>
      <c r="C286" s="19">
        <v>38.72</v>
      </c>
      <c r="E286" s="15">
        <v>-1.18128E-2</v>
      </c>
      <c r="F286" s="15">
        <v>2.8517400000000002E-3</v>
      </c>
      <c r="G286" s="15">
        <v>2.849E-3</v>
      </c>
    </row>
    <row r="287" spans="1:7" x14ac:dyDescent="0.2">
      <c r="A287" s="19">
        <v>21.63</v>
      </c>
      <c r="B287" s="19">
        <v>31.81</v>
      </c>
      <c r="C287" s="19">
        <v>38.880000000000003</v>
      </c>
      <c r="E287" s="15">
        <v>-5.5173000000000002E-3</v>
      </c>
      <c r="F287" s="15">
        <v>5.0552599999999998E-3</v>
      </c>
      <c r="G287" s="15">
        <v>4.1322299999999998E-3</v>
      </c>
    </row>
    <row r="288" spans="1:7" x14ac:dyDescent="0.2">
      <c r="A288" s="19">
        <v>21.63</v>
      </c>
      <c r="B288" s="19">
        <v>31.85</v>
      </c>
      <c r="C288" s="19">
        <v>38.76</v>
      </c>
      <c r="E288" s="15">
        <v>0</v>
      </c>
      <c r="F288" s="15">
        <v>1.2574999999999999E-3</v>
      </c>
      <c r="G288" s="15">
        <v>-3.0864999999999998E-3</v>
      </c>
    </row>
    <row r="289" spans="1:7" x14ac:dyDescent="0.2">
      <c r="A289" s="19">
        <v>21.77</v>
      </c>
      <c r="B289" s="19">
        <v>31.88</v>
      </c>
      <c r="C289" s="19">
        <v>39.04</v>
      </c>
      <c r="E289" s="15">
        <v>6.4725399999999997E-3</v>
      </c>
      <c r="F289" s="15">
        <v>9.4187999999999997E-4</v>
      </c>
      <c r="G289" s="15">
        <v>7.2240200000000003E-3</v>
      </c>
    </row>
    <row r="290" spans="1:7" x14ac:dyDescent="0.2">
      <c r="A290" s="19">
        <v>21.53</v>
      </c>
      <c r="B290" s="19">
        <v>31.95</v>
      </c>
      <c r="C290" s="19">
        <v>39.19</v>
      </c>
      <c r="E290" s="15">
        <v>-1.1024300000000001E-2</v>
      </c>
      <c r="F290" s="15">
        <v>2.1957999999999999E-3</v>
      </c>
      <c r="G290" s="15">
        <v>3.8421599999999998E-3</v>
      </c>
    </row>
    <row r="291" spans="1:7" x14ac:dyDescent="0.2">
      <c r="A291" s="19">
        <v>21.87</v>
      </c>
      <c r="B291" s="19">
        <v>31.96</v>
      </c>
      <c r="C291" s="19">
        <v>39.520000000000003</v>
      </c>
      <c r="E291" s="15">
        <v>1.5791920000000001E-2</v>
      </c>
      <c r="F291" s="15">
        <v>3.1293E-4</v>
      </c>
      <c r="G291" s="15">
        <v>8.4205400000000007E-3</v>
      </c>
    </row>
    <row r="292" spans="1:7" x14ac:dyDescent="0.2">
      <c r="A292" s="19">
        <v>21.89</v>
      </c>
      <c r="B292" s="19">
        <v>31.96</v>
      </c>
      <c r="C292" s="19">
        <v>39.07</v>
      </c>
      <c r="E292" s="15">
        <v>9.144E-4</v>
      </c>
      <c r="F292" s="15">
        <v>0</v>
      </c>
      <c r="G292" s="15">
        <v>-1.13866E-2</v>
      </c>
    </row>
    <row r="293" spans="1:7" x14ac:dyDescent="0.2">
      <c r="A293" s="19">
        <v>21.89</v>
      </c>
      <c r="B293" s="19">
        <v>31.88</v>
      </c>
      <c r="C293" s="19">
        <v>39.020000000000003</v>
      </c>
      <c r="E293" s="15">
        <v>0</v>
      </c>
      <c r="F293" s="15">
        <v>-2.5030999999999999E-3</v>
      </c>
      <c r="G293" s="15">
        <v>-1.2798E-3</v>
      </c>
    </row>
    <row r="294" spans="1:7" x14ac:dyDescent="0.2">
      <c r="A294" s="19">
        <v>21.83</v>
      </c>
      <c r="B294" s="19">
        <v>31.97</v>
      </c>
      <c r="C294" s="19">
        <v>38.92</v>
      </c>
      <c r="E294" s="15">
        <v>-2.7409000000000001E-3</v>
      </c>
      <c r="F294" s="15">
        <v>2.8230899999999999E-3</v>
      </c>
      <c r="G294" s="15">
        <v>-2.5628000000000001E-3</v>
      </c>
    </row>
    <row r="295" spans="1:7" x14ac:dyDescent="0.2">
      <c r="A295" s="19">
        <v>22.07</v>
      </c>
      <c r="B295" s="19">
        <v>31.91</v>
      </c>
      <c r="C295" s="19">
        <v>39.25</v>
      </c>
      <c r="E295" s="15">
        <v>1.099404E-2</v>
      </c>
      <c r="F295" s="15">
        <v>-1.8767E-3</v>
      </c>
      <c r="G295" s="15">
        <v>8.4789800000000005E-3</v>
      </c>
    </row>
    <row r="296" spans="1:7" x14ac:dyDescent="0.2">
      <c r="A296" s="19">
        <v>22.1</v>
      </c>
      <c r="B296" s="19">
        <v>31.88</v>
      </c>
      <c r="C296" s="19">
        <v>38.93</v>
      </c>
      <c r="E296" s="15">
        <v>1.3593100000000001E-3</v>
      </c>
      <c r="F296" s="15">
        <v>-9.4019999999999998E-4</v>
      </c>
      <c r="G296" s="15">
        <v>-8.1528999999999994E-3</v>
      </c>
    </row>
    <row r="297" spans="1:7" x14ac:dyDescent="0.2">
      <c r="A297" s="19">
        <v>21.96</v>
      </c>
      <c r="B297" s="19">
        <v>31.81</v>
      </c>
      <c r="C297" s="19">
        <v>39.159999999999997</v>
      </c>
      <c r="E297" s="15">
        <v>-6.3349000000000001E-3</v>
      </c>
      <c r="F297" s="15">
        <v>-2.1957000000000001E-3</v>
      </c>
      <c r="G297" s="15">
        <v>5.9080399999999998E-3</v>
      </c>
    </row>
    <row r="298" spans="1:7" x14ac:dyDescent="0.2">
      <c r="A298" s="19">
        <v>21.94</v>
      </c>
      <c r="B298" s="19">
        <v>31.87</v>
      </c>
      <c r="C298" s="19">
        <v>39.25</v>
      </c>
      <c r="E298" s="15">
        <v>-9.1069999999999996E-4</v>
      </c>
      <c r="F298" s="15">
        <v>1.8862600000000001E-3</v>
      </c>
      <c r="G298" s="15">
        <v>2.2982599999999999E-3</v>
      </c>
    </row>
    <row r="299" spans="1:7" x14ac:dyDescent="0.2">
      <c r="A299" s="19">
        <v>22.13</v>
      </c>
      <c r="B299" s="19">
        <v>31.9</v>
      </c>
      <c r="C299" s="19">
        <v>39.74</v>
      </c>
      <c r="E299" s="15">
        <v>8.6598899999999999E-3</v>
      </c>
      <c r="F299" s="15">
        <v>9.4129000000000001E-4</v>
      </c>
      <c r="G299" s="15">
        <v>1.248413E-2</v>
      </c>
    </row>
    <row r="300" spans="1:7" x14ac:dyDescent="0.2">
      <c r="A300" s="19">
        <v>22.16</v>
      </c>
      <c r="B300" s="19">
        <v>31.74</v>
      </c>
      <c r="C300" s="19">
        <v>40.18</v>
      </c>
      <c r="E300" s="15">
        <v>1.35567E-3</v>
      </c>
      <c r="F300" s="15">
        <v>-5.0156999999999997E-3</v>
      </c>
      <c r="G300" s="15">
        <v>1.1071920000000001E-2</v>
      </c>
    </row>
    <row r="301" spans="1:7" x14ac:dyDescent="0.2">
      <c r="A301" s="19">
        <v>22.34</v>
      </c>
      <c r="B301" s="19">
        <v>31.72</v>
      </c>
      <c r="C301" s="19">
        <v>40.229999999999997</v>
      </c>
      <c r="E301" s="15">
        <v>8.1227399999999998E-3</v>
      </c>
      <c r="F301" s="15">
        <v>-6.3020000000000003E-4</v>
      </c>
      <c r="G301" s="15">
        <v>1.2444000000000001E-3</v>
      </c>
    </row>
    <row r="302" spans="1:7" x14ac:dyDescent="0.2">
      <c r="A302" s="19">
        <v>22.32</v>
      </c>
      <c r="B302" s="19">
        <v>31.81</v>
      </c>
      <c r="C302" s="19">
        <v>40.11</v>
      </c>
      <c r="E302" s="15">
        <v>-8.9530000000000002E-4</v>
      </c>
      <c r="F302" s="15">
        <v>2.8373299999999999E-3</v>
      </c>
      <c r="G302" s="15">
        <v>-2.9827999999999999E-3</v>
      </c>
    </row>
    <row r="303" spans="1:7" x14ac:dyDescent="0.2">
      <c r="A303" s="19">
        <v>22.42</v>
      </c>
      <c r="B303" s="19">
        <v>31.78</v>
      </c>
      <c r="C303" s="19">
        <v>40.200000000000003</v>
      </c>
      <c r="E303" s="15">
        <v>4.4802899999999996E-3</v>
      </c>
      <c r="F303" s="15">
        <v>-9.4300000000000004E-4</v>
      </c>
      <c r="G303" s="15">
        <v>2.24383E-3</v>
      </c>
    </row>
    <row r="304" spans="1:7" x14ac:dyDescent="0.2">
      <c r="A304" s="19">
        <v>22.39</v>
      </c>
      <c r="B304" s="19">
        <v>31.75</v>
      </c>
      <c r="C304" s="19">
        <v>40.479999999999997</v>
      </c>
      <c r="E304" s="15">
        <v>-1.3381000000000001E-3</v>
      </c>
      <c r="F304" s="15">
        <v>-9.4399999999999996E-4</v>
      </c>
      <c r="G304" s="15">
        <v>6.9651499999999998E-3</v>
      </c>
    </row>
    <row r="305" spans="1:7" x14ac:dyDescent="0.2">
      <c r="A305" s="19">
        <v>22.36</v>
      </c>
      <c r="B305" s="19">
        <v>31.82</v>
      </c>
      <c r="C305" s="19">
        <v>40.42</v>
      </c>
      <c r="E305" s="15">
        <v>-1.3397999999999999E-3</v>
      </c>
      <c r="F305" s="15">
        <v>2.2047199999999999E-3</v>
      </c>
      <c r="G305" s="15">
        <v>-1.4823E-3</v>
      </c>
    </row>
    <row r="306" spans="1:7" x14ac:dyDescent="0.2">
      <c r="A306" s="19">
        <v>22.35</v>
      </c>
      <c r="B306" s="19">
        <v>31.9</v>
      </c>
      <c r="C306" s="19">
        <v>40.31</v>
      </c>
      <c r="E306" s="15">
        <v>-4.4729999999999998E-4</v>
      </c>
      <c r="F306" s="15">
        <v>2.5141400000000002E-3</v>
      </c>
      <c r="G306" s="15">
        <v>-2.7214000000000001E-3</v>
      </c>
    </row>
    <row r="307" spans="1:7" x14ac:dyDescent="0.2">
      <c r="A307" s="19">
        <v>22.47</v>
      </c>
      <c r="B307" s="19">
        <v>32</v>
      </c>
      <c r="C307" s="19">
        <v>40.5</v>
      </c>
      <c r="E307" s="15">
        <v>5.36908E-3</v>
      </c>
      <c r="F307" s="15">
        <v>3.1348000000000001E-3</v>
      </c>
      <c r="G307" s="15">
        <v>4.7134500000000001E-3</v>
      </c>
    </row>
    <row r="308" spans="1:7" x14ac:dyDescent="0.2">
      <c r="A308" s="19">
        <v>22.63</v>
      </c>
      <c r="B308" s="19">
        <v>32.14</v>
      </c>
      <c r="C308" s="19">
        <v>40.090000000000003</v>
      </c>
      <c r="E308" s="15">
        <v>7.1206100000000003E-3</v>
      </c>
      <c r="F308" s="15">
        <v>4.3749699999999997E-3</v>
      </c>
      <c r="G308" s="15">
        <v>-1.0123500000000001E-2</v>
      </c>
    </row>
    <row r="309" spans="1:7" x14ac:dyDescent="0.2">
      <c r="A309" s="19">
        <v>22.72</v>
      </c>
      <c r="B309" s="19">
        <v>32.04</v>
      </c>
      <c r="C309" s="19">
        <v>39.93</v>
      </c>
      <c r="E309" s="15">
        <v>3.9770200000000004E-3</v>
      </c>
      <c r="F309" s="15">
        <v>-3.1113E-3</v>
      </c>
      <c r="G309" s="15">
        <v>-3.9909999999999998E-3</v>
      </c>
    </row>
    <row r="310" spans="1:7" x14ac:dyDescent="0.2">
      <c r="A310" s="19">
        <v>22.84</v>
      </c>
      <c r="B310" s="19">
        <v>32.06</v>
      </c>
      <c r="C310" s="19">
        <v>39.92</v>
      </c>
      <c r="E310" s="15">
        <v>5.2817300000000001E-3</v>
      </c>
      <c r="F310" s="15">
        <v>6.2421999999999998E-4</v>
      </c>
      <c r="G310" s="15">
        <v>-2.5050000000000002E-4</v>
      </c>
    </row>
    <row r="311" spans="1:7" x14ac:dyDescent="0.2">
      <c r="A311" s="19">
        <v>22.77</v>
      </c>
      <c r="B311" s="19">
        <v>32.08</v>
      </c>
      <c r="C311" s="19">
        <v>39.799999999999997</v>
      </c>
      <c r="E311" s="15">
        <v>-3.0647999999999999E-3</v>
      </c>
      <c r="F311" s="15">
        <v>6.2385999999999995E-4</v>
      </c>
      <c r="G311" s="15">
        <v>-3.006E-3</v>
      </c>
    </row>
    <row r="312" spans="1:7" x14ac:dyDescent="0.2">
      <c r="A312" s="19">
        <v>22.66</v>
      </c>
      <c r="B312" s="19">
        <v>32.119999999999997</v>
      </c>
      <c r="C312" s="19">
        <v>39.58</v>
      </c>
      <c r="E312" s="15">
        <v>-4.8309E-3</v>
      </c>
      <c r="F312" s="15">
        <v>1.24679E-3</v>
      </c>
      <c r="G312" s="15">
        <v>-5.5275999999999997E-3</v>
      </c>
    </row>
    <row r="313" spans="1:7" x14ac:dyDescent="0.2">
      <c r="A313" s="19">
        <v>22.33</v>
      </c>
      <c r="B313" s="19">
        <v>32.19</v>
      </c>
      <c r="C313" s="19">
        <v>39.04</v>
      </c>
      <c r="E313" s="15">
        <v>-1.4563100000000001E-2</v>
      </c>
      <c r="F313" s="15">
        <v>2.1793300000000002E-3</v>
      </c>
      <c r="G313" s="15">
        <v>-1.3643300000000001E-2</v>
      </c>
    </row>
    <row r="314" spans="1:7" x14ac:dyDescent="0.2">
      <c r="A314" s="19">
        <v>22.28</v>
      </c>
      <c r="B314" s="19">
        <v>32.21</v>
      </c>
      <c r="C314" s="19">
        <v>38.799999999999997</v>
      </c>
      <c r="E314" s="15">
        <v>-2.2390999999999999E-3</v>
      </c>
      <c r="F314" s="15">
        <v>6.2131000000000003E-4</v>
      </c>
      <c r="G314" s="15">
        <v>-6.1475999999999996E-3</v>
      </c>
    </row>
    <row r="315" spans="1:7" x14ac:dyDescent="0.2">
      <c r="A315" s="19">
        <v>22.12</v>
      </c>
      <c r="B315" s="19">
        <v>32.21</v>
      </c>
      <c r="C315" s="19">
        <v>38.619999999999997</v>
      </c>
      <c r="E315" s="15">
        <v>-7.1812999999999998E-3</v>
      </c>
      <c r="F315" s="15">
        <v>0</v>
      </c>
      <c r="G315" s="15">
        <v>-4.6391999999999996E-3</v>
      </c>
    </row>
    <row r="316" spans="1:7" x14ac:dyDescent="0.2">
      <c r="A316" s="19">
        <v>22.01</v>
      </c>
      <c r="B316" s="19">
        <v>32.19</v>
      </c>
      <c r="C316" s="19">
        <v>38.590000000000003</v>
      </c>
      <c r="E316" s="15">
        <v>-4.9728999999999997E-3</v>
      </c>
      <c r="F316" s="15">
        <v>-6.2089999999999997E-4</v>
      </c>
      <c r="G316" s="15">
        <v>-7.7680000000000002E-4</v>
      </c>
    </row>
    <row r="317" spans="1:7" x14ac:dyDescent="0.2">
      <c r="A317" s="19">
        <v>21.94</v>
      </c>
      <c r="B317" s="19">
        <v>32.159999999999997</v>
      </c>
      <c r="C317" s="19">
        <v>38.72</v>
      </c>
      <c r="E317" s="15">
        <v>-3.1803000000000001E-3</v>
      </c>
      <c r="F317" s="15">
        <v>-9.3190000000000005E-4</v>
      </c>
      <c r="G317" s="15">
        <v>3.3687700000000001E-3</v>
      </c>
    </row>
    <row r="318" spans="1:7" x14ac:dyDescent="0.2">
      <c r="A318" s="19">
        <v>21.99</v>
      </c>
      <c r="B318" s="19">
        <v>32.130000000000003</v>
      </c>
      <c r="C318" s="19">
        <v>38.53</v>
      </c>
      <c r="E318" s="15">
        <v>2.2788999999999999E-3</v>
      </c>
      <c r="F318" s="15">
        <v>-9.3280000000000001E-4</v>
      </c>
      <c r="G318" s="15">
        <v>-4.9071000000000002E-3</v>
      </c>
    </row>
    <row r="319" spans="1:7" x14ac:dyDescent="0.2">
      <c r="A319" s="19">
        <v>22.17</v>
      </c>
      <c r="B319" s="19">
        <v>31.98</v>
      </c>
      <c r="C319" s="19">
        <v>38.83</v>
      </c>
      <c r="E319" s="15">
        <v>8.1855399999999998E-3</v>
      </c>
      <c r="F319" s="15">
        <v>-4.6686000000000002E-3</v>
      </c>
      <c r="G319" s="15">
        <v>7.7862199999999999E-3</v>
      </c>
    </row>
    <row r="320" spans="1:7" x14ac:dyDescent="0.2">
      <c r="A320" s="19">
        <v>22.16</v>
      </c>
      <c r="B320" s="19">
        <v>31.92</v>
      </c>
      <c r="C320" s="19">
        <v>39.020000000000003</v>
      </c>
      <c r="E320" s="15">
        <v>-4.5110000000000001E-4</v>
      </c>
      <c r="F320" s="15">
        <v>-1.8762E-3</v>
      </c>
      <c r="G320" s="15">
        <v>4.8930700000000002E-3</v>
      </c>
    </row>
    <row r="321" spans="1:7" x14ac:dyDescent="0.2">
      <c r="A321" s="19">
        <v>22.14</v>
      </c>
      <c r="B321" s="19">
        <v>31.94</v>
      </c>
      <c r="C321" s="19">
        <v>39.01</v>
      </c>
      <c r="E321" s="15">
        <v>-9.0260000000000004E-4</v>
      </c>
      <c r="F321" s="15">
        <v>6.2660000000000005E-4</v>
      </c>
      <c r="G321" s="15">
        <v>-2.563E-4</v>
      </c>
    </row>
    <row r="322" spans="1:7" x14ac:dyDescent="0.2">
      <c r="A322" s="19">
        <v>22.35</v>
      </c>
      <c r="B322" s="19">
        <v>31.84</v>
      </c>
      <c r="C322" s="19">
        <v>39.35</v>
      </c>
      <c r="E322" s="15">
        <v>9.4851399999999995E-3</v>
      </c>
      <c r="F322" s="15">
        <v>-3.1308999999999998E-3</v>
      </c>
      <c r="G322" s="15">
        <v>8.7157099999999998E-3</v>
      </c>
    </row>
    <row r="323" spans="1:7" x14ac:dyDescent="0.2">
      <c r="A323" s="19">
        <v>21.98</v>
      </c>
      <c r="B323" s="19">
        <v>32.06</v>
      </c>
      <c r="C323" s="19">
        <v>38</v>
      </c>
      <c r="E323" s="15">
        <v>-1.6554800000000001E-2</v>
      </c>
      <c r="F323" s="15">
        <v>6.9095800000000002E-3</v>
      </c>
      <c r="G323" s="15">
        <v>-3.4307400000000002E-2</v>
      </c>
    </row>
    <row r="324" spans="1:7" x14ac:dyDescent="0.2">
      <c r="A324" s="19">
        <v>21.66</v>
      </c>
      <c r="B324" s="19">
        <v>32.26</v>
      </c>
      <c r="C324" s="19">
        <v>37.36</v>
      </c>
      <c r="E324" s="15">
        <v>-1.4558700000000001E-2</v>
      </c>
      <c r="F324" s="15">
        <v>6.2382100000000001E-3</v>
      </c>
      <c r="G324" s="15">
        <v>-1.6842099999999999E-2</v>
      </c>
    </row>
    <row r="325" spans="1:7" x14ac:dyDescent="0.2">
      <c r="A325" s="19">
        <v>21.89</v>
      </c>
      <c r="B325" s="19">
        <v>32.29</v>
      </c>
      <c r="C325" s="19">
        <v>38.159999999999997</v>
      </c>
      <c r="E325" s="15">
        <v>1.0618610000000001E-2</v>
      </c>
      <c r="F325" s="15">
        <v>9.3004000000000003E-4</v>
      </c>
      <c r="G325" s="15">
        <v>2.1413250000000002E-2</v>
      </c>
    </row>
    <row r="326" spans="1:7" x14ac:dyDescent="0.2">
      <c r="A326" s="19">
        <v>22.21</v>
      </c>
      <c r="B326" s="19">
        <v>32.229999999999997</v>
      </c>
      <c r="C326" s="19">
        <v>38.71</v>
      </c>
      <c r="E326" s="15">
        <v>1.4618549999999999E-2</v>
      </c>
      <c r="F326" s="15">
        <v>-1.8582E-3</v>
      </c>
      <c r="G326" s="15">
        <v>1.4412970000000001E-2</v>
      </c>
    </row>
    <row r="327" spans="1:7" x14ac:dyDescent="0.2">
      <c r="A327" s="19">
        <v>22.25</v>
      </c>
      <c r="B327" s="19">
        <v>32.35</v>
      </c>
      <c r="C327" s="19">
        <v>39.06</v>
      </c>
      <c r="E327" s="15">
        <v>1.8010400000000001E-3</v>
      </c>
      <c r="F327" s="15">
        <v>3.72318E-3</v>
      </c>
      <c r="G327" s="15">
        <v>9.0416400000000001E-3</v>
      </c>
    </row>
    <row r="328" spans="1:7" x14ac:dyDescent="0.2">
      <c r="A328" s="19">
        <v>22.59</v>
      </c>
      <c r="B328" s="19">
        <v>32.4</v>
      </c>
      <c r="C328" s="19">
        <v>39.119999999999997</v>
      </c>
      <c r="E328" s="15">
        <v>1.52809E-2</v>
      </c>
      <c r="F328" s="15">
        <v>1.54572E-3</v>
      </c>
      <c r="G328" s="15">
        <v>1.53605E-3</v>
      </c>
    </row>
    <row r="329" spans="1:7" x14ac:dyDescent="0.2">
      <c r="A329" s="19">
        <v>22.51</v>
      </c>
      <c r="B329" s="19">
        <v>32.549999999999997</v>
      </c>
      <c r="C329" s="19">
        <v>38.89</v>
      </c>
      <c r="E329" s="15">
        <v>-3.5414000000000001E-3</v>
      </c>
      <c r="F329" s="15">
        <v>4.6295399999999997E-3</v>
      </c>
      <c r="G329" s="15">
        <v>-5.8792999999999996E-3</v>
      </c>
    </row>
    <row r="330" spans="1:7" x14ac:dyDescent="0.2">
      <c r="A330" s="19">
        <v>22.54</v>
      </c>
      <c r="B330" s="19">
        <v>32.64</v>
      </c>
      <c r="C330" s="19">
        <v>38.83</v>
      </c>
      <c r="E330" s="15">
        <v>1.3327899999999999E-3</v>
      </c>
      <c r="F330" s="15">
        <v>2.7649800000000002E-3</v>
      </c>
      <c r="G330" s="15">
        <v>-1.5426999999999999E-3</v>
      </c>
    </row>
    <row r="331" spans="1:7" x14ac:dyDescent="0.2">
      <c r="A331" s="19">
        <v>22.39</v>
      </c>
      <c r="B331" s="19">
        <v>32.65</v>
      </c>
      <c r="C331" s="19">
        <v>38.92</v>
      </c>
      <c r="E331" s="15">
        <v>-6.6549000000000001E-3</v>
      </c>
      <c r="F331" s="15">
        <v>3.0645999999999999E-4</v>
      </c>
      <c r="G331" s="15">
        <v>2.3176899999999999E-3</v>
      </c>
    </row>
    <row r="332" spans="1:7" x14ac:dyDescent="0.2">
      <c r="A332" s="19">
        <v>22.6</v>
      </c>
      <c r="B332" s="19">
        <v>32.69</v>
      </c>
      <c r="C332" s="19">
        <v>39.630000000000003</v>
      </c>
      <c r="E332" s="15">
        <v>9.3792300000000006E-3</v>
      </c>
      <c r="F332" s="15">
        <v>1.2250200000000001E-3</v>
      </c>
      <c r="G332" s="15">
        <v>1.8242629999999999E-2</v>
      </c>
    </row>
    <row r="333" spans="1:7" x14ac:dyDescent="0.2">
      <c r="A333" s="19">
        <v>22.77</v>
      </c>
      <c r="B333" s="19">
        <v>32.68</v>
      </c>
      <c r="C333" s="19">
        <v>40.17</v>
      </c>
      <c r="E333" s="15">
        <v>7.5221200000000002E-3</v>
      </c>
      <c r="F333" s="15">
        <v>-3.0590000000000001E-4</v>
      </c>
      <c r="G333" s="15">
        <v>1.3625959999999999E-2</v>
      </c>
    </row>
    <row r="334" spans="1:7" x14ac:dyDescent="0.2">
      <c r="A334" s="19">
        <v>22.95</v>
      </c>
      <c r="B334" s="19">
        <v>32.47</v>
      </c>
      <c r="C334" s="19">
        <v>40.29</v>
      </c>
      <c r="E334" s="15">
        <v>7.9051799999999995E-3</v>
      </c>
      <c r="F334" s="15">
        <v>-6.4259E-3</v>
      </c>
      <c r="G334" s="15">
        <v>2.98738E-3</v>
      </c>
    </row>
    <row r="335" spans="1:7" x14ac:dyDescent="0.2">
      <c r="A335" s="19">
        <v>22.96</v>
      </c>
      <c r="B335" s="19">
        <v>32.54</v>
      </c>
      <c r="C335" s="19">
        <v>40.03</v>
      </c>
      <c r="E335" s="15">
        <v>4.3564E-4</v>
      </c>
      <c r="F335" s="15">
        <v>2.15584E-3</v>
      </c>
      <c r="G335" s="15">
        <v>-6.4533000000000004E-3</v>
      </c>
    </row>
    <row r="336" spans="1:7" x14ac:dyDescent="0.2">
      <c r="A336" s="19">
        <v>23.01</v>
      </c>
      <c r="B336" s="19">
        <v>32.47</v>
      </c>
      <c r="C336" s="19">
        <v>40.090000000000003</v>
      </c>
      <c r="E336" s="15">
        <v>2.1777400000000001E-3</v>
      </c>
      <c r="F336" s="15">
        <v>-2.1511999999999998E-3</v>
      </c>
      <c r="G336" s="15">
        <v>1.4989000000000001E-3</v>
      </c>
    </row>
    <row r="337" spans="1:7" x14ac:dyDescent="0.2">
      <c r="A337" s="19">
        <v>22.96</v>
      </c>
      <c r="B337" s="19">
        <v>32.28</v>
      </c>
      <c r="C337" s="19">
        <v>40.119999999999997</v>
      </c>
      <c r="E337" s="15">
        <v>-2.173E-3</v>
      </c>
      <c r="F337" s="15">
        <v>-5.8516000000000002E-3</v>
      </c>
      <c r="G337" s="15">
        <v>7.4828999999999998E-4</v>
      </c>
    </row>
    <row r="338" spans="1:7" x14ac:dyDescent="0.2">
      <c r="A338" s="19">
        <v>23.02</v>
      </c>
      <c r="B338" s="19">
        <v>32.35</v>
      </c>
      <c r="C338" s="19">
        <v>40.24</v>
      </c>
      <c r="E338" s="15">
        <v>2.6132799999999999E-3</v>
      </c>
      <c r="F338" s="15">
        <v>2.1684899999999999E-3</v>
      </c>
      <c r="G338" s="15">
        <v>2.9911E-3</v>
      </c>
    </row>
    <row r="339" spans="1:7" x14ac:dyDescent="0.2">
      <c r="A339" s="19">
        <v>23.01</v>
      </c>
      <c r="B339" s="19">
        <v>32.380000000000003</v>
      </c>
      <c r="C339" s="19">
        <v>40.32</v>
      </c>
      <c r="E339" s="15">
        <v>-4.3439999999999999E-4</v>
      </c>
      <c r="F339" s="15">
        <v>9.2745000000000002E-4</v>
      </c>
      <c r="G339" s="15">
        <v>1.9880200000000001E-3</v>
      </c>
    </row>
    <row r="340" spans="1:7" x14ac:dyDescent="0.2">
      <c r="A340" s="19">
        <v>23.03</v>
      </c>
      <c r="B340" s="19">
        <v>32.31</v>
      </c>
      <c r="C340" s="19">
        <v>40.659999999999997</v>
      </c>
      <c r="E340" s="15">
        <v>8.6923000000000002E-4</v>
      </c>
      <c r="F340" s="15">
        <v>-2.1618000000000002E-3</v>
      </c>
      <c r="G340" s="15">
        <v>8.4325400000000005E-3</v>
      </c>
    </row>
    <row r="341" spans="1:7" x14ac:dyDescent="0.2">
      <c r="A341" s="19">
        <v>23.07</v>
      </c>
      <c r="B341" s="19">
        <v>32.36</v>
      </c>
      <c r="C341" s="19">
        <v>40.61</v>
      </c>
      <c r="E341" s="15">
        <v>1.73682E-3</v>
      </c>
      <c r="F341" s="15">
        <v>1.54751E-3</v>
      </c>
      <c r="G341" s="15">
        <v>-1.2297E-3</v>
      </c>
    </row>
    <row r="342" spans="1:7" x14ac:dyDescent="0.2">
      <c r="A342" s="19">
        <v>23.15</v>
      </c>
      <c r="B342" s="19">
        <v>32.32</v>
      </c>
      <c r="C342" s="19">
        <v>40.950000000000003</v>
      </c>
      <c r="E342" s="15">
        <v>3.4677100000000001E-3</v>
      </c>
      <c r="F342" s="15">
        <v>-1.2361E-3</v>
      </c>
      <c r="G342" s="15">
        <v>8.3723200000000008E-3</v>
      </c>
    </row>
    <row r="343" spans="1:7" x14ac:dyDescent="0.2">
      <c r="A343" s="19">
        <v>22.99</v>
      </c>
      <c r="B343" s="19">
        <v>32.32</v>
      </c>
      <c r="C343" s="19">
        <v>41.01</v>
      </c>
      <c r="E343" s="15">
        <v>-6.9113999999999998E-3</v>
      </c>
      <c r="F343" s="15">
        <v>0</v>
      </c>
      <c r="G343" s="15">
        <v>1.46513E-3</v>
      </c>
    </row>
    <row r="344" spans="1:7" x14ac:dyDescent="0.2">
      <c r="A344" s="19">
        <v>23.07</v>
      </c>
      <c r="B344" s="19">
        <v>32.32</v>
      </c>
      <c r="C344" s="19">
        <v>41.02</v>
      </c>
      <c r="E344" s="15">
        <v>3.4797700000000001E-3</v>
      </c>
      <c r="F344" s="15">
        <v>0</v>
      </c>
      <c r="G344" s="15">
        <v>2.4389E-4</v>
      </c>
    </row>
    <row r="345" spans="1:7" x14ac:dyDescent="0.2">
      <c r="A345" s="19">
        <v>23.07</v>
      </c>
      <c r="B345" s="19">
        <v>32.39</v>
      </c>
      <c r="C345" s="19">
        <v>41.14</v>
      </c>
      <c r="E345" s="15">
        <v>0</v>
      </c>
      <c r="F345" s="15">
        <v>2.1658099999999998E-3</v>
      </c>
      <c r="G345" s="15">
        <v>2.92538E-3</v>
      </c>
    </row>
    <row r="346" spans="1:7" x14ac:dyDescent="0.2">
      <c r="A346" s="19">
        <v>23.09</v>
      </c>
      <c r="B346" s="19">
        <v>32.409999999999997</v>
      </c>
      <c r="C346" s="19">
        <v>40.99</v>
      </c>
      <c r="E346" s="15">
        <v>8.6693000000000002E-4</v>
      </c>
      <c r="F346" s="15">
        <v>6.1751000000000004E-4</v>
      </c>
      <c r="G346" s="15">
        <v>-3.6459999999999999E-3</v>
      </c>
    </row>
    <row r="347" spans="1:7" x14ac:dyDescent="0.2">
      <c r="A347" s="19">
        <v>23.12</v>
      </c>
      <c r="B347" s="19">
        <v>32.54</v>
      </c>
      <c r="C347" s="19">
        <v>40.92</v>
      </c>
      <c r="E347" s="15">
        <v>1.2993099999999999E-3</v>
      </c>
      <c r="F347" s="15">
        <v>4.0111399999999998E-3</v>
      </c>
      <c r="G347" s="15">
        <v>-1.7078E-3</v>
      </c>
    </row>
    <row r="348" spans="1:7" x14ac:dyDescent="0.2">
      <c r="A348" s="19">
        <v>22.95</v>
      </c>
      <c r="B348" s="19">
        <v>32.44</v>
      </c>
      <c r="C348" s="19">
        <v>40.69</v>
      </c>
      <c r="E348" s="15">
        <v>-7.3528999999999999E-3</v>
      </c>
      <c r="F348" s="15">
        <v>-3.0731999999999999E-3</v>
      </c>
      <c r="G348" s="15">
        <v>-5.6207000000000002E-3</v>
      </c>
    </row>
    <row r="349" spans="1:7" x14ac:dyDescent="0.2">
      <c r="A349" s="19">
        <v>23.02</v>
      </c>
      <c r="B349" s="19">
        <v>32.43</v>
      </c>
      <c r="C349" s="19">
        <v>40.6</v>
      </c>
      <c r="E349" s="15">
        <v>3.0500700000000002E-3</v>
      </c>
      <c r="F349" s="15">
        <v>-3.0820000000000001E-4</v>
      </c>
      <c r="G349" s="15">
        <v>-2.2119000000000002E-3</v>
      </c>
    </row>
    <row r="350" spans="1:7" x14ac:dyDescent="0.2">
      <c r="A350" s="19">
        <v>23.04</v>
      </c>
      <c r="B350" s="19">
        <v>32.5</v>
      </c>
      <c r="C350" s="19">
        <v>40.5</v>
      </c>
      <c r="E350" s="15">
        <v>8.6885E-4</v>
      </c>
      <c r="F350" s="15">
        <v>2.1584999999999998E-3</v>
      </c>
      <c r="G350" s="15">
        <v>-2.4629999999999999E-3</v>
      </c>
    </row>
    <row r="351" spans="1:7" x14ac:dyDescent="0.2">
      <c r="A351" s="19">
        <v>23.23</v>
      </c>
      <c r="B351" s="19">
        <v>32.450000000000003</v>
      </c>
      <c r="C351" s="19">
        <v>41.34</v>
      </c>
      <c r="E351" s="15">
        <v>8.2464800000000005E-3</v>
      </c>
      <c r="F351" s="15">
        <v>-1.5384000000000001E-3</v>
      </c>
      <c r="G351" s="15">
        <v>2.0740740000000001E-2</v>
      </c>
    </row>
    <row r="352" spans="1:7" x14ac:dyDescent="0.2">
      <c r="A352" s="19">
        <v>23.4</v>
      </c>
      <c r="B352" s="19">
        <v>32.479999999999997</v>
      </c>
      <c r="C352" s="19">
        <v>41.3</v>
      </c>
      <c r="E352" s="15">
        <v>7.31812E-3</v>
      </c>
      <c r="F352" s="15">
        <v>9.2447000000000004E-4</v>
      </c>
      <c r="G352" s="15">
        <v>-9.6759999999999999E-4</v>
      </c>
    </row>
    <row r="353" spans="1:7" x14ac:dyDescent="0.2">
      <c r="A353" s="19">
        <v>23.48</v>
      </c>
      <c r="B353" s="19">
        <v>32.54</v>
      </c>
      <c r="C353" s="19">
        <v>41.38</v>
      </c>
      <c r="E353" s="15">
        <v>3.4188000000000001E-3</v>
      </c>
      <c r="F353" s="15">
        <v>1.84732E-3</v>
      </c>
      <c r="G353" s="15">
        <v>1.93709E-3</v>
      </c>
    </row>
    <row r="354" spans="1:7" x14ac:dyDescent="0.2">
      <c r="A354" s="19">
        <v>23.44</v>
      </c>
      <c r="B354" s="19">
        <v>32.54</v>
      </c>
      <c r="C354" s="19">
        <v>41.13</v>
      </c>
      <c r="E354" s="15">
        <v>-1.7034999999999999E-3</v>
      </c>
      <c r="F354" s="15">
        <v>0</v>
      </c>
      <c r="G354" s="15">
        <v>-6.0416000000000003E-3</v>
      </c>
    </row>
    <row r="355" spans="1:7" x14ac:dyDescent="0.2">
      <c r="A355" s="19">
        <v>23.49</v>
      </c>
      <c r="B355" s="19">
        <v>32.49</v>
      </c>
      <c r="C355" s="19">
        <v>41.15</v>
      </c>
      <c r="E355" s="15">
        <v>2.13306E-3</v>
      </c>
      <c r="F355" s="15">
        <v>-1.5365000000000001E-3</v>
      </c>
      <c r="G355" s="15">
        <v>4.8629000000000001E-4</v>
      </c>
    </row>
    <row r="356" spans="1:7" x14ac:dyDescent="0.2">
      <c r="A356" s="19">
        <v>23.41</v>
      </c>
      <c r="B356" s="19">
        <v>32.5</v>
      </c>
      <c r="C356" s="19">
        <v>41</v>
      </c>
      <c r="E356" s="15">
        <v>-3.4056999999999998E-3</v>
      </c>
      <c r="F356" s="15">
        <v>3.0772999999999998E-4</v>
      </c>
      <c r="G356" s="15">
        <v>-3.6451999999999999E-3</v>
      </c>
    </row>
    <row r="357" spans="1:7" x14ac:dyDescent="0.2">
      <c r="A357" s="19">
        <v>23.45</v>
      </c>
      <c r="B357" s="19">
        <v>32.49</v>
      </c>
      <c r="C357" s="19">
        <v>40.98</v>
      </c>
      <c r="E357" s="15">
        <v>1.70871E-3</v>
      </c>
      <c r="F357" s="15">
        <v>-3.076E-4</v>
      </c>
      <c r="G357" s="15">
        <v>-4.8779999999999998E-4</v>
      </c>
    </row>
    <row r="358" spans="1:7" x14ac:dyDescent="0.2">
      <c r="A358" s="19">
        <v>23.36</v>
      </c>
      <c r="B358" s="19">
        <v>32.44</v>
      </c>
      <c r="C358" s="19">
        <v>40.68</v>
      </c>
      <c r="E358" s="15">
        <v>-3.8379999999999998E-3</v>
      </c>
      <c r="F358" s="15">
        <v>-1.539E-3</v>
      </c>
      <c r="G358" s="15">
        <v>-7.3206E-3</v>
      </c>
    </row>
    <row r="359" spans="1:7" x14ac:dyDescent="0.2">
      <c r="A359" s="19">
        <v>23.34</v>
      </c>
      <c r="B359" s="19">
        <v>32.42</v>
      </c>
      <c r="C359" s="19">
        <v>40.68</v>
      </c>
      <c r="E359" s="15">
        <v>-8.5619999999999999E-4</v>
      </c>
      <c r="F359" s="15">
        <v>-6.1660000000000003E-4</v>
      </c>
      <c r="G359" s="15">
        <v>0</v>
      </c>
    </row>
    <row r="360" spans="1:7" x14ac:dyDescent="0.2">
      <c r="A360" s="19">
        <v>23.33</v>
      </c>
      <c r="B360" s="19">
        <v>32.46</v>
      </c>
      <c r="C360" s="19">
        <v>40.5</v>
      </c>
      <c r="E360" s="15">
        <v>-4.284E-4</v>
      </c>
      <c r="F360" s="15">
        <v>1.2338399999999999E-3</v>
      </c>
      <c r="G360" s="15">
        <v>-4.4247999999999996E-3</v>
      </c>
    </row>
    <row r="361" spans="1:7" x14ac:dyDescent="0.2">
      <c r="A361" s="19">
        <v>23.32</v>
      </c>
      <c r="B361" s="19">
        <v>32.409999999999997</v>
      </c>
      <c r="C361" s="19">
        <v>40.700000000000003</v>
      </c>
      <c r="E361" s="15">
        <v>-4.2860000000000001E-4</v>
      </c>
      <c r="F361" s="15">
        <v>-1.5403000000000001E-3</v>
      </c>
      <c r="G361" s="15">
        <v>4.9382999999999996E-3</v>
      </c>
    </row>
    <row r="362" spans="1:7" x14ac:dyDescent="0.2">
      <c r="A362" s="19">
        <v>23.4</v>
      </c>
      <c r="B362" s="19">
        <v>32.49</v>
      </c>
      <c r="C362" s="19">
        <v>40.96</v>
      </c>
      <c r="E362" s="15">
        <v>3.4305300000000002E-3</v>
      </c>
      <c r="F362" s="15">
        <v>2.4684400000000001E-3</v>
      </c>
      <c r="G362" s="15">
        <v>6.3881600000000004E-3</v>
      </c>
    </row>
    <row r="363" spans="1:7" x14ac:dyDescent="0.2">
      <c r="A363" s="19">
        <v>23.45</v>
      </c>
      <c r="B363" s="19">
        <v>32.53</v>
      </c>
      <c r="C363" s="19">
        <v>40.99</v>
      </c>
      <c r="E363" s="15">
        <v>2.13679E-3</v>
      </c>
      <c r="F363" s="15">
        <v>1.23106E-3</v>
      </c>
      <c r="G363" s="15">
        <v>7.3249999999999997E-4</v>
      </c>
    </row>
    <row r="364" spans="1:7" x14ac:dyDescent="0.2">
      <c r="A364" s="19">
        <v>23.23</v>
      </c>
      <c r="B364" s="19">
        <v>32.44</v>
      </c>
      <c r="C364" s="19">
        <v>40.81</v>
      </c>
      <c r="E364" s="15">
        <v>-9.3816999999999998E-3</v>
      </c>
      <c r="F364" s="15">
        <v>-2.7667E-3</v>
      </c>
      <c r="G364" s="15">
        <v>-4.3912999999999999E-3</v>
      </c>
    </row>
    <row r="365" spans="1:7" x14ac:dyDescent="0.2">
      <c r="A365" s="19">
        <v>23.23</v>
      </c>
      <c r="B365" s="19">
        <v>32.369999999999997</v>
      </c>
      <c r="C365" s="19">
        <v>40.729999999999997</v>
      </c>
      <c r="E365" s="15">
        <v>0</v>
      </c>
      <c r="F365" s="15">
        <v>-2.1578000000000001E-3</v>
      </c>
      <c r="G365" s="15">
        <v>-1.9602999999999999E-3</v>
      </c>
    </row>
    <row r="366" spans="1:7" x14ac:dyDescent="0.2">
      <c r="A366" s="19">
        <v>23.24</v>
      </c>
      <c r="B366" s="19">
        <v>32.299999999999997</v>
      </c>
      <c r="C366" s="19">
        <v>40.840000000000003</v>
      </c>
      <c r="E366" s="15">
        <v>4.3048000000000001E-4</v>
      </c>
      <c r="F366" s="15">
        <v>-2.1624999999999999E-3</v>
      </c>
      <c r="G366" s="15">
        <v>2.7007099999999998E-3</v>
      </c>
    </row>
    <row r="367" spans="1:7" x14ac:dyDescent="0.2">
      <c r="A367" s="19">
        <v>23.33</v>
      </c>
      <c r="B367" s="19">
        <v>32.43</v>
      </c>
      <c r="C367" s="19">
        <v>41.07</v>
      </c>
      <c r="E367" s="15">
        <v>3.8726300000000002E-3</v>
      </c>
      <c r="F367" s="15">
        <v>4.0248000000000003E-3</v>
      </c>
      <c r="G367" s="15">
        <v>5.6317299999999997E-3</v>
      </c>
    </row>
    <row r="368" spans="1:7" x14ac:dyDescent="0.2">
      <c r="A368" s="19">
        <v>23.34</v>
      </c>
      <c r="B368" s="19">
        <v>32.47</v>
      </c>
      <c r="C368" s="19">
        <v>41.23</v>
      </c>
      <c r="E368" s="15">
        <v>4.2862999999999999E-4</v>
      </c>
      <c r="F368" s="15">
        <v>1.23346E-3</v>
      </c>
      <c r="G368" s="15">
        <v>3.8957900000000001E-3</v>
      </c>
    </row>
    <row r="369" spans="1:7" x14ac:dyDescent="0.2">
      <c r="A369" s="19">
        <v>23.19</v>
      </c>
      <c r="B369" s="19">
        <v>32.49</v>
      </c>
      <c r="C369" s="19">
        <v>41.18</v>
      </c>
      <c r="E369" s="15">
        <v>-6.4266999999999996E-3</v>
      </c>
      <c r="F369" s="15">
        <v>6.1598000000000002E-4</v>
      </c>
      <c r="G369" s="15">
        <v>-1.2126999999999999E-3</v>
      </c>
    </row>
    <row r="370" spans="1:7" x14ac:dyDescent="0.2">
      <c r="A370" s="19">
        <v>23.34</v>
      </c>
      <c r="B370" s="19">
        <v>32.5</v>
      </c>
      <c r="C370" s="19">
        <v>41.2</v>
      </c>
      <c r="E370" s="15">
        <v>6.46826E-3</v>
      </c>
      <c r="F370" s="15">
        <v>3.0772999999999998E-4</v>
      </c>
      <c r="G370" s="15">
        <v>4.8569999999999999E-4</v>
      </c>
    </row>
    <row r="371" spans="1:7" x14ac:dyDescent="0.2">
      <c r="A371" s="19">
        <v>23.52</v>
      </c>
      <c r="B371" s="19">
        <v>32.44</v>
      </c>
      <c r="C371" s="19">
        <v>41.24</v>
      </c>
      <c r="E371" s="15">
        <v>7.7120799999999996E-3</v>
      </c>
      <c r="F371" s="15">
        <v>-1.8462000000000001E-3</v>
      </c>
      <c r="G371" s="15">
        <v>9.7090000000000002E-4</v>
      </c>
    </row>
    <row r="372" spans="1:7" x14ac:dyDescent="0.2">
      <c r="A372" s="19">
        <v>23.54</v>
      </c>
      <c r="B372" s="19">
        <v>32.49</v>
      </c>
      <c r="C372" s="19">
        <v>40.89</v>
      </c>
      <c r="E372" s="15">
        <v>8.5037999999999997E-4</v>
      </c>
      <c r="F372" s="15">
        <v>1.5414000000000001E-3</v>
      </c>
      <c r="G372" s="15">
        <v>-8.4869999999999998E-3</v>
      </c>
    </row>
    <row r="373" spans="1:7" x14ac:dyDescent="0.2">
      <c r="A373" s="19">
        <v>23.53</v>
      </c>
      <c r="B373" s="19">
        <v>32.549999999999997</v>
      </c>
      <c r="C373" s="19">
        <v>41.14</v>
      </c>
      <c r="E373" s="15">
        <v>-4.2480000000000003E-4</v>
      </c>
      <c r="F373" s="15">
        <v>1.8466299999999999E-3</v>
      </c>
      <c r="G373" s="15">
        <v>6.1139599999999999E-3</v>
      </c>
    </row>
    <row r="374" spans="1:7" x14ac:dyDescent="0.2">
      <c r="A374" s="19">
        <v>23.55</v>
      </c>
      <c r="B374" s="19">
        <v>32.39</v>
      </c>
      <c r="C374" s="19">
        <v>41.15</v>
      </c>
      <c r="E374" s="15">
        <v>8.4988999999999996E-4</v>
      </c>
      <c r="F374" s="15">
        <v>-4.9154999999999997E-3</v>
      </c>
      <c r="G374" s="15">
        <v>2.4315E-4</v>
      </c>
    </row>
    <row r="375" spans="1:7" x14ac:dyDescent="0.2">
      <c r="A375" s="19">
        <v>23.12</v>
      </c>
      <c r="B375" s="19">
        <v>32.229999999999997</v>
      </c>
      <c r="C375" s="19">
        <v>40.69</v>
      </c>
      <c r="E375" s="15">
        <v>-1.8258900000000002E-2</v>
      </c>
      <c r="F375" s="15">
        <v>-4.9398000000000003E-3</v>
      </c>
      <c r="G375" s="15">
        <v>-1.11787E-2</v>
      </c>
    </row>
    <row r="376" spans="1:7" x14ac:dyDescent="0.2">
      <c r="A376" s="19">
        <v>23.22</v>
      </c>
      <c r="B376" s="19">
        <v>32.200000000000003</v>
      </c>
      <c r="C376" s="19">
        <v>41.06</v>
      </c>
      <c r="E376" s="15">
        <v>4.3251699999999997E-3</v>
      </c>
      <c r="F376" s="15">
        <v>-9.3079999999999997E-4</v>
      </c>
      <c r="G376" s="15">
        <v>9.0931899999999993E-3</v>
      </c>
    </row>
    <row r="377" spans="1:7" x14ac:dyDescent="0.2">
      <c r="A377" s="19">
        <v>22.84</v>
      </c>
      <c r="B377" s="19">
        <v>32.04</v>
      </c>
      <c r="C377" s="19">
        <v>40.71</v>
      </c>
      <c r="E377" s="15">
        <v>-1.63652E-2</v>
      </c>
      <c r="F377" s="15">
        <v>-4.9689000000000001E-3</v>
      </c>
      <c r="G377" s="15">
        <v>-8.5241999999999991E-3</v>
      </c>
    </row>
    <row r="378" spans="1:7" x14ac:dyDescent="0.2">
      <c r="A378" s="19">
        <v>22.7</v>
      </c>
      <c r="B378" s="19">
        <v>32.04</v>
      </c>
      <c r="C378" s="19">
        <v>40.78</v>
      </c>
      <c r="E378" s="15">
        <v>-6.1295999999999998E-3</v>
      </c>
      <c r="F378" s="15">
        <v>0</v>
      </c>
      <c r="G378" s="15">
        <v>1.71948E-3</v>
      </c>
    </row>
    <row r="379" spans="1:7" x14ac:dyDescent="0.2">
      <c r="A379" s="19">
        <v>22.92</v>
      </c>
      <c r="B379" s="19">
        <v>32.01</v>
      </c>
      <c r="C379" s="19">
        <v>41.07</v>
      </c>
      <c r="E379" s="15">
        <v>9.6915899999999999E-3</v>
      </c>
      <c r="F379" s="15">
        <v>-9.3639999999999999E-4</v>
      </c>
      <c r="G379" s="15">
        <v>7.1113499999999998E-3</v>
      </c>
    </row>
    <row r="380" spans="1:7" x14ac:dyDescent="0.2">
      <c r="A380" s="19">
        <v>22.82</v>
      </c>
      <c r="B380" s="19">
        <v>32.020000000000003</v>
      </c>
      <c r="C380" s="19">
        <v>40.86</v>
      </c>
      <c r="E380" s="15">
        <v>-4.3629999999999997E-3</v>
      </c>
      <c r="F380" s="15">
        <v>3.1245999999999997E-4</v>
      </c>
      <c r="G380" s="15">
        <v>-5.1132E-3</v>
      </c>
    </row>
    <row r="381" spans="1:7" x14ac:dyDescent="0.2">
      <c r="A381" s="19">
        <v>22.91</v>
      </c>
      <c r="B381" s="19">
        <v>32.06</v>
      </c>
      <c r="C381" s="19">
        <v>41.02</v>
      </c>
      <c r="E381" s="15">
        <v>3.9439100000000001E-3</v>
      </c>
      <c r="F381" s="15">
        <v>1.2492499999999999E-3</v>
      </c>
      <c r="G381" s="15">
        <v>3.9157899999999997E-3</v>
      </c>
    </row>
    <row r="382" spans="1:7" x14ac:dyDescent="0.2">
      <c r="A382" s="19">
        <v>22.96</v>
      </c>
      <c r="B382" s="19">
        <v>32.14</v>
      </c>
      <c r="C382" s="19">
        <v>41.15</v>
      </c>
      <c r="E382" s="15">
        <v>2.1824100000000001E-3</v>
      </c>
      <c r="F382" s="15">
        <v>2.49526E-3</v>
      </c>
      <c r="G382" s="15">
        <v>3.1692299999999999E-3</v>
      </c>
    </row>
    <row r="383" spans="1:7" x14ac:dyDescent="0.2">
      <c r="A383" s="19">
        <v>23.25</v>
      </c>
      <c r="B383" s="19">
        <v>32.17</v>
      </c>
      <c r="C383" s="19">
        <v>41.33</v>
      </c>
      <c r="E383" s="15">
        <v>1.263071E-2</v>
      </c>
      <c r="F383" s="15">
        <v>9.3338999999999998E-4</v>
      </c>
      <c r="G383" s="15">
        <v>4.3742399999999997E-3</v>
      </c>
    </row>
    <row r="384" spans="1:7" x14ac:dyDescent="0.2">
      <c r="A384" s="19">
        <v>23.37</v>
      </c>
      <c r="B384" s="19">
        <v>32.28</v>
      </c>
      <c r="C384" s="19">
        <v>41.52</v>
      </c>
      <c r="E384" s="15">
        <v>5.1613300000000004E-3</v>
      </c>
      <c r="F384" s="15">
        <v>3.4193700000000001E-3</v>
      </c>
      <c r="G384" s="15">
        <v>4.5970999999999998E-3</v>
      </c>
    </row>
    <row r="385" spans="1:7" x14ac:dyDescent="0.2">
      <c r="A385" s="19">
        <v>23.22</v>
      </c>
      <c r="B385" s="19">
        <v>32.42</v>
      </c>
      <c r="C385" s="19">
        <v>41.59</v>
      </c>
      <c r="E385" s="15">
        <v>-6.4186E-3</v>
      </c>
      <c r="F385" s="15">
        <v>4.3370199999999996E-3</v>
      </c>
      <c r="G385" s="15">
        <v>1.68593E-3</v>
      </c>
    </row>
    <row r="386" spans="1:7" x14ac:dyDescent="0.2">
      <c r="A386" s="19">
        <v>23.12</v>
      </c>
      <c r="B386" s="19">
        <v>32.51</v>
      </c>
      <c r="C386" s="19">
        <v>41.4</v>
      </c>
      <c r="E386" s="15">
        <v>-4.3065000000000004E-3</v>
      </c>
      <c r="F386" s="15">
        <v>2.7760599999999999E-3</v>
      </c>
      <c r="G386" s="15">
        <v>-4.5684000000000002E-3</v>
      </c>
    </row>
    <row r="387" spans="1:7" x14ac:dyDescent="0.2">
      <c r="A387" s="19">
        <v>23.02</v>
      </c>
      <c r="B387" s="19">
        <v>32.53</v>
      </c>
      <c r="C387" s="19">
        <v>41.52</v>
      </c>
      <c r="E387" s="15">
        <v>-4.3252999999999998E-3</v>
      </c>
      <c r="F387" s="15">
        <v>6.1523000000000003E-4</v>
      </c>
      <c r="G387" s="15">
        <v>2.8985E-3</v>
      </c>
    </row>
    <row r="388" spans="1:7" x14ac:dyDescent="0.2">
      <c r="A388" s="19">
        <v>23.31</v>
      </c>
      <c r="B388" s="19">
        <v>32.520000000000003</v>
      </c>
      <c r="C388" s="19">
        <v>41.49</v>
      </c>
      <c r="E388" s="15">
        <v>1.25977E-2</v>
      </c>
      <c r="F388" s="15">
        <v>-3.0739999999999999E-4</v>
      </c>
      <c r="G388" s="15">
        <v>-7.2250000000000005E-4</v>
      </c>
    </row>
    <row r="389" spans="1:7" x14ac:dyDescent="0.2">
      <c r="A389" s="19">
        <v>23.35</v>
      </c>
      <c r="B389" s="19">
        <v>32.57</v>
      </c>
      <c r="C389" s="19">
        <v>41.23</v>
      </c>
      <c r="E389" s="15">
        <v>1.7160400000000001E-3</v>
      </c>
      <c r="F389" s="15">
        <v>1.5375199999999999E-3</v>
      </c>
      <c r="G389" s="15">
        <v>-6.2665999999999998E-3</v>
      </c>
    </row>
    <row r="390" spans="1:7" x14ac:dyDescent="0.2">
      <c r="A390" s="19">
        <v>23.33</v>
      </c>
      <c r="B390" s="19">
        <v>32.46</v>
      </c>
      <c r="C390" s="19">
        <v>41.45</v>
      </c>
      <c r="E390" s="15">
        <v>-8.5649999999999995E-4</v>
      </c>
      <c r="F390" s="15">
        <v>-3.3774E-3</v>
      </c>
      <c r="G390" s="15">
        <v>5.33594E-3</v>
      </c>
    </row>
    <row r="391" spans="1:7" x14ac:dyDescent="0.2">
      <c r="A391" s="19">
        <v>23.26</v>
      </c>
      <c r="B391" s="19">
        <v>32.47</v>
      </c>
      <c r="C391" s="19">
        <v>41.27</v>
      </c>
      <c r="E391" s="15">
        <v>-3.0003999999999999E-3</v>
      </c>
      <c r="F391" s="15">
        <v>3.0812999999999999E-4</v>
      </c>
      <c r="G391" s="15">
        <v>-4.3426000000000003E-3</v>
      </c>
    </row>
    <row r="392" spans="1:7" x14ac:dyDescent="0.2">
      <c r="A392" s="19">
        <v>22.98</v>
      </c>
      <c r="B392" s="19">
        <v>32.340000000000003</v>
      </c>
      <c r="C392" s="19">
        <v>41.31</v>
      </c>
      <c r="E392" s="15">
        <v>-1.20378E-2</v>
      </c>
      <c r="F392" s="15">
        <v>-4.0036999999999998E-3</v>
      </c>
      <c r="G392" s="15">
        <v>9.6924999999999995E-4</v>
      </c>
    </row>
    <row r="393" spans="1:7" x14ac:dyDescent="0.2">
      <c r="A393" s="19">
        <v>23.14</v>
      </c>
      <c r="B393" s="19">
        <v>32.26</v>
      </c>
      <c r="C393" s="19">
        <v>41.52</v>
      </c>
      <c r="E393" s="15">
        <v>6.9625299999999998E-3</v>
      </c>
      <c r="F393" s="15">
        <v>-2.4738E-3</v>
      </c>
      <c r="G393" s="15">
        <v>5.0834900000000004E-3</v>
      </c>
    </row>
    <row r="394" spans="1:7" x14ac:dyDescent="0.2">
      <c r="A394" s="19">
        <v>23.12</v>
      </c>
      <c r="B394" s="19">
        <v>32.18</v>
      </c>
      <c r="C394" s="19">
        <v>41.57</v>
      </c>
      <c r="E394" s="15">
        <v>-8.6419999999999997E-4</v>
      </c>
      <c r="F394" s="15">
        <v>-2.4797999999999999E-3</v>
      </c>
      <c r="G394" s="15">
        <v>1.2042400000000001E-3</v>
      </c>
    </row>
    <row r="395" spans="1:7" x14ac:dyDescent="0.2">
      <c r="A395" s="19">
        <v>23.07</v>
      </c>
      <c r="B395" s="19">
        <v>32.15</v>
      </c>
      <c r="C395" s="19">
        <v>41.46</v>
      </c>
      <c r="E395" s="15">
        <v>-2.1627E-3</v>
      </c>
      <c r="F395" s="15">
        <v>-9.322E-4</v>
      </c>
      <c r="G395" s="15">
        <v>-2.6462E-3</v>
      </c>
    </row>
    <row r="396" spans="1:7" x14ac:dyDescent="0.2">
      <c r="A396" s="19">
        <v>23.05</v>
      </c>
      <c r="B396" s="19">
        <v>32.090000000000003</v>
      </c>
      <c r="C396" s="19">
        <v>41.12</v>
      </c>
      <c r="E396" s="15">
        <v>-8.6700000000000004E-4</v>
      </c>
      <c r="F396" s="15">
        <v>-1.8663E-3</v>
      </c>
      <c r="G396" s="15">
        <v>-8.2007E-3</v>
      </c>
    </row>
    <row r="397" spans="1:7" x14ac:dyDescent="0.2">
      <c r="A397" s="19">
        <v>23.16</v>
      </c>
      <c r="B397" s="19">
        <v>32.07</v>
      </c>
      <c r="C397" s="19">
        <v>41.15</v>
      </c>
      <c r="E397" s="15">
        <v>4.7722800000000003E-3</v>
      </c>
      <c r="F397" s="15">
        <v>-6.2319999999999997E-4</v>
      </c>
      <c r="G397" s="15">
        <v>7.2964000000000004E-4</v>
      </c>
    </row>
    <row r="398" spans="1:7" x14ac:dyDescent="0.2">
      <c r="A398" s="19">
        <v>23.2</v>
      </c>
      <c r="B398" s="19">
        <v>32.130000000000003</v>
      </c>
      <c r="C398" s="19">
        <v>40.74</v>
      </c>
      <c r="E398" s="15">
        <v>1.7271599999999999E-3</v>
      </c>
      <c r="F398" s="15">
        <v>1.87094E-3</v>
      </c>
      <c r="G398" s="15">
        <v>-9.9635000000000001E-3</v>
      </c>
    </row>
    <row r="399" spans="1:7" x14ac:dyDescent="0.2">
      <c r="A399" s="19">
        <v>23.12</v>
      </c>
      <c r="B399" s="19">
        <v>32.01</v>
      </c>
      <c r="C399" s="19">
        <v>40.76</v>
      </c>
      <c r="E399" s="15">
        <v>-3.4483000000000001E-3</v>
      </c>
      <c r="F399" s="15">
        <v>-3.7349000000000002E-3</v>
      </c>
      <c r="G399" s="15">
        <v>4.9081999999999999E-4</v>
      </c>
    </row>
    <row r="400" spans="1:7" x14ac:dyDescent="0.2">
      <c r="A400" s="19">
        <v>23.11</v>
      </c>
      <c r="B400" s="19">
        <v>32.06</v>
      </c>
      <c r="C400" s="19">
        <v>40.549999999999997</v>
      </c>
      <c r="E400" s="15">
        <v>-4.325E-4</v>
      </c>
      <c r="F400" s="15">
        <v>1.56211E-3</v>
      </c>
      <c r="G400" s="15">
        <v>-5.1520999999999997E-3</v>
      </c>
    </row>
    <row r="401" spans="1:7" x14ac:dyDescent="0.2">
      <c r="A401" s="19">
        <v>23.37</v>
      </c>
      <c r="B401" s="19">
        <v>32.1</v>
      </c>
      <c r="C401" s="19">
        <v>40.85</v>
      </c>
      <c r="E401" s="15">
        <v>1.125054E-2</v>
      </c>
      <c r="F401" s="15">
        <v>1.2475699999999999E-3</v>
      </c>
      <c r="G401" s="15">
        <v>7.3982500000000003E-3</v>
      </c>
    </row>
    <row r="402" spans="1:7" x14ac:dyDescent="0.2">
      <c r="A402" s="19">
        <v>23.52</v>
      </c>
      <c r="B402" s="19">
        <v>32.11</v>
      </c>
      <c r="C402" s="19">
        <v>41.01</v>
      </c>
      <c r="E402" s="15">
        <v>6.4184400000000001E-3</v>
      </c>
      <c r="F402" s="15">
        <v>3.1161999999999997E-4</v>
      </c>
      <c r="G402" s="15">
        <v>3.91677E-3</v>
      </c>
    </row>
    <row r="403" spans="1:7" x14ac:dyDescent="0.2">
      <c r="A403" s="19">
        <v>23.53</v>
      </c>
      <c r="B403" s="19">
        <v>32.17</v>
      </c>
      <c r="C403" s="19">
        <v>41.25</v>
      </c>
      <c r="E403" s="15">
        <v>4.2520999999999998E-4</v>
      </c>
      <c r="F403" s="15">
        <v>1.8684800000000001E-3</v>
      </c>
      <c r="G403" s="15">
        <v>5.8522799999999996E-3</v>
      </c>
    </row>
    <row r="404" spans="1:7" x14ac:dyDescent="0.2">
      <c r="A404" s="19">
        <v>23.67</v>
      </c>
      <c r="B404" s="19">
        <v>32.29</v>
      </c>
      <c r="C404" s="19">
        <v>41.53</v>
      </c>
      <c r="E404" s="15">
        <v>5.9498099999999998E-3</v>
      </c>
      <c r="F404" s="15">
        <v>3.7302799999999999E-3</v>
      </c>
      <c r="G404" s="15">
        <v>6.7878499999999998E-3</v>
      </c>
    </row>
    <row r="405" spans="1:7" x14ac:dyDescent="0.2">
      <c r="A405" s="19">
        <v>23.65</v>
      </c>
      <c r="B405" s="19">
        <v>32.17</v>
      </c>
      <c r="C405" s="19">
        <v>41.82</v>
      </c>
      <c r="E405" s="15">
        <v>-8.4500000000000005E-4</v>
      </c>
      <c r="F405" s="15">
        <v>-3.7163999999999999E-3</v>
      </c>
      <c r="G405" s="15">
        <v>6.98293E-3</v>
      </c>
    </row>
    <row r="406" spans="1:7" x14ac:dyDescent="0.2">
      <c r="A406" s="19">
        <v>23.58</v>
      </c>
      <c r="B406" s="19">
        <v>32.19</v>
      </c>
      <c r="C406" s="19">
        <v>41.61</v>
      </c>
      <c r="E406" s="15">
        <v>-2.9597999999999998E-3</v>
      </c>
      <c r="F406" s="15">
        <v>6.2173000000000003E-4</v>
      </c>
      <c r="G406" s="15">
        <v>-5.0214999999999999E-3</v>
      </c>
    </row>
    <row r="407" spans="1:7" x14ac:dyDescent="0.2">
      <c r="A407" s="19">
        <v>23.49</v>
      </c>
      <c r="B407" s="19">
        <v>32.14</v>
      </c>
      <c r="C407" s="19">
        <v>41.59</v>
      </c>
      <c r="E407" s="15">
        <v>-3.8168E-3</v>
      </c>
      <c r="F407" s="15">
        <v>-1.5533000000000001E-3</v>
      </c>
      <c r="G407" s="15">
        <v>-4.8069999999999997E-4</v>
      </c>
    </row>
    <row r="408" spans="1:7" x14ac:dyDescent="0.2">
      <c r="A408" s="19">
        <v>23.54</v>
      </c>
      <c r="B408" s="19">
        <v>32.01</v>
      </c>
      <c r="C408" s="19">
        <v>41.56</v>
      </c>
      <c r="E408" s="15">
        <v>2.12861E-3</v>
      </c>
      <c r="F408" s="15">
        <v>-4.0448000000000003E-3</v>
      </c>
      <c r="G408" s="15">
        <v>-7.2130000000000002E-4</v>
      </c>
    </row>
    <row r="409" spans="1:7" x14ac:dyDescent="0.2">
      <c r="A409" s="19">
        <v>23.44</v>
      </c>
      <c r="B409" s="19">
        <v>32.01</v>
      </c>
      <c r="C409" s="19">
        <v>41.4</v>
      </c>
      <c r="E409" s="15">
        <v>-4.2481000000000003E-3</v>
      </c>
      <c r="F409" s="15">
        <v>0</v>
      </c>
      <c r="G409" s="15">
        <v>-3.8498E-3</v>
      </c>
    </row>
    <row r="410" spans="1:7" x14ac:dyDescent="0.2">
      <c r="A410" s="19">
        <v>23.45</v>
      </c>
      <c r="B410" s="19">
        <v>32.07</v>
      </c>
      <c r="C410" s="19">
        <v>41.53</v>
      </c>
      <c r="E410" s="15">
        <v>4.2662E-4</v>
      </c>
      <c r="F410" s="15">
        <v>1.87448E-3</v>
      </c>
      <c r="G410" s="15">
        <v>3.1400199999999999E-3</v>
      </c>
    </row>
    <row r="411" spans="1:7" x14ac:dyDescent="0.2">
      <c r="A411" s="19">
        <v>23.44</v>
      </c>
      <c r="B411" s="19">
        <v>32.08</v>
      </c>
      <c r="C411" s="19">
        <v>41.21</v>
      </c>
      <c r="E411" s="15">
        <v>-4.2640000000000001E-4</v>
      </c>
      <c r="F411" s="15">
        <v>3.1188E-4</v>
      </c>
      <c r="G411" s="15">
        <v>-7.7053E-3</v>
      </c>
    </row>
    <row r="412" spans="1:7" x14ac:dyDescent="0.2">
      <c r="A412" s="19">
        <v>23.15</v>
      </c>
      <c r="B412" s="19">
        <v>32.119999999999997</v>
      </c>
      <c r="C412" s="19">
        <v>41.01</v>
      </c>
      <c r="E412" s="15">
        <v>-1.23721E-2</v>
      </c>
      <c r="F412" s="15">
        <v>1.24679E-3</v>
      </c>
      <c r="G412" s="15">
        <v>-4.8532000000000002E-3</v>
      </c>
    </row>
    <row r="413" spans="1:7" x14ac:dyDescent="0.2">
      <c r="A413" s="19">
        <v>23.13</v>
      </c>
      <c r="B413" s="19">
        <v>32.090000000000003</v>
      </c>
      <c r="C413" s="19">
        <v>40.799999999999997</v>
      </c>
      <c r="E413" s="15">
        <v>-8.6399999999999997E-4</v>
      </c>
      <c r="F413" s="15">
        <v>-9.3400000000000004E-4</v>
      </c>
      <c r="G413" s="15">
        <v>-5.1206999999999997E-3</v>
      </c>
    </row>
    <row r="414" spans="1:7" x14ac:dyDescent="0.2">
      <c r="A414" s="19">
        <v>23.01</v>
      </c>
      <c r="B414" s="19">
        <v>32.17</v>
      </c>
      <c r="C414" s="19">
        <v>40.69</v>
      </c>
      <c r="E414" s="15">
        <v>-5.1879999999999999E-3</v>
      </c>
      <c r="F414" s="15">
        <v>2.49293E-3</v>
      </c>
      <c r="G414" s="15">
        <v>-2.6960999999999999E-3</v>
      </c>
    </row>
    <row r="415" spans="1:7" x14ac:dyDescent="0.2">
      <c r="A415" s="19">
        <v>23.24</v>
      </c>
      <c r="B415" s="19">
        <v>32.03</v>
      </c>
      <c r="C415" s="19">
        <v>41.33</v>
      </c>
      <c r="E415" s="15">
        <v>9.99565E-3</v>
      </c>
      <c r="F415" s="15">
        <v>-4.3518000000000003E-3</v>
      </c>
      <c r="G415" s="15">
        <v>1.572875E-2</v>
      </c>
    </row>
    <row r="416" spans="1:7" x14ac:dyDescent="0.2">
      <c r="A416" s="19">
        <v>23.25</v>
      </c>
      <c r="B416" s="19">
        <v>31.94</v>
      </c>
      <c r="C416" s="19">
        <v>41.33</v>
      </c>
      <c r="E416" s="15">
        <v>4.3029E-4</v>
      </c>
      <c r="F416" s="15">
        <v>-2.8097999999999999E-3</v>
      </c>
      <c r="G416" s="15">
        <v>0</v>
      </c>
    </row>
    <row r="417" spans="1:7" x14ac:dyDescent="0.2">
      <c r="A417" s="19">
        <v>23.4</v>
      </c>
      <c r="B417" s="19">
        <v>31.74</v>
      </c>
      <c r="C417" s="19">
        <v>41.81</v>
      </c>
      <c r="E417" s="15">
        <v>6.45161E-3</v>
      </c>
      <c r="F417" s="15">
        <v>-6.2617999999999997E-3</v>
      </c>
      <c r="G417" s="15">
        <v>1.161382E-2</v>
      </c>
    </row>
    <row r="418" spans="1:7" x14ac:dyDescent="0.2">
      <c r="A418" s="19">
        <v>23.39</v>
      </c>
      <c r="B418" s="19">
        <v>31.61</v>
      </c>
      <c r="C418" s="19">
        <v>42.12</v>
      </c>
      <c r="E418" s="15">
        <v>-4.2739999999999998E-4</v>
      </c>
      <c r="F418" s="15">
        <v>-4.0956999999999999E-3</v>
      </c>
      <c r="G418" s="15">
        <v>7.4144500000000004E-3</v>
      </c>
    </row>
    <row r="419" spans="1:7" x14ac:dyDescent="0.2">
      <c r="A419" s="19">
        <v>23.09</v>
      </c>
      <c r="B419" s="19">
        <v>31.67</v>
      </c>
      <c r="C419" s="19">
        <v>42.16</v>
      </c>
      <c r="E419" s="15">
        <v>-1.2826000000000001E-2</v>
      </c>
      <c r="F419" s="15">
        <v>1.8981E-3</v>
      </c>
      <c r="G419" s="15">
        <v>9.4969E-4</v>
      </c>
    </row>
    <row r="420" spans="1:7" x14ac:dyDescent="0.2">
      <c r="A420" s="19">
        <v>23.16</v>
      </c>
      <c r="B420" s="19">
        <v>31.36</v>
      </c>
      <c r="C420" s="19">
        <v>42.06</v>
      </c>
      <c r="E420" s="15">
        <v>3.0316200000000001E-3</v>
      </c>
      <c r="F420" s="15">
        <v>-9.7883999999999992E-3</v>
      </c>
      <c r="G420" s="15">
        <v>-2.3719000000000001E-3</v>
      </c>
    </row>
    <row r="421" spans="1:7" x14ac:dyDescent="0.2">
      <c r="A421" s="19">
        <v>23.42</v>
      </c>
      <c r="B421" s="19">
        <v>31.4</v>
      </c>
      <c r="C421" s="19">
        <v>42.07</v>
      </c>
      <c r="E421" s="15">
        <v>1.122625E-2</v>
      </c>
      <c r="F421" s="15">
        <v>1.2754800000000001E-3</v>
      </c>
      <c r="G421" s="15">
        <v>2.3772999999999999E-4</v>
      </c>
    </row>
    <row r="422" spans="1:7" x14ac:dyDescent="0.2">
      <c r="A422" s="19">
        <v>23.37</v>
      </c>
      <c r="B422" s="19">
        <v>31.48</v>
      </c>
      <c r="C422" s="19">
        <v>41.8</v>
      </c>
      <c r="E422" s="15">
        <v>-2.1348999999999999E-3</v>
      </c>
      <c r="F422" s="15">
        <v>2.54777E-3</v>
      </c>
      <c r="G422" s="15">
        <v>-6.4178999999999998E-3</v>
      </c>
    </row>
    <row r="423" spans="1:7" x14ac:dyDescent="0.2">
      <c r="A423" s="19">
        <v>23.55</v>
      </c>
      <c r="B423" s="19">
        <v>31.42</v>
      </c>
      <c r="C423" s="19">
        <v>42.26</v>
      </c>
      <c r="E423" s="15">
        <v>7.7020999999999999E-3</v>
      </c>
      <c r="F423" s="15">
        <v>-1.9059999999999999E-3</v>
      </c>
      <c r="G423" s="15">
        <v>1.1004760000000001E-2</v>
      </c>
    </row>
    <row r="424" spans="1:7" x14ac:dyDescent="0.2">
      <c r="A424" s="19">
        <v>23.6</v>
      </c>
      <c r="B424" s="19">
        <v>31.38</v>
      </c>
      <c r="C424" s="19">
        <v>42.12</v>
      </c>
      <c r="E424" s="15">
        <v>2.1231800000000001E-3</v>
      </c>
      <c r="F424" s="15">
        <v>-1.2731000000000001E-3</v>
      </c>
      <c r="G424" s="15">
        <v>-3.3127999999999999E-3</v>
      </c>
    </row>
    <row r="425" spans="1:7" x14ac:dyDescent="0.2">
      <c r="A425" s="19">
        <v>23.88</v>
      </c>
      <c r="B425" s="19">
        <v>31.4</v>
      </c>
      <c r="C425" s="19">
        <v>42.07</v>
      </c>
      <c r="E425" s="15">
        <v>1.1864359999999999E-2</v>
      </c>
      <c r="F425" s="15">
        <v>6.3738E-4</v>
      </c>
      <c r="G425" s="15">
        <v>-1.1871E-3</v>
      </c>
    </row>
    <row r="426" spans="1:7" x14ac:dyDescent="0.2">
      <c r="A426" s="19">
        <v>23.97</v>
      </c>
      <c r="B426" s="19">
        <v>31.44</v>
      </c>
      <c r="C426" s="19">
        <v>42.33</v>
      </c>
      <c r="E426" s="15">
        <v>3.7688399999999999E-3</v>
      </c>
      <c r="F426" s="15">
        <v>1.27392E-3</v>
      </c>
      <c r="G426" s="15">
        <v>6.1802200000000002E-3</v>
      </c>
    </row>
    <row r="427" spans="1:7" x14ac:dyDescent="0.2">
      <c r="A427" s="19">
        <v>23.96</v>
      </c>
      <c r="B427" s="19">
        <v>31.34</v>
      </c>
      <c r="C427" s="19">
        <v>42.38</v>
      </c>
      <c r="E427" s="15">
        <v>-4.172E-4</v>
      </c>
      <c r="F427" s="15">
        <v>-3.1806999999999998E-3</v>
      </c>
      <c r="G427" s="15">
        <v>1.18117E-3</v>
      </c>
    </row>
    <row r="428" spans="1:7" x14ac:dyDescent="0.2">
      <c r="A428" s="19">
        <v>23.95</v>
      </c>
      <c r="B428" s="19">
        <v>31.3</v>
      </c>
      <c r="C428" s="19">
        <v>42.4</v>
      </c>
      <c r="E428" s="15">
        <v>-4.1730000000000001E-4</v>
      </c>
      <c r="F428" s="15">
        <v>-1.2764E-3</v>
      </c>
      <c r="G428" s="15">
        <v>4.7194000000000001E-4</v>
      </c>
    </row>
    <row r="429" spans="1:7" x14ac:dyDescent="0.2">
      <c r="A429" s="19">
        <v>23.95</v>
      </c>
      <c r="B429" s="19">
        <v>31.34</v>
      </c>
      <c r="C429" s="19">
        <v>42.67</v>
      </c>
      <c r="E429" s="15">
        <v>0</v>
      </c>
      <c r="F429" s="15">
        <v>1.2779899999999999E-3</v>
      </c>
      <c r="G429" s="15">
        <v>6.3678299999999997E-3</v>
      </c>
    </row>
    <row r="430" spans="1:7" x14ac:dyDescent="0.2">
      <c r="A430" s="19">
        <v>23.83</v>
      </c>
      <c r="B430" s="19">
        <v>31.42</v>
      </c>
      <c r="C430" s="19">
        <v>42.17</v>
      </c>
      <c r="E430" s="15">
        <v>-5.0105000000000002E-3</v>
      </c>
      <c r="F430" s="15">
        <v>2.5526500000000001E-3</v>
      </c>
      <c r="G430" s="15">
        <v>-1.17178E-2</v>
      </c>
    </row>
    <row r="431" spans="1:7" x14ac:dyDescent="0.2">
      <c r="A431" s="19">
        <v>23.84</v>
      </c>
      <c r="B431" s="19">
        <v>31.48</v>
      </c>
      <c r="C431" s="19">
        <v>42.3</v>
      </c>
      <c r="E431" s="15">
        <v>4.1963999999999999E-4</v>
      </c>
      <c r="F431" s="15">
        <v>1.90961E-3</v>
      </c>
      <c r="G431" s="15">
        <v>3.0827799999999998E-3</v>
      </c>
    </row>
    <row r="432" spans="1:7" x14ac:dyDescent="0.2">
      <c r="A432" s="19">
        <v>23.98</v>
      </c>
      <c r="B432" s="19">
        <v>31.34</v>
      </c>
      <c r="C432" s="19">
        <v>42.3</v>
      </c>
      <c r="E432" s="15">
        <v>5.8724800000000002E-3</v>
      </c>
      <c r="F432" s="15">
        <v>-4.4473000000000004E-3</v>
      </c>
      <c r="G432" s="15">
        <v>0</v>
      </c>
    </row>
    <row r="433" spans="1:7" x14ac:dyDescent="0.2">
      <c r="A433" s="19">
        <v>23.89</v>
      </c>
      <c r="B433" s="19">
        <v>31.17</v>
      </c>
      <c r="C433" s="19">
        <v>41.72</v>
      </c>
      <c r="E433" s="15">
        <v>-3.7531999999999999E-3</v>
      </c>
      <c r="F433" s="15">
        <v>-5.4244000000000002E-3</v>
      </c>
      <c r="G433" s="15">
        <v>-1.37115E-2</v>
      </c>
    </row>
    <row r="434" spans="1:7" x14ac:dyDescent="0.2">
      <c r="A434" s="19">
        <v>23.92</v>
      </c>
      <c r="B434" s="19">
        <v>31.23</v>
      </c>
      <c r="C434" s="19">
        <v>41.72</v>
      </c>
      <c r="E434" s="15">
        <v>1.2558000000000001E-3</v>
      </c>
      <c r="F434" s="15">
        <v>1.92493E-3</v>
      </c>
      <c r="G434" s="15">
        <v>0</v>
      </c>
    </row>
    <row r="435" spans="1:7" x14ac:dyDescent="0.2">
      <c r="A435" s="19">
        <v>23.99</v>
      </c>
      <c r="B435" s="19">
        <v>31.25</v>
      </c>
      <c r="C435" s="19">
        <v>41.95</v>
      </c>
      <c r="E435" s="15">
        <v>2.9264199999999999E-3</v>
      </c>
      <c r="F435" s="15">
        <v>6.4041E-4</v>
      </c>
      <c r="G435" s="15">
        <v>5.51294E-3</v>
      </c>
    </row>
    <row r="436" spans="1:7" x14ac:dyDescent="0.2">
      <c r="A436" s="19">
        <v>24.04</v>
      </c>
      <c r="B436" s="19">
        <v>31.22</v>
      </c>
      <c r="C436" s="19">
        <v>42.2</v>
      </c>
      <c r="E436" s="15">
        <v>2.0842399999999998E-3</v>
      </c>
      <c r="F436" s="15">
        <v>-9.6000000000000002E-4</v>
      </c>
      <c r="G436" s="15">
        <v>5.9594799999999996E-3</v>
      </c>
    </row>
    <row r="437" spans="1:7" x14ac:dyDescent="0.2">
      <c r="A437" s="19">
        <v>24.23</v>
      </c>
      <c r="B437" s="19">
        <v>31.28</v>
      </c>
      <c r="C437" s="19">
        <v>42.59</v>
      </c>
      <c r="E437" s="15">
        <v>7.9034499999999994E-3</v>
      </c>
      <c r="F437" s="15">
        <v>1.92191E-3</v>
      </c>
      <c r="G437" s="15">
        <v>9.2416800000000004E-3</v>
      </c>
    </row>
    <row r="438" spans="1:7" x14ac:dyDescent="0.2">
      <c r="A438" s="19">
        <v>24.32</v>
      </c>
      <c r="B438" s="19">
        <v>31.19</v>
      </c>
      <c r="C438" s="19">
        <v>42.6</v>
      </c>
      <c r="E438" s="15">
        <v>3.7144000000000001E-3</v>
      </c>
      <c r="F438" s="15">
        <v>-2.8771999999999999E-3</v>
      </c>
      <c r="G438" s="15">
        <v>2.3474999999999999E-4</v>
      </c>
    </row>
    <row r="439" spans="1:7" x14ac:dyDescent="0.2">
      <c r="A439" s="19">
        <v>24.35</v>
      </c>
      <c r="B439" s="19">
        <v>31.05</v>
      </c>
      <c r="C439" s="19">
        <v>42.65</v>
      </c>
      <c r="E439" s="15">
        <v>1.2335499999999999E-3</v>
      </c>
      <c r="F439" s="15">
        <v>-4.4887E-3</v>
      </c>
      <c r="G439" s="15">
        <v>1.1738E-3</v>
      </c>
    </row>
    <row r="440" spans="1:7" x14ac:dyDescent="0.2">
      <c r="A440" s="19">
        <v>24.31</v>
      </c>
      <c r="B440" s="19">
        <v>30.97</v>
      </c>
      <c r="C440" s="19">
        <v>42.46</v>
      </c>
      <c r="E440" s="15">
        <v>-1.6428E-3</v>
      </c>
      <c r="F440" s="15">
        <v>-2.5764999999999998E-3</v>
      </c>
      <c r="G440" s="15">
        <v>-4.4549000000000004E-3</v>
      </c>
    </row>
    <row r="441" spans="1:7" x14ac:dyDescent="0.2">
      <c r="A441" s="19">
        <v>24.48</v>
      </c>
      <c r="B441" s="19">
        <v>31.01</v>
      </c>
      <c r="C441" s="19">
        <v>42.82</v>
      </c>
      <c r="E441" s="15">
        <v>6.9930499999999998E-3</v>
      </c>
      <c r="F441" s="15">
        <v>1.2916E-3</v>
      </c>
      <c r="G441" s="15">
        <v>8.4785899999999994E-3</v>
      </c>
    </row>
    <row r="442" spans="1:7" x14ac:dyDescent="0.2">
      <c r="A442" s="19">
        <v>24.18</v>
      </c>
      <c r="B442" s="19">
        <v>30.98</v>
      </c>
      <c r="C442" s="19">
        <v>42.96</v>
      </c>
      <c r="E442" s="15">
        <v>-1.2254900000000001E-2</v>
      </c>
      <c r="F442" s="15">
        <v>-9.6739999999999999E-4</v>
      </c>
      <c r="G442" s="15">
        <v>3.26948E-3</v>
      </c>
    </row>
    <row r="443" spans="1:7" x14ac:dyDescent="0.2">
      <c r="A443" s="19">
        <v>24.22</v>
      </c>
      <c r="B443" s="19">
        <v>30.9</v>
      </c>
      <c r="C443" s="19">
        <v>43.08</v>
      </c>
      <c r="E443" s="15">
        <v>1.6542200000000001E-3</v>
      </c>
      <c r="F443" s="15">
        <v>-2.5823E-3</v>
      </c>
      <c r="G443" s="15">
        <v>2.7933699999999999E-3</v>
      </c>
    </row>
    <row r="444" spans="1:7" x14ac:dyDescent="0.2">
      <c r="A444" s="19">
        <v>24.27</v>
      </c>
      <c r="B444" s="19">
        <v>30.89</v>
      </c>
      <c r="C444" s="19">
        <v>43.03</v>
      </c>
      <c r="E444" s="15">
        <v>2.0644499999999998E-3</v>
      </c>
      <c r="F444" s="15">
        <v>-3.2370000000000001E-4</v>
      </c>
      <c r="G444" s="15">
        <v>-1.1607E-3</v>
      </c>
    </row>
    <row r="445" spans="1:7" x14ac:dyDescent="0.2">
      <c r="A445" s="19">
        <v>24.3</v>
      </c>
      <c r="B445" s="19">
        <v>30.98</v>
      </c>
      <c r="C445" s="19">
        <v>43.28</v>
      </c>
      <c r="E445" s="15">
        <v>1.23605E-3</v>
      </c>
      <c r="F445" s="15">
        <v>2.9136000000000001E-3</v>
      </c>
      <c r="G445" s="15">
        <v>5.8098999999999998E-3</v>
      </c>
    </row>
    <row r="446" spans="1:7" x14ac:dyDescent="0.2">
      <c r="A446" s="19">
        <v>24.34</v>
      </c>
      <c r="B446" s="19">
        <v>30.97</v>
      </c>
      <c r="C446" s="19">
        <v>43.28</v>
      </c>
      <c r="E446" s="15">
        <v>1.64613E-3</v>
      </c>
      <c r="F446" s="15">
        <v>-3.2279999999999999E-4</v>
      </c>
      <c r="G446" s="15">
        <v>0</v>
      </c>
    </row>
    <row r="447" spans="1:7" x14ac:dyDescent="0.2">
      <c r="A447" s="19">
        <v>24.36</v>
      </c>
      <c r="B447" s="19">
        <v>30.97</v>
      </c>
      <c r="C447" s="19">
        <v>43.31</v>
      </c>
      <c r="E447" s="15">
        <v>8.2173000000000001E-4</v>
      </c>
      <c r="F447" s="15">
        <v>0</v>
      </c>
      <c r="G447" s="15">
        <v>6.9320999999999999E-4</v>
      </c>
    </row>
    <row r="448" spans="1:7" x14ac:dyDescent="0.2">
      <c r="A448" s="19">
        <v>24.4</v>
      </c>
      <c r="B448" s="19">
        <v>30.96</v>
      </c>
      <c r="C448" s="19">
        <v>43.51</v>
      </c>
      <c r="E448" s="15">
        <v>1.642E-3</v>
      </c>
      <c r="F448" s="15">
        <v>-3.2289999999999999E-4</v>
      </c>
      <c r="G448" s="15">
        <v>4.6178E-3</v>
      </c>
    </row>
    <row r="449" spans="1:7" x14ac:dyDescent="0.2">
      <c r="A449" s="19">
        <v>24.41</v>
      </c>
      <c r="B449" s="19">
        <v>30.99</v>
      </c>
      <c r="C449" s="19">
        <v>43.7</v>
      </c>
      <c r="E449" s="15">
        <v>4.0984000000000002E-4</v>
      </c>
      <c r="F449" s="15">
        <v>9.6902000000000002E-4</v>
      </c>
      <c r="G449" s="15">
        <v>4.3668800000000001E-3</v>
      </c>
    </row>
    <row r="450" spans="1:7" x14ac:dyDescent="0.2">
      <c r="A450" s="19">
        <v>24.31</v>
      </c>
      <c r="B450" s="19">
        <v>31.07</v>
      </c>
      <c r="C450" s="19">
        <v>43.21</v>
      </c>
      <c r="E450" s="15">
        <v>-4.0967E-3</v>
      </c>
      <c r="F450" s="15">
        <v>2.5814800000000001E-3</v>
      </c>
      <c r="G450" s="15">
        <v>-1.12129E-2</v>
      </c>
    </row>
    <row r="451" spans="1:7" x14ac:dyDescent="0.2">
      <c r="A451" s="19">
        <v>24.4</v>
      </c>
      <c r="B451" s="19">
        <v>31.07</v>
      </c>
      <c r="C451" s="19">
        <v>43.08</v>
      </c>
      <c r="E451" s="15">
        <v>3.70222E-3</v>
      </c>
      <c r="F451" s="15">
        <v>0</v>
      </c>
      <c r="G451" s="15">
        <v>-3.0084999999999999E-3</v>
      </c>
    </row>
    <row r="452" spans="1:7" x14ac:dyDescent="0.2">
      <c r="A452" s="19">
        <v>24.21</v>
      </c>
      <c r="B452" s="19">
        <v>31.12</v>
      </c>
      <c r="C452" s="19">
        <v>42.72</v>
      </c>
      <c r="E452" s="15">
        <v>-7.7869000000000002E-3</v>
      </c>
      <c r="F452" s="15">
        <v>1.6092999999999999E-3</v>
      </c>
      <c r="G452" s="15">
        <v>-8.3566000000000005E-3</v>
      </c>
    </row>
    <row r="453" spans="1:7" x14ac:dyDescent="0.2">
      <c r="A453" s="19">
        <v>24.4</v>
      </c>
      <c r="B453" s="19">
        <v>31.07</v>
      </c>
      <c r="C453" s="19">
        <v>42.98</v>
      </c>
      <c r="E453" s="15">
        <v>7.8480400000000006E-3</v>
      </c>
      <c r="F453" s="15">
        <v>-1.6067E-3</v>
      </c>
      <c r="G453" s="15">
        <v>6.0861200000000004E-3</v>
      </c>
    </row>
    <row r="454" spans="1:7" x14ac:dyDescent="0.2">
      <c r="A454" s="19">
        <v>24.57</v>
      </c>
      <c r="B454" s="19">
        <v>31.16</v>
      </c>
      <c r="C454" s="19">
        <v>43.04</v>
      </c>
      <c r="E454" s="15">
        <v>6.9672099999999997E-3</v>
      </c>
      <c r="F454" s="15">
        <v>2.89668E-3</v>
      </c>
      <c r="G454" s="15">
        <v>1.39602E-3</v>
      </c>
    </row>
    <row r="455" spans="1:7" x14ac:dyDescent="0.2">
      <c r="A455" s="19">
        <v>24.67</v>
      </c>
      <c r="B455" s="19">
        <v>31.23</v>
      </c>
      <c r="C455" s="19">
        <v>42.96</v>
      </c>
      <c r="E455" s="15">
        <v>4.0699999999999998E-3</v>
      </c>
      <c r="F455" s="15">
        <v>2.24647E-3</v>
      </c>
      <c r="G455" s="15">
        <v>-1.8588000000000001E-3</v>
      </c>
    </row>
    <row r="456" spans="1:7" x14ac:dyDescent="0.2">
      <c r="A456" s="19">
        <v>24.55</v>
      </c>
      <c r="B456" s="19">
        <v>31.15</v>
      </c>
      <c r="C456" s="19">
        <v>43</v>
      </c>
      <c r="E456" s="15">
        <v>-4.8641999999999999E-3</v>
      </c>
      <c r="F456" s="15">
        <v>-2.5615999999999998E-3</v>
      </c>
      <c r="G456" s="15">
        <v>9.3112000000000002E-4</v>
      </c>
    </row>
    <row r="457" spans="1:7" x14ac:dyDescent="0.2">
      <c r="A457" s="19">
        <v>24.39</v>
      </c>
      <c r="B457" s="19">
        <v>31.19</v>
      </c>
      <c r="C457" s="19">
        <v>42.85</v>
      </c>
      <c r="E457" s="15">
        <v>-6.5173000000000002E-3</v>
      </c>
      <c r="F457" s="15">
        <v>1.28414E-3</v>
      </c>
      <c r="G457" s="15">
        <v>-3.4884E-3</v>
      </c>
    </row>
    <row r="458" spans="1:7" x14ac:dyDescent="0.2">
      <c r="A458" s="19">
        <v>24.44</v>
      </c>
      <c r="B458" s="19">
        <v>31.21</v>
      </c>
      <c r="C458" s="19">
        <v>42.86</v>
      </c>
      <c r="E458" s="15">
        <v>2.0501E-3</v>
      </c>
      <c r="F458" s="15">
        <v>6.4117000000000004E-4</v>
      </c>
      <c r="G458" s="15">
        <v>2.3343999999999999E-4</v>
      </c>
    </row>
    <row r="459" spans="1:7" x14ac:dyDescent="0.2">
      <c r="A459" s="19">
        <v>24.53</v>
      </c>
      <c r="B459" s="19">
        <v>31.22</v>
      </c>
      <c r="C459" s="19">
        <v>42.81</v>
      </c>
      <c r="E459" s="15">
        <v>3.6824900000000001E-3</v>
      </c>
      <c r="F459" s="15">
        <v>3.2040999999999998E-4</v>
      </c>
      <c r="G459" s="15">
        <v>-1.1666000000000001E-3</v>
      </c>
    </row>
    <row r="460" spans="1:7" x14ac:dyDescent="0.2">
      <c r="A460" s="19">
        <v>24.44</v>
      </c>
      <c r="B460" s="19">
        <v>31.27</v>
      </c>
      <c r="C460" s="19">
        <v>42.64</v>
      </c>
      <c r="E460" s="15">
        <v>-3.669E-3</v>
      </c>
      <c r="F460" s="15">
        <v>1.6015700000000001E-3</v>
      </c>
      <c r="G460" s="15">
        <v>-3.9711E-3</v>
      </c>
    </row>
    <row r="461" spans="1:7" x14ac:dyDescent="0.2">
      <c r="A461" s="19">
        <v>24.54</v>
      </c>
      <c r="B461" s="19">
        <v>31.14</v>
      </c>
      <c r="C461" s="19">
        <v>42.76</v>
      </c>
      <c r="E461" s="15">
        <v>4.0916499999999996E-3</v>
      </c>
      <c r="F461" s="15">
        <v>-4.1574000000000003E-3</v>
      </c>
      <c r="G461" s="15">
        <v>2.81424E-3</v>
      </c>
    </row>
    <row r="462" spans="1:7" x14ac:dyDescent="0.2">
      <c r="A462" s="19">
        <v>24.51</v>
      </c>
      <c r="B462" s="19">
        <v>31.19</v>
      </c>
      <c r="C462" s="19">
        <v>43.01</v>
      </c>
      <c r="E462" s="15">
        <v>-1.2225000000000001E-3</v>
      </c>
      <c r="F462" s="15">
        <v>1.6057199999999999E-3</v>
      </c>
      <c r="G462" s="15">
        <v>5.8465899999999996E-3</v>
      </c>
    </row>
    <row r="463" spans="1:7" x14ac:dyDescent="0.2">
      <c r="A463" s="19">
        <v>24.46</v>
      </c>
      <c r="B463" s="19">
        <v>31.21</v>
      </c>
      <c r="C463" s="19">
        <v>42.36</v>
      </c>
      <c r="E463" s="15">
        <v>-2.0400000000000001E-3</v>
      </c>
      <c r="F463" s="15">
        <v>6.4117000000000004E-4</v>
      </c>
      <c r="G463" s="15">
        <v>-1.51127E-2</v>
      </c>
    </row>
    <row r="464" spans="1:7" x14ac:dyDescent="0.2">
      <c r="A464" s="19">
        <v>24.41</v>
      </c>
      <c r="B464" s="19">
        <v>31.14</v>
      </c>
      <c r="C464" s="19">
        <v>42.98</v>
      </c>
      <c r="E464" s="15">
        <v>-2.0441000000000001E-3</v>
      </c>
      <c r="F464" s="15">
        <v>-2.2428999999999999E-3</v>
      </c>
      <c r="G464" s="15">
        <v>1.4636430000000001E-2</v>
      </c>
    </row>
    <row r="465" spans="1:7" x14ac:dyDescent="0.2">
      <c r="A465" s="19">
        <v>24.42</v>
      </c>
      <c r="B465" s="19">
        <v>31.07</v>
      </c>
      <c r="C465" s="19">
        <v>43.08</v>
      </c>
      <c r="E465" s="15">
        <v>4.0967E-4</v>
      </c>
      <c r="F465" s="15">
        <v>-2.2479000000000002E-3</v>
      </c>
      <c r="G465" s="15">
        <v>2.3267100000000001E-3</v>
      </c>
    </row>
    <row r="466" spans="1:7" x14ac:dyDescent="0.2">
      <c r="A466" s="19">
        <v>24.63</v>
      </c>
      <c r="B466" s="19">
        <v>31.07</v>
      </c>
      <c r="C466" s="19">
        <v>43.31</v>
      </c>
      <c r="E466" s="15">
        <v>8.5994699999999997E-3</v>
      </c>
      <c r="F466" s="15">
        <v>0</v>
      </c>
      <c r="G466" s="15">
        <v>5.3388799999999998E-3</v>
      </c>
    </row>
    <row r="467" spans="1:7" x14ac:dyDescent="0.2">
      <c r="A467" s="19">
        <v>24.54</v>
      </c>
      <c r="B467" s="19">
        <v>31.22</v>
      </c>
      <c r="C467" s="19">
        <v>43.06</v>
      </c>
      <c r="E467" s="15">
        <v>-3.6540000000000001E-3</v>
      </c>
      <c r="F467" s="15">
        <v>4.8277800000000003E-3</v>
      </c>
      <c r="G467" s="15">
        <v>-5.7723000000000002E-3</v>
      </c>
    </row>
    <row r="468" spans="1:7" x14ac:dyDescent="0.2">
      <c r="A468" s="19">
        <v>24.75</v>
      </c>
      <c r="B468" s="19">
        <v>30.99</v>
      </c>
      <c r="C468" s="19">
        <v>42.99</v>
      </c>
      <c r="E468" s="15">
        <v>8.5574199999999996E-3</v>
      </c>
      <c r="F468" s="15">
        <v>-7.3670000000000003E-3</v>
      </c>
      <c r="G468" s="15">
        <v>-1.6256E-3</v>
      </c>
    </row>
    <row r="469" spans="1:7" x14ac:dyDescent="0.2">
      <c r="A469" s="19">
        <v>24.8</v>
      </c>
      <c r="B469" s="19">
        <v>30.86</v>
      </c>
      <c r="C469" s="19">
        <v>43.02</v>
      </c>
      <c r="E469" s="15">
        <v>2.02016E-3</v>
      </c>
      <c r="F469" s="15">
        <v>-4.1948999999999997E-3</v>
      </c>
      <c r="G469" s="15">
        <v>6.9779E-4</v>
      </c>
    </row>
    <row r="470" spans="1:7" x14ac:dyDescent="0.2">
      <c r="A470" s="19">
        <v>24.76</v>
      </c>
      <c r="B470" s="19">
        <v>30.89</v>
      </c>
      <c r="C470" s="19">
        <v>43.07</v>
      </c>
      <c r="E470" s="15">
        <v>-1.6129E-3</v>
      </c>
      <c r="F470" s="15">
        <v>9.7207000000000001E-4</v>
      </c>
      <c r="G470" s="15">
        <v>1.1622500000000001E-3</v>
      </c>
    </row>
    <row r="471" spans="1:7" x14ac:dyDescent="0.2">
      <c r="A471" s="19">
        <v>24.69</v>
      </c>
      <c r="B471" s="19">
        <v>30.94</v>
      </c>
      <c r="C471" s="19">
        <v>43.1</v>
      </c>
      <c r="E471" s="15">
        <v>-2.8270999999999999E-3</v>
      </c>
      <c r="F471" s="15">
        <v>1.61871E-3</v>
      </c>
      <c r="G471" s="15">
        <v>6.9649000000000002E-4</v>
      </c>
    </row>
    <row r="472" spans="1:7" x14ac:dyDescent="0.2">
      <c r="A472" s="19">
        <v>24.44</v>
      </c>
      <c r="B472" s="19">
        <v>30.93</v>
      </c>
      <c r="C472" s="19">
        <v>42.81</v>
      </c>
      <c r="E472" s="15">
        <v>-1.01256E-2</v>
      </c>
      <c r="F472" s="15">
        <v>-3.232E-4</v>
      </c>
      <c r="G472" s="15">
        <v>-6.7285000000000001E-3</v>
      </c>
    </row>
    <row r="473" spans="1:7" x14ac:dyDescent="0.2">
      <c r="A473" s="19">
        <v>24.4</v>
      </c>
      <c r="B473" s="19">
        <v>31</v>
      </c>
      <c r="C473" s="19">
        <v>42.48</v>
      </c>
      <c r="E473" s="15">
        <v>-1.6367E-3</v>
      </c>
      <c r="F473" s="15">
        <v>2.2631700000000001E-3</v>
      </c>
      <c r="G473" s="15">
        <v>-7.7085000000000001E-3</v>
      </c>
    </row>
    <row r="474" spans="1:7" x14ac:dyDescent="0.2">
      <c r="A474" s="19">
        <v>24.43</v>
      </c>
      <c r="B474" s="19">
        <v>31</v>
      </c>
      <c r="C474" s="19">
        <v>42.68</v>
      </c>
      <c r="E474" s="15">
        <v>1.2295100000000001E-3</v>
      </c>
      <c r="F474" s="15">
        <v>0</v>
      </c>
      <c r="G474" s="15">
        <v>4.7080999999999998E-3</v>
      </c>
    </row>
    <row r="475" spans="1:7" x14ac:dyDescent="0.2">
      <c r="A475" s="19">
        <v>24.42</v>
      </c>
      <c r="B475" s="19">
        <v>31.03</v>
      </c>
      <c r="C475" s="19">
        <v>42.57</v>
      </c>
      <c r="E475" s="15">
        <v>-4.0929999999999997E-4</v>
      </c>
      <c r="F475" s="15">
        <v>9.6776999999999996E-4</v>
      </c>
      <c r="G475" s="15">
        <v>-2.5772999999999998E-3</v>
      </c>
    </row>
    <row r="476" spans="1:7" x14ac:dyDescent="0.2">
      <c r="A476" s="19">
        <v>24.54</v>
      </c>
      <c r="B476" s="19">
        <v>31</v>
      </c>
      <c r="C476" s="19">
        <v>42.84</v>
      </c>
      <c r="E476" s="15">
        <v>4.9140499999999997E-3</v>
      </c>
      <c r="F476" s="15">
        <v>-9.6679999999999997E-4</v>
      </c>
      <c r="G476" s="15">
        <v>6.3424900000000001E-3</v>
      </c>
    </row>
    <row r="477" spans="1:7" x14ac:dyDescent="0.2">
      <c r="A477" s="19">
        <v>24.53</v>
      </c>
      <c r="B477" s="19">
        <v>31.12</v>
      </c>
      <c r="C477" s="19">
        <v>42.85</v>
      </c>
      <c r="E477" s="15">
        <v>-4.0749999999999998E-4</v>
      </c>
      <c r="F477" s="15">
        <v>3.8709999999999999E-3</v>
      </c>
      <c r="G477" s="15">
        <v>2.3337999999999999E-4</v>
      </c>
    </row>
    <row r="478" spans="1:7" x14ac:dyDescent="0.2">
      <c r="A478" s="19">
        <v>24.58</v>
      </c>
      <c r="B478" s="19">
        <v>31.17</v>
      </c>
      <c r="C478" s="19">
        <v>43.11</v>
      </c>
      <c r="E478" s="15">
        <v>2.03828E-3</v>
      </c>
      <c r="F478" s="15">
        <v>1.60665E-3</v>
      </c>
      <c r="G478" s="15">
        <v>6.0677500000000002E-3</v>
      </c>
    </row>
    <row r="479" spans="1:7" x14ac:dyDescent="0.2">
      <c r="A479" s="19">
        <v>24.67</v>
      </c>
      <c r="B479" s="19">
        <v>31.27</v>
      </c>
      <c r="C479" s="19">
        <v>43.16</v>
      </c>
      <c r="E479" s="15">
        <v>3.6615100000000002E-3</v>
      </c>
      <c r="F479" s="15">
        <v>3.20821E-3</v>
      </c>
      <c r="G479" s="15">
        <v>1.1597999999999999E-3</v>
      </c>
    </row>
    <row r="480" spans="1:7" x14ac:dyDescent="0.2">
      <c r="A480" s="19">
        <v>24.77</v>
      </c>
      <c r="B480" s="19">
        <v>31.17</v>
      </c>
      <c r="C480" s="19">
        <v>43.34</v>
      </c>
      <c r="E480" s="15">
        <v>4.0535099999999998E-3</v>
      </c>
      <c r="F480" s="15">
        <v>-3.1979999999999999E-3</v>
      </c>
      <c r="G480" s="15">
        <v>4.1705300000000004E-3</v>
      </c>
    </row>
    <row r="481" spans="1:7" x14ac:dyDescent="0.2">
      <c r="A481" s="19">
        <v>24.95</v>
      </c>
      <c r="B481" s="19">
        <v>31.14</v>
      </c>
      <c r="C481" s="19">
        <v>43.3</v>
      </c>
      <c r="E481" s="15">
        <v>7.2668999999999997E-3</v>
      </c>
      <c r="F481" s="15">
        <v>-9.6250000000000003E-4</v>
      </c>
      <c r="G481" s="15">
        <v>-9.2299999999999999E-4</v>
      </c>
    </row>
    <row r="482" spans="1:7" x14ac:dyDescent="0.2">
      <c r="A482" s="19">
        <v>24.99</v>
      </c>
      <c r="B482" s="19">
        <v>31.07</v>
      </c>
      <c r="C482" s="19">
        <v>43.46</v>
      </c>
      <c r="E482" s="15">
        <v>1.6031699999999999E-3</v>
      </c>
      <c r="F482" s="15">
        <v>-2.2479000000000002E-3</v>
      </c>
      <c r="G482" s="15">
        <v>3.6951499999999999E-3</v>
      </c>
    </row>
    <row r="483" spans="1:7" x14ac:dyDescent="0.2">
      <c r="A483" s="19">
        <v>25.05</v>
      </c>
      <c r="B483" s="19">
        <v>31</v>
      </c>
      <c r="C483" s="19">
        <v>43.52</v>
      </c>
      <c r="E483" s="15">
        <v>2.40092E-3</v>
      </c>
      <c r="F483" s="15">
        <v>-2.2529999999999998E-3</v>
      </c>
      <c r="G483" s="15">
        <v>1.3806000000000001E-3</v>
      </c>
    </row>
    <row r="484" spans="1:7" x14ac:dyDescent="0.2">
      <c r="A484" s="19">
        <v>25.14</v>
      </c>
      <c r="B484" s="19">
        <v>30.98</v>
      </c>
      <c r="C484" s="19">
        <v>43.76</v>
      </c>
      <c r="E484" s="15">
        <v>3.5928100000000001E-3</v>
      </c>
      <c r="F484" s="15">
        <v>-6.4519999999999996E-4</v>
      </c>
      <c r="G484" s="15">
        <v>5.5146600000000002E-3</v>
      </c>
    </row>
    <row r="485" spans="1:7" x14ac:dyDescent="0.2">
      <c r="A485" s="19">
        <v>25.17</v>
      </c>
      <c r="B485" s="19">
        <v>31.05</v>
      </c>
      <c r="C485" s="19">
        <v>43.69</v>
      </c>
      <c r="E485" s="15">
        <v>1.1933600000000001E-3</v>
      </c>
      <c r="F485" s="15">
        <v>2.2594899999999998E-3</v>
      </c>
      <c r="G485" s="15">
        <v>-1.5996000000000001E-3</v>
      </c>
    </row>
    <row r="486" spans="1:7" x14ac:dyDescent="0.2">
      <c r="A486" s="19">
        <v>25.15</v>
      </c>
      <c r="B486" s="19">
        <v>31.08</v>
      </c>
      <c r="C486" s="19">
        <v>43.81</v>
      </c>
      <c r="E486" s="15">
        <v>-7.9460000000000002E-4</v>
      </c>
      <c r="F486" s="15">
        <v>9.6621999999999995E-4</v>
      </c>
      <c r="G486" s="15">
        <v>2.7466700000000001E-3</v>
      </c>
    </row>
    <row r="487" spans="1:7" x14ac:dyDescent="0.2">
      <c r="A487" s="19">
        <v>25.24</v>
      </c>
      <c r="B487" s="19">
        <v>31.02</v>
      </c>
      <c r="C487" s="19">
        <v>44.19</v>
      </c>
      <c r="E487" s="15">
        <v>3.5785299999999999E-3</v>
      </c>
      <c r="F487" s="15">
        <v>-1.9304999999999999E-3</v>
      </c>
      <c r="G487" s="15">
        <v>8.6737700000000008E-3</v>
      </c>
    </row>
    <row r="488" spans="1:7" x14ac:dyDescent="0.2">
      <c r="A488" s="19">
        <v>25.14</v>
      </c>
      <c r="B488" s="19">
        <v>31.04</v>
      </c>
      <c r="C488" s="19">
        <v>44.18</v>
      </c>
      <c r="E488" s="15">
        <v>-3.9620000000000002E-3</v>
      </c>
      <c r="F488" s="15">
        <v>6.4477999999999996E-4</v>
      </c>
      <c r="G488" s="15">
        <v>-2.263E-4</v>
      </c>
    </row>
    <row r="489" spans="1:7" x14ac:dyDescent="0.2">
      <c r="A489" s="19">
        <v>25.05</v>
      </c>
      <c r="B489" s="19">
        <v>31.11</v>
      </c>
      <c r="C489" s="19">
        <v>44.09</v>
      </c>
      <c r="E489" s="15">
        <v>-3.5799999999999998E-3</v>
      </c>
      <c r="F489" s="15">
        <v>2.25515E-3</v>
      </c>
      <c r="G489" s="15">
        <v>-2.0371E-3</v>
      </c>
    </row>
    <row r="490" spans="1:7" x14ac:dyDescent="0.2">
      <c r="A490" s="19">
        <v>24.68</v>
      </c>
      <c r="B490" s="19">
        <v>31.26</v>
      </c>
      <c r="C490" s="19">
        <v>43.89</v>
      </c>
      <c r="E490" s="15">
        <v>-1.47704E-2</v>
      </c>
      <c r="F490" s="15">
        <v>4.8215699999999998E-3</v>
      </c>
      <c r="G490" s="15">
        <v>-4.5361999999999998E-3</v>
      </c>
    </row>
    <row r="491" spans="1:7" x14ac:dyDescent="0.2">
      <c r="A491" s="19">
        <v>24.67</v>
      </c>
      <c r="B491" s="19">
        <v>31.18</v>
      </c>
      <c r="C491" s="19">
        <v>44.19</v>
      </c>
      <c r="E491" s="15">
        <v>-4.0519999999999998E-4</v>
      </c>
      <c r="F491" s="15">
        <v>-2.5592000000000002E-3</v>
      </c>
      <c r="G491" s="15">
        <v>6.8352700000000001E-3</v>
      </c>
    </row>
    <row r="492" spans="1:7" x14ac:dyDescent="0.2">
      <c r="A492" s="19">
        <v>24.5</v>
      </c>
      <c r="B492" s="19">
        <v>31.23</v>
      </c>
      <c r="C492" s="19">
        <v>44.46</v>
      </c>
      <c r="E492" s="15">
        <v>-6.8910000000000004E-3</v>
      </c>
      <c r="F492" s="15">
        <v>1.60359E-3</v>
      </c>
      <c r="G492" s="15">
        <v>6.1099800000000001E-3</v>
      </c>
    </row>
    <row r="493" spans="1:7" x14ac:dyDescent="0.2">
      <c r="A493" s="19">
        <v>24.8</v>
      </c>
      <c r="B493" s="19">
        <v>31.1</v>
      </c>
      <c r="C493" s="19">
        <v>45.25</v>
      </c>
      <c r="E493" s="15">
        <v>1.224486E-2</v>
      </c>
      <c r="F493" s="15">
        <v>-4.1627000000000001E-3</v>
      </c>
      <c r="G493" s="15">
        <v>1.7768800000000001E-2</v>
      </c>
    </row>
    <row r="494" spans="1:7" x14ac:dyDescent="0.2">
      <c r="A494" s="19">
        <v>24.7</v>
      </c>
      <c r="B494" s="19">
        <v>31.13</v>
      </c>
      <c r="C494" s="19">
        <v>45.2</v>
      </c>
      <c r="E494" s="15">
        <v>-4.0321999999999997E-3</v>
      </c>
      <c r="F494" s="15">
        <v>9.6460000000000003E-4</v>
      </c>
      <c r="G494" s="15">
        <v>-1.1050000000000001E-3</v>
      </c>
    </row>
    <row r="495" spans="1:7" x14ac:dyDescent="0.2">
      <c r="A495" s="19">
        <v>24.8</v>
      </c>
      <c r="B495" s="19">
        <v>31.13</v>
      </c>
      <c r="C495" s="19">
        <v>45.26</v>
      </c>
      <c r="E495" s="15">
        <v>4.0485E-3</v>
      </c>
      <c r="F495" s="15">
        <v>0</v>
      </c>
      <c r="G495" s="15">
        <v>1.32737E-3</v>
      </c>
    </row>
    <row r="496" spans="1:7" x14ac:dyDescent="0.2">
      <c r="A496" s="19">
        <v>24.84</v>
      </c>
      <c r="B496" s="19">
        <v>31.14</v>
      </c>
      <c r="C496" s="19">
        <v>45.21</v>
      </c>
      <c r="E496" s="15">
        <v>1.61294E-3</v>
      </c>
      <c r="F496" s="15">
        <v>3.2122999999999999E-4</v>
      </c>
      <c r="G496" s="15">
        <v>-1.1046999999999999E-3</v>
      </c>
    </row>
    <row r="497" spans="1:7" x14ac:dyDescent="0.2">
      <c r="A497" s="19">
        <v>24.81</v>
      </c>
      <c r="B497" s="19">
        <v>31.07</v>
      </c>
      <c r="C497" s="19">
        <v>45.1</v>
      </c>
      <c r="E497" s="15">
        <v>-1.2078E-3</v>
      </c>
      <c r="F497" s="15">
        <v>-2.2479000000000002E-3</v>
      </c>
      <c r="G497" s="15">
        <v>-2.4331000000000001E-3</v>
      </c>
    </row>
    <row r="498" spans="1:7" x14ac:dyDescent="0.2">
      <c r="A498" s="19">
        <v>24.64</v>
      </c>
      <c r="B498" s="19">
        <v>30.97</v>
      </c>
      <c r="C498" s="19">
        <v>45.22</v>
      </c>
      <c r="E498" s="15">
        <v>-6.8520999999999999E-3</v>
      </c>
      <c r="F498" s="15">
        <v>-3.2185999999999998E-3</v>
      </c>
      <c r="G498" s="15">
        <v>2.6608199999999999E-3</v>
      </c>
    </row>
    <row r="499" spans="1:7" x14ac:dyDescent="0.2">
      <c r="A499" s="19">
        <v>24.65</v>
      </c>
      <c r="B499" s="19">
        <v>30.94</v>
      </c>
      <c r="C499" s="19">
        <v>45.35</v>
      </c>
      <c r="E499" s="15">
        <v>4.0588000000000001E-4</v>
      </c>
      <c r="F499" s="15">
        <v>-9.6860000000000002E-4</v>
      </c>
      <c r="G499" s="15">
        <v>2.87477E-3</v>
      </c>
    </row>
    <row r="500" spans="1:7" x14ac:dyDescent="0.2">
      <c r="A500" s="19">
        <v>24.64</v>
      </c>
      <c r="B500" s="19">
        <v>30.92</v>
      </c>
      <c r="C500" s="19">
        <v>45.38</v>
      </c>
      <c r="E500" s="15">
        <v>-4.057E-4</v>
      </c>
      <c r="F500" s="15">
        <v>-6.4639999999999999E-4</v>
      </c>
      <c r="G500" s="15">
        <v>6.6158999999999999E-4</v>
      </c>
    </row>
    <row r="501" spans="1:7" x14ac:dyDescent="0.2">
      <c r="A501" s="19">
        <v>24.71</v>
      </c>
      <c r="B501" s="19">
        <v>30.83</v>
      </c>
      <c r="C501" s="19">
        <v>45.43</v>
      </c>
      <c r="E501" s="15">
        <v>2.8409099999999999E-3</v>
      </c>
      <c r="F501" s="15">
        <v>-2.9107E-3</v>
      </c>
      <c r="G501" s="15">
        <v>1.1017799999999999E-3</v>
      </c>
    </row>
    <row r="502" spans="1:7" x14ac:dyDescent="0.2">
      <c r="A502" s="19">
        <v>24.48</v>
      </c>
      <c r="B502" s="19">
        <v>30.9</v>
      </c>
      <c r="C502" s="19">
        <v>45.38</v>
      </c>
      <c r="E502" s="15">
        <v>-9.3078999999999992E-3</v>
      </c>
      <c r="F502" s="15">
        <v>2.2705199999999998E-3</v>
      </c>
      <c r="G502" s="15">
        <v>-1.1006E-3</v>
      </c>
    </row>
    <row r="503" spans="1:7" x14ac:dyDescent="0.2">
      <c r="A503" s="19">
        <v>24.69</v>
      </c>
      <c r="B503" s="19">
        <v>31.02</v>
      </c>
      <c r="C503" s="19">
        <v>45.3</v>
      </c>
      <c r="E503" s="15">
        <v>8.5784699999999995E-3</v>
      </c>
      <c r="F503" s="15">
        <v>3.8834999999999998E-3</v>
      </c>
      <c r="G503" s="15">
        <v>-1.7629E-3</v>
      </c>
    </row>
    <row r="504" spans="1:7" x14ac:dyDescent="0.2">
      <c r="A504" s="19">
        <v>24.76</v>
      </c>
      <c r="B504" s="19">
        <v>31.01</v>
      </c>
      <c r="C504" s="19">
        <v>45.42</v>
      </c>
      <c r="E504" s="15">
        <v>2.83512E-3</v>
      </c>
      <c r="F504" s="15">
        <v>-3.2239999999999998E-4</v>
      </c>
      <c r="G504" s="15">
        <v>2.64898E-3</v>
      </c>
    </row>
    <row r="505" spans="1:7" x14ac:dyDescent="0.2">
      <c r="A505" s="19">
        <v>24.66</v>
      </c>
      <c r="B505" s="19">
        <v>31.08</v>
      </c>
      <c r="C505" s="19">
        <v>45.4</v>
      </c>
      <c r="E505" s="15">
        <v>-4.0388000000000004E-3</v>
      </c>
      <c r="F505" s="15">
        <v>2.25734E-3</v>
      </c>
      <c r="G505" s="15">
        <v>-4.4020000000000002E-4</v>
      </c>
    </row>
    <row r="506" spans="1:7" x14ac:dyDescent="0.2">
      <c r="A506" s="19">
        <v>24.58</v>
      </c>
      <c r="B506" s="19">
        <v>31.09</v>
      </c>
      <c r="C506" s="19">
        <v>45.36</v>
      </c>
      <c r="E506" s="15">
        <v>-3.2441000000000002E-3</v>
      </c>
      <c r="F506" s="15">
        <v>3.2174999999999999E-4</v>
      </c>
      <c r="G506" s="15">
        <v>-8.811E-4</v>
      </c>
    </row>
    <row r="507" spans="1:7" x14ac:dyDescent="0.2">
      <c r="A507" s="19">
        <v>24.38</v>
      </c>
      <c r="B507" s="19">
        <v>31.16</v>
      </c>
      <c r="C507" s="19">
        <v>44.9</v>
      </c>
      <c r="E507" s="15">
        <v>-8.1367000000000002E-3</v>
      </c>
      <c r="F507" s="15">
        <v>2.2515299999999999E-3</v>
      </c>
      <c r="G507" s="15">
        <v>-1.01411E-2</v>
      </c>
    </row>
    <row r="508" spans="1:7" x14ac:dyDescent="0.2">
      <c r="A508" s="19">
        <v>24.41</v>
      </c>
      <c r="B508" s="19">
        <v>31.24</v>
      </c>
      <c r="C508" s="19">
        <v>44.92</v>
      </c>
      <c r="E508" s="15">
        <v>1.2305599999999999E-3</v>
      </c>
      <c r="F508" s="15">
        <v>2.5673900000000001E-3</v>
      </c>
      <c r="G508" s="15">
        <v>4.4535000000000001E-4</v>
      </c>
    </row>
    <row r="509" spans="1:7" x14ac:dyDescent="0.2">
      <c r="A509" s="19">
        <v>24.56</v>
      </c>
      <c r="B509" s="19">
        <v>31.25</v>
      </c>
      <c r="C509" s="19">
        <v>44.99</v>
      </c>
      <c r="E509" s="15">
        <v>6.1449800000000004E-3</v>
      </c>
      <c r="F509" s="15">
        <v>3.2009999999999997E-4</v>
      </c>
      <c r="G509" s="15">
        <v>1.55842E-3</v>
      </c>
    </row>
    <row r="510" spans="1:7" x14ac:dyDescent="0.2">
      <c r="A510" s="19">
        <v>24.42</v>
      </c>
      <c r="B510" s="19">
        <v>31.27</v>
      </c>
      <c r="C510" s="19">
        <v>45.12</v>
      </c>
      <c r="E510" s="15">
        <v>-5.7003000000000002E-3</v>
      </c>
      <c r="F510" s="15">
        <v>6.4000000000000005E-4</v>
      </c>
      <c r="G510" s="15">
        <v>2.8894599999999999E-3</v>
      </c>
    </row>
    <row r="511" spans="1:7" x14ac:dyDescent="0.2">
      <c r="A511" s="19">
        <v>24.52</v>
      </c>
      <c r="B511" s="19">
        <v>31.31</v>
      </c>
      <c r="C511" s="19">
        <v>45.11</v>
      </c>
      <c r="E511" s="15">
        <v>4.0949999999999997E-3</v>
      </c>
      <c r="F511" s="15">
        <v>1.2791499999999999E-3</v>
      </c>
      <c r="G511" s="15">
        <v>-2.2159999999999999E-4</v>
      </c>
    </row>
    <row r="512" spans="1:7" x14ac:dyDescent="0.2">
      <c r="A512" s="19">
        <v>24.66</v>
      </c>
      <c r="B512" s="19">
        <v>31.26</v>
      </c>
      <c r="C512" s="19">
        <v>45.43</v>
      </c>
      <c r="E512" s="15">
        <v>5.7096200000000003E-3</v>
      </c>
      <c r="F512" s="15">
        <v>-1.5969000000000001E-3</v>
      </c>
      <c r="G512" s="15">
        <v>7.0937500000000002E-3</v>
      </c>
    </row>
    <row r="513" spans="1:7" x14ac:dyDescent="0.2">
      <c r="A513" s="19">
        <v>24.77</v>
      </c>
      <c r="B513" s="19">
        <v>31.32</v>
      </c>
      <c r="C513" s="19">
        <v>45.29</v>
      </c>
      <c r="E513" s="15">
        <v>4.4606699999999999E-3</v>
      </c>
      <c r="F513" s="15">
        <v>1.91939E-3</v>
      </c>
      <c r="G513" s="15">
        <v>-3.0815999999999999E-3</v>
      </c>
    </row>
    <row r="514" spans="1:7" x14ac:dyDescent="0.2">
      <c r="A514" s="19">
        <v>24.66</v>
      </c>
      <c r="B514" s="19">
        <v>31.27</v>
      </c>
      <c r="C514" s="19">
        <v>45.3</v>
      </c>
      <c r="E514" s="15">
        <v>-4.4409000000000002E-3</v>
      </c>
      <c r="F514" s="15">
        <v>-1.5964E-3</v>
      </c>
      <c r="G514" s="15">
        <v>2.2075999999999999E-4</v>
      </c>
    </row>
    <row r="515" spans="1:7" x14ac:dyDescent="0.2">
      <c r="A515" s="19">
        <v>24.63</v>
      </c>
      <c r="B515" s="19">
        <v>31.24</v>
      </c>
      <c r="C515" s="19">
        <v>45.12</v>
      </c>
      <c r="E515" s="15">
        <v>-1.2166E-3</v>
      </c>
      <c r="F515" s="15">
        <v>-9.5940000000000001E-4</v>
      </c>
      <c r="G515" s="15">
        <v>-3.9734999999999996E-3</v>
      </c>
    </row>
    <row r="516" spans="1:7" x14ac:dyDescent="0.2">
      <c r="A516" s="19">
        <v>24.68</v>
      </c>
      <c r="B516" s="19">
        <v>31.38</v>
      </c>
      <c r="C516" s="19">
        <v>45.34</v>
      </c>
      <c r="E516" s="15">
        <v>2.03009E-3</v>
      </c>
      <c r="F516" s="15">
        <v>4.4814E-3</v>
      </c>
      <c r="G516" s="15">
        <v>4.8759099999999998E-3</v>
      </c>
    </row>
    <row r="517" spans="1:7" x14ac:dyDescent="0.2">
      <c r="A517" s="19">
        <v>24.8</v>
      </c>
      <c r="B517" s="19">
        <v>31.36</v>
      </c>
      <c r="C517" s="19">
        <v>45.41</v>
      </c>
      <c r="E517" s="15">
        <v>4.8621999999999997E-3</v>
      </c>
      <c r="F517" s="15">
        <v>-6.3730000000000004E-4</v>
      </c>
      <c r="G517" s="15">
        <v>1.54389E-3</v>
      </c>
    </row>
    <row r="518" spans="1:7" x14ac:dyDescent="0.2">
      <c r="A518" s="19">
        <v>24.77</v>
      </c>
      <c r="B518" s="19">
        <v>31.44</v>
      </c>
      <c r="C518" s="19">
        <v>45.33</v>
      </c>
      <c r="E518" s="15">
        <v>-1.2095999999999999E-3</v>
      </c>
      <c r="F518" s="15">
        <v>2.5510200000000002E-3</v>
      </c>
      <c r="G518" s="15">
        <v>-1.7616999999999999E-3</v>
      </c>
    </row>
    <row r="519" spans="1:7" x14ac:dyDescent="0.2">
      <c r="A519" s="19">
        <v>24.86</v>
      </c>
      <c r="B519" s="19">
        <v>31.45</v>
      </c>
      <c r="C519" s="19">
        <v>45.34</v>
      </c>
      <c r="E519" s="15">
        <v>3.6334700000000002E-3</v>
      </c>
      <c r="F519" s="15">
        <v>3.1807E-4</v>
      </c>
      <c r="G519" s="15">
        <v>2.2055999999999999E-4</v>
      </c>
    </row>
    <row r="520" spans="1:7" x14ac:dyDescent="0.2">
      <c r="A520" s="19">
        <v>24.81</v>
      </c>
      <c r="B520" s="19">
        <v>31.39</v>
      </c>
      <c r="C520" s="19">
        <v>45.29</v>
      </c>
      <c r="E520" s="15">
        <v>-2.0113000000000002E-3</v>
      </c>
      <c r="F520" s="15">
        <v>-1.9078999999999999E-3</v>
      </c>
      <c r="G520" s="15">
        <v>-1.1027999999999999E-3</v>
      </c>
    </row>
    <row r="521" spans="1:7" x14ac:dyDescent="0.2">
      <c r="A521" s="19">
        <v>24.92</v>
      </c>
      <c r="B521" s="19">
        <v>31.41</v>
      </c>
      <c r="C521" s="19">
        <v>45.04</v>
      </c>
      <c r="E521" s="15">
        <v>4.4337400000000003E-3</v>
      </c>
      <c r="F521" s="15">
        <v>6.3717999999999999E-4</v>
      </c>
      <c r="G521" s="15">
        <v>-5.5199999999999997E-3</v>
      </c>
    </row>
    <row r="522" spans="1:7" x14ac:dyDescent="0.2">
      <c r="A522" s="19">
        <v>24.9</v>
      </c>
      <c r="B522" s="19">
        <v>31.52</v>
      </c>
      <c r="C522" s="19">
        <v>45.07</v>
      </c>
      <c r="E522" s="15">
        <v>-8.0259999999999999E-4</v>
      </c>
      <c r="F522" s="15">
        <v>3.5020699999999999E-3</v>
      </c>
      <c r="G522" s="15">
        <v>6.6604999999999995E-4</v>
      </c>
    </row>
    <row r="523" spans="1:7" x14ac:dyDescent="0.2">
      <c r="A523" s="19">
        <v>24.8</v>
      </c>
      <c r="B523" s="19">
        <v>31.57</v>
      </c>
      <c r="C523" s="19">
        <v>44.74</v>
      </c>
      <c r="E523" s="15">
        <v>-4.0160999999999999E-3</v>
      </c>
      <c r="F523" s="15">
        <v>1.58629E-3</v>
      </c>
      <c r="G523" s="15">
        <v>-7.3219000000000001E-3</v>
      </c>
    </row>
    <row r="524" spans="1:7" x14ac:dyDescent="0.2">
      <c r="A524" s="19">
        <v>24.61</v>
      </c>
      <c r="B524" s="19">
        <v>31.62</v>
      </c>
      <c r="C524" s="19">
        <v>44.69</v>
      </c>
      <c r="E524" s="15">
        <v>-7.6612E-3</v>
      </c>
      <c r="F524" s="15">
        <v>1.5838099999999999E-3</v>
      </c>
      <c r="G524" s="15">
        <v>-1.1176000000000001E-3</v>
      </c>
    </row>
    <row r="525" spans="1:7" x14ac:dyDescent="0.2">
      <c r="A525" s="19">
        <v>24.84</v>
      </c>
      <c r="B525" s="19">
        <v>31.59</v>
      </c>
      <c r="C525" s="19">
        <v>44.94</v>
      </c>
      <c r="E525" s="15">
        <v>9.3457499999999999E-3</v>
      </c>
      <c r="F525" s="15">
        <v>-9.4879999999999997E-4</v>
      </c>
      <c r="G525" s="15">
        <v>5.5940900000000003E-3</v>
      </c>
    </row>
    <row r="526" spans="1:7" x14ac:dyDescent="0.2">
      <c r="A526" s="19">
        <v>24.75</v>
      </c>
      <c r="B526" s="19">
        <v>31.73</v>
      </c>
      <c r="C526" s="19">
        <v>45.03</v>
      </c>
      <c r="E526" s="15">
        <v>-3.6232E-3</v>
      </c>
      <c r="F526" s="15">
        <v>4.4317799999999997E-3</v>
      </c>
      <c r="G526" s="15">
        <v>2.0026699999999998E-3</v>
      </c>
    </row>
    <row r="527" spans="1:7" x14ac:dyDescent="0.2">
      <c r="A527" s="19">
        <v>24.64</v>
      </c>
      <c r="B527" s="19">
        <v>31.69</v>
      </c>
      <c r="C527" s="19">
        <v>45.21</v>
      </c>
      <c r="E527" s="15">
        <v>-4.4444999999999997E-3</v>
      </c>
      <c r="F527" s="15">
        <v>-1.2606E-3</v>
      </c>
      <c r="G527" s="15">
        <v>3.9973400000000003E-3</v>
      </c>
    </row>
    <row r="528" spans="1:7" x14ac:dyDescent="0.2">
      <c r="A528" s="19">
        <v>24.75</v>
      </c>
      <c r="B528" s="19">
        <v>31.65</v>
      </c>
      <c r="C528" s="19">
        <v>45.54</v>
      </c>
      <c r="E528" s="15">
        <v>4.4643299999999999E-3</v>
      </c>
      <c r="F528" s="15">
        <v>-1.2623000000000001E-3</v>
      </c>
      <c r="G528" s="15">
        <v>7.2993099999999998E-3</v>
      </c>
    </row>
    <row r="529" spans="1:7" x14ac:dyDescent="0.2">
      <c r="A529" s="19">
        <v>24.76</v>
      </c>
      <c r="B529" s="19">
        <v>31.6</v>
      </c>
      <c r="C529" s="19">
        <v>45.59</v>
      </c>
      <c r="E529" s="15">
        <v>4.0403999999999999E-4</v>
      </c>
      <c r="F529" s="15">
        <v>-1.5797999999999999E-3</v>
      </c>
      <c r="G529" s="15">
        <v>1.0979099999999999E-3</v>
      </c>
    </row>
    <row r="530" spans="1:7" x14ac:dyDescent="0.2">
      <c r="A530" s="19">
        <v>24.93</v>
      </c>
      <c r="B530" s="19">
        <v>31.56</v>
      </c>
      <c r="C530" s="19">
        <v>46.36</v>
      </c>
      <c r="E530" s="15">
        <v>6.8659100000000002E-3</v>
      </c>
      <c r="F530" s="15">
        <v>-1.2658999999999999E-3</v>
      </c>
      <c r="G530" s="15">
        <v>1.6889689999999999E-2</v>
      </c>
    </row>
    <row r="531" spans="1:7" x14ac:dyDescent="0.2">
      <c r="A531" s="19">
        <v>24.96</v>
      </c>
      <c r="B531" s="19">
        <v>31.54</v>
      </c>
      <c r="C531" s="19">
        <v>46.82</v>
      </c>
      <c r="E531" s="15">
        <v>1.2033300000000001E-3</v>
      </c>
      <c r="F531" s="15">
        <v>-6.3369999999999995E-4</v>
      </c>
      <c r="G531" s="15">
        <v>9.92233E-3</v>
      </c>
    </row>
    <row r="532" spans="1:7" x14ac:dyDescent="0.2">
      <c r="A532" s="19">
        <v>24.82</v>
      </c>
      <c r="B532" s="19">
        <v>31.62</v>
      </c>
      <c r="C532" s="19">
        <v>46.88</v>
      </c>
      <c r="E532" s="15">
        <v>-5.6089E-3</v>
      </c>
      <c r="F532" s="15">
        <v>2.5364599999999999E-3</v>
      </c>
      <c r="G532" s="15">
        <v>1.28152E-3</v>
      </c>
    </row>
    <row r="533" spans="1:7" x14ac:dyDescent="0.2">
      <c r="A533" s="19">
        <v>24.61</v>
      </c>
      <c r="B533" s="19">
        <v>31.58</v>
      </c>
      <c r="C533" s="19">
        <v>46.92</v>
      </c>
      <c r="E533" s="15">
        <v>-8.4609000000000004E-3</v>
      </c>
      <c r="F533" s="15">
        <v>-1.2650999999999999E-3</v>
      </c>
      <c r="G533" s="15">
        <v>8.5318000000000004E-4</v>
      </c>
    </row>
    <row r="534" spans="1:7" x14ac:dyDescent="0.2">
      <c r="A534" s="19">
        <v>24.73</v>
      </c>
      <c r="B534" s="19">
        <v>31.62</v>
      </c>
      <c r="C534" s="19">
        <v>46.96</v>
      </c>
      <c r="E534" s="15">
        <v>4.8760299999999999E-3</v>
      </c>
      <c r="F534" s="15">
        <v>1.26666E-3</v>
      </c>
      <c r="G534" s="15">
        <v>8.5254000000000005E-4</v>
      </c>
    </row>
    <row r="535" spans="1:7" x14ac:dyDescent="0.2">
      <c r="A535" s="19">
        <v>24.71</v>
      </c>
      <c r="B535" s="19">
        <v>31.62</v>
      </c>
      <c r="C535" s="19">
        <v>47.21</v>
      </c>
      <c r="E535" s="15">
        <v>-8.0880000000000004E-4</v>
      </c>
      <c r="F535" s="15">
        <v>0</v>
      </c>
      <c r="G535" s="15">
        <v>5.3236799999999999E-3</v>
      </c>
    </row>
    <row r="536" spans="1:7" x14ac:dyDescent="0.2">
      <c r="A536" s="19">
        <v>24.76</v>
      </c>
      <c r="B536" s="19">
        <v>31.72</v>
      </c>
      <c r="C536" s="19">
        <v>47.39</v>
      </c>
      <c r="E536" s="15">
        <v>2.0235100000000001E-3</v>
      </c>
      <c r="F536" s="15">
        <v>3.16249E-3</v>
      </c>
      <c r="G536" s="15">
        <v>3.8127500000000002E-3</v>
      </c>
    </row>
    <row r="537" spans="1:7" x14ac:dyDescent="0.2">
      <c r="A537" s="19">
        <v>24.67</v>
      </c>
      <c r="B537" s="19">
        <v>31.72</v>
      </c>
      <c r="C537" s="19">
        <v>47.32</v>
      </c>
      <c r="E537" s="15">
        <v>-3.6348999999999999E-3</v>
      </c>
      <c r="F537" s="15">
        <v>0</v>
      </c>
      <c r="G537" s="15">
        <v>-1.4771000000000001E-3</v>
      </c>
    </row>
    <row r="538" spans="1:7" x14ac:dyDescent="0.2">
      <c r="A538" s="19">
        <v>24.44</v>
      </c>
      <c r="B538" s="19">
        <v>31.71</v>
      </c>
      <c r="C538" s="19">
        <v>47.66</v>
      </c>
      <c r="E538" s="15">
        <v>-9.3229999999999997E-3</v>
      </c>
      <c r="F538" s="15">
        <v>-3.1530000000000002E-4</v>
      </c>
      <c r="G538" s="15">
        <v>7.1851199999999997E-3</v>
      </c>
    </row>
    <row r="539" spans="1:7" x14ac:dyDescent="0.2">
      <c r="A539" s="19">
        <v>24.72</v>
      </c>
      <c r="B539" s="19">
        <v>31.71</v>
      </c>
      <c r="C539" s="19">
        <v>47.56</v>
      </c>
      <c r="E539" s="15">
        <v>1.1456549999999999E-2</v>
      </c>
      <c r="F539" s="15">
        <v>0</v>
      </c>
      <c r="G539" s="15">
        <v>-2.0982000000000002E-3</v>
      </c>
    </row>
    <row r="540" spans="1:7" x14ac:dyDescent="0.2">
      <c r="A540" s="19">
        <v>24.82</v>
      </c>
      <c r="B540" s="19">
        <v>31.64</v>
      </c>
      <c r="C540" s="19">
        <v>47.64</v>
      </c>
      <c r="E540" s="15">
        <v>4.0453499999999996E-3</v>
      </c>
      <c r="F540" s="15">
        <v>-2.2074999999999998E-3</v>
      </c>
      <c r="G540" s="15">
        <v>1.6820400000000001E-3</v>
      </c>
    </row>
    <row r="541" spans="1:7" x14ac:dyDescent="0.2">
      <c r="A541" s="19">
        <v>24.7</v>
      </c>
      <c r="B541" s="19">
        <v>31.54</v>
      </c>
      <c r="C541" s="19">
        <v>47.59</v>
      </c>
      <c r="E541" s="15">
        <v>-4.8348000000000002E-3</v>
      </c>
      <c r="F541" s="15">
        <v>-3.1605000000000001E-3</v>
      </c>
      <c r="G541" s="15">
        <v>-1.0495000000000001E-3</v>
      </c>
    </row>
    <row r="542" spans="1:7" x14ac:dyDescent="0.2">
      <c r="A542" s="19">
        <v>24.79</v>
      </c>
      <c r="B542" s="19">
        <v>31.5</v>
      </c>
      <c r="C542" s="19">
        <v>47.51</v>
      </c>
      <c r="E542" s="15">
        <v>3.64372E-3</v>
      </c>
      <c r="F542" s="15">
        <v>-1.2683E-3</v>
      </c>
      <c r="G542" s="15">
        <v>-1.6811E-3</v>
      </c>
    </row>
    <row r="543" spans="1:7" x14ac:dyDescent="0.2">
      <c r="A543" s="19">
        <v>24.67</v>
      </c>
      <c r="B543" s="19">
        <v>31.54</v>
      </c>
      <c r="C543" s="19">
        <v>47.51</v>
      </c>
      <c r="E543" s="15">
        <v>-4.8406999999999999E-3</v>
      </c>
      <c r="F543" s="15">
        <v>1.26987E-3</v>
      </c>
      <c r="G543" s="15">
        <v>0</v>
      </c>
    </row>
    <row r="544" spans="1:7" x14ac:dyDescent="0.2">
      <c r="A544" s="19">
        <v>24.66</v>
      </c>
      <c r="B544" s="19">
        <v>31.57</v>
      </c>
      <c r="C544" s="19">
        <v>47.61</v>
      </c>
      <c r="E544" s="15">
        <v>-4.0539999999999999E-4</v>
      </c>
      <c r="F544" s="15">
        <v>9.5113999999999995E-4</v>
      </c>
      <c r="G544" s="15">
        <v>2.1048799999999999E-3</v>
      </c>
    </row>
    <row r="545" spans="1:7" x14ac:dyDescent="0.2">
      <c r="A545" s="19">
        <v>24.81</v>
      </c>
      <c r="B545" s="19">
        <v>31.52</v>
      </c>
      <c r="C545" s="19">
        <v>47.65</v>
      </c>
      <c r="E545" s="15">
        <v>6.08268E-3</v>
      </c>
      <c r="F545" s="15">
        <v>-1.5838E-3</v>
      </c>
      <c r="G545" s="15">
        <v>8.4018000000000005E-4</v>
      </c>
    </row>
    <row r="546" spans="1:7" x14ac:dyDescent="0.2">
      <c r="A546" s="19">
        <v>24.69</v>
      </c>
      <c r="B546" s="19">
        <v>31.56</v>
      </c>
      <c r="C546" s="19">
        <v>47.54</v>
      </c>
      <c r="E546" s="15">
        <v>-4.8367000000000002E-3</v>
      </c>
      <c r="F546" s="15">
        <v>1.2689999999999999E-3</v>
      </c>
      <c r="G546" s="15">
        <v>-2.3084999999999998E-3</v>
      </c>
    </row>
    <row r="547" spans="1:7" x14ac:dyDescent="0.2">
      <c r="A547" s="19">
        <v>24.26</v>
      </c>
      <c r="B547" s="19">
        <v>31.83</v>
      </c>
      <c r="C547" s="19">
        <v>47.08</v>
      </c>
      <c r="E547" s="15">
        <v>-1.7416000000000001E-2</v>
      </c>
      <c r="F547" s="15">
        <v>8.5551700000000008E-3</v>
      </c>
      <c r="G547" s="15">
        <v>-9.6760000000000006E-3</v>
      </c>
    </row>
    <row r="548" spans="1:7" x14ac:dyDescent="0.2">
      <c r="A548" s="19">
        <v>24.27</v>
      </c>
      <c r="B548" s="19">
        <v>31.85</v>
      </c>
      <c r="C548" s="19">
        <v>47.04</v>
      </c>
      <c r="E548" s="15">
        <v>4.1219999999999999E-4</v>
      </c>
      <c r="F548" s="15">
        <v>6.2834000000000002E-4</v>
      </c>
      <c r="G548" s="15">
        <v>-8.4960000000000005E-4</v>
      </c>
    </row>
    <row r="549" spans="1:7" x14ac:dyDescent="0.2">
      <c r="A549" s="19">
        <v>24.53</v>
      </c>
      <c r="B549" s="19">
        <v>31.84</v>
      </c>
      <c r="C549" s="19">
        <v>47.18</v>
      </c>
      <c r="E549" s="15">
        <v>1.0712859999999999E-2</v>
      </c>
      <c r="F549" s="15">
        <v>-3.1399999999999999E-4</v>
      </c>
      <c r="G549" s="15">
        <v>2.9761700000000002E-3</v>
      </c>
    </row>
    <row r="550" spans="1:7" x14ac:dyDescent="0.2">
      <c r="A550" s="19">
        <v>24.59</v>
      </c>
      <c r="B550" s="19">
        <v>31.75</v>
      </c>
      <c r="C550" s="19">
        <v>47.34</v>
      </c>
      <c r="E550" s="15">
        <v>2.4459400000000002E-3</v>
      </c>
      <c r="F550" s="15">
        <v>-2.8265999999999999E-3</v>
      </c>
      <c r="G550" s="15">
        <v>3.39127E-3</v>
      </c>
    </row>
    <row r="551" spans="1:7" x14ac:dyDescent="0.2">
      <c r="A551" s="19">
        <v>24.48</v>
      </c>
      <c r="B551" s="19">
        <v>31.74</v>
      </c>
      <c r="C551" s="19">
        <v>47.1</v>
      </c>
      <c r="E551" s="15">
        <v>-4.4733999999999998E-3</v>
      </c>
      <c r="F551" s="15">
        <v>-3.1500000000000001E-4</v>
      </c>
      <c r="G551" s="15">
        <v>-5.0698000000000002E-3</v>
      </c>
    </row>
    <row r="552" spans="1:7" x14ac:dyDescent="0.2">
      <c r="A552" s="19">
        <v>24.49</v>
      </c>
      <c r="B552" s="19">
        <v>31.79</v>
      </c>
      <c r="C552" s="19">
        <v>47.45</v>
      </c>
      <c r="E552" s="15">
        <v>4.0850000000000001E-4</v>
      </c>
      <c r="F552" s="15">
        <v>1.57533E-3</v>
      </c>
      <c r="G552" s="15">
        <v>7.4310599999999997E-3</v>
      </c>
    </row>
    <row r="553" spans="1:7" x14ac:dyDescent="0.2">
      <c r="A553" s="19">
        <v>24.48</v>
      </c>
      <c r="B553" s="19">
        <v>31.8</v>
      </c>
      <c r="C553" s="19">
        <v>47.26</v>
      </c>
      <c r="E553" s="15">
        <v>-4.083E-4</v>
      </c>
      <c r="F553" s="15">
        <v>3.145E-4</v>
      </c>
      <c r="G553" s="15">
        <v>-4.0042999999999997E-3</v>
      </c>
    </row>
    <row r="554" spans="1:7" x14ac:dyDescent="0.2">
      <c r="A554" s="19">
        <v>24.5</v>
      </c>
      <c r="B554" s="19">
        <v>31.84</v>
      </c>
      <c r="C554" s="19">
        <v>47.32</v>
      </c>
      <c r="E554" s="15">
        <v>8.1698999999999997E-4</v>
      </c>
      <c r="F554" s="15">
        <v>1.25789E-3</v>
      </c>
      <c r="G554" s="15">
        <v>1.26961E-3</v>
      </c>
    </row>
    <row r="555" spans="1:7" x14ac:dyDescent="0.2">
      <c r="A555" s="19">
        <v>24.43</v>
      </c>
      <c r="B555" s="19">
        <v>31.84</v>
      </c>
      <c r="C555" s="19">
        <v>47.27</v>
      </c>
      <c r="E555" s="15">
        <v>-2.8571E-3</v>
      </c>
      <c r="F555" s="15">
        <v>0</v>
      </c>
      <c r="G555" s="15">
        <v>-1.0566E-3</v>
      </c>
    </row>
    <row r="556" spans="1:7" x14ac:dyDescent="0.2">
      <c r="A556" s="19">
        <v>24.4</v>
      </c>
      <c r="B556" s="19">
        <v>31.84</v>
      </c>
      <c r="C556" s="19">
        <v>47.45</v>
      </c>
      <c r="E556" s="15">
        <v>-1.2279999999999999E-3</v>
      </c>
      <c r="F556" s="15">
        <v>0</v>
      </c>
      <c r="G556" s="15">
        <v>3.8079300000000002E-3</v>
      </c>
    </row>
    <row r="557" spans="1:7" x14ac:dyDescent="0.2">
      <c r="A557" s="19">
        <v>24.6</v>
      </c>
      <c r="B557" s="19">
        <v>31.83</v>
      </c>
      <c r="C557" s="19">
        <v>47.8</v>
      </c>
      <c r="E557" s="15">
        <v>8.1967199999999994E-3</v>
      </c>
      <c r="F557" s="15">
        <v>-3.1409999999999999E-4</v>
      </c>
      <c r="G557" s="15">
        <v>7.3761399999999998E-3</v>
      </c>
    </row>
    <row r="558" spans="1:7" x14ac:dyDescent="0.2">
      <c r="A558" s="19">
        <v>24.55</v>
      </c>
      <c r="B558" s="19">
        <v>31.94</v>
      </c>
      <c r="C558" s="19">
        <v>48.04</v>
      </c>
      <c r="E558" s="15">
        <v>-2.0325999999999999E-3</v>
      </c>
      <c r="F558" s="15">
        <v>3.4558900000000001E-3</v>
      </c>
      <c r="G558" s="15">
        <v>5.0209599999999997E-3</v>
      </c>
    </row>
    <row r="559" spans="1:7" x14ac:dyDescent="0.2">
      <c r="A559" s="19">
        <v>24.51</v>
      </c>
      <c r="B559" s="19">
        <v>31.9</v>
      </c>
      <c r="C559" s="19">
        <v>47.86</v>
      </c>
      <c r="E559" s="15">
        <v>-1.6293E-3</v>
      </c>
      <c r="F559" s="15">
        <v>-1.2524000000000001E-3</v>
      </c>
      <c r="G559" s="15">
        <v>-3.7469000000000001E-3</v>
      </c>
    </row>
    <row r="560" spans="1:7" x14ac:dyDescent="0.2">
      <c r="A560" s="19">
        <v>24.59</v>
      </c>
      <c r="B560" s="19">
        <v>31.96</v>
      </c>
      <c r="C560" s="19">
        <v>47.6</v>
      </c>
      <c r="E560" s="15">
        <v>3.2639700000000002E-3</v>
      </c>
      <c r="F560" s="15">
        <v>1.8808500000000001E-3</v>
      </c>
      <c r="G560" s="15">
        <v>-5.4326000000000001E-3</v>
      </c>
    </row>
    <row r="561" spans="1:7" x14ac:dyDescent="0.2">
      <c r="A561" s="19">
        <v>24.46</v>
      </c>
      <c r="B561" s="19">
        <v>31.93</v>
      </c>
      <c r="C561" s="19">
        <v>47.9</v>
      </c>
      <c r="E561" s="15">
        <v>-5.2867000000000001E-3</v>
      </c>
      <c r="F561" s="15">
        <v>-9.3860000000000005E-4</v>
      </c>
      <c r="G561" s="15">
        <v>6.3026100000000002E-3</v>
      </c>
    </row>
    <row r="562" spans="1:7" x14ac:dyDescent="0.2">
      <c r="A562" s="19">
        <v>24.52</v>
      </c>
      <c r="B562" s="19">
        <v>31.88</v>
      </c>
      <c r="C562" s="19">
        <v>47.8</v>
      </c>
      <c r="E562" s="15">
        <v>2.4530300000000001E-3</v>
      </c>
      <c r="F562" s="15">
        <v>-1.5659999999999999E-3</v>
      </c>
      <c r="G562" s="15">
        <v>-2.0877000000000001E-3</v>
      </c>
    </row>
    <row r="563" spans="1:7" x14ac:dyDescent="0.2">
      <c r="A563" s="19">
        <v>24.6</v>
      </c>
      <c r="B563" s="19">
        <v>31.87</v>
      </c>
      <c r="C563" s="19">
        <v>47.35</v>
      </c>
      <c r="E563" s="15">
        <v>3.2626399999999998E-3</v>
      </c>
      <c r="F563" s="15">
        <v>-3.1359999999999998E-4</v>
      </c>
      <c r="G563" s="15">
        <v>-9.4141999999999993E-3</v>
      </c>
    </row>
    <row r="564" spans="1:7" x14ac:dyDescent="0.2">
      <c r="A564" s="19">
        <v>24.47</v>
      </c>
      <c r="B564" s="19">
        <v>31.75</v>
      </c>
      <c r="C564" s="19">
        <v>47.01</v>
      </c>
      <c r="E564" s="15">
        <v>-5.2846000000000004E-3</v>
      </c>
      <c r="F564" s="15">
        <v>-3.7653000000000001E-3</v>
      </c>
      <c r="G564" s="15">
        <v>-7.1805999999999997E-3</v>
      </c>
    </row>
    <row r="565" spans="1:7" x14ac:dyDescent="0.2">
      <c r="A565" s="19">
        <v>24.47</v>
      </c>
      <c r="B565" s="19">
        <v>31.58</v>
      </c>
      <c r="C565" s="19">
        <v>46.98</v>
      </c>
      <c r="E565" s="15">
        <v>0</v>
      </c>
      <c r="F565" s="15">
        <v>-5.3543000000000002E-3</v>
      </c>
      <c r="G565" s="15">
        <v>-6.3809999999999995E-4</v>
      </c>
    </row>
    <row r="566" spans="1:7" x14ac:dyDescent="0.2">
      <c r="A566" s="19">
        <v>24.15</v>
      </c>
      <c r="B566" s="19">
        <v>31.77</v>
      </c>
      <c r="C566" s="19">
        <v>46.92</v>
      </c>
      <c r="E566" s="15">
        <v>-1.3077200000000001E-2</v>
      </c>
      <c r="F566" s="15">
        <v>6.0164700000000003E-3</v>
      </c>
      <c r="G566" s="15">
        <v>-1.2772E-3</v>
      </c>
    </row>
    <row r="567" spans="1:7" x14ac:dyDescent="0.2">
      <c r="A567" s="19">
        <v>24.15</v>
      </c>
      <c r="B567" s="19">
        <v>31.72</v>
      </c>
      <c r="C567" s="19">
        <v>46.8</v>
      </c>
      <c r="E567" s="15">
        <v>0</v>
      </c>
      <c r="F567" s="15">
        <v>-1.5738E-3</v>
      </c>
      <c r="G567" s="15">
        <v>-2.5574999999999999E-3</v>
      </c>
    </row>
    <row r="568" spans="1:7" x14ac:dyDescent="0.2">
      <c r="A568" s="19">
        <v>24.21</v>
      </c>
      <c r="B568" s="19">
        <v>31.74</v>
      </c>
      <c r="C568" s="19">
        <v>46.76</v>
      </c>
      <c r="E568" s="15">
        <v>2.4844300000000001E-3</v>
      </c>
      <c r="F568" s="15">
        <v>6.3055000000000001E-4</v>
      </c>
      <c r="G568" s="15">
        <v>-8.5470000000000001E-4</v>
      </c>
    </row>
    <row r="569" spans="1:7" x14ac:dyDescent="0.2">
      <c r="A569" s="19">
        <v>24.31</v>
      </c>
      <c r="B569" s="19">
        <v>31.7</v>
      </c>
      <c r="C569" s="19">
        <v>47.08</v>
      </c>
      <c r="E569" s="15">
        <v>4.1305200000000004E-3</v>
      </c>
      <c r="F569" s="15">
        <v>-1.2601999999999999E-3</v>
      </c>
      <c r="G569" s="15">
        <v>6.8435400000000004E-3</v>
      </c>
    </row>
    <row r="570" spans="1:7" x14ac:dyDescent="0.2">
      <c r="A570" s="19">
        <v>24.12</v>
      </c>
      <c r="B570" s="19">
        <v>31.81</v>
      </c>
      <c r="C570" s="19">
        <v>46.86</v>
      </c>
      <c r="E570" s="15">
        <v>-7.8156000000000007E-3</v>
      </c>
      <c r="F570" s="15">
        <v>3.4699700000000002E-3</v>
      </c>
      <c r="G570" s="15">
        <v>-4.6728999999999998E-3</v>
      </c>
    </row>
    <row r="571" spans="1:7" x14ac:dyDescent="0.2">
      <c r="A571" s="19">
        <v>24.12</v>
      </c>
      <c r="B571" s="19">
        <v>31.82</v>
      </c>
      <c r="C571" s="19">
        <v>47.02</v>
      </c>
      <c r="E571" s="15">
        <v>0</v>
      </c>
      <c r="F571" s="15">
        <v>3.144E-4</v>
      </c>
      <c r="G571" s="15">
        <v>3.4144000000000002E-3</v>
      </c>
    </row>
    <row r="572" spans="1:7" x14ac:dyDescent="0.2">
      <c r="A572" s="19">
        <v>24.24</v>
      </c>
      <c r="B572" s="19">
        <v>31.82</v>
      </c>
      <c r="C572" s="19">
        <v>46.73</v>
      </c>
      <c r="E572" s="15">
        <v>4.9750799999999998E-3</v>
      </c>
      <c r="F572" s="15">
        <v>0</v>
      </c>
      <c r="G572" s="15">
        <v>-6.1675999999999996E-3</v>
      </c>
    </row>
    <row r="573" spans="1:7" x14ac:dyDescent="0.2">
      <c r="A573" s="19">
        <v>24.21</v>
      </c>
      <c r="B573" s="19">
        <v>31.82</v>
      </c>
      <c r="C573" s="19">
        <v>46.48</v>
      </c>
      <c r="E573" s="15">
        <v>-1.2377E-3</v>
      </c>
      <c r="F573" s="15">
        <v>0</v>
      </c>
      <c r="G573" s="15">
        <v>-5.3499000000000003E-3</v>
      </c>
    </row>
    <row r="574" spans="1:7" x14ac:dyDescent="0.2">
      <c r="A574" s="19">
        <v>24.21</v>
      </c>
      <c r="B574" s="19">
        <v>31.85</v>
      </c>
      <c r="C574" s="19">
        <v>46.5</v>
      </c>
      <c r="E574" s="15">
        <v>0</v>
      </c>
      <c r="F574" s="15">
        <v>9.4280000000000004E-4</v>
      </c>
      <c r="G574" s="15">
        <v>4.3029E-4</v>
      </c>
    </row>
    <row r="575" spans="1:7" x14ac:dyDescent="0.2">
      <c r="A575" s="19">
        <v>24.16</v>
      </c>
      <c r="B575" s="19">
        <v>31.65</v>
      </c>
      <c r="C575" s="19">
        <v>46.05</v>
      </c>
      <c r="E575" s="15">
        <v>-2.0652000000000001E-3</v>
      </c>
      <c r="F575" s="15">
        <v>-6.2794000000000001E-3</v>
      </c>
      <c r="G575" s="15">
        <v>-9.6773999999999992E-3</v>
      </c>
    </row>
    <row r="576" spans="1:7" x14ac:dyDescent="0.2">
      <c r="A576" s="19">
        <v>24.29</v>
      </c>
      <c r="B576" s="19">
        <v>31.57</v>
      </c>
      <c r="C576" s="19">
        <v>45.93</v>
      </c>
      <c r="E576" s="15">
        <v>5.3808399999999996E-3</v>
      </c>
      <c r="F576" s="15">
        <v>-2.5276000000000001E-3</v>
      </c>
      <c r="G576" s="15">
        <v>-2.6058000000000001E-3</v>
      </c>
    </row>
    <row r="577" spans="1:7" x14ac:dyDescent="0.2">
      <c r="A577" s="19">
        <v>24.08</v>
      </c>
      <c r="B577" s="19">
        <v>31.42</v>
      </c>
      <c r="C577" s="19">
        <v>45.42</v>
      </c>
      <c r="E577" s="15">
        <v>-8.6455999999999998E-3</v>
      </c>
      <c r="F577" s="15">
        <v>-4.7513E-3</v>
      </c>
      <c r="G577" s="15">
        <v>-1.11039E-2</v>
      </c>
    </row>
    <row r="578" spans="1:7" x14ac:dyDescent="0.2">
      <c r="A578" s="19">
        <v>24.02</v>
      </c>
      <c r="B578" s="19">
        <v>31.37</v>
      </c>
      <c r="C578" s="19">
        <v>45.35</v>
      </c>
      <c r="E578" s="15">
        <v>-2.4916999999999999E-3</v>
      </c>
      <c r="F578" s="15">
        <v>-1.5912999999999999E-3</v>
      </c>
      <c r="G578" s="15">
        <v>-1.5411999999999999E-3</v>
      </c>
    </row>
    <row r="579" spans="1:7" x14ac:dyDescent="0.2">
      <c r="A579" s="19">
        <v>23.96</v>
      </c>
      <c r="B579" s="19">
        <v>31.27</v>
      </c>
      <c r="C579" s="19">
        <v>45.36</v>
      </c>
      <c r="E579" s="15">
        <v>-2.4979999999999998E-3</v>
      </c>
      <c r="F579" s="15">
        <v>-3.1878000000000002E-3</v>
      </c>
      <c r="G579" s="15">
        <v>2.2057000000000001E-4</v>
      </c>
    </row>
    <row r="580" spans="1:7" x14ac:dyDescent="0.2">
      <c r="A580" s="19">
        <v>24</v>
      </c>
      <c r="B580" s="19">
        <v>31.3</v>
      </c>
      <c r="C580" s="19">
        <v>45.46</v>
      </c>
      <c r="E580" s="15">
        <v>1.66949E-3</v>
      </c>
      <c r="F580" s="15">
        <v>9.5934999999999998E-4</v>
      </c>
      <c r="G580" s="15">
        <v>2.2045400000000001E-3</v>
      </c>
    </row>
    <row r="581" spans="1:7" x14ac:dyDescent="0.2">
      <c r="A581" s="19">
        <v>23.88</v>
      </c>
      <c r="B581" s="19">
        <v>31.26</v>
      </c>
      <c r="C581" s="19">
        <v>45.08</v>
      </c>
      <c r="E581" s="15">
        <v>-5.0000000000000001E-3</v>
      </c>
      <c r="F581" s="15">
        <v>-1.2779E-3</v>
      </c>
      <c r="G581" s="15">
        <v>-8.3589000000000007E-3</v>
      </c>
    </row>
    <row r="582" spans="1:7" x14ac:dyDescent="0.2">
      <c r="A582" s="19">
        <v>23.78</v>
      </c>
      <c r="B582" s="19">
        <v>31.17</v>
      </c>
      <c r="C582" s="19">
        <v>44.97</v>
      </c>
      <c r="E582" s="15">
        <v>-4.1875000000000002E-3</v>
      </c>
      <c r="F582" s="15">
        <v>-2.8790999999999999E-3</v>
      </c>
      <c r="G582" s="15">
        <v>-2.4401000000000002E-3</v>
      </c>
    </row>
    <row r="583" spans="1:7" x14ac:dyDescent="0.2">
      <c r="A583" s="19">
        <v>23.93</v>
      </c>
      <c r="B583" s="19">
        <v>31.13</v>
      </c>
      <c r="C583" s="19">
        <v>45.08</v>
      </c>
      <c r="E583" s="15">
        <v>6.3077799999999998E-3</v>
      </c>
      <c r="F583" s="15">
        <v>-1.2833E-3</v>
      </c>
      <c r="G583" s="15">
        <v>2.4461000000000001E-3</v>
      </c>
    </row>
    <row r="584" spans="1:7" x14ac:dyDescent="0.2">
      <c r="A584" s="19">
        <v>23.97</v>
      </c>
      <c r="B584" s="19">
        <v>31.19</v>
      </c>
      <c r="C584" s="19">
        <v>45.24</v>
      </c>
      <c r="E584" s="15">
        <v>1.6715E-3</v>
      </c>
      <c r="F584" s="15">
        <v>1.9274699999999999E-3</v>
      </c>
      <c r="G584" s="15">
        <v>3.5492499999999999E-3</v>
      </c>
    </row>
    <row r="585" spans="1:7" x14ac:dyDescent="0.2">
      <c r="A585" s="19">
        <v>23.99</v>
      </c>
      <c r="B585" s="19">
        <v>31.19</v>
      </c>
      <c r="C585" s="19">
        <v>44.87</v>
      </c>
      <c r="E585" s="15">
        <v>8.3442E-4</v>
      </c>
      <c r="F585" s="15">
        <v>0</v>
      </c>
      <c r="G585" s="15">
        <v>-8.1787000000000006E-3</v>
      </c>
    </row>
    <row r="586" spans="1:7" x14ac:dyDescent="0.2">
      <c r="A586" s="19">
        <v>23.96</v>
      </c>
      <c r="B586" s="19">
        <v>31.07</v>
      </c>
      <c r="C586" s="19">
        <v>45.01</v>
      </c>
      <c r="E586" s="15">
        <v>-1.2505999999999999E-3</v>
      </c>
      <c r="F586" s="15">
        <v>-3.8474E-3</v>
      </c>
      <c r="G586" s="15">
        <v>3.1200999999999998E-3</v>
      </c>
    </row>
    <row r="587" spans="1:7" x14ac:dyDescent="0.2">
      <c r="A587" s="19">
        <v>24.04</v>
      </c>
      <c r="B587" s="19">
        <v>31.15</v>
      </c>
      <c r="C587" s="19">
        <v>44.97</v>
      </c>
      <c r="E587" s="15">
        <v>3.3389800000000001E-3</v>
      </c>
      <c r="F587" s="15">
        <v>2.5748300000000002E-3</v>
      </c>
      <c r="G587" s="15">
        <v>-8.8860000000000002E-4</v>
      </c>
    </row>
    <row r="588" spans="1:7" x14ac:dyDescent="0.2">
      <c r="A588" s="19">
        <v>24.02</v>
      </c>
      <c r="B588" s="19">
        <v>31.11</v>
      </c>
      <c r="C588" s="19">
        <v>45.06</v>
      </c>
      <c r="E588" s="15">
        <v>-8.3199999999999995E-4</v>
      </c>
      <c r="F588" s="15">
        <v>-1.2841E-3</v>
      </c>
      <c r="G588" s="15">
        <v>2.0013299999999999E-3</v>
      </c>
    </row>
    <row r="589" spans="1:7" x14ac:dyDescent="0.2">
      <c r="A589" s="19">
        <v>24</v>
      </c>
      <c r="B589" s="19">
        <v>31.15</v>
      </c>
      <c r="C589" s="19">
        <v>44.84</v>
      </c>
      <c r="E589" s="15">
        <v>-8.3259999999999996E-4</v>
      </c>
      <c r="F589" s="15">
        <v>1.2857299999999999E-3</v>
      </c>
      <c r="G589" s="15">
        <v>-4.8824000000000003E-3</v>
      </c>
    </row>
    <row r="590" spans="1:7" x14ac:dyDescent="0.2">
      <c r="A590" s="19">
        <v>24.14</v>
      </c>
      <c r="B590" s="19">
        <v>31.16</v>
      </c>
      <c r="C590" s="19">
        <v>44.99</v>
      </c>
      <c r="E590" s="15">
        <v>5.8332899999999997E-3</v>
      </c>
      <c r="F590" s="15">
        <v>3.2102999999999998E-4</v>
      </c>
      <c r="G590" s="15">
        <v>3.34527E-3</v>
      </c>
    </row>
    <row r="591" spans="1:7" x14ac:dyDescent="0.2">
      <c r="A591" s="19">
        <v>24.18</v>
      </c>
      <c r="B591" s="19">
        <v>31.17</v>
      </c>
      <c r="C591" s="19">
        <v>45.05</v>
      </c>
      <c r="E591" s="15">
        <v>1.65704E-3</v>
      </c>
      <c r="F591" s="15">
        <v>3.2091999999999998E-4</v>
      </c>
      <c r="G591" s="15">
        <v>1.3335599999999999E-3</v>
      </c>
    </row>
    <row r="592" spans="1:7" x14ac:dyDescent="0.2">
      <c r="A592" s="19">
        <v>24.04</v>
      </c>
      <c r="B592" s="19">
        <v>31.22</v>
      </c>
      <c r="C592" s="19">
        <v>44.7</v>
      </c>
      <c r="E592" s="15">
        <v>-5.7898999999999997E-3</v>
      </c>
      <c r="F592" s="15">
        <v>1.60407E-3</v>
      </c>
      <c r="G592" s="15">
        <v>-7.7691000000000001E-3</v>
      </c>
    </row>
    <row r="593" spans="1:7" x14ac:dyDescent="0.2">
      <c r="A593" s="19">
        <v>23.99</v>
      </c>
      <c r="B593" s="19">
        <v>31.06</v>
      </c>
      <c r="C593" s="19">
        <v>44.62</v>
      </c>
      <c r="E593" s="15">
        <v>-2.0799E-3</v>
      </c>
      <c r="F593" s="15">
        <v>-5.1248999999999999E-3</v>
      </c>
      <c r="G593" s="15">
        <v>-1.7898E-3</v>
      </c>
    </row>
    <row r="594" spans="1:7" x14ac:dyDescent="0.2">
      <c r="A594" s="19">
        <v>24.1</v>
      </c>
      <c r="B594" s="19">
        <v>30.84</v>
      </c>
      <c r="C594" s="19">
        <v>44.73</v>
      </c>
      <c r="E594" s="15">
        <v>4.58524E-3</v>
      </c>
      <c r="F594" s="15">
        <v>-7.0829999999999999E-3</v>
      </c>
      <c r="G594" s="15">
        <v>2.4652799999999998E-3</v>
      </c>
    </row>
    <row r="595" spans="1:7" x14ac:dyDescent="0.2">
      <c r="A595" s="19">
        <v>24.06</v>
      </c>
      <c r="B595" s="19">
        <v>30.89</v>
      </c>
      <c r="C595" s="19">
        <v>44.57</v>
      </c>
      <c r="E595" s="15">
        <v>-1.6597999999999999E-3</v>
      </c>
      <c r="F595" s="15">
        <v>1.6212399999999999E-3</v>
      </c>
      <c r="G595" s="15">
        <v>-3.5769999999999999E-3</v>
      </c>
    </row>
    <row r="596" spans="1:7" x14ac:dyDescent="0.2">
      <c r="A596" s="19">
        <v>24.08</v>
      </c>
      <c r="B596" s="19">
        <v>30.84</v>
      </c>
      <c r="C596" s="19">
        <v>44.91</v>
      </c>
      <c r="E596" s="15">
        <v>8.3129999999999999E-4</v>
      </c>
      <c r="F596" s="15">
        <v>-1.6186E-3</v>
      </c>
      <c r="G596" s="15">
        <v>7.6284500000000002E-3</v>
      </c>
    </row>
    <row r="597" spans="1:7" x14ac:dyDescent="0.2">
      <c r="A597" s="19">
        <v>23.97</v>
      </c>
      <c r="B597" s="19">
        <v>30.73</v>
      </c>
      <c r="C597" s="19">
        <v>44.5</v>
      </c>
      <c r="E597" s="15">
        <v>-4.5681000000000003E-3</v>
      </c>
      <c r="F597" s="15">
        <v>-3.5668000000000002E-3</v>
      </c>
      <c r="G597" s="15">
        <v>-9.1293999999999993E-3</v>
      </c>
    </row>
    <row r="598" spans="1:7" x14ac:dyDescent="0.2">
      <c r="A598" s="19">
        <v>24.03</v>
      </c>
      <c r="B598" s="19">
        <v>30.74</v>
      </c>
      <c r="C598" s="19">
        <v>45.13</v>
      </c>
      <c r="E598" s="15">
        <v>2.5032100000000001E-3</v>
      </c>
      <c r="F598" s="15">
        <v>3.2540999999999999E-4</v>
      </c>
      <c r="G598" s="15">
        <v>1.4157329999999999E-2</v>
      </c>
    </row>
    <row r="599" spans="1:7" x14ac:dyDescent="0.2">
      <c r="A599" s="19">
        <v>24.12</v>
      </c>
      <c r="B599" s="19">
        <v>30.89</v>
      </c>
      <c r="C599" s="19">
        <v>45.02</v>
      </c>
      <c r="E599" s="15">
        <v>3.7453199999999999E-3</v>
      </c>
      <c r="F599" s="15">
        <v>4.8796000000000004E-3</v>
      </c>
      <c r="G599" s="15">
        <v>-2.4374000000000002E-3</v>
      </c>
    </row>
    <row r="600" spans="1:7" x14ac:dyDescent="0.2">
      <c r="A600" s="19">
        <v>24.21</v>
      </c>
      <c r="B600" s="19">
        <v>30.98</v>
      </c>
      <c r="C600" s="19">
        <v>45.17</v>
      </c>
      <c r="E600" s="15">
        <v>3.7312600000000001E-3</v>
      </c>
      <c r="F600" s="15">
        <v>2.9136000000000001E-3</v>
      </c>
      <c r="G600" s="15">
        <v>3.3318100000000002E-3</v>
      </c>
    </row>
    <row r="601" spans="1:7" x14ac:dyDescent="0.2">
      <c r="A601" s="19">
        <v>24.09</v>
      </c>
      <c r="B601" s="19">
        <v>31.06</v>
      </c>
      <c r="C601" s="19">
        <v>45.13</v>
      </c>
      <c r="E601" s="15">
        <v>-4.9566000000000002E-3</v>
      </c>
      <c r="F601" s="15">
        <v>2.5822800000000002E-3</v>
      </c>
      <c r="G601" s="15">
        <v>-8.855E-4</v>
      </c>
    </row>
    <row r="602" spans="1:7" x14ac:dyDescent="0.2">
      <c r="A602" s="19">
        <v>24.2</v>
      </c>
      <c r="B602" s="19">
        <v>31.04</v>
      </c>
      <c r="C602" s="19">
        <v>45.46</v>
      </c>
      <c r="E602" s="15">
        <v>4.56625E-3</v>
      </c>
      <c r="F602" s="15">
        <v>-6.4389999999999998E-4</v>
      </c>
      <c r="G602" s="15">
        <v>7.3121599999999998E-3</v>
      </c>
    </row>
    <row r="603" spans="1:7" x14ac:dyDescent="0.2">
      <c r="A603" s="19">
        <v>24.17</v>
      </c>
      <c r="B603" s="19">
        <v>30.97</v>
      </c>
      <c r="C603" s="19">
        <v>45.49</v>
      </c>
      <c r="E603" s="15">
        <v>-1.2397E-3</v>
      </c>
      <c r="F603" s="15">
        <v>-2.2552000000000002E-3</v>
      </c>
      <c r="G603" s="15">
        <v>6.5998999999999995E-4</v>
      </c>
    </row>
    <row r="604" spans="1:7" x14ac:dyDescent="0.2">
      <c r="A604" s="19">
        <v>24.13</v>
      </c>
      <c r="B604" s="19">
        <v>31.01</v>
      </c>
      <c r="C604" s="19">
        <v>45.45</v>
      </c>
      <c r="E604" s="15">
        <v>-1.655E-3</v>
      </c>
      <c r="F604" s="15">
        <v>1.2916E-3</v>
      </c>
      <c r="G604" s="15">
        <v>-8.7929999999999996E-4</v>
      </c>
    </row>
    <row r="605" spans="1:7" x14ac:dyDescent="0.2">
      <c r="A605" s="19">
        <v>23.9</v>
      </c>
      <c r="B605" s="19">
        <v>31.14</v>
      </c>
      <c r="C605" s="19">
        <v>44.98</v>
      </c>
      <c r="E605" s="15">
        <v>-9.5317000000000006E-3</v>
      </c>
      <c r="F605" s="15">
        <v>4.1921600000000003E-3</v>
      </c>
      <c r="G605" s="15">
        <v>-1.0341100000000001E-2</v>
      </c>
    </row>
    <row r="606" spans="1:7" x14ac:dyDescent="0.2">
      <c r="A606" s="19">
        <v>23.85</v>
      </c>
      <c r="B606" s="19">
        <v>31.11</v>
      </c>
      <c r="C606" s="19">
        <v>44.83</v>
      </c>
      <c r="E606" s="15">
        <v>-2.0920999999999999E-3</v>
      </c>
      <c r="F606" s="15">
        <v>-9.6330000000000005E-4</v>
      </c>
      <c r="G606" s="15">
        <v>-3.3348000000000002E-3</v>
      </c>
    </row>
    <row r="607" spans="1:7" x14ac:dyDescent="0.2">
      <c r="A607" s="19">
        <v>23.98</v>
      </c>
      <c r="B607" s="19">
        <v>31.04</v>
      </c>
      <c r="C607" s="19">
        <v>45.37</v>
      </c>
      <c r="E607" s="15">
        <v>5.45073E-3</v>
      </c>
      <c r="F607" s="15">
        <v>-2.2501000000000001E-3</v>
      </c>
      <c r="G607" s="15">
        <v>1.2045439999999999E-2</v>
      </c>
    </row>
    <row r="608" spans="1:7" x14ac:dyDescent="0.2">
      <c r="A608" s="19">
        <v>23.97</v>
      </c>
      <c r="B608" s="19">
        <v>31.05</v>
      </c>
      <c r="C608" s="19">
        <v>45.45</v>
      </c>
      <c r="E608" s="15">
        <v>-4.171E-4</v>
      </c>
      <c r="F608" s="15">
        <v>3.2210000000000002E-4</v>
      </c>
      <c r="G608" s="15">
        <v>1.7633200000000001E-3</v>
      </c>
    </row>
    <row r="609" spans="1:7" x14ac:dyDescent="0.2">
      <c r="A609" s="19">
        <v>23.94</v>
      </c>
      <c r="B609" s="19">
        <v>31.09</v>
      </c>
      <c r="C609" s="19">
        <v>45.23</v>
      </c>
      <c r="E609" s="15">
        <v>-1.2515E-3</v>
      </c>
      <c r="F609" s="15">
        <v>1.2882799999999999E-3</v>
      </c>
      <c r="G609" s="15">
        <v>-4.8405000000000002E-3</v>
      </c>
    </row>
    <row r="610" spans="1:7" x14ac:dyDescent="0.2">
      <c r="A610" s="19">
        <v>23.86</v>
      </c>
      <c r="B610" s="19">
        <v>31.13</v>
      </c>
      <c r="C610" s="19">
        <v>44.71</v>
      </c>
      <c r="E610" s="15">
        <v>-3.3417E-3</v>
      </c>
      <c r="F610" s="15">
        <v>1.28656E-3</v>
      </c>
      <c r="G610" s="15">
        <v>-1.14968E-2</v>
      </c>
    </row>
    <row r="611" spans="1:7" x14ac:dyDescent="0.2">
      <c r="A611" s="19">
        <v>23.74</v>
      </c>
      <c r="B611" s="19">
        <v>31.12</v>
      </c>
      <c r="C611" s="19">
        <v>44.34</v>
      </c>
      <c r="E611" s="15">
        <v>-5.0293999999999998E-3</v>
      </c>
      <c r="F611" s="15">
        <v>-3.212E-4</v>
      </c>
      <c r="G611" s="15">
        <v>-8.2754999999999999E-3</v>
      </c>
    </row>
    <row r="612" spans="1:7" x14ac:dyDescent="0.2">
      <c r="A612" s="19">
        <v>23.74</v>
      </c>
      <c r="B612" s="19">
        <v>31.1</v>
      </c>
      <c r="C612" s="19">
        <v>44.3</v>
      </c>
      <c r="E612" s="15">
        <v>0</v>
      </c>
      <c r="F612" s="15">
        <v>-6.4269999999999996E-4</v>
      </c>
      <c r="G612" s="15">
        <v>-9.0209999999999997E-4</v>
      </c>
    </row>
    <row r="613" spans="1:7" x14ac:dyDescent="0.2">
      <c r="A613" s="19">
        <v>23.8</v>
      </c>
      <c r="B613" s="19">
        <v>31.06</v>
      </c>
      <c r="C613" s="19">
        <v>44.68</v>
      </c>
      <c r="E613" s="15">
        <v>2.5273399999999999E-3</v>
      </c>
      <c r="F613" s="15">
        <v>-1.2861999999999999E-3</v>
      </c>
      <c r="G613" s="15">
        <v>8.5778999999999994E-3</v>
      </c>
    </row>
    <row r="614" spans="1:7" x14ac:dyDescent="0.2">
      <c r="A614" s="19">
        <v>23.92</v>
      </c>
      <c r="B614" s="19">
        <v>31.1</v>
      </c>
      <c r="C614" s="19">
        <v>44.54</v>
      </c>
      <c r="E614" s="15">
        <v>5.0420600000000001E-3</v>
      </c>
      <c r="F614" s="15">
        <v>1.28786E-3</v>
      </c>
      <c r="G614" s="15">
        <v>-3.1334000000000002E-3</v>
      </c>
    </row>
    <row r="615" spans="1:7" x14ac:dyDescent="0.2">
      <c r="A615" s="19">
        <v>23.95</v>
      </c>
      <c r="B615" s="19">
        <v>30.98</v>
      </c>
      <c r="C615" s="19">
        <v>44.41</v>
      </c>
      <c r="E615" s="15">
        <v>1.2542199999999999E-3</v>
      </c>
      <c r="F615" s="15">
        <v>-3.8585E-3</v>
      </c>
      <c r="G615" s="15">
        <v>-2.9187000000000002E-3</v>
      </c>
    </row>
    <row r="616" spans="1:7" x14ac:dyDescent="0.2">
      <c r="A616" s="19">
        <v>23.91</v>
      </c>
      <c r="B616" s="19">
        <v>31.02</v>
      </c>
      <c r="C616" s="19">
        <v>44.36</v>
      </c>
      <c r="E616" s="15">
        <v>-1.6701999999999999E-3</v>
      </c>
      <c r="F616" s="15">
        <v>1.29116E-3</v>
      </c>
      <c r="G616" s="15">
        <v>-1.1259E-3</v>
      </c>
    </row>
    <row r="617" spans="1:7" x14ac:dyDescent="0.2">
      <c r="A617" s="19">
        <v>23.9</v>
      </c>
      <c r="B617" s="19">
        <v>30.99</v>
      </c>
      <c r="C617" s="19">
        <v>44.41</v>
      </c>
      <c r="E617" s="15">
        <v>-4.1819999999999997E-4</v>
      </c>
      <c r="F617" s="15">
        <v>-9.6710000000000003E-4</v>
      </c>
      <c r="G617" s="15">
        <v>1.1271199999999999E-3</v>
      </c>
    </row>
    <row r="618" spans="1:7" x14ac:dyDescent="0.2">
      <c r="A618" s="19">
        <v>23.95</v>
      </c>
      <c r="B618" s="19">
        <v>31.06</v>
      </c>
      <c r="C618" s="19">
        <v>44.47</v>
      </c>
      <c r="E618" s="15">
        <v>2.09209E-3</v>
      </c>
      <c r="F618" s="15">
        <v>2.2587599999999998E-3</v>
      </c>
      <c r="G618" s="15">
        <v>1.35107E-3</v>
      </c>
    </row>
    <row r="619" spans="1:7" x14ac:dyDescent="0.2">
      <c r="A619" s="19">
        <v>24.05</v>
      </c>
      <c r="B619" s="19">
        <v>31.08</v>
      </c>
      <c r="C619" s="19">
        <v>44.87</v>
      </c>
      <c r="E619" s="15">
        <v>4.17528E-3</v>
      </c>
      <c r="F619" s="15">
        <v>6.4395000000000001E-4</v>
      </c>
      <c r="G619" s="15">
        <v>8.9947800000000008E-3</v>
      </c>
    </row>
    <row r="620" spans="1:7" x14ac:dyDescent="0.2">
      <c r="A620" s="19">
        <v>24.16</v>
      </c>
      <c r="B620" s="19">
        <v>31.08</v>
      </c>
      <c r="C620" s="19">
        <v>44.71</v>
      </c>
      <c r="E620" s="15">
        <v>4.57385E-3</v>
      </c>
      <c r="F620" s="15">
        <v>0</v>
      </c>
      <c r="G620" s="15">
        <v>-3.5658999999999999E-3</v>
      </c>
    </row>
    <row r="621" spans="1:7" x14ac:dyDescent="0.2">
      <c r="A621" s="19">
        <v>24.14</v>
      </c>
      <c r="B621" s="19">
        <v>30.97</v>
      </c>
      <c r="C621" s="19">
        <v>44.47</v>
      </c>
      <c r="E621" s="15">
        <v>-8.2790000000000001E-4</v>
      </c>
      <c r="F621" s="15">
        <v>-3.5393E-3</v>
      </c>
      <c r="G621" s="15">
        <v>-5.3679000000000001E-3</v>
      </c>
    </row>
    <row r="622" spans="1:7" x14ac:dyDescent="0.2">
      <c r="A622" s="19">
        <v>23.96</v>
      </c>
      <c r="B622" s="19">
        <v>31.05</v>
      </c>
      <c r="C622" s="19">
        <v>44.15</v>
      </c>
      <c r="E622" s="15">
        <v>-7.4564999999999996E-3</v>
      </c>
      <c r="F622" s="15">
        <v>2.5831500000000002E-3</v>
      </c>
      <c r="G622" s="15">
        <v>-7.1957999999999996E-3</v>
      </c>
    </row>
    <row r="623" spans="1:7" x14ac:dyDescent="0.2">
      <c r="A623" s="19">
        <v>23.94</v>
      </c>
      <c r="B623" s="19">
        <v>30.84</v>
      </c>
      <c r="C623" s="19">
        <v>43.8</v>
      </c>
      <c r="E623" s="15">
        <v>-8.3460000000000001E-4</v>
      </c>
      <c r="F623" s="15">
        <v>-6.7632999999999999E-3</v>
      </c>
      <c r="G623" s="15">
        <v>-7.9275999999999999E-3</v>
      </c>
    </row>
    <row r="624" spans="1:7" x14ac:dyDescent="0.2">
      <c r="A624" s="19">
        <v>23.89</v>
      </c>
      <c r="B624" s="19">
        <v>30.84</v>
      </c>
      <c r="C624" s="19">
        <v>43.56</v>
      </c>
      <c r="E624" s="15">
        <v>-2.0885999999999999E-3</v>
      </c>
      <c r="F624" s="15">
        <v>0</v>
      </c>
      <c r="G624" s="15">
        <v>-5.4793999999999997E-3</v>
      </c>
    </row>
    <row r="625" spans="1:7" x14ac:dyDescent="0.2">
      <c r="A625" s="19">
        <v>23.83</v>
      </c>
      <c r="B625" s="19">
        <v>30.76</v>
      </c>
      <c r="C625" s="19">
        <v>43.62</v>
      </c>
      <c r="E625" s="15">
        <v>-2.5114999999999998E-3</v>
      </c>
      <c r="F625" s="15">
        <v>-2.594E-3</v>
      </c>
      <c r="G625" s="15">
        <v>1.37736E-3</v>
      </c>
    </row>
    <row r="626" spans="1:7" x14ac:dyDescent="0.2">
      <c r="A626" s="19">
        <v>23.91</v>
      </c>
      <c r="B626" s="19">
        <v>30.71</v>
      </c>
      <c r="C626" s="19">
        <v>43.9</v>
      </c>
      <c r="E626" s="15">
        <v>3.35711E-3</v>
      </c>
      <c r="F626" s="15">
        <v>-1.6255E-3</v>
      </c>
      <c r="G626" s="15">
        <v>6.4191400000000003E-3</v>
      </c>
    </row>
    <row r="627" spans="1:7" x14ac:dyDescent="0.2">
      <c r="A627" s="19">
        <v>24.07</v>
      </c>
      <c r="B627" s="19">
        <v>30.66</v>
      </c>
      <c r="C627" s="19">
        <v>44.27</v>
      </c>
      <c r="E627" s="15">
        <v>6.6917599999999997E-3</v>
      </c>
      <c r="F627" s="15">
        <v>-1.6280999999999999E-3</v>
      </c>
      <c r="G627" s="15">
        <v>8.4282000000000003E-3</v>
      </c>
    </row>
    <row r="628" spans="1:7" x14ac:dyDescent="0.2">
      <c r="A628" s="19">
        <v>24.06</v>
      </c>
      <c r="B628" s="19">
        <v>30.65</v>
      </c>
      <c r="C628" s="19">
        <v>44.19</v>
      </c>
      <c r="E628" s="15">
        <v>-4.1550000000000002E-4</v>
      </c>
      <c r="F628" s="15">
        <v>-3.2620000000000001E-4</v>
      </c>
      <c r="G628" s="15">
        <v>-1.8071000000000001E-3</v>
      </c>
    </row>
    <row r="629" spans="1:7" x14ac:dyDescent="0.2">
      <c r="A629" s="19">
        <v>24.15</v>
      </c>
      <c r="B629" s="19">
        <v>30.62</v>
      </c>
      <c r="C629" s="19">
        <v>44.24</v>
      </c>
      <c r="E629" s="15">
        <v>3.7406900000000001E-3</v>
      </c>
      <c r="F629" s="15">
        <v>-9.7879999999999994E-4</v>
      </c>
      <c r="G629" s="15">
        <v>1.13155E-3</v>
      </c>
    </row>
    <row r="630" spans="1:7" x14ac:dyDescent="0.2">
      <c r="A630" s="19">
        <v>24.13</v>
      </c>
      <c r="B630" s="19">
        <v>30.59</v>
      </c>
      <c r="C630" s="19">
        <v>44.28</v>
      </c>
      <c r="E630" s="15">
        <v>-8.2819999999999996E-4</v>
      </c>
      <c r="F630" s="15">
        <v>-9.7980000000000007E-4</v>
      </c>
      <c r="G630" s="15">
        <v>9.0408999999999997E-4</v>
      </c>
    </row>
    <row r="631" spans="1:7" x14ac:dyDescent="0.2">
      <c r="A631" s="19">
        <v>24.25</v>
      </c>
      <c r="B631" s="19">
        <v>30.6</v>
      </c>
      <c r="C631" s="19">
        <v>44.76</v>
      </c>
      <c r="E631" s="15">
        <v>4.9731000000000003E-3</v>
      </c>
      <c r="F631" s="15">
        <v>3.2689999999999998E-4</v>
      </c>
      <c r="G631" s="15">
        <v>1.084009E-2</v>
      </c>
    </row>
    <row r="632" spans="1:7" x14ac:dyDescent="0.2">
      <c r="A632" s="19">
        <v>24.34</v>
      </c>
      <c r="B632" s="19">
        <v>30.62</v>
      </c>
      <c r="C632" s="19">
        <v>44.8</v>
      </c>
      <c r="E632" s="15">
        <v>3.71134E-3</v>
      </c>
      <c r="F632" s="15">
        <v>6.5362999999999999E-4</v>
      </c>
      <c r="G632" s="15">
        <v>8.9368E-4</v>
      </c>
    </row>
    <row r="633" spans="1:7" x14ac:dyDescent="0.2">
      <c r="A633" s="19">
        <v>24.48</v>
      </c>
      <c r="B633" s="19">
        <v>30.57</v>
      </c>
      <c r="C633" s="19">
        <v>44.92</v>
      </c>
      <c r="E633" s="15">
        <v>5.7518500000000002E-3</v>
      </c>
      <c r="F633" s="15">
        <v>-1.6329999999999999E-3</v>
      </c>
      <c r="G633" s="15">
        <v>2.67855E-3</v>
      </c>
    </row>
    <row r="634" spans="1:7" x14ac:dyDescent="0.2">
      <c r="A634" s="19">
        <v>24.59</v>
      </c>
      <c r="B634" s="19">
        <v>30.55</v>
      </c>
      <c r="C634" s="19">
        <v>44.94</v>
      </c>
      <c r="E634" s="15">
        <v>4.4934600000000003E-3</v>
      </c>
      <c r="F634" s="15">
        <v>-6.5430000000000002E-4</v>
      </c>
      <c r="G634" s="15">
        <v>4.4526E-4</v>
      </c>
    </row>
    <row r="635" spans="1:7" x14ac:dyDescent="0.2">
      <c r="A635" s="19">
        <v>24.6</v>
      </c>
      <c r="B635" s="19">
        <v>30.59</v>
      </c>
      <c r="C635" s="19">
        <v>44.95</v>
      </c>
      <c r="E635" s="15">
        <v>4.0666999999999998E-4</v>
      </c>
      <c r="F635" s="15">
        <v>1.3093600000000001E-3</v>
      </c>
      <c r="G635" s="15">
        <v>2.2256000000000001E-4</v>
      </c>
    </row>
    <row r="636" spans="1:7" x14ac:dyDescent="0.2">
      <c r="A636" s="19">
        <v>24.5</v>
      </c>
      <c r="B636" s="19">
        <v>30.57</v>
      </c>
      <c r="C636" s="19">
        <v>44.95</v>
      </c>
      <c r="E636" s="15">
        <v>-4.065E-3</v>
      </c>
      <c r="F636" s="15">
        <v>-6.5379999999999995E-4</v>
      </c>
      <c r="G636" s="15">
        <v>0</v>
      </c>
    </row>
    <row r="637" spans="1:7" x14ac:dyDescent="0.2">
      <c r="A637" s="19">
        <v>24.45</v>
      </c>
      <c r="B637" s="19">
        <v>30.53</v>
      </c>
      <c r="C637" s="19">
        <v>44.82</v>
      </c>
      <c r="E637" s="15">
        <v>-2.0408000000000002E-3</v>
      </c>
      <c r="F637" s="15">
        <v>-1.3083999999999999E-3</v>
      </c>
      <c r="G637" s="15">
        <v>-2.8920999999999999E-3</v>
      </c>
    </row>
    <row r="638" spans="1:7" x14ac:dyDescent="0.2">
      <c r="A638" s="19">
        <v>24.67</v>
      </c>
      <c r="B638" s="19">
        <v>30.51</v>
      </c>
      <c r="C638" s="19">
        <v>45.38</v>
      </c>
      <c r="E638" s="15">
        <v>8.9979099999999996E-3</v>
      </c>
      <c r="F638" s="15">
        <v>-6.5510000000000004E-4</v>
      </c>
      <c r="G638" s="15">
        <v>1.2494440000000001E-2</v>
      </c>
    </row>
    <row r="639" spans="1:7" x14ac:dyDescent="0.2">
      <c r="A639" s="19">
        <v>24.7</v>
      </c>
      <c r="B639" s="19">
        <v>30.51</v>
      </c>
      <c r="C639" s="19">
        <v>45.33</v>
      </c>
      <c r="E639" s="15">
        <v>1.21609E-3</v>
      </c>
      <c r="F639" s="15">
        <v>0</v>
      </c>
      <c r="G639" s="15">
        <v>-1.1018E-3</v>
      </c>
    </row>
    <row r="640" spans="1:7" x14ac:dyDescent="0.2">
      <c r="A640" s="19">
        <v>24.74</v>
      </c>
      <c r="B640" s="19">
        <v>30.56</v>
      </c>
      <c r="C640" s="19">
        <v>45.68</v>
      </c>
      <c r="E640" s="15">
        <v>1.6193900000000001E-3</v>
      </c>
      <c r="F640" s="15">
        <v>1.6387699999999999E-3</v>
      </c>
      <c r="G640" s="15">
        <v>7.7211099999999998E-3</v>
      </c>
    </row>
    <row r="641" spans="1:7" x14ac:dyDescent="0.2">
      <c r="A641" s="19">
        <v>24.85</v>
      </c>
      <c r="B641" s="19">
        <v>30.49</v>
      </c>
      <c r="C641" s="19">
        <v>45.87</v>
      </c>
      <c r="E641" s="15">
        <v>4.4462399999999997E-3</v>
      </c>
      <c r="F641" s="15">
        <v>-2.2905E-3</v>
      </c>
      <c r="G641" s="15">
        <v>4.15935E-3</v>
      </c>
    </row>
    <row r="642" spans="1:7" x14ac:dyDescent="0.2">
      <c r="A642" s="19">
        <v>24.89</v>
      </c>
      <c r="B642" s="19">
        <v>30.51</v>
      </c>
      <c r="C642" s="19">
        <v>45.9</v>
      </c>
      <c r="E642" s="15">
        <v>1.60962E-3</v>
      </c>
      <c r="F642" s="15">
        <v>6.5594999999999998E-4</v>
      </c>
      <c r="G642" s="15">
        <v>6.5408999999999997E-4</v>
      </c>
    </row>
    <row r="643" spans="1:7" x14ac:dyDescent="0.2">
      <c r="A643" s="19">
        <v>24.9</v>
      </c>
      <c r="B643" s="19">
        <v>30.51</v>
      </c>
      <c r="C643" s="19">
        <v>45.87</v>
      </c>
      <c r="E643" s="15">
        <v>4.0181E-4</v>
      </c>
      <c r="F643" s="15">
        <v>0</v>
      </c>
      <c r="G643" s="15">
        <v>-6.5370000000000001E-4</v>
      </c>
    </row>
    <row r="644" spans="1:7" x14ac:dyDescent="0.2">
      <c r="A644" s="19">
        <v>24.97</v>
      </c>
      <c r="B644" s="19">
        <v>30.55</v>
      </c>
      <c r="C644" s="19">
        <v>46.37</v>
      </c>
      <c r="E644" s="15">
        <v>2.8111999999999998E-3</v>
      </c>
      <c r="F644" s="15">
        <v>1.31101E-3</v>
      </c>
      <c r="G644" s="15">
        <v>1.090037E-2</v>
      </c>
    </row>
    <row r="645" spans="1:7" x14ac:dyDescent="0.2">
      <c r="A645" s="19">
        <v>24.89</v>
      </c>
      <c r="B645" s="19">
        <v>30.58</v>
      </c>
      <c r="C645" s="19">
        <v>46.2</v>
      </c>
      <c r="E645" s="15">
        <v>-3.2038000000000001E-3</v>
      </c>
      <c r="F645" s="15">
        <v>9.8203000000000006E-4</v>
      </c>
      <c r="G645" s="15">
        <v>-3.6660999999999998E-3</v>
      </c>
    </row>
    <row r="646" spans="1:7" x14ac:dyDescent="0.2">
      <c r="A646" s="19">
        <v>24.96</v>
      </c>
      <c r="B646" s="19">
        <v>30.57</v>
      </c>
      <c r="C646" s="19">
        <v>46.28</v>
      </c>
      <c r="E646" s="15">
        <v>2.8123699999999998E-3</v>
      </c>
      <c r="F646" s="15">
        <v>-3.2699999999999998E-4</v>
      </c>
      <c r="G646" s="15">
        <v>1.73156E-3</v>
      </c>
    </row>
    <row r="647" spans="1:7" x14ac:dyDescent="0.2">
      <c r="A647" s="19">
        <v>25.01</v>
      </c>
      <c r="B647" s="19">
        <v>30.62</v>
      </c>
      <c r="C647" s="19">
        <v>46.2</v>
      </c>
      <c r="E647" s="15">
        <v>2.0032499999999998E-3</v>
      </c>
      <c r="F647" s="15">
        <v>1.63562E-3</v>
      </c>
      <c r="G647" s="15">
        <v>-1.7286000000000001E-3</v>
      </c>
    </row>
    <row r="648" spans="1:7" x14ac:dyDescent="0.2">
      <c r="A648" s="19">
        <v>24.92</v>
      </c>
      <c r="B648" s="19">
        <v>30.64</v>
      </c>
      <c r="C648" s="19">
        <v>46.17</v>
      </c>
      <c r="E648" s="15">
        <v>-3.5986E-3</v>
      </c>
      <c r="F648" s="15">
        <v>6.5309999999999999E-4</v>
      </c>
      <c r="G648" s="15">
        <v>-6.4939999999999996E-4</v>
      </c>
    </row>
    <row r="649" spans="1:7" x14ac:dyDescent="0.2">
      <c r="A649" s="19">
        <v>25.03</v>
      </c>
      <c r="B649" s="19">
        <v>30.73</v>
      </c>
      <c r="C649" s="19">
        <v>46.36</v>
      </c>
      <c r="E649" s="15">
        <v>4.4141700000000002E-3</v>
      </c>
      <c r="F649" s="15">
        <v>2.9373699999999999E-3</v>
      </c>
      <c r="G649" s="15">
        <v>4.1152899999999997E-3</v>
      </c>
    </row>
    <row r="650" spans="1:7" x14ac:dyDescent="0.2">
      <c r="A650" s="19">
        <v>25.01</v>
      </c>
      <c r="B650" s="19">
        <v>30.78</v>
      </c>
      <c r="C650" s="19">
        <v>46.54</v>
      </c>
      <c r="E650" s="15">
        <v>-7.9909999999999996E-4</v>
      </c>
      <c r="F650" s="15">
        <v>1.62711E-3</v>
      </c>
      <c r="G650" s="15">
        <v>3.88266E-3</v>
      </c>
    </row>
    <row r="651" spans="1:7" x14ac:dyDescent="0.2">
      <c r="A651" s="19">
        <v>25.04</v>
      </c>
      <c r="B651" s="19">
        <v>30.82</v>
      </c>
      <c r="C651" s="19">
        <v>46.54</v>
      </c>
      <c r="E651" s="15">
        <v>1.1995599999999999E-3</v>
      </c>
      <c r="F651" s="15">
        <v>1.29951E-3</v>
      </c>
      <c r="G651" s="15">
        <v>0</v>
      </c>
    </row>
    <row r="652" spans="1:7" x14ac:dyDescent="0.2">
      <c r="A652" s="19">
        <v>24.99</v>
      </c>
      <c r="B652" s="19">
        <v>30.8</v>
      </c>
      <c r="C652" s="19">
        <v>46.36</v>
      </c>
      <c r="E652" s="15">
        <v>-1.9968E-3</v>
      </c>
      <c r="F652" s="15">
        <v>-6.4899999999999995E-4</v>
      </c>
      <c r="G652" s="15">
        <v>-3.8676000000000001E-3</v>
      </c>
    </row>
    <row r="653" spans="1:7" x14ac:dyDescent="0.2">
      <c r="A653" s="19">
        <v>25.03</v>
      </c>
      <c r="B653" s="19">
        <v>30.86</v>
      </c>
      <c r="C653" s="19">
        <v>46.41</v>
      </c>
      <c r="E653" s="15">
        <v>1.6006799999999999E-3</v>
      </c>
      <c r="F653" s="15">
        <v>1.94812E-3</v>
      </c>
      <c r="G653" s="15">
        <v>1.0784900000000001E-3</v>
      </c>
    </row>
    <row r="654" spans="1:7" x14ac:dyDescent="0.2">
      <c r="A654" s="19">
        <v>25.11</v>
      </c>
      <c r="B654" s="19">
        <v>30.82</v>
      </c>
      <c r="C654" s="19">
        <v>47.03</v>
      </c>
      <c r="E654" s="15">
        <v>3.19616E-3</v>
      </c>
      <c r="F654" s="15">
        <v>-1.2962E-3</v>
      </c>
      <c r="G654" s="15">
        <v>1.335917E-2</v>
      </c>
    </row>
    <row r="655" spans="1:7" x14ac:dyDescent="0.2">
      <c r="A655" s="19">
        <v>25.11</v>
      </c>
      <c r="B655" s="19">
        <v>30.85</v>
      </c>
      <c r="C655" s="19">
        <v>46.97</v>
      </c>
      <c r="E655" s="15">
        <v>0</v>
      </c>
      <c r="F655" s="15">
        <v>9.7338999999999998E-4</v>
      </c>
      <c r="G655" s="15">
        <v>-1.2757000000000001E-3</v>
      </c>
    </row>
    <row r="656" spans="1:7" x14ac:dyDescent="0.2">
      <c r="A656" s="19">
        <v>25.18</v>
      </c>
      <c r="B656" s="19">
        <v>30.8</v>
      </c>
      <c r="C656" s="19">
        <v>47.18</v>
      </c>
      <c r="E656" s="15">
        <v>2.7876899999999998E-3</v>
      </c>
      <c r="F656" s="15">
        <v>-1.6207999999999999E-3</v>
      </c>
      <c r="G656" s="15">
        <v>4.4709199999999998E-3</v>
      </c>
    </row>
    <row r="657" spans="1:7" x14ac:dyDescent="0.2">
      <c r="A657" s="19">
        <v>25.11</v>
      </c>
      <c r="B657" s="19">
        <v>30.75</v>
      </c>
      <c r="C657" s="19">
        <v>47.4</v>
      </c>
      <c r="E657" s="15">
        <v>-2.7799000000000001E-3</v>
      </c>
      <c r="F657" s="15">
        <v>-1.6233E-3</v>
      </c>
      <c r="G657" s="15">
        <v>4.6630400000000002E-3</v>
      </c>
    </row>
    <row r="658" spans="1:7" x14ac:dyDescent="0.2">
      <c r="A658" s="19">
        <v>25.18</v>
      </c>
      <c r="B658" s="19">
        <v>30.8</v>
      </c>
      <c r="C658" s="19">
        <v>47.64</v>
      </c>
      <c r="E658" s="15">
        <v>2.7876899999999998E-3</v>
      </c>
      <c r="F658" s="15">
        <v>1.62598E-3</v>
      </c>
      <c r="G658" s="15">
        <v>5.0632300000000002E-3</v>
      </c>
    </row>
    <row r="659" spans="1:7" x14ac:dyDescent="0.2">
      <c r="A659" s="19">
        <v>25.27</v>
      </c>
      <c r="B659" s="19">
        <v>30.9</v>
      </c>
      <c r="C659" s="19">
        <v>47.79</v>
      </c>
      <c r="E659" s="15">
        <v>3.5742700000000001E-3</v>
      </c>
      <c r="F659" s="15">
        <v>3.2467899999999998E-3</v>
      </c>
      <c r="G659" s="15">
        <v>3.1486600000000002E-3</v>
      </c>
    </row>
    <row r="660" spans="1:7" x14ac:dyDescent="0.2">
      <c r="A660" s="19">
        <v>25.36</v>
      </c>
      <c r="B660" s="19">
        <v>30.97</v>
      </c>
      <c r="C660" s="19">
        <v>47.76</v>
      </c>
      <c r="E660" s="15">
        <v>3.56157E-3</v>
      </c>
      <c r="F660" s="15">
        <v>2.2653399999999998E-3</v>
      </c>
      <c r="G660" s="15">
        <v>-6.2779999999999997E-4</v>
      </c>
    </row>
    <row r="661" spans="1:7" x14ac:dyDescent="0.2">
      <c r="A661" s="19">
        <v>25.39</v>
      </c>
      <c r="B661" s="19">
        <v>30.96</v>
      </c>
      <c r="C661" s="19">
        <v>48.13</v>
      </c>
      <c r="E661" s="15">
        <v>1.18289E-3</v>
      </c>
      <c r="F661" s="15">
        <v>-3.2289999999999999E-4</v>
      </c>
      <c r="G661" s="15">
        <v>7.7471299999999996E-3</v>
      </c>
    </row>
    <row r="662" spans="1:7" x14ac:dyDescent="0.2">
      <c r="A662" s="19">
        <v>25.4</v>
      </c>
      <c r="B662" s="19">
        <v>30.99</v>
      </c>
      <c r="C662" s="19">
        <v>48.09</v>
      </c>
      <c r="E662" s="15">
        <v>3.9389999999999998E-4</v>
      </c>
      <c r="F662" s="15">
        <v>9.6902000000000002E-4</v>
      </c>
      <c r="G662" s="15">
        <v>-8.3109999999999998E-4</v>
      </c>
    </row>
    <row r="663" spans="1:7" x14ac:dyDescent="0.2">
      <c r="A663" s="19">
        <v>25.38</v>
      </c>
      <c r="B663" s="19">
        <v>31.04</v>
      </c>
      <c r="C663" s="19">
        <v>47.93</v>
      </c>
      <c r="E663" s="15">
        <v>-7.8739999999999995E-4</v>
      </c>
      <c r="F663" s="15">
        <v>1.6134599999999999E-3</v>
      </c>
      <c r="G663" s="15">
        <v>-3.3270999999999999E-3</v>
      </c>
    </row>
    <row r="664" spans="1:7" x14ac:dyDescent="0.2">
      <c r="A664" s="19">
        <v>25.39</v>
      </c>
      <c r="B664" s="19">
        <v>31.04</v>
      </c>
      <c r="C664" s="19">
        <v>47.82</v>
      </c>
      <c r="E664" s="15">
        <v>3.9400999999999998E-4</v>
      </c>
      <c r="F664" s="15">
        <v>0</v>
      </c>
      <c r="G664" s="15">
        <v>-2.2950000000000002E-3</v>
      </c>
    </row>
    <row r="665" spans="1:7" x14ac:dyDescent="0.2">
      <c r="A665" s="19">
        <v>25.51</v>
      </c>
      <c r="B665" s="19">
        <v>31.12</v>
      </c>
      <c r="C665" s="19">
        <v>47.76</v>
      </c>
      <c r="E665" s="15">
        <v>4.7263100000000001E-3</v>
      </c>
      <c r="F665" s="15">
        <v>2.5773200000000001E-3</v>
      </c>
      <c r="G665" s="15">
        <v>-1.2547000000000001E-3</v>
      </c>
    </row>
    <row r="666" spans="1:7" x14ac:dyDescent="0.2">
      <c r="A666" s="19">
        <v>25.56</v>
      </c>
      <c r="B666" s="19">
        <v>31.21</v>
      </c>
      <c r="C666" s="19">
        <v>47.87</v>
      </c>
      <c r="E666" s="15">
        <v>1.9599800000000001E-3</v>
      </c>
      <c r="F666" s="15">
        <v>2.8919699999999998E-3</v>
      </c>
      <c r="G666" s="15">
        <v>2.3032E-3</v>
      </c>
    </row>
    <row r="667" spans="1:7" x14ac:dyDescent="0.2">
      <c r="A667" s="19">
        <v>25.52</v>
      </c>
      <c r="B667" s="19">
        <v>31.14</v>
      </c>
      <c r="C667" s="19">
        <v>47.79</v>
      </c>
      <c r="E667" s="15">
        <v>-1.5648999999999999E-3</v>
      </c>
      <c r="F667" s="15">
        <v>-2.2428999999999999E-3</v>
      </c>
      <c r="G667" s="15">
        <v>-1.6712000000000001E-3</v>
      </c>
    </row>
    <row r="668" spans="1:7" x14ac:dyDescent="0.2">
      <c r="A668" s="19">
        <v>25.49</v>
      </c>
      <c r="B668" s="19">
        <v>31.09</v>
      </c>
      <c r="C668" s="19">
        <v>47.42</v>
      </c>
      <c r="E668" s="15">
        <v>-1.1754999999999999E-3</v>
      </c>
      <c r="F668" s="15">
        <v>-1.6056E-3</v>
      </c>
      <c r="G668" s="15">
        <v>-7.7422999999999997E-3</v>
      </c>
    </row>
    <row r="669" spans="1:7" x14ac:dyDescent="0.2">
      <c r="A669" s="19">
        <v>25.43</v>
      </c>
      <c r="B669" s="19">
        <v>31.03</v>
      </c>
      <c r="C669" s="19">
        <v>47.36</v>
      </c>
      <c r="E669" s="15">
        <v>-2.3538999999999999E-3</v>
      </c>
      <c r="F669" s="15">
        <v>-1.9298E-3</v>
      </c>
      <c r="G669" s="15">
        <v>-1.2652E-3</v>
      </c>
    </row>
    <row r="670" spans="1:7" x14ac:dyDescent="0.2">
      <c r="A670" s="19">
        <v>25.39</v>
      </c>
      <c r="B670" s="19">
        <v>31.06</v>
      </c>
      <c r="C670" s="19">
        <v>47.49</v>
      </c>
      <c r="E670" s="15">
        <v>-1.573E-3</v>
      </c>
      <c r="F670" s="15">
        <v>9.6674E-4</v>
      </c>
      <c r="G670" s="15">
        <v>2.7449499999999999E-3</v>
      </c>
    </row>
    <row r="671" spans="1:7" x14ac:dyDescent="0.2">
      <c r="A671" s="19">
        <v>25.23</v>
      </c>
      <c r="B671" s="19">
        <v>31.08</v>
      </c>
      <c r="C671" s="19">
        <v>47.4</v>
      </c>
      <c r="E671" s="15">
        <v>-6.3017000000000004E-3</v>
      </c>
      <c r="F671" s="15">
        <v>6.4395000000000001E-4</v>
      </c>
      <c r="G671" s="15">
        <v>-1.8951E-3</v>
      </c>
    </row>
    <row r="672" spans="1:7" x14ac:dyDescent="0.2">
      <c r="A672" s="19">
        <v>25.2</v>
      </c>
      <c r="B672" s="19">
        <v>31.15</v>
      </c>
      <c r="C672" s="19">
        <v>47.29</v>
      </c>
      <c r="E672" s="15">
        <v>-1.189E-3</v>
      </c>
      <c r="F672" s="15">
        <v>2.2522499999999999E-3</v>
      </c>
      <c r="G672" s="15">
        <v>-2.3207000000000002E-3</v>
      </c>
    </row>
    <row r="673" spans="1:7" x14ac:dyDescent="0.2">
      <c r="A673" s="19">
        <v>25.28</v>
      </c>
      <c r="B673" s="19">
        <v>31.03</v>
      </c>
      <c r="C673" s="19">
        <v>47.66</v>
      </c>
      <c r="E673" s="15">
        <v>3.1746000000000001E-3</v>
      </c>
      <c r="F673" s="15">
        <v>-3.8522999999999999E-3</v>
      </c>
      <c r="G673" s="15">
        <v>7.8240400000000009E-3</v>
      </c>
    </row>
    <row r="674" spans="1:7" x14ac:dyDescent="0.2">
      <c r="A674" s="19">
        <v>25.37</v>
      </c>
      <c r="B674" s="19">
        <v>31.11</v>
      </c>
      <c r="C674" s="19">
        <v>47.54</v>
      </c>
      <c r="E674" s="15">
        <v>3.5601299999999999E-3</v>
      </c>
      <c r="F674" s="15">
        <v>2.57815E-3</v>
      </c>
      <c r="G674" s="15">
        <v>-2.5178000000000002E-3</v>
      </c>
    </row>
    <row r="675" spans="1:7" x14ac:dyDescent="0.2">
      <c r="A675" s="19">
        <v>25.4</v>
      </c>
      <c r="B675" s="19">
        <v>31.07</v>
      </c>
      <c r="C675" s="19">
        <v>47.79</v>
      </c>
      <c r="E675" s="15">
        <v>1.18246E-3</v>
      </c>
      <c r="F675" s="15">
        <v>-1.2857999999999999E-3</v>
      </c>
      <c r="G675" s="15">
        <v>5.2587299999999997E-3</v>
      </c>
    </row>
    <row r="676" spans="1:7" x14ac:dyDescent="0.2">
      <c r="A676" s="19">
        <v>25.52</v>
      </c>
      <c r="B676" s="19">
        <v>31.1</v>
      </c>
      <c r="C676" s="19">
        <v>48.02</v>
      </c>
      <c r="E676" s="15">
        <v>4.7244100000000001E-3</v>
      </c>
      <c r="F676" s="15">
        <v>9.6555999999999996E-4</v>
      </c>
      <c r="G676" s="15">
        <v>4.8126999999999996E-3</v>
      </c>
    </row>
    <row r="677" spans="1:7" x14ac:dyDescent="0.2">
      <c r="A677" s="19">
        <v>25.52</v>
      </c>
      <c r="B677" s="19">
        <v>31.07</v>
      </c>
      <c r="C677" s="19">
        <v>47.79</v>
      </c>
      <c r="E677" s="15">
        <v>0</v>
      </c>
      <c r="F677" s="15">
        <v>-9.6460000000000003E-4</v>
      </c>
      <c r="G677" s="15">
        <v>-4.7897E-3</v>
      </c>
    </row>
    <row r="678" spans="1:7" x14ac:dyDescent="0.2">
      <c r="A678" s="19">
        <v>25.51</v>
      </c>
      <c r="B678" s="19">
        <v>31.11</v>
      </c>
      <c r="C678" s="19">
        <v>48.17</v>
      </c>
      <c r="E678" s="15">
        <v>-3.9179999999999998E-4</v>
      </c>
      <c r="F678" s="15">
        <v>1.2874500000000001E-3</v>
      </c>
      <c r="G678" s="15">
        <v>7.9513899999999992E-3</v>
      </c>
    </row>
    <row r="679" spans="1:7" x14ac:dyDescent="0.2">
      <c r="A679" s="19">
        <v>25.57</v>
      </c>
      <c r="B679" s="19">
        <v>31.14</v>
      </c>
      <c r="C679" s="19">
        <v>47.94</v>
      </c>
      <c r="E679" s="15">
        <v>2.3520199999999998E-3</v>
      </c>
      <c r="F679" s="15">
        <v>9.6425999999999999E-4</v>
      </c>
      <c r="G679" s="15">
        <v>-4.7746999999999998E-3</v>
      </c>
    </row>
    <row r="680" spans="1:7" x14ac:dyDescent="0.2">
      <c r="A680" s="19">
        <v>25.45</v>
      </c>
      <c r="B680" s="19">
        <v>31.2</v>
      </c>
      <c r="C680" s="19">
        <v>48.09</v>
      </c>
      <c r="E680" s="15">
        <v>-4.6930000000000001E-3</v>
      </c>
      <c r="F680" s="15">
        <v>1.9268499999999999E-3</v>
      </c>
      <c r="G680" s="15">
        <v>3.1289299999999998E-3</v>
      </c>
    </row>
    <row r="681" spans="1:7" x14ac:dyDescent="0.2">
      <c r="A681" s="19">
        <v>25.45</v>
      </c>
      <c r="B681" s="19">
        <v>31.23</v>
      </c>
      <c r="C681" s="19">
        <v>48.61</v>
      </c>
      <c r="E681" s="15">
        <v>0</v>
      </c>
      <c r="F681" s="15">
        <v>9.6150999999999995E-4</v>
      </c>
      <c r="G681" s="15">
        <v>1.0813079999999999E-2</v>
      </c>
    </row>
    <row r="682" spans="1:7" x14ac:dyDescent="0.2">
      <c r="A682" s="19">
        <v>25.37</v>
      </c>
      <c r="B682" s="19">
        <v>31.18</v>
      </c>
      <c r="C682" s="19">
        <v>48.7</v>
      </c>
      <c r="E682" s="15">
        <v>-3.1434000000000002E-3</v>
      </c>
      <c r="F682" s="15">
        <v>-1.601E-3</v>
      </c>
      <c r="G682" s="15">
        <v>1.85147E-3</v>
      </c>
    </row>
    <row r="683" spans="1:7" x14ac:dyDescent="0.2">
      <c r="A683" s="19">
        <v>25.55</v>
      </c>
      <c r="B683" s="19">
        <v>31.17</v>
      </c>
      <c r="C683" s="19">
        <v>49.15</v>
      </c>
      <c r="E683" s="15">
        <v>7.0949100000000003E-3</v>
      </c>
      <c r="F683" s="15">
        <v>-3.2069999999999999E-4</v>
      </c>
      <c r="G683" s="15">
        <v>9.2402700000000001E-3</v>
      </c>
    </row>
    <row r="684" spans="1:7" x14ac:dyDescent="0.2">
      <c r="A684" s="19">
        <v>25.48</v>
      </c>
      <c r="B684" s="19">
        <v>31.16</v>
      </c>
      <c r="C684" s="19">
        <v>48.28</v>
      </c>
      <c r="E684" s="15">
        <v>-2.7396999999999999E-3</v>
      </c>
      <c r="F684" s="15">
        <v>-3.2079999999999999E-4</v>
      </c>
      <c r="G684" s="15">
        <v>-1.7701000000000001E-2</v>
      </c>
    </row>
    <row r="685" spans="1:7" x14ac:dyDescent="0.2">
      <c r="A685" s="19">
        <v>25.37</v>
      </c>
      <c r="B685" s="19">
        <v>31.09</v>
      </c>
      <c r="C685" s="19">
        <v>48.19</v>
      </c>
      <c r="E685" s="15">
        <v>-4.3170999999999999E-3</v>
      </c>
      <c r="F685" s="15">
        <v>-2.2464999999999998E-3</v>
      </c>
      <c r="G685" s="15">
        <v>-1.8641E-3</v>
      </c>
    </row>
    <row r="686" spans="1:7" x14ac:dyDescent="0.2">
      <c r="A686" s="19">
        <v>25.29</v>
      </c>
      <c r="B686" s="19">
        <v>31.19</v>
      </c>
      <c r="C686" s="19">
        <v>48.04</v>
      </c>
      <c r="E686" s="15">
        <v>-3.1532999999999999E-3</v>
      </c>
      <c r="F686" s="15">
        <v>3.2165000000000002E-3</v>
      </c>
      <c r="G686" s="15">
        <v>-3.1126000000000001E-3</v>
      </c>
    </row>
    <row r="687" spans="1:7" x14ac:dyDescent="0.2">
      <c r="A687" s="19">
        <v>25.29</v>
      </c>
      <c r="B687" s="19">
        <v>31.29</v>
      </c>
      <c r="C687" s="19">
        <v>48.34</v>
      </c>
      <c r="E687" s="15">
        <v>0</v>
      </c>
      <c r="F687" s="15">
        <v>3.20616E-3</v>
      </c>
      <c r="G687" s="15">
        <v>6.2447800000000001E-3</v>
      </c>
    </row>
    <row r="688" spans="1:7" x14ac:dyDescent="0.2">
      <c r="A688" s="19">
        <v>25.44</v>
      </c>
      <c r="B688" s="19">
        <v>31.24</v>
      </c>
      <c r="C688" s="19">
        <v>48.66</v>
      </c>
      <c r="E688" s="15">
        <v>5.9312000000000002E-3</v>
      </c>
      <c r="F688" s="15">
        <v>-1.598E-3</v>
      </c>
      <c r="G688" s="15">
        <v>6.6197799999999996E-3</v>
      </c>
    </row>
    <row r="689" spans="1:7" x14ac:dyDescent="0.2">
      <c r="A689" s="19">
        <v>25.58</v>
      </c>
      <c r="B689" s="19">
        <v>31.28</v>
      </c>
      <c r="C689" s="19">
        <v>48.98</v>
      </c>
      <c r="E689" s="15">
        <v>5.5031100000000003E-3</v>
      </c>
      <c r="F689" s="15">
        <v>1.2804400000000001E-3</v>
      </c>
      <c r="G689" s="15">
        <v>6.5762399999999997E-3</v>
      </c>
    </row>
    <row r="690" spans="1:7" x14ac:dyDescent="0.2">
      <c r="A690" s="19">
        <v>25.6</v>
      </c>
      <c r="B690" s="19">
        <v>31.3</v>
      </c>
      <c r="C690" s="19">
        <v>49.06</v>
      </c>
      <c r="E690" s="15">
        <v>7.8186E-4</v>
      </c>
      <c r="F690" s="15">
        <v>6.3931999999999997E-4</v>
      </c>
      <c r="G690" s="15">
        <v>1.6333400000000001E-3</v>
      </c>
    </row>
    <row r="691" spans="1:7" x14ac:dyDescent="0.2">
      <c r="A691" s="19">
        <v>25.63</v>
      </c>
      <c r="B691" s="19">
        <v>31.26</v>
      </c>
      <c r="C691" s="19">
        <v>49.22</v>
      </c>
      <c r="E691" s="15">
        <v>1.1718399999999999E-3</v>
      </c>
      <c r="F691" s="15">
        <v>-1.2779E-3</v>
      </c>
      <c r="G691" s="15">
        <v>3.2613099999999999E-3</v>
      </c>
    </row>
    <row r="692" spans="1:7" x14ac:dyDescent="0.2">
      <c r="A692" s="19">
        <v>25.65</v>
      </c>
      <c r="B692" s="19">
        <v>31.3</v>
      </c>
      <c r="C692" s="19">
        <v>49.1</v>
      </c>
      <c r="E692" s="15">
        <v>7.8036999999999996E-4</v>
      </c>
      <c r="F692" s="15">
        <v>1.2795599999999999E-3</v>
      </c>
      <c r="G692" s="15">
        <v>-2.4380999999999999E-3</v>
      </c>
    </row>
    <row r="693" spans="1:7" x14ac:dyDescent="0.2">
      <c r="A693" s="19">
        <v>25.48</v>
      </c>
      <c r="B693" s="19">
        <v>31.27</v>
      </c>
      <c r="C693" s="19">
        <v>48.65</v>
      </c>
      <c r="E693" s="15">
        <v>-6.6277000000000003E-3</v>
      </c>
      <c r="F693" s="15">
        <v>-9.5839999999999999E-4</v>
      </c>
      <c r="G693" s="15">
        <v>-9.1649000000000001E-3</v>
      </c>
    </row>
    <row r="694" spans="1:7" x14ac:dyDescent="0.2">
      <c r="A694" s="19">
        <v>25.52</v>
      </c>
      <c r="B694" s="19">
        <v>31.39</v>
      </c>
      <c r="C694" s="19">
        <v>49.3</v>
      </c>
      <c r="E694" s="15">
        <v>1.56986E-3</v>
      </c>
      <c r="F694" s="15">
        <v>3.8375100000000001E-3</v>
      </c>
      <c r="G694" s="15">
        <v>1.336068E-2</v>
      </c>
    </row>
    <row r="695" spans="1:7" x14ac:dyDescent="0.2">
      <c r="A695" s="19">
        <v>25.66</v>
      </c>
      <c r="B695" s="19">
        <v>31.33</v>
      </c>
      <c r="C695" s="19">
        <v>49.65</v>
      </c>
      <c r="E695" s="15">
        <v>5.4858900000000002E-3</v>
      </c>
      <c r="F695" s="15">
        <v>-1.9113999999999999E-3</v>
      </c>
      <c r="G695" s="15">
        <v>7.0994500000000002E-3</v>
      </c>
    </row>
    <row r="696" spans="1:7" x14ac:dyDescent="0.2">
      <c r="A696" s="19">
        <v>25.67</v>
      </c>
      <c r="B696" s="19">
        <v>31.21</v>
      </c>
      <c r="C696" s="19">
        <v>49.52</v>
      </c>
      <c r="E696" s="15">
        <v>3.8970999999999998E-4</v>
      </c>
      <c r="F696" s="15">
        <v>-3.8302000000000002E-3</v>
      </c>
      <c r="G696" s="15">
        <v>-2.6183999999999999E-3</v>
      </c>
    </row>
    <row r="697" spans="1:7" x14ac:dyDescent="0.2">
      <c r="A697" s="19">
        <v>25.71</v>
      </c>
      <c r="B697" s="19">
        <v>31.12</v>
      </c>
      <c r="C697" s="19">
        <v>49.27</v>
      </c>
      <c r="E697" s="15">
        <v>1.5582E-3</v>
      </c>
      <c r="F697" s="15">
        <v>-2.8836000000000001E-3</v>
      </c>
      <c r="G697" s="15">
        <v>-5.0485E-3</v>
      </c>
    </row>
    <row r="698" spans="1:7" x14ac:dyDescent="0.2">
      <c r="A698" s="19">
        <v>25.74</v>
      </c>
      <c r="B698" s="19">
        <v>31.07</v>
      </c>
      <c r="C698" s="19">
        <v>49.09</v>
      </c>
      <c r="E698" s="15">
        <v>1.1669E-3</v>
      </c>
      <c r="F698" s="15">
        <v>-1.6067E-3</v>
      </c>
      <c r="G698" s="15">
        <v>-3.6533E-3</v>
      </c>
    </row>
    <row r="699" spans="1:7" x14ac:dyDescent="0.2">
      <c r="A699" s="19">
        <v>25.71</v>
      </c>
      <c r="B699" s="19">
        <v>31.09</v>
      </c>
      <c r="C699" s="19">
        <v>49.06</v>
      </c>
      <c r="E699" s="15">
        <v>-1.1655000000000001E-3</v>
      </c>
      <c r="F699" s="15">
        <v>6.4371000000000003E-4</v>
      </c>
      <c r="G699" s="15">
        <v>-6.1109999999999995E-4</v>
      </c>
    </row>
    <row r="700" spans="1:7" x14ac:dyDescent="0.2">
      <c r="A700" s="19">
        <v>25.77</v>
      </c>
      <c r="B700" s="19">
        <v>31.14</v>
      </c>
      <c r="C700" s="19">
        <v>48.76</v>
      </c>
      <c r="E700" s="15">
        <v>2.3337599999999998E-3</v>
      </c>
      <c r="F700" s="15">
        <v>1.6082E-3</v>
      </c>
      <c r="G700" s="15">
        <v>-6.1149999999999998E-3</v>
      </c>
    </row>
    <row r="701" spans="1:7" x14ac:dyDescent="0.2">
      <c r="A701" s="19">
        <v>25.72</v>
      </c>
      <c r="B701" s="19">
        <v>30.98</v>
      </c>
      <c r="C701" s="19">
        <v>48.16</v>
      </c>
      <c r="E701" s="15">
        <v>-1.9403000000000001E-3</v>
      </c>
      <c r="F701" s="15">
        <v>-5.1380999999999996E-3</v>
      </c>
      <c r="G701" s="15">
        <v>-1.2305099999999999E-2</v>
      </c>
    </row>
    <row r="702" spans="1:7" x14ac:dyDescent="0.2">
      <c r="A702" s="19">
        <v>25.71</v>
      </c>
      <c r="B702" s="19">
        <v>30.99</v>
      </c>
      <c r="C702" s="19">
        <v>48.08</v>
      </c>
      <c r="E702" s="15">
        <v>-3.8880000000000002E-4</v>
      </c>
      <c r="F702" s="15">
        <v>3.2278999999999999E-4</v>
      </c>
      <c r="G702" s="15">
        <v>-1.6611E-3</v>
      </c>
    </row>
    <row r="703" spans="1:7" x14ac:dyDescent="0.2">
      <c r="A703" s="19">
        <v>25.86</v>
      </c>
      <c r="B703" s="19">
        <v>30.87</v>
      </c>
      <c r="C703" s="19">
        <v>48.17</v>
      </c>
      <c r="E703" s="15">
        <v>5.8343800000000001E-3</v>
      </c>
      <c r="F703" s="15">
        <v>-3.8722000000000001E-3</v>
      </c>
      <c r="G703" s="15">
        <v>1.8718000000000001E-3</v>
      </c>
    </row>
    <row r="704" spans="1:7" x14ac:dyDescent="0.2">
      <c r="A704" s="19">
        <v>25.98</v>
      </c>
      <c r="B704" s="19">
        <v>30.95</v>
      </c>
      <c r="C704" s="19">
        <v>48.55</v>
      </c>
      <c r="E704" s="15">
        <v>4.6403299999999998E-3</v>
      </c>
      <c r="F704" s="15">
        <v>2.59151E-3</v>
      </c>
      <c r="G704" s="15">
        <v>7.8887499999999999E-3</v>
      </c>
    </row>
    <row r="705" spans="1:7" x14ac:dyDescent="0.2">
      <c r="A705" s="19">
        <v>26.03</v>
      </c>
      <c r="B705" s="19">
        <v>30.86</v>
      </c>
      <c r="C705" s="19">
        <v>48.75</v>
      </c>
      <c r="E705" s="15">
        <v>1.9246000000000001E-3</v>
      </c>
      <c r="F705" s="15">
        <v>-2.9079000000000002E-3</v>
      </c>
      <c r="G705" s="15">
        <v>4.11949E-3</v>
      </c>
    </row>
    <row r="706" spans="1:7" x14ac:dyDescent="0.2">
      <c r="A706" s="19">
        <v>25.95</v>
      </c>
      <c r="B706" s="19">
        <v>30.77</v>
      </c>
      <c r="C706" s="19">
        <v>48.72</v>
      </c>
      <c r="E706" s="15">
        <v>-3.0734E-3</v>
      </c>
      <c r="F706" s="15">
        <v>-2.9164E-3</v>
      </c>
      <c r="G706" s="15">
        <v>-6.154E-4</v>
      </c>
    </row>
    <row r="707" spans="1:7" x14ac:dyDescent="0.2">
      <c r="A707" s="19">
        <v>25.9</v>
      </c>
      <c r="B707" s="19">
        <v>30.76</v>
      </c>
      <c r="C707" s="19">
        <v>48.8</v>
      </c>
      <c r="E707" s="15">
        <v>-1.9268E-3</v>
      </c>
      <c r="F707" s="15">
        <v>-3.2499999999999999E-4</v>
      </c>
      <c r="G707" s="15">
        <v>1.642E-3</v>
      </c>
    </row>
    <row r="708" spans="1:7" x14ac:dyDescent="0.2">
      <c r="A708" s="19">
        <v>25.91</v>
      </c>
      <c r="B708" s="19">
        <v>30.73</v>
      </c>
      <c r="C708" s="19">
        <v>49.05</v>
      </c>
      <c r="E708" s="15">
        <v>3.8610000000000001E-4</v>
      </c>
      <c r="F708" s="15">
        <v>-9.7530000000000002E-4</v>
      </c>
      <c r="G708" s="15">
        <v>5.1229500000000002E-3</v>
      </c>
    </row>
    <row r="709" spans="1:7" x14ac:dyDescent="0.2">
      <c r="A709" s="19">
        <v>25.8</v>
      </c>
      <c r="B709" s="19">
        <v>30.74</v>
      </c>
      <c r="C709" s="19">
        <v>49.26</v>
      </c>
      <c r="E709" s="15">
        <v>-4.2455000000000001E-3</v>
      </c>
      <c r="F709" s="15">
        <v>3.2540999999999999E-4</v>
      </c>
      <c r="G709" s="15">
        <v>4.2813299999999999E-3</v>
      </c>
    </row>
    <row r="710" spans="1:7" x14ac:dyDescent="0.2">
      <c r="A710" s="19">
        <v>25.84</v>
      </c>
      <c r="B710" s="19">
        <v>30.76</v>
      </c>
      <c r="C710" s="19">
        <v>49.51</v>
      </c>
      <c r="E710" s="15">
        <v>1.55043E-3</v>
      </c>
      <c r="F710" s="15">
        <v>6.5061999999999997E-4</v>
      </c>
      <c r="G710" s="15">
        <v>5.0751099999999999E-3</v>
      </c>
    </row>
    <row r="711" spans="1:7" x14ac:dyDescent="0.2">
      <c r="A711" s="19">
        <v>25.88</v>
      </c>
      <c r="B711" s="19">
        <v>30.79</v>
      </c>
      <c r="C711" s="19">
        <v>49.69</v>
      </c>
      <c r="E711" s="15">
        <v>1.54795E-3</v>
      </c>
      <c r="F711" s="15">
        <v>9.7532999999999995E-4</v>
      </c>
      <c r="G711" s="15">
        <v>3.6356499999999998E-3</v>
      </c>
    </row>
    <row r="712" spans="1:7" x14ac:dyDescent="0.2">
      <c r="A712" s="19">
        <v>25.99</v>
      </c>
      <c r="B712" s="19">
        <v>30.75</v>
      </c>
      <c r="C712" s="19">
        <v>49.62</v>
      </c>
      <c r="E712" s="15">
        <v>4.2504300000000004E-3</v>
      </c>
      <c r="F712" s="15">
        <v>-1.2991999999999999E-3</v>
      </c>
      <c r="G712" s="15">
        <v>-1.4086999999999999E-3</v>
      </c>
    </row>
    <row r="713" spans="1:7" x14ac:dyDescent="0.2">
      <c r="A713" s="19">
        <v>25.87</v>
      </c>
      <c r="B713" s="19">
        <v>30.76</v>
      </c>
      <c r="C713" s="19">
        <v>49.46</v>
      </c>
      <c r="E713" s="15">
        <v>-4.6170999999999999E-3</v>
      </c>
      <c r="F713" s="15">
        <v>3.2519999999999999E-4</v>
      </c>
      <c r="G713" s="15">
        <v>-3.2244999999999999E-3</v>
      </c>
    </row>
    <row r="714" spans="1:7" x14ac:dyDescent="0.2">
      <c r="A714" s="19">
        <v>25.91</v>
      </c>
      <c r="B714" s="19">
        <v>30.78</v>
      </c>
      <c r="C714" s="19">
        <v>49.78</v>
      </c>
      <c r="E714" s="15">
        <v>1.54615E-3</v>
      </c>
      <c r="F714" s="15">
        <v>6.5023000000000001E-4</v>
      </c>
      <c r="G714" s="15">
        <v>6.46987E-3</v>
      </c>
    </row>
    <row r="715" spans="1:7" x14ac:dyDescent="0.2">
      <c r="A715" s="19">
        <v>25.85</v>
      </c>
      <c r="B715" s="19">
        <v>30.76</v>
      </c>
      <c r="C715" s="19">
        <v>49.69</v>
      </c>
      <c r="E715" s="15">
        <v>-2.3157E-3</v>
      </c>
      <c r="F715" s="15">
        <v>-6.4979999999999997E-4</v>
      </c>
      <c r="G715" s="15">
        <v>-1.8079999999999999E-3</v>
      </c>
    </row>
    <row r="716" spans="1:7" x14ac:dyDescent="0.2">
      <c r="A716" s="19">
        <v>25.97</v>
      </c>
      <c r="B716" s="19">
        <v>30.69</v>
      </c>
      <c r="C716" s="19">
        <v>50.21</v>
      </c>
      <c r="E716" s="15">
        <v>4.6421300000000004E-3</v>
      </c>
      <c r="F716" s="15">
        <v>-2.2756999999999999E-3</v>
      </c>
      <c r="G716" s="15">
        <v>1.0464879999999999E-2</v>
      </c>
    </row>
    <row r="717" spans="1:7" x14ac:dyDescent="0.2">
      <c r="A717" s="19">
        <v>25.95</v>
      </c>
      <c r="B717" s="19">
        <v>30.69</v>
      </c>
      <c r="C717" s="19">
        <v>50.37</v>
      </c>
      <c r="E717" s="15">
        <v>-7.6999999999999996E-4</v>
      </c>
      <c r="F717" s="15">
        <v>0</v>
      </c>
      <c r="G717" s="15">
        <v>3.1866199999999998E-3</v>
      </c>
    </row>
    <row r="718" spans="1:7" x14ac:dyDescent="0.2">
      <c r="A718" s="19">
        <v>25.98</v>
      </c>
      <c r="B718" s="19">
        <v>30.76</v>
      </c>
      <c r="C718" s="19">
        <v>50.4</v>
      </c>
      <c r="E718" s="15">
        <v>1.1560299999999999E-3</v>
      </c>
      <c r="F718" s="15">
        <v>2.2808400000000001E-3</v>
      </c>
      <c r="G718" s="15">
        <v>5.9564999999999998E-4</v>
      </c>
    </row>
    <row r="719" spans="1:7" x14ac:dyDescent="0.2">
      <c r="A719" s="19">
        <v>25.88</v>
      </c>
      <c r="B719" s="19">
        <v>30.73</v>
      </c>
      <c r="C719" s="19">
        <v>50.13</v>
      </c>
      <c r="E719" s="15">
        <v>-3.8492000000000001E-3</v>
      </c>
      <c r="F719" s="15">
        <v>-9.7530000000000002E-4</v>
      </c>
      <c r="G719" s="15">
        <v>-5.3572000000000003E-3</v>
      </c>
    </row>
    <row r="720" spans="1:7" x14ac:dyDescent="0.2">
      <c r="A720" s="19">
        <v>25.76</v>
      </c>
      <c r="B720" s="19">
        <v>30.69</v>
      </c>
      <c r="C720" s="19">
        <v>50.12</v>
      </c>
      <c r="E720" s="15">
        <v>-4.6366999999999997E-3</v>
      </c>
      <c r="F720" s="15">
        <v>-1.3016E-3</v>
      </c>
      <c r="G720" s="15">
        <v>-1.995E-4</v>
      </c>
    </row>
    <row r="721" spans="1:7" x14ac:dyDescent="0.2">
      <c r="A721" s="19">
        <v>25.79</v>
      </c>
      <c r="B721" s="19">
        <v>30.71</v>
      </c>
      <c r="C721" s="19">
        <v>50.43</v>
      </c>
      <c r="E721" s="15">
        <v>1.16464E-3</v>
      </c>
      <c r="F721" s="15">
        <v>6.5160999999999995E-4</v>
      </c>
      <c r="G721" s="15">
        <v>6.1851800000000002E-3</v>
      </c>
    </row>
    <row r="722" spans="1:7" x14ac:dyDescent="0.2">
      <c r="A722" s="19">
        <v>25.57</v>
      </c>
      <c r="B722" s="19">
        <v>30.66</v>
      </c>
      <c r="C722" s="19">
        <v>50.16</v>
      </c>
      <c r="E722" s="15">
        <v>-8.5304999999999999E-3</v>
      </c>
      <c r="F722" s="15">
        <v>-1.6280999999999999E-3</v>
      </c>
      <c r="G722" s="15">
        <v>-5.3540000000000003E-3</v>
      </c>
    </row>
    <row r="723" spans="1:7" x14ac:dyDescent="0.2">
      <c r="A723" s="19">
        <v>25.35</v>
      </c>
      <c r="B723" s="19">
        <v>30.59</v>
      </c>
      <c r="C723" s="19">
        <v>49.65</v>
      </c>
      <c r="E723" s="15">
        <v>-8.6038E-3</v>
      </c>
      <c r="F723" s="15">
        <v>-2.2831000000000001E-3</v>
      </c>
      <c r="G723" s="15">
        <v>-1.01674E-2</v>
      </c>
    </row>
    <row r="724" spans="1:7" x14ac:dyDescent="0.2">
      <c r="A724" s="19">
        <v>25.38</v>
      </c>
      <c r="B724" s="19">
        <v>30.64</v>
      </c>
      <c r="C724" s="19">
        <v>49.5</v>
      </c>
      <c r="E724" s="15">
        <v>1.1833900000000001E-3</v>
      </c>
      <c r="F724" s="15">
        <v>1.6344899999999999E-3</v>
      </c>
      <c r="G724" s="15">
        <v>-3.0211999999999999E-3</v>
      </c>
    </row>
    <row r="725" spans="1:7" x14ac:dyDescent="0.2">
      <c r="A725" s="19">
        <v>25.21</v>
      </c>
      <c r="B725" s="19">
        <v>30.48</v>
      </c>
      <c r="C725" s="19">
        <v>49.39</v>
      </c>
      <c r="E725" s="15">
        <v>-6.6981999999999996E-3</v>
      </c>
      <c r="F725" s="15">
        <v>-5.2218999999999998E-3</v>
      </c>
      <c r="G725" s="15">
        <v>-2.2222000000000001E-3</v>
      </c>
    </row>
    <row r="726" spans="1:7" x14ac:dyDescent="0.2">
      <c r="A726" s="19">
        <v>24.81</v>
      </c>
      <c r="B726" s="19">
        <v>30.48</v>
      </c>
      <c r="C726" s="19">
        <v>48.97</v>
      </c>
      <c r="E726" s="15">
        <v>-1.5866700000000001E-2</v>
      </c>
      <c r="F726" s="15">
        <v>0</v>
      </c>
      <c r="G726" s="15">
        <v>-8.5036999999999995E-3</v>
      </c>
    </row>
    <row r="727" spans="1:7" x14ac:dyDescent="0.2">
      <c r="A727" s="19">
        <v>24.38</v>
      </c>
      <c r="B727" s="19">
        <v>30.52</v>
      </c>
      <c r="C727" s="19">
        <v>47.37</v>
      </c>
      <c r="E727" s="15">
        <v>-1.7331699999999998E-2</v>
      </c>
      <c r="F727" s="15">
        <v>1.3123399999999999E-3</v>
      </c>
      <c r="G727" s="15">
        <v>-3.2673099999999997E-2</v>
      </c>
    </row>
    <row r="728" spans="1:7" x14ac:dyDescent="0.2">
      <c r="A728" s="19">
        <v>24.44</v>
      </c>
      <c r="B728" s="19">
        <v>30.47</v>
      </c>
      <c r="C728" s="19">
        <v>48.05</v>
      </c>
      <c r="E728" s="15">
        <v>2.4611199999999998E-3</v>
      </c>
      <c r="F728" s="15">
        <v>-1.6383000000000001E-3</v>
      </c>
      <c r="G728" s="15">
        <v>1.4355079999999999E-2</v>
      </c>
    </row>
    <row r="729" spans="1:7" x14ac:dyDescent="0.2">
      <c r="A729" s="19">
        <v>24.39</v>
      </c>
      <c r="B729" s="19">
        <v>30.39</v>
      </c>
      <c r="C729" s="19">
        <v>48.25</v>
      </c>
      <c r="E729" s="15">
        <v>-2.0458999999999998E-3</v>
      </c>
      <c r="F729" s="15">
        <v>-2.6254999999999998E-3</v>
      </c>
      <c r="G729" s="15">
        <v>4.1623500000000004E-3</v>
      </c>
    </row>
    <row r="730" spans="1:7" x14ac:dyDescent="0.2">
      <c r="A730" s="19">
        <v>23.97</v>
      </c>
      <c r="B730" s="19">
        <v>30.4</v>
      </c>
      <c r="C730" s="19">
        <v>46.74</v>
      </c>
      <c r="E730" s="15">
        <v>-1.7220200000000001E-2</v>
      </c>
      <c r="F730" s="15">
        <v>3.2908999999999998E-4</v>
      </c>
      <c r="G730" s="15">
        <v>-3.1295299999999998E-2</v>
      </c>
    </row>
    <row r="731" spans="1:7" x14ac:dyDescent="0.2">
      <c r="A731" s="19">
        <v>23.9</v>
      </c>
      <c r="B731" s="19">
        <v>30.42</v>
      </c>
      <c r="C731" s="19">
        <v>47.12</v>
      </c>
      <c r="E731" s="15">
        <v>-2.9202999999999998E-3</v>
      </c>
      <c r="F731" s="15">
        <v>6.5788999999999995E-4</v>
      </c>
      <c r="G731" s="15">
        <v>8.13002E-3</v>
      </c>
    </row>
    <row r="732" spans="1:7" x14ac:dyDescent="0.2">
      <c r="A732" s="19">
        <v>24.23</v>
      </c>
      <c r="B732" s="19">
        <v>30.44</v>
      </c>
      <c r="C732" s="19">
        <v>47.81</v>
      </c>
      <c r="E732" s="15">
        <v>1.380753E-2</v>
      </c>
      <c r="F732" s="15">
        <v>6.5749999999999999E-4</v>
      </c>
      <c r="G732" s="15">
        <v>1.464351E-2</v>
      </c>
    </row>
    <row r="733" spans="1:7" x14ac:dyDescent="0.2">
      <c r="A733" s="19">
        <v>24.19</v>
      </c>
      <c r="B733" s="19">
        <v>30.44</v>
      </c>
      <c r="C733" s="19">
        <v>47.78</v>
      </c>
      <c r="E733" s="15">
        <v>-1.6508E-3</v>
      </c>
      <c r="F733" s="15">
        <v>0</v>
      </c>
      <c r="G733" s="15">
        <v>-6.2750000000000002E-4</v>
      </c>
    </row>
    <row r="734" spans="1:7" x14ac:dyDescent="0.2">
      <c r="A734" s="19">
        <v>24.41</v>
      </c>
      <c r="B734" s="19">
        <v>30.4</v>
      </c>
      <c r="C734" s="19">
        <v>48.13</v>
      </c>
      <c r="E734" s="15">
        <v>9.0946299999999994E-3</v>
      </c>
      <c r="F734" s="15">
        <v>-1.3140999999999999E-3</v>
      </c>
      <c r="G734" s="15">
        <v>7.32528E-3</v>
      </c>
    </row>
    <row r="735" spans="1:7" x14ac:dyDescent="0.2">
      <c r="A735" s="19">
        <v>24.5</v>
      </c>
      <c r="B735" s="19">
        <v>30.38</v>
      </c>
      <c r="C735" s="19">
        <v>48.47</v>
      </c>
      <c r="E735" s="15">
        <v>3.6870100000000001E-3</v>
      </c>
      <c r="F735" s="15">
        <v>-6.579E-4</v>
      </c>
      <c r="G735" s="15">
        <v>7.0641999999999996E-3</v>
      </c>
    </row>
    <row r="736" spans="1:7" x14ac:dyDescent="0.2">
      <c r="A736" s="19">
        <v>24.58</v>
      </c>
      <c r="B736" s="19">
        <v>30.48</v>
      </c>
      <c r="C736" s="19">
        <v>48.95</v>
      </c>
      <c r="E736" s="15">
        <v>3.26531E-3</v>
      </c>
      <c r="F736" s="15">
        <v>3.29167E-3</v>
      </c>
      <c r="G736" s="15">
        <v>9.9030300000000002E-3</v>
      </c>
    </row>
    <row r="737" spans="1:7" x14ac:dyDescent="0.2">
      <c r="A737" s="19">
        <v>24.57</v>
      </c>
      <c r="B737" s="19">
        <v>30.48</v>
      </c>
      <c r="C737" s="19">
        <v>48.79</v>
      </c>
      <c r="E737" s="15">
        <v>-4.0680000000000002E-4</v>
      </c>
      <c r="F737" s="15">
        <v>0</v>
      </c>
      <c r="G737" s="15">
        <v>-3.2686E-3</v>
      </c>
    </row>
    <row r="738" spans="1:7" x14ac:dyDescent="0.2">
      <c r="A738" s="19">
        <v>24.72</v>
      </c>
      <c r="B738" s="19">
        <v>30.44</v>
      </c>
      <c r="C738" s="19">
        <v>48.87</v>
      </c>
      <c r="E738" s="15">
        <v>6.1049700000000004E-3</v>
      </c>
      <c r="F738" s="15">
        <v>-1.3123E-3</v>
      </c>
      <c r="G738" s="15">
        <v>1.6396399999999999E-3</v>
      </c>
    </row>
    <row r="739" spans="1:7" x14ac:dyDescent="0.2">
      <c r="A739" s="19">
        <v>24.7</v>
      </c>
      <c r="B739" s="19">
        <v>30.4</v>
      </c>
      <c r="C739" s="19">
        <v>49</v>
      </c>
      <c r="E739" s="15">
        <v>-8.0900000000000004E-4</v>
      </c>
      <c r="F739" s="15">
        <v>-1.3140999999999999E-3</v>
      </c>
      <c r="G739" s="15">
        <v>2.6601400000000001E-3</v>
      </c>
    </row>
    <row r="740" spans="1:7" x14ac:dyDescent="0.2">
      <c r="A740" s="19">
        <v>24.88</v>
      </c>
      <c r="B740" s="19">
        <v>30.54</v>
      </c>
      <c r="C740" s="19">
        <v>49.4</v>
      </c>
      <c r="E740" s="15">
        <v>7.2873699999999996E-3</v>
      </c>
      <c r="F740" s="15">
        <v>4.6052999999999997E-3</v>
      </c>
      <c r="G740" s="15">
        <v>8.16331E-3</v>
      </c>
    </row>
    <row r="741" spans="1:7" x14ac:dyDescent="0.2">
      <c r="A741" s="19">
        <v>25.01</v>
      </c>
      <c r="B741" s="19">
        <v>30.53</v>
      </c>
      <c r="C741" s="19">
        <v>50.01</v>
      </c>
      <c r="E741" s="15">
        <v>5.2251199999999998E-3</v>
      </c>
      <c r="F741" s="15">
        <v>-3.2739999999999999E-4</v>
      </c>
      <c r="G741" s="15">
        <v>1.2348100000000001E-2</v>
      </c>
    </row>
    <row r="742" spans="1:7" x14ac:dyDescent="0.2">
      <c r="A742" s="19">
        <v>24.96</v>
      </c>
      <c r="B742" s="19">
        <v>30.46</v>
      </c>
      <c r="C742" s="19">
        <v>49.79</v>
      </c>
      <c r="E742" s="15">
        <v>-1.9992E-3</v>
      </c>
      <c r="F742" s="15">
        <v>-2.2929000000000001E-3</v>
      </c>
      <c r="G742" s="15">
        <v>-4.3991000000000004E-3</v>
      </c>
    </row>
    <row r="743" spans="1:7" x14ac:dyDescent="0.2">
      <c r="A743" s="19">
        <v>24.65</v>
      </c>
      <c r="B743" s="19">
        <v>30.58</v>
      </c>
      <c r="C743" s="19">
        <v>49.47</v>
      </c>
      <c r="E743" s="15">
        <v>-1.24198E-2</v>
      </c>
      <c r="F743" s="15">
        <v>3.9396300000000004E-3</v>
      </c>
      <c r="G743" s="15">
        <v>-6.4270000000000004E-3</v>
      </c>
    </row>
    <row r="744" spans="1:7" x14ac:dyDescent="0.2">
      <c r="A744" s="19">
        <v>24.51</v>
      </c>
      <c r="B744" s="19">
        <v>30.69</v>
      </c>
      <c r="C744" s="19">
        <v>48.69</v>
      </c>
      <c r="E744" s="15">
        <v>-5.6794999999999997E-3</v>
      </c>
      <c r="F744" s="15">
        <v>3.5971599999999999E-3</v>
      </c>
      <c r="G744" s="15">
        <v>-1.5767199999999999E-2</v>
      </c>
    </row>
    <row r="745" spans="1:7" x14ac:dyDescent="0.2">
      <c r="A745" s="19">
        <v>24.52</v>
      </c>
      <c r="B745" s="19">
        <v>30.64</v>
      </c>
      <c r="C745" s="19">
        <v>49.19</v>
      </c>
      <c r="E745" s="15">
        <v>4.08E-4</v>
      </c>
      <c r="F745" s="15">
        <v>-1.6293E-3</v>
      </c>
      <c r="G745" s="15">
        <v>1.026905E-2</v>
      </c>
    </row>
    <row r="746" spans="1:7" x14ac:dyDescent="0.2">
      <c r="A746" s="19">
        <v>24.76</v>
      </c>
      <c r="B746" s="19">
        <v>30.63</v>
      </c>
      <c r="C746" s="19">
        <v>49.98</v>
      </c>
      <c r="E746" s="15">
        <v>9.7879300000000002E-3</v>
      </c>
      <c r="F746" s="15">
        <v>-3.2640000000000002E-4</v>
      </c>
      <c r="G746" s="15">
        <v>1.60602E-2</v>
      </c>
    </row>
    <row r="747" spans="1:7" x14ac:dyDescent="0.2">
      <c r="A747" s="19">
        <v>24.76</v>
      </c>
      <c r="B747" s="19">
        <v>30.54</v>
      </c>
      <c r="C747" s="19">
        <v>49.77</v>
      </c>
      <c r="E747" s="15">
        <v>0</v>
      </c>
      <c r="F747" s="15">
        <v>-2.9382000000000002E-3</v>
      </c>
      <c r="G747" s="15">
        <v>-4.2017000000000001E-3</v>
      </c>
    </row>
    <row r="748" spans="1:7" x14ac:dyDescent="0.2">
      <c r="A748" s="19">
        <v>24.67</v>
      </c>
      <c r="B748" s="19">
        <v>30.47</v>
      </c>
      <c r="C748" s="19">
        <v>49.84</v>
      </c>
      <c r="E748" s="15">
        <v>-3.6348999999999999E-3</v>
      </c>
      <c r="F748" s="15">
        <v>-2.2921E-3</v>
      </c>
      <c r="G748" s="15">
        <v>1.4064699999999999E-3</v>
      </c>
    </row>
    <row r="749" spans="1:7" x14ac:dyDescent="0.2">
      <c r="A749" s="19">
        <v>24.77</v>
      </c>
      <c r="B749" s="19">
        <v>30.48</v>
      </c>
      <c r="C749" s="19">
        <v>49.97</v>
      </c>
      <c r="E749" s="15">
        <v>4.0535099999999998E-3</v>
      </c>
      <c r="F749" s="15">
        <v>3.2822E-4</v>
      </c>
      <c r="G749" s="15">
        <v>2.60837E-3</v>
      </c>
    </row>
    <row r="750" spans="1:7" x14ac:dyDescent="0.2">
      <c r="A750" s="19">
        <v>24.81</v>
      </c>
      <c r="B750" s="19">
        <v>30.41</v>
      </c>
      <c r="C750" s="19">
        <v>50.31</v>
      </c>
      <c r="E750" s="15">
        <v>1.6148200000000001E-3</v>
      </c>
      <c r="F750" s="15">
        <v>-2.2966000000000002E-3</v>
      </c>
      <c r="G750" s="15">
        <v>6.8040799999999997E-3</v>
      </c>
    </row>
    <row r="751" spans="1:7" x14ac:dyDescent="0.2">
      <c r="A751" s="19">
        <v>24.87</v>
      </c>
      <c r="B751" s="19">
        <v>30.49</v>
      </c>
      <c r="C751" s="19">
        <v>50.39</v>
      </c>
      <c r="E751" s="15">
        <v>2.4184599999999999E-3</v>
      </c>
      <c r="F751" s="15">
        <v>2.6307100000000001E-3</v>
      </c>
      <c r="G751" s="15">
        <v>1.5901000000000001E-3</v>
      </c>
    </row>
    <row r="752" spans="1:7" x14ac:dyDescent="0.2">
      <c r="A752" s="19">
        <v>24.93</v>
      </c>
      <c r="B752" s="19">
        <v>30.56</v>
      </c>
      <c r="C752" s="19">
        <v>50.6</v>
      </c>
      <c r="E752" s="15">
        <v>2.4125000000000001E-3</v>
      </c>
      <c r="F752" s="15">
        <v>2.2958000000000002E-3</v>
      </c>
      <c r="G752" s="15">
        <v>4.1674700000000004E-3</v>
      </c>
    </row>
    <row r="753" spans="1:7" x14ac:dyDescent="0.2">
      <c r="A753" s="19">
        <v>24.97</v>
      </c>
      <c r="B753" s="19">
        <v>30.68</v>
      </c>
      <c r="C753" s="19">
        <v>50.36</v>
      </c>
      <c r="E753" s="15">
        <v>1.6044500000000001E-3</v>
      </c>
      <c r="F753" s="15">
        <v>3.9267299999999998E-3</v>
      </c>
      <c r="G753" s="15">
        <v>-4.7429999999999998E-3</v>
      </c>
    </row>
    <row r="754" spans="1:7" x14ac:dyDescent="0.2">
      <c r="A754" s="19">
        <v>25</v>
      </c>
      <c r="B754" s="19">
        <v>30.73</v>
      </c>
      <c r="C754" s="19">
        <v>50.76</v>
      </c>
      <c r="E754" s="15">
        <v>1.20148E-3</v>
      </c>
      <c r="F754" s="15">
        <v>1.62973E-3</v>
      </c>
      <c r="G754" s="15">
        <v>7.9427500000000002E-3</v>
      </c>
    </row>
    <row r="755" spans="1:7" x14ac:dyDescent="0.2">
      <c r="A755" s="19">
        <v>25.08</v>
      </c>
      <c r="B755" s="19">
        <v>30.74</v>
      </c>
      <c r="C755" s="19">
        <v>50.98</v>
      </c>
      <c r="E755" s="15">
        <v>3.2000000000000002E-3</v>
      </c>
      <c r="F755" s="15">
        <v>3.2540999999999999E-4</v>
      </c>
      <c r="G755" s="15">
        <v>4.3341600000000001E-3</v>
      </c>
    </row>
    <row r="756" spans="1:7" x14ac:dyDescent="0.2">
      <c r="A756" s="29">
        <v>24.87</v>
      </c>
      <c r="B756" s="30">
        <v>30.73</v>
      </c>
      <c r="C756" s="19">
        <v>50.23</v>
      </c>
      <c r="E756" s="15">
        <v>-8.3732000000000008E-3</v>
      </c>
      <c r="F756" s="15">
        <v>-3.2529999999999999E-4</v>
      </c>
      <c r="G756" s="15">
        <v>-1.4711699999999999E-2</v>
      </c>
    </row>
    <row r="757" spans="1:7" x14ac:dyDescent="0.2">
      <c r="A757" s="19">
        <v>24.92</v>
      </c>
      <c r="B757" s="18">
        <v>30.66</v>
      </c>
      <c r="C757" s="19">
        <v>50.35</v>
      </c>
      <c r="E757" s="15">
        <v>2.0104099999999998E-3</v>
      </c>
      <c r="F757" s="15">
        <v>-2.2778999999999998E-3</v>
      </c>
      <c r="G757" s="15">
        <v>2.3889699999999998E-3</v>
      </c>
    </row>
    <row r="758" spans="1:7" x14ac:dyDescent="0.2">
      <c r="A758" s="19">
        <v>25.02</v>
      </c>
      <c r="B758" s="18">
        <v>30.549999</v>
      </c>
      <c r="C758" s="19">
        <v>49.66</v>
      </c>
      <c r="E758" s="15">
        <v>4.0128400000000002E-3</v>
      </c>
      <c r="F758" s="15">
        <v>-3.5877999999999999E-3</v>
      </c>
      <c r="G758" s="15">
        <v>-1.3703999999999999E-2</v>
      </c>
    </row>
    <row r="759" spans="1:7" x14ac:dyDescent="0.2">
      <c r="A759" s="19">
        <v>24.58</v>
      </c>
      <c r="B759" s="18">
        <v>30.74</v>
      </c>
      <c r="C759" s="19">
        <v>48.61</v>
      </c>
      <c r="E759" s="15">
        <v>-1.7585900000000002E-2</v>
      </c>
      <c r="F759" s="15">
        <v>6.2193500000000002E-3</v>
      </c>
      <c r="G759" s="15">
        <v>-2.1143800000000001E-2</v>
      </c>
    </row>
    <row r="760" spans="1:7" x14ac:dyDescent="0.2">
      <c r="A760" s="19">
        <v>24.13</v>
      </c>
      <c r="B760" s="18">
        <v>30.629999000000002</v>
      </c>
      <c r="C760" s="19">
        <v>47.59</v>
      </c>
      <c r="E760" s="15">
        <v>-1.83076E-2</v>
      </c>
      <c r="F760" s="15">
        <v>-3.5783999999999998E-3</v>
      </c>
      <c r="G760" s="15">
        <v>-2.0983399999999999E-2</v>
      </c>
    </row>
    <row r="761" spans="1:7" x14ac:dyDescent="0.2">
      <c r="A761" s="19">
        <v>24.23</v>
      </c>
      <c r="B761" s="18">
        <v>30.48</v>
      </c>
      <c r="C761" s="19">
        <v>48.64</v>
      </c>
      <c r="E761" s="15">
        <v>4.1442600000000003E-3</v>
      </c>
      <c r="F761" s="15">
        <v>-4.8970999999999997E-3</v>
      </c>
      <c r="G761" s="15">
        <v>2.206344E-2</v>
      </c>
    </row>
    <row r="762" spans="1:7" x14ac:dyDescent="0.2">
      <c r="A762" s="19">
        <v>24.12</v>
      </c>
      <c r="B762" s="18">
        <v>30.66</v>
      </c>
      <c r="C762" s="19">
        <v>48.05</v>
      </c>
      <c r="E762" s="15">
        <v>-4.5398000000000001E-3</v>
      </c>
      <c r="F762" s="15">
        <v>5.9055100000000001E-3</v>
      </c>
      <c r="G762" s="15">
        <v>-1.2129900000000001E-2</v>
      </c>
    </row>
    <row r="763" spans="1:7" x14ac:dyDescent="0.2">
      <c r="A763" s="19">
        <v>24.08</v>
      </c>
      <c r="B763" s="18">
        <v>30.690000999999999</v>
      </c>
      <c r="C763" s="19">
        <v>48.41</v>
      </c>
      <c r="E763" s="15">
        <v>-1.6584E-3</v>
      </c>
      <c r="F763" s="15">
        <v>9.7850999999999993E-4</v>
      </c>
      <c r="G763" s="15">
        <v>7.49222E-3</v>
      </c>
    </row>
    <row r="764" spans="1:7" x14ac:dyDescent="0.2">
      <c r="A764" s="19">
        <v>24.4</v>
      </c>
      <c r="B764" s="18">
        <v>30.690000999999999</v>
      </c>
      <c r="C764" s="19">
        <v>48.81</v>
      </c>
      <c r="E764" s="15">
        <v>1.328904E-2</v>
      </c>
      <c r="F764" s="15">
        <v>0</v>
      </c>
      <c r="G764" s="15">
        <v>8.2627800000000008E-3</v>
      </c>
    </row>
    <row r="765" spans="1:7" x14ac:dyDescent="0.2">
      <c r="A765" s="19">
        <v>24.16</v>
      </c>
      <c r="B765" s="18">
        <v>30.74</v>
      </c>
      <c r="C765" s="19">
        <v>47.81</v>
      </c>
      <c r="E765" s="15">
        <v>-9.8361000000000004E-3</v>
      </c>
      <c r="F765" s="15">
        <v>1.6291599999999999E-3</v>
      </c>
      <c r="G765" s="15">
        <v>-2.0487600000000002E-2</v>
      </c>
    </row>
    <row r="766" spans="1:7" x14ac:dyDescent="0.2">
      <c r="A766" s="19">
        <v>24.11</v>
      </c>
      <c r="B766" s="18">
        <v>30.6</v>
      </c>
      <c r="C766" s="19">
        <v>47.92</v>
      </c>
      <c r="E766" s="15">
        <v>-2.0695000000000002E-3</v>
      </c>
      <c r="F766" s="15">
        <v>-4.5542999999999998E-3</v>
      </c>
      <c r="G766" s="15">
        <v>2.3007100000000001E-3</v>
      </c>
    </row>
    <row r="767" spans="1:7" x14ac:dyDescent="0.2">
      <c r="A767" s="19">
        <v>24.07</v>
      </c>
      <c r="B767" s="18">
        <v>30.530000999999999</v>
      </c>
      <c r="C767" s="19">
        <v>48.3</v>
      </c>
      <c r="E767" s="15">
        <v>-1.6590999999999999E-3</v>
      </c>
      <c r="F767" s="15">
        <v>-2.2875E-3</v>
      </c>
      <c r="G767" s="15">
        <v>7.9299000000000001E-3</v>
      </c>
    </row>
    <row r="768" spans="1:7" x14ac:dyDescent="0.2">
      <c r="A768" s="19">
        <v>24.38</v>
      </c>
      <c r="B768" s="18">
        <v>30.5</v>
      </c>
      <c r="C768" s="19">
        <v>48.51</v>
      </c>
      <c r="E768" s="15">
        <v>1.2879059999999999E-2</v>
      </c>
      <c r="F768" s="15">
        <v>-9.8269999999999998E-4</v>
      </c>
      <c r="G768" s="15">
        <v>4.3478099999999997E-3</v>
      </c>
    </row>
    <row r="769" spans="1:7" x14ac:dyDescent="0.2">
      <c r="A769" s="19">
        <v>24.16</v>
      </c>
      <c r="B769" s="18">
        <v>30.58</v>
      </c>
      <c r="C769" s="19">
        <v>47.83</v>
      </c>
      <c r="E769" s="15">
        <v>-9.0237000000000008E-3</v>
      </c>
      <c r="F769" s="15">
        <v>2.6229500000000002E-3</v>
      </c>
      <c r="G769" s="15">
        <v>-1.40176E-2</v>
      </c>
    </row>
    <row r="770" spans="1:7" x14ac:dyDescent="0.2">
      <c r="A770" s="19">
        <v>24.2</v>
      </c>
      <c r="B770" s="18">
        <v>30.639999</v>
      </c>
      <c r="C770" s="19">
        <v>47.99</v>
      </c>
      <c r="E770" s="15">
        <v>1.6556699999999999E-3</v>
      </c>
      <c r="F770" s="15">
        <v>1.96203E-3</v>
      </c>
      <c r="G770" s="15">
        <v>3.3451800000000001E-3</v>
      </c>
    </row>
    <row r="771" spans="1:7" x14ac:dyDescent="0.2">
      <c r="A771" s="19">
        <v>24.26</v>
      </c>
      <c r="B771" s="18">
        <v>30.549999</v>
      </c>
      <c r="C771" s="19">
        <v>48.09</v>
      </c>
      <c r="E771" s="15">
        <v>2.4792999999999998E-3</v>
      </c>
      <c r="F771" s="15">
        <v>-2.9372999999999999E-3</v>
      </c>
      <c r="G771" s="15">
        <v>2.0837299999999998E-3</v>
      </c>
    </row>
    <row r="772" spans="1:7" x14ac:dyDescent="0.2">
      <c r="A772" s="19">
        <v>24.24</v>
      </c>
      <c r="B772" s="18">
        <v>30.530000999999999</v>
      </c>
      <c r="C772" s="19">
        <v>47.8</v>
      </c>
      <c r="E772" s="15">
        <v>-8.2439999999999998E-4</v>
      </c>
      <c r="F772" s="15">
        <v>-6.5459999999999997E-4</v>
      </c>
      <c r="G772" s="15">
        <v>-6.0304E-3</v>
      </c>
    </row>
    <row r="773" spans="1:7" x14ac:dyDescent="0.2">
      <c r="A773" s="19">
        <v>24.27</v>
      </c>
      <c r="B773" s="18">
        <v>30.43</v>
      </c>
      <c r="C773" s="19">
        <v>48.12</v>
      </c>
      <c r="E773" s="15">
        <v>1.23762E-3</v>
      </c>
      <c r="F773" s="15">
        <v>-3.2755000000000002E-3</v>
      </c>
      <c r="G773" s="15">
        <v>6.6945599999999996E-3</v>
      </c>
    </row>
    <row r="774" spans="1:7" x14ac:dyDescent="0.2">
      <c r="A774" s="19">
        <v>24.28</v>
      </c>
      <c r="B774" s="18">
        <v>30.530000999999999</v>
      </c>
      <c r="C774" s="19">
        <v>48.1</v>
      </c>
      <c r="E774" s="15">
        <v>4.1207E-4</v>
      </c>
      <c r="F774" s="15">
        <v>3.28626E-3</v>
      </c>
      <c r="G774" s="15">
        <v>-4.1560000000000002E-4</v>
      </c>
    </row>
    <row r="775" spans="1:7" x14ac:dyDescent="0.2">
      <c r="A775" s="19">
        <v>24.3</v>
      </c>
      <c r="B775" s="18">
        <v>30.52</v>
      </c>
      <c r="C775" s="19">
        <v>48.27</v>
      </c>
      <c r="E775" s="15">
        <v>8.2364000000000005E-4</v>
      </c>
      <c r="F775" s="15">
        <v>-3.2759999999999999E-4</v>
      </c>
      <c r="G775" s="15">
        <v>3.5343499999999999E-3</v>
      </c>
    </row>
    <row r="776" spans="1:7" x14ac:dyDescent="0.2">
      <c r="A776" s="19">
        <v>24.41</v>
      </c>
      <c r="B776" s="18">
        <v>30.58</v>
      </c>
      <c r="C776" s="19">
        <v>48.62</v>
      </c>
      <c r="E776" s="15">
        <v>4.5267900000000002E-3</v>
      </c>
      <c r="F776" s="15">
        <v>1.9659199999999999E-3</v>
      </c>
      <c r="G776" s="15">
        <v>7.2508599999999996E-3</v>
      </c>
    </row>
    <row r="777" spans="1:7" x14ac:dyDescent="0.2">
      <c r="A777" s="19">
        <v>24.68</v>
      </c>
      <c r="B777" s="18">
        <v>30.469999000000001</v>
      </c>
      <c r="C777" s="19">
        <v>48.98</v>
      </c>
      <c r="E777" s="15">
        <v>1.1061039999999999E-2</v>
      </c>
      <c r="F777" s="15">
        <v>-3.5972000000000001E-3</v>
      </c>
      <c r="G777" s="15">
        <v>7.4043800000000003E-3</v>
      </c>
    </row>
    <row r="778" spans="1:7" x14ac:dyDescent="0.2">
      <c r="A778" s="19">
        <v>24.57</v>
      </c>
      <c r="B778" s="18">
        <v>30.440000999999999</v>
      </c>
      <c r="C778" s="19">
        <v>48.85</v>
      </c>
      <c r="E778" s="15">
        <v>-4.4571000000000003E-3</v>
      </c>
      <c r="F778" s="15">
        <v>-9.8449999999999992E-4</v>
      </c>
      <c r="G778" s="15">
        <v>-2.6541999999999998E-3</v>
      </c>
    </row>
    <row r="779" spans="1:7" x14ac:dyDescent="0.2">
      <c r="A779" s="19">
        <v>24.6</v>
      </c>
      <c r="B779" s="18">
        <v>30.41</v>
      </c>
      <c r="C779" s="19">
        <v>48.87</v>
      </c>
      <c r="E779" s="15">
        <v>1.2210000000000001E-3</v>
      </c>
      <c r="F779" s="15">
        <v>-9.856000000000001E-4</v>
      </c>
      <c r="G779" s="15">
        <v>4.0944000000000001E-4</v>
      </c>
    </row>
    <row r="780" spans="1:7" x14ac:dyDescent="0.2">
      <c r="A780" s="19">
        <v>24.71</v>
      </c>
      <c r="B780" s="18">
        <v>30.41</v>
      </c>
      <c r="C780" s="19">
        <v>49.2</v>
      </c>
      <c r="E780" s="15">
        <v>4.4714999999999998E-3</v>
      </c>
      <c r="F780" s="15">
        <v>0</v>
      </c>
      <c r="G780" s="15">
        <v>6.7526499999999998E-3</v>
      </c>
    </row>
    <row r="781" spans="1:7" x14ac:dyDescent="0.2">
      <c r="A781" s="19">
        <v>24.6</v>
      </c>
      <c r="B781" s="18">
        <v>30.33</v>
      </c>
      <c r="C781" s="19">
        <v>48.68</v>
      </c>
      <c r="E781" s="15">
        <v>-4.4516E-3</v>
      </c>
      <c r="F781" s="15">
        <v>-2.6307000000000001E-3</v>
      </c>
      <c r="G781" s="15">
        <v>-1.05691E-2</v>
      </c>
    </row>
    <row r="782" spans="1:7" x14ac:dyDescent="0.2">
      <c r="A782" s="19">
        <v>24.65</v>
      </c>
      <c r="B782" s="18">
        <v>30.27</v>
      </c>
      <c r="C782" s="19">
        <v>48.68</v>
      </c>
      <c r="E782" s="15">
        <v>2.0325199999999999E-3</v>
      </c>
      <c r="F782" s="15">
        <v>-1.9781999999999998E-3</v>
      </c>
      <c r="G782" s="15">
        <v>0</v>
      </c>
    </row>
    <row r="783" spans="1:7" x14ac:dyDescent="0.2">
      <c r="A783" s="19">
        <v>24.87</v>
      </c>
      <c r="B783" s="18">
        <v>30.35</v>
      </c>
      <c r="C783" s="19">
        <v>49.31</v>
      </c>
      <c r="E783" s="15">
        <v>8.9249900000000007E-3</v>
      </c>
      <c r="F783" s="15">
        <v>2.6428799999999998E-3</v>
      </c>
      <c r="G783" s="15">
        <v>1.2941680000000001E-2</v>
      </c>
    </row>
    <row r="784" spans="1:7" x14ac:dyDescent="0.2">
      <c r="A784" s="19">
        <v>24.92</v>
      </c>
      <c r="B784" s="18">
        <v>30.389999</v>
      </c>
      <c r="C784" s="19">
        <v>49.29</v>
      </c>
      <c r="E784" s="15">
        <v>2.0104099999999998E-3</v>
      </c>
      <c r="F784" s="15">
        <v>1.31792E-3</v>
      </c>
      <c r="G784" s="15">
        <v>-4.0559999999999999E-4</v>
      </c>
    </row>
    <row r="785" spans="1:7" x14ac:dyDescent="0.2">
      <c r="A785" s="19">
        <v>24.84</v>
      </c>
      <c r="B785" s="18">
        <v>30.42</v>
      </c>
      <c r="C785" s="19">
        <v>48.99</v>
      </c>
      <c r="E785" s="15">
        <v>-3.2103000000000001E-3</v>
      </c>
      <c r="F785" s="15">
        <v>9.8719999999999993E-4</v>
      </c>
      <c r="G785" s="15">
        <v>-6.0863999999999996E-3</v>
      </c>
    </row>
    <row r="786" spans="1:7" x14ac:dyDescent="0.2">
      <c r="A786" s="19">
        <v>24.86</v>
      </c>
      <c r="B786" s="18">
        <v>30.32</v>
      </c>
      <c r="C786" s="19">
        <v>48.98</v>
      </c>
      <c r="E786" s="15">
        <v>8.0519000000000001E-4</v>
      </c>
      <c r="F786" s="15">
        <v>-3.2872999999999999E-3</v>
      </c>
      <c r="G786" s="15">
        <v>-2.042E-4</v>
      </c>
    </row>
    <row r="787" spans="1:7" x14ac:dyDescent="0.2">
      <c r="A787" s="19">
        <v>24.86</v>
      </c>
      <c r="B787" s="18">
        <v>30.309999000000001</v>
      </c>
      <c r="C787" s="19">
        <v>48.83</v>
      </c>
      <c r="E787" s="15">
        <v>0</v>
      </c>
      <c r="F787" s="15">
        <v>-3.2979999999999999E-4</v>
      </c>
      <c r="G787" s="15">
        <v>-3.0623999999999998E-3</v>
      </c>
    </row>
    <row r="788" spans="1:7" x14ac:dyDescent="0.2">
      <c r="A788" s="19">
        <v>24.84</v>
      </c>
      <c r="B788" s="18">
        <v>30.4</v>
      </c>
      <c r="C788" s="19">
        <v>48.71</v>
      </c>
      <c r="E788" s="15">
        <v>-8.0449999999999999E-4</v>
      </c>
      <c r="F788" s="15">
        <v>2.9693499999999999E-3</v>
      </c>
      <c r="G788" s="15">
        <v>-2.4575999999999999E-3</v>
      </c>
    </row>
    <row r="789" spans="1:7" x14ac:dyDescent="0.2">
      <c r="A789" s="19">
        <v>25.03</v>
      </c>
      <c r="B789" s="18">
        <v>30.379999000000002</v>
      </c>
      <c r="C789" s="19">
        <v>49.27</v>
      </c>
      <c r="E789" s="15">
        <v>7.6489899999999996E-3</v>
      </c>
      <c r="F789" s="15">
        <v>-6.579E-4</v>
      </c>
      <c r="G789" s="15">
        <v>1.1496630000000001E-2</v>
      </c>
    </row>
    <row r="790" spans="1:7" x14ac:dyDescent="0.2">
      <c r="A790" s="19">
        <v>25.14</v>
      </c>
      <c r="B790" s="18">
        <v>30.389999</v>
      </c>
      <c r="C790" s="19">
        <v>49.45</v>
      </c>
      <c r="E790" s="15">
        <v>4.3946499999999999E-3</v>
      </c>
      <c r="F790" s="15">
        <v>3.2916E-4</v>
      </c>
      <c r="G790" s="15">
        <v>3.65336E-3</v>
      </c>
    </row>
    <row r="791" spans="1:7" x14ac:dyDescent="0.2">
      <c r="A791" s="19">
        <v>25.2</v>
      </c>
      <c r="B791" s="18">
        <v>30.33</v>
      </c>
      <c r="C791" s="19">
        <v>49.65</v>
      </c>
      <c r="E791" s="15">
        <v>2.3867099999999998E-3</v>
      </c>
      <c r="F791" s="15">
        <v>-1.9743E-3</v>
      </c>
      <c r="G791" s="15">
        <v>4.0445100000000003E-3</v>
      </c>
    </row>
    <row r="792" spans="1:7" x14ac:dyDescent="0.2">
      <c r="A792" s="19">
        <v>25.26</v>
      </c>
      <c r="B792" s="18">
        <v>30.299999</v>
      </c>
      <c r="C792" s="19">
        <v>49.65</v>
      </c>
      <c r="E792" s="15">
        <v>2.38091E-3</v>
      </c>
      <c r="F792" s="15">
        <v>-9.8919999999999998E-4</v>
      </c>
      <c r="G792" s="15">
        <v>0</v>
      </c>
    </row>
    <row r="793" spans="1:7" x14ac:dyDescent="0.2">
      <c r="A793" s="19">
        <v>25.4</v>
      </c>
      <c r="B793" s="18">
        <v>30.34</v>
      </c>
      <c r="C793" s="19">
        <v>49.7</v>
      </c>
      <c r="E793" s="15">
        <v>5.5423599999999996E-3</v>
      </c>
      <c r="F793" s="15">
        <v>1.3201700000000001E-3</v>
      </c>
      <c r="G793" s="15">
        <v>1.0070299999999999E-3</v>
      </c>
    </row>
    <row r="794" spans="1:7" x14ac:dyDescent="0.2">
      <c r="A794" s="19">
        <v>25.44</v>
      </c>
      <c r="B794" s="18">
        <v>30.379999000000002</v>
      </c>
      <c r="C794" s="19">
        <v>49.95</v>
      </c>
      <c r="E794" s="15">
        <v>1.5748400000000001E-3</v>
      </c>
      <c r="F794" s="15">
        <v>1.31836E-3</v>
      </c>
      <c r="G794" s="15">
        <v>5.0301800000000004E-3</v>
      </c>
    </row>
    <row r="795" spans="1:7" x14ac:dyDescent="0.2">
      <c r="A795" s="19">
        <v>25.6</v>
      </c>
      <c r="B795" s="18">
        <v>30.280000999999999</v>
      </c>
      <c r="C795" s="19">
        <v>50.04</v>
      </c>
      <c r="E795" s="15">
        <v>6.2892699999999996E-3</v>
      </c>
      <c r="F795" s="15">
        <v>-3.2916E-3</v>
      </c>
      <c r="G795" s="15">
        <v>1.8018000000000001E-3</v>
      </c>
    </row>
    <row r="796" spans="1:7" x14ac:dyDescent="0.2">
      <c r="A796" s="19">
        <v>25.64</v>
      </c>
      <c r="B796" s="18">
        <v>30.139999</v>
      </c>
      <c r="C796" s="19">
        <v>49.96</v>
      </c>
      <c r="E796" s="15">
        <v>1.5624600000000001E-3</v>
      </c>
      <c r="F796" s="15">
        <v>-4.6236000000000003E-3</v>
      </c>
      <c r="G796" s="15">
        <v>-1.5988E-3</v>
      </c>
    </row>
    <row r="797" spans="1:7" x14ac:dyDescent="0.2">
      <c r="A797" s="19">
        <v>25.66</v>
      </c>
      <c r="B797" s="18">
        <v>30.16</v>
      </c>
      <c r="C797" s="19">
        <v>49.82</v>
      </c>
      <c r="E797" s="15">
        <v>7.8007E-4</v>
      </c>
      <c r="F797" s="15">
        <v>6.6359999999999998E-4</v>
      </c>
      <c r="G797" s="15">
        <v>-2.8021999999999999E-3</v>
      </c>
    </row>
    <row r="798" spans="1:7" x14ac:dyDescent="0.2">
      <c r="A798" s="19">
        <v>25.7</v>
      </c>
      <c r="B798" s="18">
        <v>30.1</v>
      </c>
      <c r="C798" s="19">
        <v>49.89</v>
      </c>
      <c r="E798" s="15">
        <v>1.5588900000000001E-3</v>
      </c>
      <c r="F798" s="15">
        <v>-1.9894000000000001E-3</v>
      </c>
      <c r="G798" s="15">
        <v>1.40504E-3</v>
      </c>
    </row>
    <row r="799" spans="1:7" x14ac:dyDescent="0.2">
      <c r="A799" s="19">
        <v>25.74</v>
      </c>
      <c r="B799" s="18">
        <v>30.24</v>
      </c>
      <c r="C799" s="19">
        <v>50.05</v>
      </c>
      <c r="E799" s="15">
        <v>1.55638E-3</v>
      </c>
      <c r="F799" s="15">
        <v>4.6511599999999997E-3</v>
      </c>
      <c r="G799" s="15">
        <v>3.2070599999999999E-3</v>
      </c>
    </row>
    <row r="800" spans="1:7" x14ac:dyDescent="0.2">
      <c r="A800" s="19">
        <v>25.71</v>
      </c>
      <c r="B800" s="18">
        <v>30.18</v>
      </c>
      <c r="C800" s="19">
        <v>49.99</v>
      </c>
      <c r="E800" s="15">
        <v>-1.1655000000000001E-3</v>
      </c>
      <c r="F800" s="15">
        <v>-1.9840999999999999E-3</v>
      </c>
      <c r="G800" s="15">
        <v>-1.1987E-3</v>
      </c>
    </row>
    <row r="801" spans="1:7" x14ac:dyDescent="0.2">
      <c r="A801" s="19">
        <v>25.7</v>
      </c>
      <c r="B801" s="18">
        <v>30.280000999999999</v>
      </c>
      <c r="C801" s="19">
        <v>49.94</v>
      </c>
      <c r="E801" s="15">
        <v>-3.8890000000000002E-4</v>
      </c>
      <c r="F801" s="15">
        <v>3.3134900000000001E-3</v>
      </c>
      <c r="G801" s="15">
        <v>-1.0003E-3</v>
      </c>
    </row>
    <row r="802" spans="1:7" x14ac:dyDescent="0.2">
      <c r="A802" s="19">
        <v>25.67</v>
      </c>
      <c r="B802" s="18">
        <v>30.32</v>
      </c>
      <c r="C802" s="19">
        <v>50.06</v>
      </c>
      <c r="E802" s="15">
        <v>-1.1674000000000001E-3</v>
      </c>
      <c r="F802" s="15">
        <v>1.3209700000000001E-3</v>
      </c>
      <c r="G802" s="15">
        <v>2.4029199999999998E-3</v>
      </c>
    </row>
    <row r="803" spans="1:7" x14ac:dyDescent="0.2">
      <c r="A803" s="19">
        <v>25.63</v>
      </c>
      <c r="B803" s="18">
        <v>30.35</v>
      </c>
      <c r="C803" s="19">
        <v>50.18</v>
      </c>
      <c r="E803" s="15">
        <v>-1.5583000000000001E-3</v>
      </c>
      <c r="F803" s="15">
        <v>9.8945000000000001E-4</v>
      </c>
      <c r="G803" s="15">
        <v>2.3971000000000001E-3</v>
      </c>
    </row>
    <row r="804" spans="1:7" x14ac:dyDescent="0.2">
      <c r="A804" s="19">
        <v>25.49</v>
      </c>
      <c r="B804" s="18">
        <v>30.42</v>
      </c>
      <c r="C804" s="19">
        <v>50.31</v>
      </c>
      <c r="E804" s="15">
        <v>-5.4622999999999998E-3</v>
      </c>
      <c r="F804" s="15">
        <v>2.3064299999999999E-3</v>
      </c>
      <c r="G804" s="15">
        <v>2.5906900000000001E-3</v>
      </c>
    </row>
    <row r="805" spans="1:7" x14ac:dyDescent="0.2">
      <c r="A805" s="19">
        <v>25.38</v>
      </c>
      <c r="B805" s="18">
        <v>30.65</v>
      </c>
      <c r="C805" s="19">
        <v>49.61</v>
      </c>
      <c r="E805" s="15">
        <v>-4.3154999999999999E-3</v>
      </c>
      <c r="F805" s="15">
        <v>7.5608200000000002E-3</v>
      </c>
      <c r="G805" s="15">
        <v>-1.3913699999999999E-2</v>
      </c>
    </row>
    <row r="806" spans="1:7" x14ac:dyDescent="0.2">
      <c r="A806" s="19">
        <v>25.57</v>
      </c>
      <c r="B806" s="18">
        <v>30.549999</v>
      </c>
      <c r="C806" s="19">
        <v>49.73</v>
      </c>
      <c r="E806" s="15">
        <v>7.4862499999999998E-3</v>
      </c>
      <c r="F806" s="15">
        <v>-3.2626999999999999E-3</v>
      </c>
      <c r="G806" s="15">
        <v>2.4188500000000002E-3</v>
      </c>
    </row>
    <row r="807" spans="1:7" x14ac:dyDescent="0.2">
      <c r="A807" s="19">
        <v>25.6</v>
      </c>
      <c r="B807" s="18">
        <v>30.59</v>
      </c>
      <c r="C807" s="19">
        <v>49.78</v>
      </c>
      <c r="E807" s="15">
        <v>1.17325E-3</v>
      </c>
      <c r="F807" s="15">
        <v>1.3093600000000001E-3</v>
      </c>
      <c r="G807" s="15">
        <v>1.00541E-3</v>
      </c>
    </row>
    <row r="808" spans="1:7" x14ac:dyDescent="0.2">
      <c r="A808" s="19">
        <v>25.58</v>
      </c>
      <c r="B808" s="18">
        <v>30.620000999999998</v>
      </c>
      <c r="C808" s="19">
        <v>50.2</v>
      </c>
      <c r="E808" s="15">
        <v>-7.8129999999999996E-4</v>
      </c>
      <c r="F808" s="15">
        <v>9.8075000000000007E-4</v>
      </c>
      <c r="G808" s="15">
        <v>8.4371600000000008E-3</v>
      </c>
    </row>
    <row r="809" spans="1:7" x14ac:dyDescent="0.2">
      <c r="A809" s="19">
        <v>25.59</v>
      </c>
      <c r="B809" s="18">
        <v>30.549999</v>
      </c>
      <c r="C809" s="19">
        <v>50.31</v>
      </c>
      <c r="E809" s="15">
        <v>3.9093E-4</v>
      </c>
      <c r="F809" s="15">
        <v>-2.2862E-3</v>
      </c>
      <c r="G809" s="15">
        <v>2.1912400000000001E-3</v>
      </c>
    </row>
    <row r="810" spans="1:7" x14ac:dyDescent="0.2">
      <c r="A810" s="19">
        <v>25.7</v>
      </c>
      <c r="B810" s="18">
        <v>30.559999000000001</v>
      </c>
      <c r="C810" s="19">
        <v>50.48</v>
      </c>
      <c r="E810" s="15">
        <v>4.2985899999999997E-3</v>
      </c>
      <c r="F810" s="15">
        <v>3.2733000000000003E-4</v>
      </c>
      <c r="G810" s="15">
        <v>3.3790299999999999E-3</v>
      </c>
    </row>
    <row r="811" spans="1:7" x14ac:dyDescent="0.2">
      <c r="A811" s="19">
        <v>25.81</v>
      </c>
      <c r="B811" s="18">
        <v>30.469999000000001</v>
      </c>
      <c r="C811" s="19">
        <v>50.8</v>
      </c>
      <c r="E811" s="15">
        <v>4.2800800000000003E-3</v>
      </c>
      <c r="F811" s="15">
        <v>-2.9450000000000001E-3</v>
      </c>
      <c r="G811" s="15">
        <v>6.3391200000000002E-3</v>
      </c>
    </row>
    <row r="812" spans="1:7" x14ac:dyDescent="0.2">
      <c r="A812" s="19">
        <v>25.81</v>
      </c>
      <c r="B812" s="18">
        <v>30.51</v>
      </c>
      <c r="C812" s="19">
        <v>50.82</v>
      </c>
      <c r="E812" s="15">
        <v>0</v>
      </c>
      <c r="F812" s="15">
        <v>1.3128E-3</v>
      </c>
      <c r="G812" s="15">
        <v>3.9372000000000002E-4</v>
      </c>
    </row>
    <row r="813" spans="1:7" x14ac:dyDescent="0.2">
      <c r="A813" s="19">
        <v>25.83</v>
      </c>
      <c r="B813" s="18">
        <v>30.48</v>
      </c>
      <c r="C813" s="19">
        <v>50.75</v>
      </c>
      <c r="E813" s="15">
        <v>7.7492999999999995E-4</v>
      </c>
      <c r="F813" s="15">
        <v>-9.833000000000001E-4</v>
      </c>
      <c r="G813" s="15">
        <v>-1.3774E-3</v>
      </c>
    </row>
    <row r="814" spans="1:7" x14ac:dyDescent="0.2">
      <c r="A814" s="19">
        <v>25.95</v>
      </c>
      <c r="B814" s="18">
        <v>30.469999000000001</v>
      </c>
      <c r="C814" s="19">
        <v>51.11</v>
      </c>
      <c r="E814" s="15">
        <v>4.6458000000000003E-3</v>
      </c>
      <c r="F814" s="15">
        <v>-3.2810000000000001E-4</v>
      </c>
      <c r="G814" s="15">
        <v>7.0936200000000001E-3</v>
      </c>
    </row>
    <row r="815" spans="1:7" x14ac:dyDescent="0.2">
      <c r="A815" s="19">
        <v>25.98</v>
      </c>
      <c r="B815" s="18">
        <v>30.5</v>
      </c>
      <c r="C815" s="19">
        <v>51.17</v>
      </c>
      <c r="E815" s="15">
        <v>1.1560299999999999E-3</v>
      </c>
      <c r="F815" s="15">
        <v>9.8460999999999991E-4</v>
      </c>
      <c r="G815" s="15">
        <v>1.17388E-3</v>
      </c>
    </row>
    <row r="816" spans="1:7" x14ac:dyDescent="0.2">
      <c r="A816" s="19">
        <v>25.94</v>
      </c>
      <c r="B816" s="18">
        <v>30.48</v>
      </c>
      <c r="C816" s="19">
        <v>50.99</v>
      </c>
      <c r="E816" s="15">
        <v>-1.5395999999999999E-3</v>
      </c>
      <c r="F816" s="15">
        <v>-6.5569999999999995E-4</v>
      </c>
      <c r="G816" s="15">
        <v>-3.5176000000000001E-3</v>
      </c>
    </row>
    <row r="817" spans="1:7" x14ac:dyDescent="0.2">
      <c r="A817" s="19">
        <v>26.07</v>
      </c>
      <c r="B817" s="18">
        <v>30.57</v>
      </c>
      <c r="C817" s="19">
        <v>51.4</v>
      </c>
      <c r="E817" s="15">
        <v>5.0115300000000002E-3</v>
      </c>
      <c r="F817" s="15">
        <v>2.95276E-3</v>
      </c>
      <c r="G817" s="15">
        <v>8.0407900000000008E-3</v>
      </c>
    </row>
    <row r="818" spans="1:7" x14ac:dyDescent="0.2">
      <c r="A818" s="19">
        <v>26.05</v>
      </c>
      <c r="B818" s="18">
        <v>30.700001</v>
      </c>
      <c r="C818" s="19">
        <v>51.62</v>
      </c>
      <c r="E818" s="15">
        <v>-7.672E-4</v>
      </c>
      <c r="F818" s="15">
        <v>4.2525699999999998E-3</v>
      </c>
      <c r="G818" s="15">
        <v>4.2801000000000002E-3</v>
      </c>
    </row>
    <row r="819" spans="1:7" x14ac:dyDescent="0.2">
      <c r="A819" s="19">
        <v>26.15</v>
      </c>
      <c r="B819" s="18">
        <v>30.74</v>
      </c>
      <c r="C819" s="19">
        <v>51.49</v>
      </c>
      <c r="E819" s="15">
        <v>3.8388099999999998E-3</v>
      </c>
      <c r="F819" s="15">
        <v>1.3029000000000001E-3</v>
      </c>
      <c r="G819" s="15">
        <v>-2.5182999999999998E-3</v>
      </c>
    </row>
    <row r="820" spans="1:7" x14ac:dyDescent="0.2">
      <c r="A820" s="19">
        <v>26.05</v>
      </c>
      <c r="B820" s="18">
        <v>30.83</v>
      </c>
      <c r="C820" s="19">
        <v>51.45</v>
      </c>
      <c r="E820" s="15">
        <v>-3.8241E-3</v>
      </c>
      <c r="F820" s="15">
        <v>2.9277800000000001E-3</v>
      </c>
      <c r="G820" s="15">
        <v>-7.7689999999999996E-4</v>
      </c>
    </row>
    <row r="821" spans="1:7" x14ac:dyDescent="0.2">
      <c r="A821" s="19">
        <v>26.23</v>
      </c>
      <c r="B821" s="18">
        <v>30.76</v>
      </c>
      <c r="C821" s="19">
        <v>51.65</v>
      </c>
      <c r="E821" s="15">
        <v>6.9098299999999996E-3</v>
      </c>
      <c r="F821" s="15">
        <v>-2.2704999999999999E-3</v>
      </c>
      <c r="G821" s="15">
        <v>3.8872899999999998E-3</v>
      </c>
    </row>
    <row r="822" spans="1:7" x14ac:dyDescent="0.2">
      <c r="A822" s="19">
        <v>26.08</v>
      </c>
      <c r="B822" s="18">
        <v>30.809999000000001</v>
      </c>
      <c r="C822" s="19">
        <v>51.27</v>
      </c>
      <c r="E822" s="15">
        <v>-5.7185999999999999E-3</v>
      </c>
      <c r="F822" s="15">
        <v>1.62546E-3</v>
      </c>
      <c r="G822" s="15">
        <v>-7.3572999999999998E-3</v>
      </c>
    </row>
    <row r="823" spans="1:7" x14ac:dyDescent="0.2">
      <c r="A823" s="19">
        <v>26.26</v>
      </c>
      <c r="B823" s="18">
        <v>30.85</v>
      </c>
      <c r="C823" s="19">
        <v>51.43</v>
      </c>
      <c r="E823" s="15">
        <v>6.9018400000000002E-3</v>
      </c>
      <c r="F823" s="15">
        <v>1.29831E-3</v>
      </c>
      <c r="G823" s="15">
        <v>3.1207299999999999E-3</v>
      </c>
    </row>
    <row r="824" spans="1:7" x14ac:dyDescent="0.2">
      <c r="A824" s="19">
        <v>25.66</v>
      </c>
      <c r="B824" s="18">
        <v>30.82</v>
      </c>
      <c r="C824" s="19">
        <v>50.39</v>
      </c>
      <c r="E824" s="15">
        <v>-2.2848400000000001E-2</v>
      </c>
      <c r="F824" s="15">
        <v>-9.724E-4</v>
      </c>
      <c r="G824" s="15">
        <v>-2.0221699999999999E-2</v>
      </c>
    </row>
    <row r="825" spans="1:7" x14ac:dyDescent="0.2">
      <c r="A825" s="19">
        <v>25.81</v>
      </c>
      <c r="B825" s="18">
        <v>30.799999</v>
      </c>
      <c r="C825" s="19">
        <v>50.5</v>
      </c>
      <c r="E825" s="15">
        <v>5.84564E-3</v>
      </c>
      <c r="F825" s="15">
        <v>-6.4899999999999995E-4</v>
      </c>
      <c r="G825" s="15">
        <v>2.1829900000000001E-3</v>
      </c>
    </row>
    <row r="826" spans="1:7" x14ac:dyDescent="0.2">
      <c r="A826" s="19">
        <v>25.74</v>
      </c>
      <c r="B826" s="18">
        <v>30.84</v>
      </c>
      <c r="C826" s="19">
        <v>50.27</v>
      </c>
      <c r="E826" s="15">
        <v>-2.7120999999999998E-3</v>
      </c>
      <c r="F826" s="15">
        <v>1.2987299999999999E-3</v>
      </c>
      <c r="G826" s="15">
        <v>-4.5545000000000004E-3</v>
      </c>
    </row>
    <row r="827" spans="1:7" x14ac:dyDescent="0.2">
      <c r="A827" s="19">
        <v>25.65</v>
      </c>
      <c r="B827" s="18">
        <v>30.73</v>
      </c>
      <c r="C827" s="19">
        <v>50.09</v>
      </c>
      <c r="E827" s="15">
        <v>-3.4965E-3</v>
      </c>
      <c r="F827" s="15">
        <v>-3.5668000000000002E-3</v>
      </c>
      <c r="G827" s="15">
        <v>-3.5807E-3</v>
      </c>
    </row>
    <row r="828" spans="1:7" x14ac:dyDescent="0.2">
      <c r="A828" s="19">
        <v>25.82</v>
      </c>
      <c r="B828" s="18">
        <v>30.709999</v>
      </c>
      <c r="C828" s="19">
        <v>49.86</v>
      </c>
      <c r="E828" s="15">
        <v>6.6276800000000004E-3</v>
      </c>
      <c r="F828" s="15">
        <v>-6.5090000000000005E-4</v>
      </c>
      <c r="G828" s="15">
        <v>-4.5916999999999998E-3</v>
      </c>
    </row>
    <row r="829" spans="1:7" x14ac:dyDescent="0.2">
      <c r="A829" s="19">
        <v>25.78</v>
      </c>
      <c r="B829" s="18">
        <v>30.75</v>
      </c>
      <c r="C829" s="19">
        <v>49.75</v>
      </c>
      <c r="E829" s="15">
        <v>-1.5491000000000001E-3</v>
      </c>
      <c r="F829" s="15">
        <v>1.30254E-3</v>
      </c>
      <c r="G829" s="15">
        <v>-2.2062000000000002E-3</v>
      </c>
    </row>
    <row r="830" spans="1:7" x14ac:dyDescent="0.2">
      <c r="A830" s="19">
        <v>25.88</v>
      </c>
      <c r="B830" s="18">
        <v>30.709999</v>
      </c>
      <c r="C830" s="19">
        <v>49.74</v>
      </c>
      <c r="E830" s="15">
        <v>3.8788999999999998E-3</v>
      </c>
      <c r="F830" s="15">
        <v>-1.3008E-3</v>
      </c>
      <c r="G830" s="15">
        <v>-2.0100000000000001E-4</v>
      </c>
    </row>
    <row r="831" spans="1:7" x14ac:dyDescent="0.2">
      <c r="A831" s="19">
        <v>25.83</v>
      </c>
      <c r="B831" s="18">
        <v>30.74</v>
      </c>
      <c r="C831" s="19">
        <v>50.06</v>
      </c>
      <c r="E831" s="15">
        <v>-1.9319999999999999E-3</v>
      </c>
      <c r="F831" s="15">
        <v>9.769100000000001E-4</v>
      </c>
      <c r="G831" s="15">
        <v>6.4334300000000004E-3</v>
      </c>
    </row>
    <row r="832" spans="1:7" x14ac:dyDescent="0.2">
      <c r="A832" s="19">
        <v>25.97</v>
      </c>
      <c r="B832" s="18">
        <v>30.790001</v>
      </c>
      <c r="C832" s="19">
        <v>50.32</v>
      </c>
      <c r="E832" s="15">
        <v>5.4200200000000002E-3</v>
      </c>
      <c r="F832" s="15">
        <v>1.6265800000000001E-3</v>
      </c>
      <c r="G832" s="15">
        <v>5.1937499999999996E-3</v>
      </c>
    </row>
    <row r="833" spans="1:7" x14ac:dyDescent="0.2">
      <c r="A833" s="19">
        <v>26.13</v>
      </c>
      <c r="B833" s="18">
        <v>30.690000999999999</v>
      </c>
      <c r="C833" s="19">
        <v>50.82</v>
      </c>
      <c r="E833" s="15">
        <v>6.16096E-3</v>
      </c>
      <c r="F833" s="15">
        <v>-3.2477999999999999E-3</v>
      </c>
      <c r="G833" s="15">
        <v>9.9364099999999997E-3</v>
      </c>
    </row>
    <row r="834" spans="1:7" x14ac:dyDescent="0.2">
      <c r="A834" s="19">
        <v>26.29</v>
      </c>
      <c r="B834" s="18">
        <v>30.68</v>
      </c>
      <c r="C834" s="19">
        <v>50.94</v>
      </c>
      <c r="E834" s="15">
        <v>6.1233099999999999E-3</v>
      </c>
      <c r="F834" s="15">
        <v>-3.2590000000000001E-4</v>
      </c>
      <c r="G834" s="15">
        <v>2.36126E-3</v>
      </c>
    </row>
    <row r="835" spans="1:7" x14ac:dyDescent="0.2">
      <c r="A835" s="19">
        <v>26.09</v>
      </c>
      <c r="B835" s="18">
        <v>30.74</v>
      </c>
      <c r="C835" s="19">
        <v>50.75</v>
      </c>
      <c r="E835" s="15">
        <v>-7.6074999999999997E-3</v>
      </c>
      <c r="F835" s="15">
        <v>1.9556700000000001E-3</v>
      </c>
      <c r="G835" s="15">
        <v>-3.7299E-3</v>
      </c>
    </row>
    <row r="836" spans="1:7" x14ac:dyDescent="0.2">
      <c r="A836" s="19">
        <v>26.31</v>
      </c>
      <c r="B836" s="18">
        <v>30.67</v>
      </c>
      <c r="C836" s="19">
        <v>50.99</v>
      </c>
      <c r="E836" s="15">
        <v>8.4323100000000002E-3</v>
      </c>
      <c r="F836" s="15">
        <v>-2.2772000000000001E-3</v>
      </c>
      <c r="G836" s="15">
        <v>4.7291E-3</v>
      </c>
    </row>
    <row r="837" spans="1:7" x14ac:dyDescent="0.2">
      <c r="A837" s="19">
        <v>26.31</v>
      </c>
      <c r="B837" s="18">
        <v>30.75</v>
      </c>
      <c r="C837" s="19">
        <v>51.07</v>
      </c>
      <c r="E837" s="15">
        <v>0</v>
      </c>
      <c r="F837" s="15">
        <v>2.6084099999999998E-3</v>
      </c>
      <c r="G837" s="15">
        <v>1.5689E-3</v>
      </c>
    </row>
    <row r="838" spans="1:7" x14ac:dyDescent="0.2">
      <c r="A838" s="19">
        <v>26.2</v>
      </c>
      <c r="B838" s="18">
        <v>30.73</v>
      </c>
      <c r="C838" s="19">
        <v>50.95</v>
      </c>
      <c r="E838" s="15">
        <v>-4.1808000000000001E-3</v>
      </c>
      <c r="F838" s="15">
        <v>-6.5039999999999998E-4</v>
      </c>
      <c r="G838" s="15">
        <v>-2.3497000000000001E-3</v>
      </c>
    </row>
    <row r="839" spans="1:7" x14ac:dyDescent="0.2">
      <c r="A839" s="19">
        <v>26.23</v>
      </c>
      <c r="B839" s="18">
        <v>30.780000999999999</v>
      </c>
      <c r="C839" s="19">
        <v>51.3</v>
      </c>
      <c r="E839" s="15">
        <v>1.145E-3</v>
      </c>
      <c r="F839" s="15">
        <v>1.62711E-3</v>
      </c>
      <c r="G839" s="15">
        <v>6.8694400000000001E-3</v>
      </c>
    </row>
    <row r="840" spans="1:7" x14ac:dyDescent="0.2">
      <c r="A840" s="19">
        <v>26.19</v>
      </c>
      <c r="B840" s="18">
        <v>30.75</v>
      </c>
      <c r="C840" s="19">
        <v>51.3</v>
      </c>
      <c r="E840" s="15">
        <v>-1.5249E-3</v>
      </c>
      <c r="F840" s="15">
        <v>-9.747E-4</v>
      </c>
      <c r="G840" s="15">
        <v>0</v>
      </c>
    </row>
    <row r="841" spans="1:7" x14ac:dyDescent="0.2">
      <c r="A841" s="19">
        <v>26.28</v>
      </c>
      <c r="B841" s="18">
        <v>30.809999000000001</v>
      </c>
      <c r="C841" s="19">
        <v>51.5</v>
      </c>
      <c r="E841" s="15">
        <v>3.4364299999999999E-3</v>
      </c>
      <c r="F841" s="15">
        <v>1.95119E-3</v>
      </c>
      <c r="G841" s="15">
        <v>3.89866E-3</v>
      </c>
    </row>
    <row r="842" spans="1:7" x14ac:dyDescent="0.2">
      <c r="A842" s="19">
        <v>26.1</v>
      </c>
      <c r="B842" s="18">
        <v>30.690000999999999</v>
      </c>
      <c r="C842" s="19">
        <v>51.03</v>
      </c>
      <c r="E842" s="15">
        <v>-6.8494000000000003E-3</v>
      </c>
      <c r="F842" s="15">
        <v>-3.8947999999999999E-3</v>
      </c>
      <c r="G842" s="15">
        <v>-9.1261999999999992E-3</v>
      </c>
    </row>
    <row r="843" spans="1:7" x14ac:dyDescent="0.2">
      <c r="A843" s="19">
        <v>26.07</v>
      </c>
      <c r="B843" s="18">
        <v>30.6</v>
      </c>
      <c r="C843" s="19">
        <v>51.22</v>
      </c>
      <c r="E843" s="15">
        <v>-1.1494000000000001E-3</v>
      </c>
      <c r="F843" s="15">
        <v>-2.9326000000000001E-3</v>
      </c>
      <c r="G843" s="15">
        <v>3.7233399999999999E-3</v>
      </c>
    </row>
    <row r="844" spans="1:7" x14ac:dyDescent="0.2">
      <c r="A844" s="19">
        <v>26.06</v>
      </c>
      <c r="B844" s="18">
        <v>30.610001</v>
      </c>
      <c r="C844" s="19">
        <v>51.42</v>
      </c>
      <c r="E844" s="15">
        <v>-3.836E-4</v>
      </c>
      <c r="F844" s="15">
        <v>3.2683000000000001E-4</v>
      </c>
      <c r="G844" s="15">
        <v>3.9046699999999998E-3</v>
      </c>
    </row>
    <row r="845" spans="1:7" x14ac:dyDescent="0.2">
      <c r="A845" s="19">
        <v>26.09</v>
      </c>
      <c r="B845" s="18">
        <v>30.43</v>
      </c>
      <c r="C845" s="19">
        <v>51.39</v>
      </c>
      <c r="E845" s="15">
        <v>1.15123E-3</v>
      </c>
      <c r="F845" s="15">
        <v>-5.8805000000000003E-3</v>
      </c>
      <c r="G845" s="15">
        <v>-5.8339999999999998E-4</v>
      </c>
    </row>
    <row r="846" spans="1:7" x14ac:dyDescent="0.2">
      <c r="A846" s="19">
        <v>26.15</v>
      </c>
      <c r="B846" s="18">
        <v>30.42</v>
      </c>
      <c r="C846" s="19">
        <v>51.37</v>
      </c>
      <c r="E846" s="15">
        <v>2.2997299999999998E-3</v>
      </c>
      <c r="F846" s="15">
        <v>-3.2860000000000002E-4</v>
      </c>
      <c r="G846" s="15">
        <v>-3.8919999999999997E-4</v>
      </c>
    </row>
    <row r="847" spans="1:7" x14ac:dyDescent="0.2">
      <c r="A847" s="19">
        <v>26.05</v>
      </c>
      <c r="B847" s="18">
        <v>30.4</v>
      </c>
      <c r="C847" s="19">
        <v>51.16</v>
      </c>
      <c r="E847" s="15">
        <v>-3.8241E-3</v>
      </c>
      <c r="F847" s="15">
        <v>-6.5749999999999999E-4</v>
      </c>
      <c r="G847" s="15">
        <v>-4.0879999999999996E-3</v>
      </c>
    </row>
    <row r="848" spans="1:7" x14ac:dyDescent="0.2">
      <c r="A848" s="19">
        <v>25.99</v>
      </c>
      <c r="B848" s="18">
        <v>30.4</v>
      </c>
      <c r="C848" s="19">
        <v>50.85</v>
      </c>
      <c r="E848" s="15">
        <v>-2.3032E-3</v>
      </c>
      <c r="F848" s="15">
        <v>0</v>
      </c>
      <c r="G848" s="15">
        <v>-6.0594999999999998E-3</v>
      </c>
    </row>
    <row r="849" spans="1:7" x14ac:dyDescent="0.2">
      <c r="A849" s="19">
        <v>26.1</v>
      </c>
      <c r="B849" s="18">
        <v>30.379999000000002</v>
      </c>
      <c r="C849" s="19">
        <v>50.96</v>
      </c>
      <c r="E849" s="15">
        <v>4.2323999999999999E-3</v>
      </c>
      <c r="F849" s="15">
        <v>-6.579E-4</v>
      </c>
      <c r="G849" s="15">
        <v>2.1632399999999999E-3</v>
      </c>
    </row>
    <row r="850" spans="1:7" x14ac:dyDescent="0.2">
      <c r="A850" s="19">
        <v>26.02</v>
      </c>
      <c r="B850" s="18">
        <v>30.33</v>
      </c>
      <c r="C850" s="19">
        <v>50.81</v>
      </c>
      <c r="E850" s="15">
        <v>-3.0650999999999999E-3</v>
      </c>
      <c r="F850" s="15">
        <v>-1.6458E-3</v>
      </c>
      <c r="G850" s="15">
        <v>-2.9434000000000001E-3</v>
      </c>
    </row>
    <row r="851" spans="1:7" x14ac:dyDescent="0.2">
      <c r="A851" s="19">
        <v>26.09</v>
      </c>
      <c r="B851" s="18">
        <v>30.34</v>
      </c>
      <c r="C851" s="19">
        <v>50.87</v>
      </c>
      <c r="E851" s="15">
        <v>2.69024E-3</v>
      </c>
      <c r="F851" s="15">
        <v>3.2970999999999999E-4</v>
      </c>
      <c r="G851" s="15">
        <v>1.1808299999999999E-3</v>
      </c>
    </row>
    <row r="852" spans="1:7" x14ac:dyDescent="0.2">
      <c r="A852" s="19">
        <v>26.1</v>
      </c>
      <c r="B852" s="18">
        <v>30.360001</v>
      </c>
      <c r="C852" s="19">
        <v>50.89</v>
      </c>
      <c r="E852" s="15">
        <v>3.8329E-4</v>
      </c>
      <c r="F852" s="15">
        <v>6.5923000000000002E-4</v>
      </c>
      <c r="G852" s="15">
        <v>3.9315999999999998E-4</v>
      </c>
    </row>
    <row r="853" spans="1:7" x14ac:dyDescent="0.2">
      <c r="A853" s="19">
        <v>25.92</v>
      </c>
      <c r="B853" s="18">
        <v>30.32</v>
      </c>
      <c r="C853" s="19">
        <v>51.47</v>
      </c>
      <c r="E853" s="15">
        <v>-6.8966000000000001E-3</v>
      </c>
      <c r="F853" s="15">
        <v>-1.3175999999999999E-3</v>
      </c>
      <c r="G853" s="15">
        <v>1.139717E-2</v>
      </c>
    </row>
    <row r="854" spans="1:7" x14ac:dyDescent="0.2">
      <c r="A854" s="19">
        <v>25.94</v>
      </c>
      <c r="B854" s="18">
        <v>30.33</v>
      </c>
      <c r="C854" s="19">
        <v>51.33</v>
      </c>
      <c r="E854" s="15">
        <v>7.7163999999999998E-4</v>
      </c>
      <c r="F854" s="15">
        <v>3.2981999999999998E-4</v>
      </c>
      <c r="G854" s="15">
        <v>-2.7200000000000002E-3</v>
      </c>
    </row>
    <row r="855" spans="1:7" x14ac:dyDescent="0.2">
      <c r="A855" s="19">
        <v>26.08</v>
      </c>
      <c r="B855" s="18">
        <v>30.379999000000002</v>
      </c>
      <c r="C855" s="19">
        <v>51.31</v>
      </c>
      <c r="E855" s="15">
        <v>5.3970299999999997E-3</v>
      </c>
      <c r="F855" s="15">
        <v>1.6485E-3</v>
      </c>
      <c r="G855" s="15">
        <v>-3.8969999999999999E-4</v>
      </c>
    </row>
    <row r="856" spans="1:7" x14ac:dyDescent="0.2">
      <c r="A856" s="19">
        <v>25.97</v>
      </c>
      <c r="B856" s="18">
        <v>30.450001</v>
      </c>
      <c r="C856" s="19">
        <v>51.05</v>
      </c>
      <c r="E856" s="15">
        <v>-4.2177999999999998E-3</v>
      </c>
      <c r="F856" s="15">
        <v>2.3042100000000001E-3</v>
      </c>
      <c r="G856" s="15">
        <v>-5.0673000000000003E-3</v>
      </c>
    </row>
    <row r="857" spans="1:7" x14ac:dyDescent="0.2">
      <c r="A857" s="19">
        <v>25.84</v>
      </c>
      <c r="B857" s="18">
        <v>30.469999000000001</v>
      </c>
      <c r="C857" s="19">
        <v>50.87</v>
      </c>
      <c r="E857" s="15">
        <v>-5.0057000000000001E-3</v>
      </c>
      <c r="F857" s="15">
        <v>6.5675E-4</v>
      </c>
      <c r="G857" s="15">
        <v>-3.5260000000000001E-3</v>
      </c>
    </row>
    <row r="858" spans="1:7" x14ac:dyDescent="0.2">
      <c r="A858" s="19">
        <v>25.97</v>
      </c>
      <c r="B858" s="18">
        <v>30.4</v>
      </c>
      <c r="C858" s="19">
        <v>50.85</v>
      </c>
      <c r="E858" s="15">
        <v>5.0309200000000004E-3</v>
      </c>
      <c r="F858" s="15">
        <v>-2.2972999999999999E-3</v>
      </c>
      <c r="G858" s="15">
        <v>-3.9320000000000002E-4</v>
      </c>
    </row>
    <row r="859" spans="1:7" x14ac:dyDescent="0.2">
      <c r="A859" s="19">
        <v>25.69</v>
      </c>
      <c r="B859" s="18">
        <v>30.5</v>
      </c>
      <c r="C859" s="19">
        <v>50.58</v>
      </c>
      <c r="E859" s="15">
        <v>-1.0781600000000001E-2</v>
      </c>
      <c r="F859" s="15">
        <v>3.2894700000000001E-3</v>
      </c>
      <c r="G859" s="15">
        <v>-5.3096999999999997E-3</v>
      </c>
    </row>
    <row r="860" spans="1:7" x14ac:dyDescent="0.2">
      <c r="A860" s="19">
        <v>25.82</v>
      </c>
      <c r="B860" s="18">
        <v>30.540001</v>
      </c>
      <c r="C860" s="19">
        <v>51.07</v>
      </c>
      <c r="E860" s="15">
        <v>5.0603000000000002E-3</v>
      </c>
      <c r="F860" s="15">
        <v>1.3115100000000001E-3</v>
      </c>
      <c r="G860" s="15">
        <v>9.6875799999999995E-3</v>
      </c>
    </row>
    <row r="861" spans="1:7" x14ac:dyDescent="0.2">
      <c r="A861" s="19">
        <v>25.98</v>
      </c>
      <c r="B861" s="18">
        <v>30.52</v>
      </c>
      <c r="C861" s="19">
        <v>50.91</v>
      </c>
      <c r="E861" s="15">
        <v>6.19675E-3</v>
      </c>
      <c r="F861" s="15">
        <v>-6.5490000000000004E-4</v>
      </c>
      <c r="G861" s="15">
        <v>-3.1329999999999999E-3</v>
      </c>
    </row>
    <row r="862" spans="1:7" x14ac:dyDescent="0.2">
      <c r="A862" s="19">
        <v>25.99</v>
      </c>
      <c r="B862" s="18">
        <v>30.549999</v>
      </c>
      <c r="C862" s="19">
        <v>51</v>
      </c>
      <c r="E862" s="15">
        <v>3.8491000000000003E-4</v>
      </c>
      <c r="F862" s="15">
        <v>9.8292999999999991E-4</v>
      </c>
      <c r="G862" s="15">
        <v>1.76783E-3</v>
      </c>
    </row>
    <row r="863" spans="1:7" x14ac:dyDescent="0.2">
      <c r="A863" s="19">
        <v>25.95</v>
      </c>
      <c r="B863" s="18">
        <v>30.5</v>
      </c>
      <c r="C863" s="19">
        <v>51.21</v>
      </c>
      <c r="E863" s="15">
        <v>-1.539E-3</v>
      </c>
      <c r="F863" s="15">
        <v>-1.6366E-3</v>
      </c>
      <c r="G863" s="15">
        <v>4.1176299999999997E-3</v>
      </c>
    </row>
    <row r="864" spans="1:7" x14ac:dyDescent="0.2">
      <c r="A864" s="19">
        <v>26.03</v>
      </c>
      <c r="B864" s="18">
        <v>30.559999000000001</v>
      </c>
      <c r="C864" s="19">
        <v>51.04</v>
      </c>
      <c r="E864" s="15">
        <v>3.0828499999999998E-3</v>
      </c>
      <c r="F864" s="15">
        <v>1.9671799999999998E-3</v>
      </c>
      <c r="G864" s="15">
        <v>-3.3195999999999998E-3</v>
      </c>
    </row>
    <row r="865" spans="1:7" x14ac:dyDescent="0.2">
      <c r="A865" s="19">
        <v>26</v>
      </c>
      <c r="B865" s="18">
        <v>30.540001</v>
      </c>
      <c r="C865" s="19">
        <v>51.21</v>
      </c>
      <c r="E865" s="15">
        <v>-1.1525999999999999E-3</v>
      </c>
      <c r="F865" s="15">
        <v>-6.5439999999999997E-4</v>
      </c>
      <c r="G865" s="15">
        <v>3.3306799999999999E-3</v>
      </c>
    </row>
    <row r="866" spans="1:7" x14ac:dyDescent="0.2">
      <c r="A866" s="19">
        <v>26.04</v>
      </c>
      <c r="B866" s="18">
        <v>30.549999</v>
      </c>
      <c r="C866" s="19">
        <v>51.3</v>
      </c>
      <c r="E866" s="15">
        <v>1.5384999999999999E-3</v>
      </c>
      <c r="F866" s="15">
        <v>3.2737E-4</v>
      </c>
      <c r="G866" s="15">
        <v>1.7574699999999999E-3</v>
      </c>
    </row>
    <row r="867" spans="1:7" x14ac:dyDescent="0.2">
      <c r="A867" s="19">
        <v>26.18</v>
      </c>
      <c r="B867" s="18">
        <v>30.43</v>
      </c>
      <c r="C867" s="19">
        <v>51.53</v>
      </c>
      <c r="E867" s="15">
        <v>5.3763099999999996E-3</v>
      </c>
      <c r="F867" s="15">
        <v>-3.9280000000000001E-3</v>
      </c>
      <c r="G867" s="15">
        <v>4.4834300000000001E-3</v>
      </c>
    </row>
    <row r="868" spans="1:7" x14ac:dyDescent="0.2">
      <c r="A868" s="19">
        <v>26.04</v>
      </c>
      <c r="B868" s="18">
        <v>30.33</v>
      </c>
      <c r="C868" s="19">
        <v>51.4</v>
      </c>
      <c r="E868" s="15">
        <v>-5.3476000000000001E-3</v>
      </c>
      <c r="F868" s="15">
        <v>-3.2862E-3</v>
      </c>
      <c r="G868" s="15">
        <v>-2.5227000000000001E-3</v>
      </c>
    </row>
    <row r="869" spans="1:7" x14ac:dyDescent="0.2">
      <c r="A869" s="19">
        <v>26.11</v>
      </c>
      <c r="B869" s="18">
        <v>30.360001</v>
      </c>
      <c r="C869" s="19">
        <v>51.59</v>
      </c>
      <c r="E869" s="15">
        <v>2.6881700000000001E-3</v>
      </c>
      <c r="F869" s="15">
        <v>9.8915000000000006E-4</v>
      </c>
      <c r="G869" s="15">
        <v>3.6964599999999999E-3</v>
      </c>
    </row>
    <row r="870" spans="1:7" x14ac:dyDescent="0.2">
      <c r="A870" s="19">
        <v>26.09</v>
      </c>
      <c r="B870" s="18">
        <v>30.440000999999999</v>
      </c>
      <c r="C870" s="19">
        <v>51.54</v>
      </c>
      <c r="E870" s="15">
        <v>-7.6599999999999997E-4</v>
      </c>
      <c r="F870" s="15">
        <v>2.6350499999999999E-3</v>
      </c>
      <c r="G870" s="15">
        <v>-9.6920000000000003E-4</v>
      </c>
    </row>
    <row r="871" spans="1:7" x14ac:dyDescent="0.2">
      <c r="A871" s="19">
        <v>25.93</v>
      </c>
      <c r="B871" s="18">
        <v>30.57</v>
      </c>
      <c r="C871" s="19">
        <v>51.7</v>
      </c>
      <c r="E871" s="15">
        <v>-6.1326000000000002E-3</v>
      </c>
      <c r="F871" s="15">
        <v>4.2706599999999999E-3</v>
      </c>
      <c r="G871" s="15">
        <v>3.1043799999999999E-3</v>
      </c>
    </row>
    <row r="872" spans="1:7" x14ac:dyDescent="0.2">
      <c r="A872" s="19">
        <v>25.77</v>
      </c>
      <c r="B872" s="18">
        <v>30.51</v>
      </c>
      <c r="C872" s="19">
        <v>51.95</v>
      </c>
      <c r="E872" s="15">
        <v>-6.1704999999999998E-3</v>
      </c>
      <c r="F872" s="15">
        <v>-1.9626999999999999E-3</v>
      </c>
      <c r="G872" s="15">
        <v>4.8355899999999999E-3</v>
      </c>
    </row>
    <row r="873" spans="1:7" x14ac:dyDescent="0.2">
      <c r="A873" s="19">
        <v>25.74</v>
      </c>
      <c r="B873" s="18">
        <v>30.540001</v>
      </c>
      <c r="C873" s="19">
        <v>51.7</v>
      </c>
      <c r="E873" s="15">
        <v>-1.1640999999999999E-3</v>
      </c>
      <c r="F873" s="15">
        <v>9.8331999999999998E-4</v>
      </c>
      <c r="G873" s="15">
        <v>-4.8123000000000003E-3</v>
      </c>
    </row>
    <row r="874" spans="1:7" x14ac:dyDescent="0.2">
      <c r="A874" s="19">
        <v>25.67</v>
      </c>
      <c r="B874" s="18">
        <v>30.530000999999999</v>
      </c>
      <c r="C874" s="19">
        <v>51.41</v>
      </c>
      <c r="E874" s="15">
        <v>-2.7195000000000001E-3</v>
      </c>
      <c r="F874" s="15">
        <v>-3.2739999999999999E-4</v>
      </c>
      <c r="G874" s="15">
        <v>-5.6093000000000002E-3</v>
      </c>
    </row>
    <row r="875" spans="1:7" x14ac:dyDescent="0.2">
      <c r="A875" s="19">
        <v>25.66</v>
      </c>
      <c r="B875" s="18">
        <v>30.440000999999999</v>
      </c>
      <c r="C875" s="19">
        <v>51.33</v>
      </c>
      <c r="E875" s="15">
        <v>-3.8959999999999998E-4</v>
      </c>
      <c r="F875" s="15">
        <v>-2.9478999999999998E-3</v>
      </c>
      <c r="G875" s="15">
        <v>-1.5560999999999999E-3</v>
      </c>
    </row>
    <row r="876" spans="1:7" x14ac:dyDescent="0.2">
      <c r="A876" s="19">
        <v>25.61</v>
      </c>
      <c r="B876" s="18">
        <v>30.450001</v>
      </c>
      <c r="C876" s="19">
        <v>51.42</v>
      </c>
      <c r="E876" s="15">
        <v>-1.9484999999999999E-3</v>
      </c>
      <c r="F876" s="15">
        <v>3.2852000000000001E-4</v>
      </c>
      <c r="G876" s="15">
        <v>1.7532800000000001E-3</v>
      </c>
    </row>
    <row r="877" spans="1:7" x14ac:dyDescent="0.2">
      <c r="A877" s="19">
        <v>25.66</v>
      </c>
      <c r="B877" s="18">
        <v>30.360001</v>
      </c>
      <c r="C877" s="19">
        <v>51.37</v>
      </c>
      <c r="E877" s="15">
        <v>1.95232E-3</v>
      </c>
      <c r="F877" s="15">
        <v>-2.9556999999999999E-3</v>
      </c>
      <c r="G877" s="15">
        <v>-9.724E-4</v>
      </c>
    </row>
    <row r="878" spans="1:7" x14ac:dyDescent="0.2">
      <c r="A878" s="19">
        <v>25.6</v>
      </c>
      <c r="B878" s="18">
        <v>30.33</v>
      </c>
      <c r="C878" s="19">
        <v>51.05</v>
      </c>
      <c r="E878" s="15">
        <v>-2.3383000000000002E-3</v>
      </c>
      <c r="F878" s="15">
        <v>-9.8820000000000006E-4</v>
      </c>
      <c r="G878" s="15">
        <v>-6.2293000000000001E-3</v>
      </c>
    </row>
    <row r="879" spans="1:7" x14ac:dyDescent="0.2">
      <c r="A879" s="19">
        <v>25.53</v>
      </c>
      <c r="B879" s="18">
        <v>30.370000999999998</v>
      </c>
      <c r="C879" s="19">
        <v>51.36</v>
      </c>
      <c r="E879" s="15">
        <v>-2.7342999999999998E-3</v>
      </c>
      <c r="F879" s="15">
        <v>1.31886E-3</v>
      </c>
      <c r="G879" s="15">
        <v>6.0725199999999997E-3</v>
      </c>
    </row>
    <row r="880" spans="1:7" x14ac:dyDescent="0.2">
      <c r="A880" s="19">
        <v>25.56</v>
      </c>
      <c r="B880" s="18">
        <v>30.35</v>
      </c>
      <c r="C880" s="19">
        <v>51.53</v>
      </c>
      <c r="E880" s="15">
        <v>1.17501E-3</v>
      </c>
      <c r="F880" s="15">
        <v>-6.5859999999999996E-4</v>
      </c>
      <c r="G880" s="15">
        <v>3.30993E-3</v>
      </c>
    </row>
    <row r="881" spans="1:7" x14ac:dyDescent="0.2">
      <c r="A881" s="19">
        <v>25.66</v>
      </c>
      <c r="B881" s="18">
        <v>30.360001</v>
      </c>
      <c r="C881" s="19">
        <v>51.36</v>
      </c>
      <c r="E881" s="15">
        <v>3.9123999999999999E-3</v>
      </c>
      <c r="F881" s="15">
        <v>3.2951999999999998E-4</v>
      </c>
      <c r="G881" s="15">
        <v>-3.2989999999999998E-3</v>
      </c>
    </row>
    <row r="882" spans="1:7" x14ac:dyDescent="0.2">
      <c r="A882" s="19">
        <v>25.86</v>
      </c>
      <c r="B882" s="18">
        <v>30.280000999999999</v>
      </c>
      <c r="C882" s="19">
        <v>51.55</v>
      </c>
      <c r="E882" s="15">
        <v>7.7942699999999998E-3</v>
      </c>
      <c r="F882" s="15">
        <v>-2.6350000000000002E-3</v>
      </c>
      <c r="G882" s="15">
        <v>3.6993400000000002E-3</v>
      </c>
    </row>
    <row r="883" spans="1:7" x14ac:dyDescent="0.2">
      <c r="A883" s="19">
        <v>25.57</v>
      </c>
      <c r="B883" s="18">
        <v>30.139999</v>
      </c>
      <c r="C883" s="19">
        <v>51.4</v>
      </c>
      <c r="E883" s="15">
        <v>-1.12143E-2</v>
      </c>
      <c r="F883" s="15">
        <v>-4.6236000000000003E-3</v>
      </c>
      <c r="G883" s="15">
        <v>-2.9096999999999999E-3</v>
      </c>
    </row>
    <row r="884" spans="1:7" x14ac:dyDescent="0.2">
      <c r="A884" s="19">
        <v>25.67</v>
      </c>
      <c r="B884" s="18">
        <v>30.129999000000002</v>
      </c>
      <c r="C884" s="19">
        <v>51.8</v>
      </c>
      <c r="E884" s="15">
        <v>3.9108299999999997E-3</v>
      </c>
      <c r="F884" s="15">
        <v>-3.3179999999999999E-4</v>
      </c>
      <c r="G884" s="15">
        <v>7.7820399999999996E-3</v>
      </c>
    </row>
    <row r="885" spans="1:7" x14ac:dyDescent="0.2">
      <c r="A885" s="19">
        <v>25.67</v>
      </c>
      <c r="B885" s="18">
        <v>30.129999000000002</v>
      </c>
      <c r="C885" s="19">
        <v>51.82</v>
      </c>
      <c r="E885" s="15">
        <v>0</v>
      </c>
      <c r="F885" s="15">
        <v>0</v>
      </c>
      <c r="G885" s="15">
        <v>3.8612E-4</v>
      </c>
    </row>
    <row r="886" spans="1:7" x14ac:dyDescent="0.2">
      <c r="A886" s="19">
        <v>25.66</v>
      </c>
      <c r="B886" s="18">
        <v>30.09</v>
      </c>
      <c r="C886" s="19">
        <v>51.76</v>
      </c>
      <c r="E886" s="15">
        <v>-3.8959999999999998E-4</v>
      </c>
      <c r="F886" s="15">
        <v>-1.3274999999999999E-3</v>
      </c>
      <c r="G886" s="15">
        <v>-1.1578999999999999E-3</v>
      </c>
    </row>
    <row r="887" spans="1:7" x14ac:dyDescent="0.2">
      <c r="A887" s="19">
        <v>25.61</v>
      </c>
      <c r="B887" s="18">
        <v>30.059999000000001</v>
      </c>
      <c r="C887" s="19">
        <v>51.83</v>
      </c>
      <c r="E887" s="15">
        <v>-1.9484999999999999E-3</v>
      </c>
      <c r="F887" s="15">
        <v>-9.9700000000000006E-4</v>
      </c>
      <c r="G887" s="15">
        <v>1.3524699999999999E-3</v>
      </c>
    </row>
    <row r="888" spans="1:7" x14ac:dyDescent="0.2">
      <c r="A888" s="19">
        <v>25.6</v>
      </c>
      <c r="B888" s="18">
        <v>30.120000999999998</v>
      </c>
      <c r="C888" s="19">
        <v>51.92</v>
      </c>
      <c r="E888" s="15">
        <v>-3.9050000000000001E-4</v>
      </c>
      <c r="F888" s="15">
        <v>1.99607E-3</v>
      </c>
      <c r="G888" s="15">
        <v>1.7363700000000001E-3</v>
      </c>
    </row>
    <row r="889" spans="1:7" x14ac:dyDescent="0.2">
      <c r="A889" s="19">
        <v>25.7</v>
      </c>
      <c r="B889" s="18">
        <v>30.18</v>
      </c>
      <c r="C889" s="19">
        <v>52.1</v>
      </c>
      <c r="E889" s="15">
        <v>3.9062899999999998E-3</v>
      </c>
      <c r="F889" s="15">
        <v>1.9919999999999998E-3</v>
      </c>
      <c r="G889" s="15">
        <v>3.4668699999999999E-3</v>
      </c>
    </row>
    <row r="890" spans="1:7" x14ac:dyDescent="0.2">
      <c r="A890" s="19">
        <v>25.47</v>
      </c>
      <c r="B890" s="18">
        <v>30.17</v>
      </c>
      <c r="C890" s="19">
        <v>51.43</v>
      </c>
      <c r="E890" s="15">
        <v>-8.9495000000000009E-3</v>
      </c>
      <c r="F890" s="15">
        <v>-3.3129999999999998E-4</v>
      </c>
      <c r="G890" s="15">
        <v>-1.2859799999999999E-2</v>
      </c>
    </row>
    <row r="891" spans="1:7" x14ac:dyDescent="0.2">
      <c r="A891" s="19">
        <v>25.54</v>
      </c>
      <c r="B891" s="18">
        <v>30</v>
      </c>
      <c r="C891" s="19">
        <v>51.15</v>
      </c>
      <c r="E891" s="15">
        <v>2.7484100000000002E-3</v>
      </c>
      <c r="F891" s="15">
        <v>-5.6347000000000003E-3</v>
      </c>
      <c r="G891" s="15">
        <v>-5.4443E-3</v>
      </c>
    </row>
    <row r="892" spans="1:7" x14ac:dyDescent="0.2">
      <c r="A892" s="19">
        <v>25.4</v>
      </c>
      <c r="B892" s="18">
        <v>30.09</v>
      </c>
      <c r="C892" s="19">
        <v>51.13</v>
      </c>
      <c r="E892" s="15">
        <v>-5.4815999999999997E-3</v>
      </c>
      <c r="F892" s="15">
        <v>3.0000000000000001E-3</v>
      </c>
      <c r="G892" s="15">
        <v>-3.9100000000000002E-4</v>
      </c>
    </row>
    <row r="893" spans="1:7" x14ac:dyDescent="0.2">
      <c r="A893" s="19">
        <v>25.48</v>
      </c>
      <c r="B893" s="18">
        <v>29.98</v>
      </c>
      <c r="C893" s="19">
        <v>51.24</v>
      </c>
      <c r="E893" s="15">
        <v>3.1496100000000002E-3</v>
      </c>
      <c r="F893" s="15">
        <v>-3.6557E-3</v>
      </c>
      <c r="G893" s="15">
        <v>2.1513999999999999E-3</v>
      </c>
    </row>
    <row r="894" spans="1:7" x14ac:dyDescent="0.2">
      <c r="A894" s="19">
        <v>25.39</v>
      </c>
      <c r="B894" s="18">
        <v>29.91</v>
      </c>
      <c r="C894" s="19">
        <v>51.05</v>
      </c>
      <c r="E894" s="15">
        <v>-3.5322000000000001E-3</v>
      </c>
      <c r="F894" s="15">
        <v>-2.3349E-3</v>
      </c>
      <c r="G894" s="15">
        <v>-3.7081000000000002E-3</v>
      </c>
    </row>
    <row r="895" spans="1:7" x14ac:dyDescent="0.2">
      <c r="A895" s="19">
        <v>25.3</v>
      </c>
      <c r="B895" s="18">
        <v>29.870000999999998</v>
      </c>
      <c r="C895" s="19">
        <v>50.87</v>
      </c>
      <c r="E895" s="15">
        <v>-3.5447E-3</v>
      </c>
      <c r="F895" s="15">
        <v>-1.3373E-3</v>
      </c>
      <c r="G895" s="15">
        <v>-3.5260000000000001E-3</v>
      </c>
    </row>
    <row r="896" spans="1:7" x14ac:dyDescent="0.2">
      <c r="A896" s="19">
        <v>25.17</v>
      </c>
      <c r="B896" s="18">
        <v>29.940000999999999</v>
      </c>
      <c r="C896" s="19">
        <v>50.68</v>
      </c>
      <c r="E896" s="15">
        <v>-5.1383000000000002E-3</v>
      </c>
      <c r="F896" s="15">
        <v>2.3434900000000002E-3</v>
      </c>
      <c r="G896" s="15">
        <v>-3.735E-3</v>
      </c>
    </row>
    <row r="897" spans="1:7" x14ac:dyDescent="0.2">
      <c r="A897" s="19">
        <v>24.62</v>
      </c>
      <c r="B897" s="18">
        <v>29.91</v>
      </c>
      <c r="C897" s="19">
        <v>49.57</v>
      </c>
      <c r="E897" s="15">
        <v>-2.18514E-2</v>
      </c>
      <c r="F897" s="15">
        <v>-1.0020000000000001E-3</v>
      </c>
      <c r="G897" s="15">
        <v>-2.1902100000000001E-2</v>
      </c>
    </row>
    <row r="898" spans="1:7" x14ac:dyDescent="0.2">
      <c r="A898" s="19">
        <v>24.33</v>
      </c>
      <c r="B898" s="18">
        <v>30.02</v>
      </c>
      <c r="C898" s="19">
        <v>48.76</v>
      </c>
      <c r="E898" s="15">
        <v>-1.1779100000000001E-2</v>
      </c>
      <c r="F898" s="15">
        <v>3.6776999999999999E-3</v>
      </c>
      <c r="G898" s="15">
        <v>-1.63406E-2</v>
      </c>
    </row>
    <row r="899" spans="1:7" x14ac:dyDescent="0.2">
      <c r="A899" s="19">
        <v>24.47</v>
      </c>
      <c r="B899" s="18">
        <v>30.02</v>
      </c>
      <c r="C899" s="19">
        <v>49.13</v>
      </c>
      <c r="E899" s="15">
        <v>5.7541700000000003E-3</v>
      </c>
      <c r="F899" s="15">
        <v>0</v>
      </c>
      <c r="G899" s="15">
        <v>7.5882500000000004E-3</v>
      </c>
    </row>
    <row r="900" spans="1:7" x14ac:dyDescent="0.2">
      <c r="A900" s="19">
        <v>24.47</v>
      </c>
      <c r="B900" s="18">
        <v>29.969999000000001</v>
      </c>
      <c r="C900" s="19">
        <v>48.82</v>
      </c>
      <c r="E900" s="15">
        <v>0</v>
      </c>
      <c r="F900" s="15">
        <v>-1.6655999999999999E-3</v>
      </c>
      <c r="G900" s="15">
        <v>-6.3098E-3</v>
      </c>
    </row>
    <row r="901" spans="1:7" x14ac:dyDescent="0.2">
      <c r="A901" s="19">
        <v>24.72</v>
      </c>
      <c r="B901" s="18">
        <v>29.99</v>
      </c>
      <c r="C901" s="19">
        <v>49.58</v>
      </c>
      <c r="E901" s="15">
        <v>1.0216589999999999E-2</v>
      </c>
      <c r="F901" s="15">
        <v>6.6737000000000003E-4</v>
      </c>
      <c r="G901" s="15">
        <v>1.556743E-2</v>
      </c>
    </row>
    <row r="902" spans="1:7" x14ac:dyDescent="0.2">
      <c r="A902" s="19">
        <v>24.65</v>
      </c>
      <c r="B902" s="18">
        <v>29.99</v>
      </c>
      <c r="C902" s="19">
        <v>49.71</v>
      </c>
      <c r="E902" s="15">
        <v>-2.8316999999999999E-3</v>
      </c>
      <c r="F902" s="15">
        <v>0</v>
      </c>
      <c r="G902" s="15">
        <v>2.62196E-3</v>
      </c>
    </row>
    <row r="903" spans="1:7" x14ac:dyDescent="0.2">
      <c r="A903" s="19">
        <v>24.45</v>
      </c>
      <c r="B903" s="18">
        <v>30</v>
      </c>
      <c r="C903" s="19">
        <v>49.18</v>
      </c>
      <c r="E903" s="15">
        <v>-8.1134999999999992E-3</v>
      </c>
      <c r="F903" s="15">
        <v>3.3344000000000001E-4</v>
      </c>
      <c r="G903" s="15">
        <v>-1.0661800000000001E-2</v>
      </c>
    </row>
    <row r="904" spans="1:7" x14ac:dyDescent="0.2">
      <c r="A904" s="19">
        <v>24.56</v>
      </c>
      <c r="B904" s="18">
        <v>29.98</v>
      </c>
      <c r="C904" s="19">
        <v>49.43</v>
      </c>
      <c r="E904" s="15">
        <v>4.4989000000000001E-3</v>
      </c>
      <c r="F904" s="15">
        <v>-6.667E-4</v>
      </c>
      <c r="G904" s="15">
        <v>5.0833700000000002E-3</v>
      </c>
    </row>
    <row r="905" spans="1:7" x14ac:dyDescent="0.2">
      <c r="A905" s="19">
        <v>24.45</v>
      </c>
      <c r="B905" s="18">
        <v>30.01</v>
      </c>
      <c r="C905" s="19">
        <v>49.21</v>
      </c>
      <c r="E905" s="15">
        <v>-4.4787000000000004E-3</v>
      </c>
      <c r="F905" s="15">
        <v>1.0006699999999999E-3</v>
      </c>
      <c r="G905" s="15">
        <v>-4.4508000000000004E-3</v>
      </c>
    </row>
    <row r="906" spans="1:7" x14ac:dyDescent="0.2">
      <c r="A906" s="19">
        <v>24.25</v>
      </c>
      <c r="B906" s="18">
        <v>30.059999000000001</v>
      </c>
      <c r="C906" s="19">
        <v>48.8</v>
      </c>
      <c r="E906" s="15">
        <v>-8.1799999999999998E-3</v>
      </c>
      <c r="F906" s="15">
        <v>1.6660799999999999E-3</v>
      </c>
      <c r="G906" s="15">
        <v>-8.3315999999999998E-3</v>
      </c>
    </row>
    <row r="907" spans="1:7" x14ac:dyDescent="0.2">
      <c r="A907" s="19">
        <v>23.68</v>
      </c>
      <c r="B907" s="18">
        <v>30.059999000000001</v>
      </c>
      <c r="C907" s="19">
        <v>47.22</v>
      </c>
      <c r="E907" s="15">
        <v>-2.35052E-2</v>
      </c>
      <c r="F907" s="15">
        <v>0</v>
      </c>
      <c r="G907" s="15">
        <v>-3.2377000000000003E-2</v>
      </c>
    </row>
    <row r="908" spans="1:7" x14ac:dyDescent="0.2">
      <c r="A908" s="19">
        <v>23.7</v>
      </c>
      <c r="B908" s="18">
        <v>29.950001</v>
      </c>
      <c r="C908" s="19">
        <v>48.05</v>
      </c>
      <c r="E908" s="15">
        <v>8.4464000000000002E-4</v>
      </c>
      <c r="F908" s="15">
        <v>-3.6592999999999999E-3</v>
      </c>
      <c r="G908" s="15">
        <v>1.7577260000000001E-2</v>
      </c>
    </row>
    <row r="909" spans="1:7" x14ac:dyDescent="0.2">
      <c r="A909" s="19">
        <v>23.63</v>
      </c>
      <c r="B909" s="18">
        <v>30.1</v>
      </c>
      <c r="C909" s="19">
        <v>47.38</v>
      </c>
      <c r="E909" s="15">
        <v>-2.9537000000000001E-3</v>
      </c>
      <c r="F909" s="15">
        <v>5.0083100000000002E-3</v>
      </c>
      <c r="G909" s="15">
        <v>-1.3943799999999999E-2</v>
      </c>
    </row>
    <row r="910" spans="1:7" x14ac:dyDescent="0.2">
      <c r="A910" s="19">
        <v>23.39</v>
      </c>
      <c r="B910" s="18">
        <v>30.08</v>
      </c>
      <c r="C910" s="19">
        <v>47.36</v>
      </c>
      <c r="E910" s="15">
        <v>-1.01566E-2</v>
      </c>
      <c r="F910" s="15">
        <v>-6.6450000000000005E-4</v>
      </c>
      <c r="G910" s="15">
        <v>-4.2210000000000001E-4</v>
      </c>
    </row>
    <row r="911" spans="1:7" x14ac:dyDescent="0.2">
      <c r="A911" s="19">
        <v>23.66</v>
      </c>
      <c r="B911" s="18">
        <v>29.969999000000001</v>
      </c>
      <c r="C911" s="19">
        <v>48.03</v>
      </c>
      <c r="E911" s="15">
        <v>1.154344E-2</v>
      </c>
      <c r="F911" s="15">
        <v>-3.6568999999999998E-3</v>
      </c>
      <c r="G911" s="15">
        <v>1.414692E-2</v>
      </c>
    </row>
    <row r="912" spans="1:7" x14ac:dyDescent="0.2">
      <c r="A912" s="19">
        <v>23.87</v>
      </c>
      <c r="B912" s="18">
        <v>29.879999000000002</v>
      </c>
      <c r="C912" s="19">
        <v>48.65</v>
      </c>
      <c r="E912" s="15">
        <v>8.8757799999999998E-3</v>
      </c>
      <c r="F912" s="15">
        <v>-3.003E-3</v>
      </c>
      <c r="G912" s="15">
        <v>1.2908660000000001E-2</v>
      </c>
    </row>
    <row r="913" spans="1:7" x14ac:dyDescent="0.2">
      <c r="A913" s="19">
        <v>24.08</v>
      </c>
      <c r="B913" s="18">
        <v>29.93</v>
      </c>
      <c r="C913" s="19">
        <v>48.89</v>
      </c>
      <c r="E913" s="15">
        <v>8.7976100000000008E-3</v>
      </c>
      <c r="F913" s="15">
        <v>1.6733900000000001E-3</v>
      </c>
      <c r="G913" s="15">
        <v>4.93313E-3</v>
      </c>
    </row>
    <row r="914" spans="1:7" x14ac:dyDescent="0.2">
      <c r="A914" s="19">
        <v>24.03</v>
      </c>
      <c r="B914" s="18">
        <v>29.84</v>
      </c>
      <c r="C914" s="19">
        <v>48.71</v>
      </c>
      <c r="E914" s="15">
        <v>-2.0763999999999999E-3</v>
      </c>
      <c r="F914" s="15">
        <v>-3.0070000000000001E-3</v>
      </c>
      <c r="G914" s="15">
        <v>-3.6817E-3</v>
      </c>
    </row>
    <row r="915" spans="1:7" x14ac:dyDescent="0.2">
      <c r="A915" s="19">
        <v>24.18</v>
      </c>
      <c r="B915" s="18">
        <v>29.91</v>
      </c>
      <c r="C915" s="19">
        <v>48.96</v>
      </c>
      <c r="E915" s="15">
        <v>6.2421600000000001E-3</v>
      </c>
      <c r="F915" s="15">
        <v>2.3458400000000001E-3</v>
      </c>
      <c r="G915" s="15">
        <v>5.1324200000000004E-3</v>
      </c>
    </row>
    <row r="916" spans="1:7" x14ac:dyDescent="0.2">
      <c r="A916" s="19">
        <v>24.31</v>
      </c>
      <c r="B916" s="18">
        <v>29.879999000000002</v>
      </c>
      <c r="C916" s="19">
        <v>49.3</v>
      </c>
      <c r="E916" s="15">
        <v>5.3762999999999997E-3</v>
      </c>
      <c r="F916" s="15">
        <v>-1.003E-3</v>
      </c>
      <c r="G916" s="15">
        <v>6.9444399999999996E-3</v>
      </c>
    </row>
    <row r="917" spans="1:7" x14ac:dyDescent="0.2">
      <c r="A917" s="19">
        <v>24.43</v>
      </c>
      <c r="B917" s="18">
        <v>29.91</v>
      </c>
      <c r="C917" s="19">
        <v>50.14</v>
      </c>
      <c r="E917" s="15">
        <v>4.9362800000000004E-3</v>
      </c>
      <c r="F917" s="15">
        <v>1.00405E-3</v>
      </c>
      <c r="G917" s="15">
        <v>1.7038540000000001E-2</v>
      </c>
    </row>
    <row r="918" spans="1:7" x14ac:dyDescent="0.2">
      <c r="A918" s="19">
        <v>24.39</v>
      </c>
      <c r="B918" s="18">
        <v>29.870000999999998</v>
      </c>
      <c r="C918" s="19">
        <v>50.04</v>
      </c>
      <c r="E918" s="15">
        <v>-1.6374E-3</v>
      </c>
      <c r="F918" s="15">
        <v>-1.3373E-3</v>
      </c>
      <c r="G918" s="15">
        <v>-1.9943999999999999E-3</v>
      </c>
    </row>
    <row r="919" spans="1:7" x14ac:dyDescent="0.2">
      <c r="A919" s="19">
        <v>24.28</v>
      </c>
      <c r="B919" s="18">
        <v>29.98</v>
      </c>
      <c r="C919" s="19">
        <v>49.85</v>
      </c>
      <c r="E919" s="15">
        <v>-4.5100000000000001E-3</v>
      </c>
      <c r="F919" s="15">
        <v>3.6825899999999999E-3</v>
      </c>
      <c r="G919" s="15">
        <v>-3.797E-3</v>
      </c>
    </row>
    <row r="920" spans="1:7" x14ac:dyDescent="0.2">
      <c r="A920" s="19">
        <v>24.1</v>
      </c>
      <c r="B920" s="18">
        <v>29.99</v>
      </c>
      <c r="C920" s="19">
        <v>49.1</v>
      </c>
      <c r="E920" s="15">
        <v>-7.4135E-3</v>
      </c>
      <c r="F920" s="15">
        <v>3.3356E-4</v>
      </c>
      <c r="G920" s="15">
        <v>-1.50451E-2</v>
      </c>
    </row>
    <row r="921" spans="1:7" x14ac:dyDescent="0.2">
      <c r="A921" s="19">
        <v>24.06</v>
      </c>
      <c r="B921" s="18">
        <v>29.969999000000001</v>
      </c>
      <c r="C921" s="19">
        <v>49.1</v>
      </c>
      <c r="E921" s="15">
        <v>-1.6597999999999999E-3</v>
      </c>
      <c r="F921" s="15">
        <v>-6.669E-4</v>
      </c>
      <c r="G921" s="15">
        <v>0</v>
      </c>
    </row>
    <row r="922" spans="1:7" x14ac:dyDescent="0.2">
      <c r="A922" s="19">
        <v>24.08</v>
      </c>
      <c r="B922" s="18">
        <v>30.049999</v>
      </c>
      <c r="C922" s="19">
        <v>48.87</v>
      </c>
      <c r="E922" s="15">
        <v>8.3129999999999999E-4</v>
      </c>
      <c r="F922" s="15">
        <v>2.6693400000000001E-3</v>
      </c>
      <c r="G922" s="15">
        <v>-4.6842999999999997E-3</v>
      </c>
    </row>
    <row r="923" spans="1:7" x14ac:dyDescent="0.2">
      <c r="A923" s="19">
        <v>24.1</v>
      </c>
      <c r="B923" s="18">
        <v>30.09</v>
      </c>
      <c r="C923" s="19">
        <v>49</v>
      </c>
      <c r="E923" s="15">
        <v>8.3056000000000004E-4</v>
      </c>
      <c r="F923" s="15">
        <v>1.3311499999999999E-3</v>
      </c>
      <c r="G923" s="15">
        <v>2.6601400000000001E-3</v>
      </c>
    </row>
    <row r="924" spans="1:7" x14ac:dyDescent="0.2">
      <c r="A924" s="19">
        <v>24.12</v>
      </c>
      <c r="B924" s="18">
        <v>30.129999000000002</v>
      </c>
      <c r="C924" s="19">
        <v>49.03</v>
      </c>
      <c r="E924" s="15">
        <v>8.2992000000000005E-4</v>
      </c>
      <c r="F924" s="15">
        <v>1.32931E-3</v>
      </c>
      <c r="G924" s="15">
        <v>6.1222000000000002E-4</v>
      </c>
    </row>
    <row r="925" spans="1:7" x14ac:dyDescent="0.2">
      <c r="A925" s="19">
        <v>23.99</v>
      </c>
      <c r="B925" s="18">
        <v>30.139999</v>
      </c>
      <c r="C925" s="19">
        <v>48.49</v>
      </c>
      <c r="E925" s="15">
        <v>-5.3898000000000001E-3</v>
      </c>
      <c r="F925" s="15">
        <v>3.3189999999999999E-4</v>
      </c>
      <c r="G925" s="15">
        <v>-1.10136E-2</v>
      </c>
    </row>
    <row r="926" spans="1:7" x14ac:dyDescent="0.2">
      <c r="A926" s="19">
        <v>23.68</v>
      </c>
      <c r="B926" s="18">
        <v>30.15</v>
      </c>
      <c r="C926" s="19">
        <v>48.06</v>
      </c>
      <c r="E926" s="15">
        <v>-1.2922100000000001E-2</v>
      </c>
      <c r="F926" s="15">
        <v>3.3181999999999998E-4</v>
      </c>
      <c r="G926" s="15">
        <v>-8.8678000000000003E-3</v>
      </c>
    </row>
    <row r="927" spans="1:7" x14ac:dyDescent="0.2">
      <c r="A927" s="19">
        <v>24.03</v>
      </c>
      <c r="B927" s="18">
        <v>30.139999</v>
      </c>
      <c r="C927" s="19">
        <v>48.23</v>
      </c>
      <c r="E927" s="15">
        <v>1.4780450000000001E-2</v>
      </c>
      <c r="F927" s="15">
        <v>-3.3169999999999999E-4</v>
      </c>
      <c r="G927" s="15">
        <v>3.5372200000000002E-3</v>
      </c>
    </row>
    <row r="928" spans="1:7" x14ac:dyDescent="0.2">
      <c r="A928" s="19">
        <v>24.01</v>
      </c>
      <c r="B928" s="18">
        <v>30.120000999999998</v>
      </c>
      <c r="C928" s="19">
        <v>47.69</v>
      </c>
      <c r="E928" s="15">
        <v>-8.3230000000000001E-4</v>
      </c>
      <c r="F928" s="15">
        <v>-6.6350000000000003E-4</v>
      </c>
      <c r="G928" s="15">
        <v>-1.11964E-2</v>
      </c>
    </row>
    <row r="929" spans="1:7" x14ac:dyDescent="0.2">
      <c r="A929" s="19">
        <v>23.86</v>
      </c>
      <c r="B929" s="18">
        <v>30.120000999999998</v>
      </c>
      <c r="C929" s="19">
        <v>48.07</v>
      </c>
      <c r="E929" s="15">
        <v>-6.2474000000000002E-3</v>
      </c>
      <c r="F929" s="15">
        <v>0</v>
      </c>
      <c r="G929" s="15">
        <v>7.9681500000000002E-3</v>
      </c>
    </row>
    <row r="930" spans="1:7" x14ac:dyDescent="0.2">
      <c r="A930" s="19">
        <v>23.91</v>
      </c>
      <c r="B930" s="18">
        <v>30.09</v>
      </c>
      <c r="C930" s="19">
        <v>48.61</v>
      </c>
      <c r="E930" s="15">
        <v>2.09552E-3</v>
      </c>
      <c r="F930" s="15">
        <v>-9.9599999999999992E-4</v>
      </c>
      <c r="G930" s="15">
        <v>1.123364E-2</v>
      </c>
    </row>
    <row r="931" spans="1:7" x14ac:dyDescent="0.2">
      <c r="A931" s="19">
        <v>23.81</v>
      </c>
      <c r="B931" s="18">
        <v>30.049999</v>
      </c>
      <c r="C931" s="19">
        <v>48.8</v>
      </c>
      <c r="E931" s="15">
        <v>-4.1824000000000002E-3</v>
      </c>
      <c r="F931" s="15">
        <v>-1.3293999999999999E-3</v>
      </c>
      <c r="G931" s="15">
        <v>3.9086199999999998E-3</v>
      </c>
    </row>
    <row r="932" spans="1:7" x14ac:dyDescent="0.2">
      <c r="A932" s="19">
        <v>24.13</v>
      </c>
      <c r="B932" s="18">
        <v>30.07</v>
      </c>
      <c r="C932" s="19">
        <v>49.52</v>
      </c>
      <c r="E932" s="15">
        <v>1.343973E-2</v>
      </c>
      <c r="F932" s="15">
        <v>6.6558999999999998E-4</v>
      </c>
      <c r="G932" s="15">
        <v>1.4754120000000001E-2</v>
      </c>
    </row>
    <row r="933" spans="1:7" x14ac:dyDescent="0.2">
      <c r="A933" s="19">
        <v>24.21</v>
      </c>
      <c r="B933" s="18">
        <v>30.07</v>
      </c>
      <c r="C933" s="19">
        <v>49.59</v>
      </c>
      <c r="E933" s="15">
        <v>3.3153800000000001E-3</v>
      </c>
      <c r="F933" s="15">
        <v>0</v>
      </c>
      <c r="G933" s="15">
        <v>1.4135700000000001E-3</v>
      </c>
    </row>
    <row r="934" spans="1:7" x14ac:dyDescent="0.2">
      <c r="A934" s="19">
        <v>24.2</v>
      </c>
      <c r="B934" s="18">
        <v>30.129999000000002</v>
      </c>
      <c r="C934" s="19">
        <v>49.74</v>
      </c>
      <c r="E934" s="15">
        <v>-4.1300000000000001E-4</v>
      </c>
      <c r="F934" s="15">
        <v>1.9953100000000001E-3</v>
      </c>
      <c r="G934" s="15">
        <v>3.02484E-3</v>
      </c>
    </row>
    <row r="935" spans="1:7" x14ac:dyDescent="0.2">
      <c r="A935" s="19">
        <v>24.32</v>
      </c>
      <c r="B935" s="18">
        <v>30.200001</v>
      </c>
      <c r="C935" s="19">
        <v>50.07</v>
      </c>
      <c r="E935" s="15">
        <v>4.9586400000000003E-3</v>
      </c>
      <c r="F935" s="15">
        <v>2.3233300000000002E-3</v>
      </c>
      <c r="G935" s="15">
        <v>6.63446E-3</v>
      </c>
    </row>
    <row r="936" spans="1:7" x14ac:dyDescent="0.2">
      <c r="A936" s="19">
        <v>24.01</v>
      </c>
      <c r="B936" s="18">
        <v>30.299999</v>
      </c>
      <c r="C936" s="19">
        <v>48.71</v>
      </c>
      <c r="E936" s="15">
        <v>-1.27467E-2</v>
      </c>
      <c r="F936" s="15">
        <v>3.3111899999999999E-3</v>
      </c>
      <c r="G936" s="15">
        <v>-2.7161999999999999E-2</v>
      </c>
    </row>
    <row r="937" spans="1:7" x14ac:dyDescent="0.2">
      <c r="A937" s="19">
        <v>24.2</v>
      </c>
      <c r="B937" s="18">
        <v>30.370000999999998</v>
      </c>
      <c r="C937" s="19">
        <v>49.46</v>
      </c>
      <c r="E937" s="15">
        <v>7.9134099999999992E-3</v>
      </c>
      <c r="F937" s="15">
        <v>2.3102999999999999E-3</v>
      </c>
      <c r="G937" s="15">
        <v>1.5397249999999999E-2</v>
      </c>
    </row>
    <row r="938" spans="1:7" x14ac:dyDescent="0.2">
      <c r="A938" s="19">
        <v>23.82</v>
      </c>
      <c r="B938" s="18">
        <v>30.360001</v>
      </c>
      <c r="C938" s="19">
        <v>48.92</v>
      </c>
      <c r="E938" s="15">
        <v>-1.5702500000000001E-2</v>
      </c>
      <c r="F938" s="15">
        <v>-3.2929999999999998E-4</v>
      </c>
      <c r="G938" s="15">
        <v>-1.0917899999999999E-2</v>
      </c>
    </row>
    <row r="939" spans="1:7" x14ac:dyDescent="0.2">
      <c r="A939" s="19">
        <v>23.62</v>
      </c>
      <c r="B939" s="18">
        <v>30.4</v>
      </c>
      <c r="C939" s="19">
        <v>47.89</v>
      </c>
      <c r="E939" s="15">
        <v>-8.3963000000000006E-3</v>
      </c>
      <c r="F939" s="15">
        <v>1.3174899999999999E-3</v>
      </c>
      <c r="G939" s="15">
        <v>-2.1054799999999999E-2</v>
      </c>
    </row>
    <row r="940" spans="1:7" x14ac:dyDescent="0.2">
      <c r="A940" s="19">
        <v>23.49</v>
      </c>
      <c r="B940" s="18">
        <v>30.379999000000002</v>
      </c>
      <c r="C940" s="19">
        <v>48.12</v>
      </c>
      <c r="E940" s="15">
        <v>-5.5038999999999999E-3</v>
      </c>
      <c r="F940" s="15">
        <v>-6.579E-4</v>
      </c>
      <c r="G940" s="15">
        <v>4.8026700000000002E-3</v>
      </c>
    </row>
    <row r="941" spans="1:7" x14ac:dyDescent="0.2">
      <c r="A941" s="19">
        <v>23.41</v>
      </c>
      <c r="B941" s="18">
        <v>30.370000999999998</v>
      </c>
      <c r="C941" s="19">
        <v>48.13</v>
      </c>
      <c r="E941" s="15">
        <v>-3.4056999999999998E-3</v>
      </c>
      <c r="F941" s="15">
        <v>-3.2909999999999998E-4</v>
      </c>
      <c r="G941" s="15">
        <v>2.0786000000000001E-4</v>
      </c>
    </row>
    <row r="942" spans="1:7" x14ac:dyDescent="0.2">
      <c r="A942" s="19">
        <v>23.58</v>
      </c>
      <c r="B942" s="18">
        <v>30.309999000000001</v>
      </c>
      <c r="C942" s="19">
        <v>48.4</v>
      </c>
      <c r="E942" s="15">
        <v>7.2618500000000002E-3</v>
      </c>
      <c r="F942" s="15">
        <v>-1.9756999999999999E-3</v>
      </c>
      <c r="G942" s="15">
        <v>5.6098299999999997E-3</v>
      </c>
    </row>
    <row r="943" spans="1:7" x14ac:dyDescent="0.2">
      <c r="A943" s="19">
        <v>23.54</v>
      </c>
      <c r="B943" s="18">
        <v>30.219999000000001</v>
      </c>
      <c r="C943" s="19">
        <v>48.37</v>
      </c>
      <c r="E943" s="15">
        <v>-1.6963E-3</v>
      </c>
      <c r="F943" s="15">
        <v>-2.9692999999999998E-3</v>
      </c>
      <c r="G943" s="15">
        <v>-6.1990000000000005E-4</v>
      </c>
    </row>
    <row r="944" spans="1:7" x14ac:dyDescent="0.2">
      <c r="A944" s="19">
        <v>23.29</v>
      </c>
      <c r="B944" s="18">
        <v>30.32</v>
      </c>
      <c r="C944" s="19">
        <v>47.61</v>
      </c>
      <c r="E944" s="15">
        <v>-1.06202E-2</v>
      </c>
      <c r="F944" s="15">
        <v>3.3091000000000001E-3</v>
      </c>
      <c r="G944" s="15">
        <v>-1.5712199999999999E-2</v>
      </c>
    </row>
    <row r="945" spans="1:7" x14ac:dyDescent="0.2">
      <c r="A945" s="19">
        <v>22.93</v>
      </c>
      <c r="B945" s="18">
        <v>30.41</v>
      </c>
      <c r="C945" s="19">
        <v>46.96</v>
      </c>
      <c r="E945" s="15">
        <v>-1.54573E-2</v>
      </c>
      <c r="F945" s="15">
        <v>2.9683399999999999E-3</v>
      </c>
      <c r="G945" s="15">
        <v>-1.3652600000000001E-2</v>
      </c>
    </row>
    <row r="946" spans="1:7" x14ac:dyDescent="0.2">
      <c r="A946" s="19">
        <v>23.03</v>
      </c>
      <c r="B946" s="18">
        <v>30.49</v>
      </c>
      <c r="C946" s="19">
        <v>47.16</v>
      </c>
      <c r="E946" s="15">
        <v>4.3611400000000003E-3</v>
      </c>
      <c r="F946" s="15">
        <v>2.6307100000000001E-3</v>
      </c>
      <c r="G946" s="15">
        <v>4.2589699999999999E-3</v>
      </c>
    </row>
    <row r="947" spans="1:7" x14ac:dyDescent="0.2">
      <c r="A947" s="19">
        <v>22.76</v>
      </c>
      <c r="B947" s="18">
        <v>30.559999000000001</v>
      </c>
      <c r="C947" s="19">
        <v>46.66</v>
      </c>
      <c r="E947" s="15">
        <v>-1.1723900000000001E-2</v>
      </c>
      <c r="F947" s="15">
        <v>2.2958000000000002E-3</v>
      </c>
      <c r="G947" s="15">
        <v>-1.0602200000000001E-2</v>
      </c>
    </row>
    <row r="948" spans="1:7" x14ac:dyDescent="0.2">
      <c r="A948" s="19">
        <v>22.58</v>
      </c>
      <c r="B948" s="18">
        <v>30.58</v>
      </c>
      <c r="C948" s="19">
        <v>45.9</v>
      </c>
      <c r="E948" s="15">
        <v>-7.9086E-3</v>
      </c>
      <c r="F948" s="15">
        <v>6.5448000000000004E-4</v>
      </c>
      <c r="G948" s="15">
        <v>-1.6288E-2</v>
      </c>
    </row>
    <row r="949" spans="1:7" x14ac:dyDescent="0.2">
      <c r="A949" s="19">
        <v>22.28</v>
      </c>
      <c r="B949" s="18">
        <v>30.42</v>
      </c>
      <c r="C949" s="19">
        <v>45.51</v>
      </c>
      <c r="E949" s="15">
        <v>-1.3285999999999999E-2</v>
      </c>
      <c r="F949" s="15">
        <v>-5.2322000000000002E-3</v>
      </c>
      <c r="G949" s="15">
        <v>-8.4968000000000005E-3</v>
      </c>
    </row>
    <row r="950" spans="1:7" x14ac:dyDescent="0.2">
      <c r="A950" s="19">
        <v>22.03</v>
      </c>
      <c r="B950" s="18">
        <v>30.549999</v>
      </c>
      <c r="C950" s="19">
        <v>44.63</v>
      </c>
      <c r="E950" s="15">
        <v>-1.12208E-2</v>
      </c>
      <c r="F950" s="15">
        <v>4.2734699999999997E-3</v>
      </c>
      <c r="G950" s="15">
        <v>-1.9336300000000001E-2</v>
      </c>
    </row>
    <row r="951" spans="1:7" x14ac:dyDescent="0.2">
      <c r="A951" s="19">
        <v>22.63</v>
      </c>
      <c r="B951" s="18">
        <v>30.450001</v>
      </c>
      <c r="C951" s="19">
        <v>46.61</v>
      </c>
      <c r="E951" s="15">
        <v>2.7235499999999999E-2</v>
      </c>
      <c r="F951" s="15">
        <v>-3.2732999999999998E-3</v>
      </c>
      <c r="G951" s="15">
        <v>4.4364779999999999E-2</v>
      </c>
    </row>
    <row r="952" spans="1:7" x14ac:dyDescent="0.2">
      <c r="A952" s="19">
        <v>22.61</v>
      </c>
      <c r="B952" s="18">
        <v>30.51</v>
      </c>
      <c r="C952" s="19">
        <v>46.44</v>
      </c>
      <c r="E952" s="15">
        <v>-8.8369999999999996E-4</v>
      </c>
      <c r="F952" s="15">
        <v>1.9704100000000001E-3</v>
      </c>
      <c r="G952" s="15">
        <v>-3.6473E-3</v>
      </c>
    </row>
    <row r="953" spans="1:7" x14ac:dyDescent="0.2">
      <c r="A953" s="19">
        <v>22.79</v>
      </c>
      <c r="B953" s="18">
        <v>30.4</v>
      </c>
      <c r="C953" s="19">
        <v>46.48</v>
      </c>
      <c r="E953" s="15">
        <v>7.9610800000000006E-3</v>
      </c>
      <c r="F953" s="15">
        <v>-3.6053999999999999E-3</v>
      </c>
      <c r="G953" s="15">
        <v>8.6134999999999998E-4</v>
      </c>
    </row>
    <row r="954" spans="1:7" x14ac:dyDescent="0.2">
      <c r="A954" s="19">
        <v>22.8</v>
      </c>
      <c r="B954" s="18">
        <v>30.51</v>
      </c>
      <c r="C954" s="19">
        <v>46.46</v>
      </c>
      <c r="E954" s="15">
        <v>4.3869999999999998E-4</v>
      </c>
      <c r="F954" s="15">
        <v>3.6184199999999998E-3</v>
      </c>
      <c r="G954" s="15">
        <v>-4.303E-4</v>
      </c>
    </row>
    <row r="955" spans="1:7" x14ac:dyDescent="0.2">
      <c r="A955" s="19">
        <v>22.57</v>
      </c>
      <c r="B955" s="18">
        <v>30.74</v>
      </c>
      <c r="C955" s="19">
        <v>45.37</v>
      </c>
      <c r="E955" s="15">
        <v>-1.00877E-2</v>
      </c>
      <c r="F955" s="15">
        <v>7.53851E-3</v>
      </c>
      <c r="G955" s="15">
        <v>-2.3460999999999999E-2</v>
      </c>
    </row>
    <row r="956" spans="1:7" x14ac:dyDescent="0.2">
      <c r="A956" s="19">
        <v>22.94</v>
      </c>
      <c r="B956" s="18">
        <v>30.549999</v>
      </c>
      <c r="C956" s="19">
        <v>46.4</v>
      </c>
      <c r="E956" s="15">
        <v>1.639349E-2</v>
      </c>
      <c r="F956" s="15">
        <v>-6.1808999999999996E-3</v>
      </c>
      <c r="G956" s="15">
        <v>2.270229E-2</v>
      </c>
    </row>
    <row r="957" spans="1:7" x14ac:dyDescent="0.2">
      <c r="A957" s="19">
        <v>23.05</v>
      </c>
      <c r="B957" s="18">
        <v>30.549999</v>
      </c>
      <c r="C957" s="19">
        <v>46.34</v>
      </c>
      <c r="E957" s="15">
        <v>4.7950299999999996E-3</v>
      </c>
      <c r="F957" s="15">
        <v>0</v>
      </c>
      <c r="G957" s="15">
        <v>-1.2930999999999999E-3</v>
      </c>
    </row>
    <row r="958" spans="1:7" x14ac:dyDescent="0.2">
      <c r="A958" s="19">
        <v>23.22</v>
      </c>
      <c r="B958" s="18">
        <v>30.5</v>
      </c>
      <c r="C958" s="19">
        <v>46.69</v>
      </c>
      <c r="E958" s="15">
        <v>7.3752699999999997E-3</v>
      </c>
      <c r="F958" s="15">
        <v>-1.6366E-3</v>
      </c>
      <c r="G958" s="15">
        <v>7.5528499999999998E-3</v>
      </c>
    </row>
    <row r="959" spans="1:7" x14ac:dyDescent="0.2">
      <c r="A959" s="19">
        <v>23.54</v>
      </c>
      <c r="B959" s="18">
        <v>30.48</v>
      </c>
      <c r="C959" s="19">
        <v>46.74</v>
      </c>
      <c r="E959" s="15">
        <v>1.378131E-2</v>
      </c>
      <c r="F959" s="15">
        <v>-6.5569999999999995E-4</v>
      </c>
      <c r="G959" s="15">
        <v>1.0709599999999999E-3</v>
      </c>
    </row>
    <row r="960" spans="1:7" x14ac:dyDescent="0.2">
      <c r="A960" s="19">
        <v>23.69</v>
      </c>
      <c r="B960" s="18">
        <v>30.5</v>
      </c>
      <c r="C960" s="19">
        <v>47.09</v>
      </c>
      <c r="E960" s="15">
        <v>6.3721300000000002E-3</v>
      </c>
      <c r="F960" s="15">
        <v>6.5616999999999997E-4</v>
      </c>
      <c r="G960" s="15">
        <v>7.4881899999999996E-3</v>
      </c>
    </row>
    <row r="961" spans="1:7" x14ac:dyDescent="0.2">
      <c r="A961" s="19">
        <v>23.75</v>
      </c>
      <c r="B961" s="18">
        <v>30.549999</v>
      </c>
      <c r="C961" s="19">
        <v>47.08</v>
      </c>
      <c r="E961" s="15">
        <v>2.5326699999999999E-3</v>
      </c>
      <c r="F961" s="15">
        <v>1.6393099999999999E-3</v>
      </c>
      <c r="G961" s="15">
        <v>-2.1230000000000001E-4</v>
      </c>
    </row>
    <row r="962" spans="1:7" x14ac:dyDescent="0.2">
      <c r="A962" s="19">
        <v>23.81</v>
      </c>
      <c r="B962" s="18">
        <v>30.52</v>
      </c>
      <c r="C962" s="19">
        <v>46.87</v>
      </c>
      <c r="E962" s="15">
        <v>2.5262700000000002E-3</v>
      </c>
      <c r="F962" s="15">
        <v>-9.8200000000000002E-4</v>
      </c>
      <c r="G962" s="15">
        <v>-4.4606000000000003E-3</v>
      </c>
    </row>
    <row r="963" spans="1:7" x14ac:dyDescent="0.2">
      <c r="A963" s="19">
        <v>23.93</v>
      </c>
      <c r="B963" s="18">
        <v>30.51</v>
      </c>
      <c r="C963" s="19">
        <v>47.23</v>
      </c>
      <c r="E963" s="15">
        <v>5.0399399999999997E-3</v>
      </c>
      <c r="F963" s="15">
        <v>-3.277E-4</v>
      </c>
      <c r="G963" s="15">
        <v>7.6808400000000004E-3</v>
      </c>
    </row>
    <row r="964" spans="1:7" x14ac:dyDescent="0.2">
      <c r="A964" s="19">
        <v>24.02</v>
      </c>
      <c r="B964" s="18">
        <v>30.49</v>
      </c>
      <c r="C964" s="19">
        <v>47.36</v>
      </c>
      <c r="E964" s="15">
        <v>3.7609700000000002E-3</v>
      </c>
      <c r="F964" s="15">
        <v>-6.5550000000000005E-4</v>
      </c>
      <c r="G964" s="15">
        <v>2.7525100000000001E-3</v>
      </c>
    </row>
    <row r="965" spans="1:7" x14ac:dyDescent="0.2">
      <c r="A965" s="19">
        <v>24.18</v>
      </c>
      <c r="B965" s="18">
        <v>30.51</v>
      </c>
      <c r="C965" s="19">
        <v>47.69</v>
      </c>
      <c r="E965" s="15">
        <v>6.6611200000000004E-3</v>
      </c>
      <c r="F965" s="15">
        <v>6.5594999999999998E-4</v>
      </c>
      <c r="G965" s="15">
        <v>6.9678600000000002E-3</v>
      </c>
    </row>
    <row r="966" spans="1:7" x14ac:dyDescent="0.2">
      <c r="A966" s="19">
        <v>24.35</v>
      </c>
      <c r="B966" s="18">
        <v>30.440000999999999</v>
      </c>
      <c r="C966" s="19">
        <v>48.27</v>
      </c>
      <c r="E966" s="15">
        <v>7.0305999999999997E-3</v>
      </c>
      <c r="F966" s="15">
        <v>-2.2943E-3</v>
      </c>
      <c r="G966" s="15">
        <v>1.21619E-2</v>
      </c>
    </row>
    <row r="967" spans="1:7" x14ac:dyDescent="0.2">
      <c r="A967" s="19">
        <v>24.35</v>
      </c>
      <c r="B967" s="18">
        <v>30.49</v>
      </c>
      <c r="C967" s="19">
        <v>48.29</v>
      </c>
      <c r="E967" s="15">
        <v>0</v>
      </c>
      <c r="F967" s="15">
        <v>1.6425400000000001E-3</v>
      </c>
      <c r="G967" s="15">
        <v>4.1436000000000001E-4</v>
      </c>
    </row>
    <row r="968" spans="1:7" x14ac:dyDescent="0.2">
      <c r="A968" s="19">
        <v>24.22</v>
      </c>
      <c r="B968" s="18">
        <v>30.59</v>
      </c>
      <c r="C968" s="19">
        <v>47.82</v>
      </c>
      <c r="E968" s="15">
        <v>-5.3388999999999997E-3</v>
      </c>
      <c r="F968" s="15">
        <v>3.2797600000000001E-3</v>
      </c>
      <c r="G968" s="15">
        <v>-9.7328999999999992E-3</v>
      </c>
    </row>
    <row r="969" spans="1:7" x14ac:dyDescent="0.2">
      <c r="A969" s="19">
        <v>24.2</v>
      </c>
      <c r="B969" s="18">
        <v>30.57</v>
      </c>
      <c r="C969" s="19">
        <v>47.92</v>
      </c>
      <c r="E969" s="15">
        <v>-8.2569999999999996E-4</v>
      </c>
      <c r="F969" s="15">
        <v>-6.5379999999999995E-4</v>
      </c>
      <c r="G969" s="15">
        <v>2.0911300000000001E-3</v>
      </c>
    </row>
    <row r="970" spans="1:7" x14ac:dyDescent="0.2">
      <c r="A970" s="19">
        <v>24.32</v>
      </c>
      <c r="B970" s="18">
        <v>30.66</v>
      </c>
      <c r="C970" s="19">
        <v>48.06</v>
      </c>
      <c r="E970" s="15">
        <v>4.9586400000000003E-3</v>
      </c>
      <c r="F970" s="15">
        <v>2.9440600000000001E-3</v>
      </c>
      <c r="G970" s="15">
        <v>2.9215999999999999E-3</v>
      </c>
    </row>
    <row r="971" spans="1:7" x14ac:dyDescent="0.2">
      <c r="A971" s="19">
        <v>24.43</v>
      </c>
      <c r="B971" s="18">
        <v>30.549999</v>
      </c>
      <c r="C971" s="19">
        <v>48.02</v>
      </c>
      <c r="E971" s="15">
        <v>4.5230299999999999E-3</v>
      </c>
      <c r="F971" s="15">
        <v>-3.5877999999999999E-3</v>
      </c>
      <c r="G971" s="15">
        <v>-8.3230000000000001E-4</v>
      </c>
    </row>
    <row r="972" spans="1:7" x14ac:dyDescent="0.2">
      <c r="A972" s="19">
        <v>24.47</v>
      </c>
      <c r="B972" s="18">
        <v>30.57</v>
      </c>
      <c r="C972" s="19">
        <v>47.82</v>
      </c>
      <c r="E972" s="15">
        <v>1.63729E-3</v>
      </c>
      <c r="F972" s="15">
        <v>6.5470000000000003E-4</v>
      </c>
      <c r="G972" s="15">
        <v>-4.1649E-3</v>
      </c>
    </row>
    <row r="973" spans="1:7" x14ac:dyDescent="0.2">
      <c r="A973" s="19">
        <v>24.65</v>
      </c>
      <c r="B973" s="18">
        <v>30.629999000000002</v>
      </c>
      <c r="C973" s="19">
        <v>47.93</v>
      </c>
      <c r="E973" s="15">
        <v>7.3559899999999998E-3</v>
      </c>
      <c r="F973" s="15">
        <v>1.9626800000000001E-3</v>
      </c>
      <c r="G973" s="15">
        <v>2.30029E-3</v>
      </c>
    </row>
    <row r="974" spans="1:7" x14ac:dyDescent="0.2">
      <c r="A974" s="19">
        <v>24.64</v>
      </c>
      <c r="B974" s="18">
        <v>30.629999000000002</v>
      </c>
      <c r="C974" s="19">
        <v>48.1</v>
      </c>
      <c r="E974" s="15">
        <v>-4.057E-4</v>
      </c>
      <c r="F974" s="15">
        <v>0</v>
      </c>
      <c r="G974" s="15">
        <v>3.5468000000000001E-3</v>
      </c>
    </row>
    <row r="975" spans="1:7" x14ac:dyDescent="0.2">
      <c r="A975" s="19">
        <v>24.76</v>
      </c>
      <c r="B975" s="18">
        <v>30.780000999999999</v>
      </c>
      <c r="C975" s="19">
        <v>48.38</v>
      </c>
      <c r="E975" s="15">
        <v>4.8701700000000001E-3</v>
      </c>
      <c r="F975" s="15">
        <v>4.8972299999999998E-3</v>
      </c>
      <c r="G975" s="15">
        <v>5.8212699999999999E-3</v>
      </c>
    </row>
    <row r="976" spans="1:7" x14ac:dyDescent="0.2">
      <c r="A976" s="19">
        <v>24.71</v>
      </c>
      <c r="B976" s="18">
        <v>30.709999</v>
      </c>
      <c r="C976" s="19">
        <v>48.17</v>
      </c>
      <c r="E976" s="15">
        <v>-2.0194000000000002E-3</v>
      </c>
      <c r="F976" s="15">
        <v>-2.2742999999999999E-3</v>
      </c>
      <c r="G976" s="15">
        <v>-4.3407000000000003E-3</v>
      </c>
    </row>
    <row r="977" spans="1:7" x14ac:dyDescent="0.2">
      <c r="A977" s="19">
        <v>24.84</v>
      </c>
      <c r="B977" s="18">
        <v>30.68</v>
      </c>
      <c r="C977" s="19">
        <v>48.51</v>
      </c>
      <c r="E977" s="15">
        <v>5.2610699999999996E-3</v>
      </c>
      <c r="F977" s="15">
        <v>-9.7680000000000011E-4</v>
      </c>
      <c r="G977" s="15">
        <v>7.0583399999999998E-3</v>
      </c>
    </row>
    <row r="978" spans="1:7" x14ac:dyDescent="0.2">
      <c r="A978" s="19">
        <v>25</v>
      </c>
      <c r="B978" s="18">
        <v>30.719999000000001</v>
      </c>
      <c r="C978" s="19">
        <v>48.86</v>
      </c>
      <c r="E978" s="15">
        <v>6.4412200000000001E-3</v>
      </c>
      <c r="F978" s="15">
        <v>1.30375E-3</v>
      </c>
      <c r="G978" s="15">
        <v>7.2150699999999996E-3</v>
      </c>
    </row>
    <row r="979" spans="1:7" x14ac:dyDescent="0.2">
      <c r="A979" s="19">
        <v>25.02</v>
      </c>
      <c r="B979" s="18">
        <v>30.77</v>
      </c>
      <c r="C979" s="19">
        <v>49.01</v>
      </c>
      <c r="E979" s="15">
        <v>8.0000000000000004E-4</v>
      </c>
      <c r="F979" s="15">
        <v>1.6276400000000001E-3</v>
      </c>
      <c r="G979" s="15">
        <v>3.0699299999999998E-3</v>
      </c>
    </row>
    <row r="980" spans="1:7" x14ac:dyDescent="0.2">
      <c r="A980" s="19">
        <v>25.01</v>
      </c>
      <c r="B980" s="18">
        <v>30.870000999999998</v>
      </c>
      <c r="C980" s="19">
        <v>48.82</v>
      </c>
      <c r="E980" s="15">
        <v>-3.9970000000000001E-4</v>
      </c>
      <c r="F980" s="15">
        <v>3.2499500000000001E-3</v>
      </c>
      <c r="G980" s="15">
        <v>-3.8766999999999999E-3</v>
      </c>
    </row>
    <row r="981" spans="1:7" x14ac:dyDescent="0.2">
      <c r="A981" s="19">
        <v>24.9</v>
      </c>
      <c r="B981" s="18">
        <v>30.799999</v>
      </c>
      <c r="C981" s="19">
        <v>48.64</v>
      </c>
      <c r="E981" s="15">
        <v>-4.3981999999999997E-3</v>
      </c>
      <c r="F981" s="15">
        <v>-2.2675999999999998E-3</v>
      </c>
      <c r="G981" s="15">
        <v>-3.6870000000000002E-3</v>
      </c>
    </row>
    <row r="982" spans="1:7" x14ac:dyDescent="0.2">
      <c r="A982" s="19">
        <v>24.79</v>
      </c>
      <c r="B982" s="18">
        <v>30.82</v>
      </c>
      <c r="C982" s="19">
        <v>48.84</v>
      </c>
      <c r="E982" s="15">
        <v>-4.4175999999999998E-3</v>
      </c>
      <c r="F982" s="15">
        <v>6.4937999999999997E-4</v>
      </c>
      <c r="G982" s="15">
        <v>4.1118600000000002E-3</v>
      </c>
    </row>
    <row r="983" spans="1:7" x14ac:dyDescent="0.2">
      <c r="A983" s="19">
        <v>24.91</v>
      </c>
      <c r="B983" s="18">
        <v>30.77</v>
      </c>
      <c r="C983" s="19">
        <v>49.18</v>
      </c>
      <c r="E983" s="15">
        <v>4.8406200000000003E-3</v>
      </c>
      <c r="F983" s="15">
        <v>-1.6222999999999999E-3</v>
      </c>
      <c r="G983" s="15">
        <v>6.9615099999999997E-3</v>
      </c>
    </row>
    <row r="984" spans="1:7" x14ac:dyDescent="0.2">
      <c r="A984" s="19">
        <v>24.89</v>
      </c>
      <c r="B984" s="18">
        <v>30.74</v>
      </c>
      <c r="C984" s="19">
        <v>49.32</v>
      </c>
      <c r="E984" s="15">
        <v>-8.0289999999999995E-4</v>
      </c>
      <c r="F984" s="15">
        <v>-9.7499999999999996E-4</v>
      </c>
      <c r="G984" s="15">
        <v>2.8466899999999998E-3</v>
      </c>
    </row>
    <row r="985" spans="1:7" x14ac:dyDescent="0.2">
      <c r="A985" s="19">
        <v>25.02</v>
      </c>
      <c r="B985" s="18">
        <v>30.9</v>
      </c>
      <c r="C985" s="19">
        <v>49.4</v>
      </c>
      <c r="E985" s="15">
        <v>5.2230200000000001E-3</v>
      </c>
      <c r="F985" s="15">
        <v>5.2049399999999999E-3</v>
      </c>
      <c r="G985" s="15">
        <v>1.6221E-3</v>
      </c>
    </row>
    <row r="986" spans="1:7" x14ac:dyDescent="0.2">
      <c r="A986" s="19">
        <v>25.25</v>
      </c>
      <c r="B986" s="18">
        <v>30.91</v>
      </c>
      <c r="C986" s="19">
        <v>49.82</v>
      </c>
      <c r="E986" s="15">
        <v>9.1926500000000001E-3</v>
      </c>
      <c r="F986" s="15">
        <v>3.2361999999999999E-4</v>
      </c>
      <c r="G986" s="15">
        <v>8.5019799999999993E-3</v>
      </c>
    </row>
    <row r="987" spans="1:7" x14ac:dyDescent="0.2">
      <c r="A987" s="19">
        <v>25.39</v>
      </c>
      <c r="B987" s="18">
        <v>30.92</v>
      </c>
      <c r="C987" s="19">
        <v>49.84</v>
      </c>
      <c r="E987" s="15">
        <v>5.5445099999999999E-3</v>
      </c>
      <c r="F987" s="15">
        <v>3.2351999999999999E-4</v>
      </c>
      <c r="G987" s="15">
        <v>4.0144999999999997E-4</v>
      </c>
    </row>
    <row r="988" spans="1:7" x14ac:dyDescent="0.2">
      <c r="A988" s="19">
        <v>25.55</v>
      </c>
      <c r="B988" s="18">
        <v>30.9</v>
      </c>
      <c r="C988" s="19">
        <v>49.83</v>
      </c>
      <c r="E988" s="15">
        <v>6.3016900000000004E-3</v>
      </c>
      <c r="F988" s="15">
        <v>-6.468E-4</v>
      </c>
      <c r="G988" s="15">
        <v>-2.006E-4</v>
      </c>
    </row>
    <row r="989" spans="1:7" x14ac:dyDescent="0.2">
      <c r="A989" s="19">
        <v>25.52</v>
      </c>
      <c r="B989" s="18">
        <v>30.879999000000002</v>
      </c>
      <c r="C989" s="19">
        <v>49.84</v>
      </c>
      <c r="E989" s="15">
        <v>-1.1741E-3</v>
      </c>
      <c r="F989" s="15">
        <v>-6.4729999999999996E-4</v>
      </c>
      <c r="G989" s="15">
        <v>2.0064E-4</v>
      </c>
    </row>
    <row r="990" spans="1:7" x14ac:dyDescent="0.2">
      <c r="A990" s="19">
        <v>25.53</v>
      </c>
      <c r="B990" s="18">
        <v>30.83</v>
      </c>
      <c r="C990" s="19">
        <v>49.82</v>
      </c>
      <c r="E990" s="15">
        <v>3.9188999999999999E-4</v>
      </c>
      <c r="F990" s="15">
        <v>-1.6191000000000001E-3</v>
      </c>
      <c r="G990" s="15">
        <v>-4.013E-4</v>
      </c>
    </row>
    <row r="991" spans="1:7" x14ac:dyDescent="0.2">
      <c r="A991" s="19">
        <v>25.61</v>
      </c>
      <c r="B991" s="18">
        <v>30.84</v>
      </c>
      <c r="C991" s="19">
        <v>50.13</v>
      </c>
      <c r="E991" s="15">
        <v>3.13357E-3</v>
      </c>
      <c r="F991" s="15">
        <v>3.2435999999999999E-4</v>
      </c>
      <c r="G991" s="15">
        <v>6.2224200000000002E-3</v>
      </c>
    </row>
    <row r="992" spans="1:7" x14ac:dyDescent="0.2">
      <c r="A992" s="19">
        <v>25.62</v>
      </c>
      <c r="B992" s="18">
        <v>30.92</v>
      </c>
      <c r="C992" s="19">
        <v>50.08</v>
      </c>
      <c r="E992" s="15">
        <v>3.9047000000000002E-4</v>
      </c>
      <c r="F992" s="15">
        <v>2.5940300000000002E-3</v>
      </c>
      <c r="G992" s="15">
        <v>-9.9740000000000007E-4</v>
      </c>
    </row>
    <row r="993" spans="1:7" x14ac:dyDescent="0.2">
      <c r="A993" s="19">
        <v>25.64</v>
      </c>
      <c r="B993" s="18">
        <v>30.85</v>
      </c>
      <c r="C993" s="19">
        <v>49.92</v>
      </c>
      <c r="E993" s="15">
        <v>7.8056000000000002E-4</v>
      </c>
      <c r="F993" s="15">
        <v>-2.2639000000000001E-3</v>
      </c>
      <c r="G993" s="15">
        <v>-3.1949999999999999E-3</v>
      </c>
    </row>
    <row r="994" spans="1:7" x14ac:dyDescent="0.2">
      <c r="A994" s="19">
        <v>25.54</v>
      </c>
      <c r="B994" s="18">
        <v>30.809999000000001</v>
      </c>
      <c r="C994" s="19">
        <v>49.82</v>
      </c>
      <c r="E994" s="15">
        <v>-3.9001000000000001E-3</v>
      </c>
      <c r="F994" s="15">
        <v>-1.2966E-3</v>
      </c>
      <c r="G994" s="15">
        <v>-2.0032000000000001E-3</v>
      </c>
    </row>
    <row r="995" spans="1:7" x14ac:dyDescent="0.2">
      <c r="A995" s="19">
        <v>25.64</v>
      </c>
      <c r="B995" s="18">
        <v>30.790001</v>
      </c>
      <c r="C995" s="19">
        <v>50.67</v>
      </c>
      <c r="E995" s="15">
        <v>3.9153499999999997E-3</v>
      </c>
      <c r="F995" s="15">
        <v>-6.491E-4</v>
      </c>
      <c r="G995" s="15">
        <v>1.7061380000000001E-2</v>
      </c>
    </row>
    <row r="996" spans="1:7" x14ac:dyDescent="0.2">
      <c r="A996" s="19">
        <v>25.61</v>
      </c>
      <c r="B996" s="18">
        <v>30.870000999999998</v>
      </c>
      <c r="C996" s="19">
        <v>50.51</v>
      </c>
      <c r="E996" s="15">
        <v>-1.17E-3</v>
      </c>
      <c r="F996" s="15">
        <v>2.5982499999999999E-3</v>
      </c>
      <c r="G996" s="15">
        <v>-3.1576999999999998E-3</v>
      </c>
    </row>
    <row r="997" spans="1:7" x14ac:dyDescent="0.2">
      <c r="A997" s="19">
        <v>25.69</v>
      </c>
      <c r="B997" s="18">
        <v>30.889999</v>
      </c>
      <c r="C997" s="19">
        <v>50.67</v>
      </c>
      <c r="E997" s="15">
        <v>3.12378E-3</v>
      </c>
      <c r="F997" s="15">
        <v>6.4780999999999997E-4</v>
      </c>
      <c r="G997" s="15">
        <v>3.1676899999999999E-3</v>
      </c>
    </row>
    <row r="998" spans="1:7" x14ac:dyDescent="0.2">
      <c r="A998" s="19">
        <v>25.69</v>
      </c>
      <c r="B998" s="18">
        <v>31.030000999999999</v>
      </c>
      <c r="C998" s="19">
        <v>50.71</v>
      </c>
      <c r="E998" s="15">
        <v>0</v>
      </c>
      <c r="F998" s="15">
        <v>4.5322799999999996E-3</v>
      </c>
      <c r="G998" s="15">
        <v>7.8943999999999998E-4</v>
      </c>
    </row>
    <row r="999" spans="1:7" x14ac:dyDescent="0.2">
      <c r="A999" s="19">
        <v>25.63</v>
      </c>
      <c r="B999" s="18">
        <v>31.120000999999998</v>
      </c>
      <c r="C999" s="19">
        <v>50.34</v>
      </c>
      <c r="E999" s="15">
        <v>-2.3356000000000002E-3</v>
      </c>
      <c r="F999" s="15">
        <v>2.9004199999999999E-3</v>
      </c>
      <c r="G999" s="15">
        <v>-7.2963999999999998E-3</v>
      </c>
    </row>
    <row r="1000" spans="1:7" x14ac:dyDescent="0.2">
      <c r="A1000" s="19">
        <v>25.55</v>
      </c>
      <c r="B1000" s="18">
        <v>31.1</v>
      </c>
      <c r="C1000" s="19">
        <v>50.06</v>
      </c>
      <c r="E1000" s="15">
        <v>-3.1213E-3</v>
      </c>
      <c r="F1000" s="15">
        <v>-6.4269999999999996E-4</v>
      </c>
      <c r="G1000" s="15">
        <v>-5.5621999999999998E-3</v>
      </c>
    </row>
    <row r="1001" spans="1:7" x14ac:dyDescent="0.2">
      <c r="A1001" s="19">
        <v>25.73</v>
      </c>
      <c r="B1001" s="18">
        <v>31.139999</v>
      </c>
      <c r="C1001" s="19">
        <v>50.66</v>
      </c>
      <c r="E1001" s="15">
        <v>7.0450499999999997E-3</v>
      </c>
      <c r="F1001" s="15">
        <v>1.2861400000000001E-3</v>
      </c>
      <c r="G1001" s="15">
        <v>1.1985600000000001E-2</v>
      </c>
    </row>
    <row r="1002" spans="1:7" x14ac:dyDescent="0.2">
      <c r="A1002" s="19">
        <v>25.77</v>
      </c>
      <c r="B1002" s="18">
        <v>31.18</v>
      </c>
      <c r="C1002" s="19">
        <v>50.6</v>
      </c>
      <c r="E1002" s="15">
        <v>1.5546100000000001E-3</v>
      </c>
      <c r="F1002" s="15">
        <v>1.28455E-3</v>
      </c>
      <c r="G1002" s="15">
        <v>-1.1843999999999999E-3</v>
      </c>
    </row>
    <row r="1003" spans="1:7" x14ac:dyDescent="0.2">
      <c r="A1003" s="19">
        <v>25.81</v>
      </c>
      <c r="B1003" s="18">
        <v>31.17</v>
      </c>
      <c r="C1003" s="19">
        <v>50.73</v>
      </c>
      <c r="E1003" s="15">
        <v>1.55215E-3</v>
      </c>
      <c r="F1003" s="15">
        <v>-3.2069999999999999E-4</v>
      </c>
      <c r="G1003" s="15">
        <v>2.5692100000000002E-3</v>
      </c>
    </row>
    <row r="1004" spans="1:7" x14ac:dyDescent="0.2">
      <c r="A1004" s="18"/>
      <c r="B1004" s="18"/>
      <c r="C1004" s="18"/>
      <c r="E1004" s="15"/>
      <c r="F1004" s="15"/>
      <c r="G1004" s="15"/>
    </row>
    <row r="1005" spans="1:7" x14ac:dyDescent="0.2">
      <c r="A1005" s="18"/>
      <c r="B1005" s="18"/>
      <c r="C1005" s="18"/>
    </row>
    <row r="1006" spans="1:7" x14ac:dyDescent="0.2">
      <c r="A1006" s="18"/>
      <c r="B1006" s="18"/>
      <c r="C1006" s="18"/>
    </row>
  </sheetData>
  <mergeCells count="4">
    <mergeCell ref="A1:C1"/>
    <mergeCell ref="E1:G1"/>
    <mergeCell ref="I3:L3"/>
    <mergeCell ref="I10:L1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AB5A7-63EC-1045-B982-DE9547AB97A5}">
  <dimension ref="A1:Y1006"/>
  <sheetViews>
    <sheetView topLeftCell="K1" workbookViewId="0">
      <selection activeCell="T7" sqref="T7"/>
    </sheetView>
  </sheetViews>
  <sheetFormatPr baseColWidth="10" defaultRowHeight="15" x14ac:dyDescent="0.2"/>
  <cols>
    <col min="9" max="11" width="11.83203125" bestFit="1" customWidth="1"/>
    <col min="15" max="15" width="12.33203125" bestFit="1" customWidth="1"/>
    <col min="16" max="16" width="11.83203125" bestFit="1" customWidth="1"/>
    <col min="17" max="17" width="12.33203125" bestFit="1" customWidth="1"/>
    <col min="19" max="19" width="14.83203125" bestFit="1" customWidth="1"/>
    <col min="20" max="20" width="11.83203125" bestFit="1" customWidth="1"/>
    <col min="21" max="22" width="12.33203125" bestFit="1" customWidth="1"/>
  </cols>
  <sheetData>
    <row r="1" spans="1:25" x14ac:dyDescent="0.2">
      <c r="A1" s="57" t="s">
        <v>71</v>
      </c>
      <c r="B1" s="57"/>
      <c r="C1" s="57"/>
      <c r="D1" s="15"/>
      <c r="E1" s="57" t="s">
        <v>72</v>
      </c>
      <c r="F1" s="57"/>
      <c r="G1" s="57"/>
      <c r="I1" s="54" t="s">
        <v>82</v>
      </c>
      <c r="J1" s="54"/>
      <c r="K1" s="54"/>
      <c r="O1" s="54" t="s">
        <v>86</v>
      </c>
      <c r="P1" s="54"/>
      <c r="Q1" s="54"/>
    </row>
    <row r="2" spans="1:25" x14ac:dyDescent="0.2">
      <c r="A2" s="18" t="s">
        <v>5</v>
      </c>
      <c r="B2" s="18" t="s">
        <v>6</v>
      </c>
      <c r="C2" s="18" t="s">
        <v>7</v>
      </c>
      <c r="D2" s="15"/>
      <c r="E2" s="18" t="s">
        <v>5</v>
      </c>
      <c r="F2" s="18" t="s">
        <v>6</v>
      </c>
      <c r="G2" s="18" t="s">
        <v>7</v>
      </c>
      <c r="I2" s="18" t="s">
        <v>5</v>
      </c>
      <c r="J2" s="18" t="s">
        <v>6</v>
      </c>
      <c r="K2" s="18" t="s">
        <v>7</v>
      </c>
      <c r="M2" s="18" t="s">
        <v>20</v>
      </c>
      <c r="O2" s="18" t="s">
        <v>83</v>
      </c>
      <c r="P2" t="s">
        <v>84</v>
      </c>
      <c r="Q2" s="18" t="s">
        <v>85</v>
      </c>
    </row>
    <row r="3" spans="1:25" x14ac:dyDescent="0.2">
      <c r="A3" s="19">
        <v>23.42</v>
      </c>
      <c r="B3" s="19">
        <v>32.64</v>
      </c>
      <c r="C3" s="19">
        <v>40.799999999999997</v>
      </c>
      <c r="D3" s="15"/>
      <c r="E3" s="15"/>
      <c r="F3" s="15"/>
      <c r="G3" s="15"/>
      <c r="M3">
        <v>0.94</v>
      </c>
      <c r="S3" s="54" t="s">
        <v>74</v>
      </c>
      <c r="T3" s="54"/>
      <c r="U3" s="54"/>
      <c r="V3" s="54"/>
    </row>
    <row r="4" spans="1:25" x14ac:dyDescent="0.2">
      <c r="A4" s="19">
        <v>23.63</v>
      </c>
      <c r="B4" s="19">
        <v>32.67</v>
      </c>
      <c r="C4" s="19">
        <v>40.880000000000003</v>
      </c>
      <c r="D4" s="15"/>
      <c r="E4" s="15">
        <v>8.9666499999999996E-3</v>
      </c>
      <c r="F4" s="15">
        <v>9.1909000000000001E-4</v>
      </c>
      <c r="G4" s="15">
        <v>1.9608300000000002E-3</v>
      </c>
      <c r="I4">
        <f>VARP(E4:E1003)</f>
        <v>4.9881718448237011E-5</v>
      </c>
      <c r="J4">
        <f>VARP(F4:F1003)</f>
        <v>6.5489579881266814E-6</v>
      </c>
      <c r="K4">
        <f>VARP(G4:G1003)</f>
        <v>6.1155322897919116E-5</v>
      </c>
      <c r="O4">
        <f>COVAR(E4:E1003,F4:F1003)</f>
        <v>-3.910680468921142E-6</v>
      </c>
      <c r="P4">
        <f>COVAR(E4:E1003,G4:G1003)</f>
        <v>3.5635778974644426E-5</v>
      </c>
      <c r="Q4">
        <f>COVAR(F4:F1003,G4:G1003)</f>
        <v>-3.3992266301313403E-6</v>
      </c>
      <c r="T4">
        <v>0.35</v>
      </c>
      <c r="U4">
        <v>0.35</v>
      </c>
      <c r="V4">
        <v>0.3</v>
      </c>
    </row>
    <row r="5" spans="1:25" x14ac:dyDescent="0.2">
      <c r="A5" s="19">
        <v>23.61</v>
      </c>
      <c r="B5" s="19">
        <v>32.659999999999997</v>
      </c>
      <c r="C5" s="19">
        <v>40.700000000000003</v>
      </c>
      <c r="D5" s="15"/>
      <c r="E5" s="15">
        <v>-8.4630000000000003E-4</v>
      </c>
      <c r="F5" s="15">
        <v>-3.0600000000000001E-4</v>
      </c>
      <c r="G5" s="15">
        <v>-4.4031000000000001E-3</v>
      </c>
      <c r="I5">
        <f t="shared" ref="I5:K6" si="0">I4*$M$3+E4*E4*(1-$M$3)</f>
        <v>5.1712864074692794E-5</v>
      </c>
      <c r="J5">
        <f t="shared" si="0"/>
        <v>6.2067040945250808E-6</v>
      </c>
      <c r="K5">
        <f t="shared" si="0"/>
        <v>5.7716694781377966E-5</v>
      </c>
      <c r="O5">
        <f>O4*$M$3+E4*F4*(1-$M$3)</f>
        <v>-3.1815701398758727E-6</v>
      </c>
      <c r="P5">
        <f>P4*$M$3+E4*G4*(1-$M$3)</f>
        <v>3.455255681533576E-5</v>
      </c>
      <c r="Q5">
        <f>Q4*$M$3+F4*G4*(1-$M$3)</f>
        <v>-3.0871422776414593E-6</v>
      </c>
      <c r="S5" t="s">
        <v>76</v>
      </c>
      <c r="T5" s="15">
        <v>35000000</v>
      </c>
      <c r="U5" s="15">
        <v>35000000</v>
      </c>
      <c r="V5" s="15">
        <v>30000000</v>
      </c>
      <c r="X5" t="s">
        <v>76</v>
      </c>
    </row>
    <row r="6" spans="1:25" x14ac:dyDescent="0.2">
      <c r="A6" s="19">
        <v>23.82</v>
      </c>
      <c r="B6" s="19">
        <v>32.659999999999997</v>
      </c>
      <c r="C6" s="19">
        <v>40.54</v>
      </c>
      <c r="D6" s="15"/>
      <c r="E6" s="15">
        <v>8.8944899999999997E-3</v>
      </c>
      <c r="F6" s="15">
        <v>0</v>
      </c>
      <c r="G6" s="15">
        <v>-3.9312000000000001E-3</v>
      </c>
      <c r="I6">
        <f t="shared" si="0"/>
        <v>4.8653065651611226E-5</v>
      </c>
      <c r="J6">
        <f t="shared" si="0"/>
        <v>5.8399200088535758E-6</v>
      </c>
      <c r="K6">
        <f t="shared" si="0"/>
        <v>5.5416930471095287E-5</v>
      </c>
      <c r="O6">
        <f>O5*$M$3+E5*F5*(1-$M$3)</f>
        <v>-2.9751378634833199E-6</v>
      </c>
      <c r="P6">
        <f>P5*$M$3+E5*G5*(1-$M$3)</f>
        <v>3.2702984018215611E-5</v>
      </c>
      <c r="Q6">
        <f>Q5*$M$3+F5*G5*(1-$M$3)</f>
        <v>-2.8210728249829716E-6</v>
      </c>
      <c r="T6" t="s">
        <v>5</v>
      </c>
      <c r="U6" t="s">
        <v>6</v>
      </c>
      <c r="V6" t="s">
        <v>7</v>
      </c>
      <c r="X6" s="15">
        <v>35000000</v>
      </c>
      <c r="Y6" s="32">
        <v>0.35</v>
      </c>
    </row>
    <row r="7" spans="1:25" x14ac:dyDescent="0.2">
      <c r="A7" s="19">
        <v>23.66</v>
      </c>
      <c r="B7" s="19">
        <v>32.6</v>
      </c>
      <c r="C7" s="19">
        <v>40.130000000000003</v>
      </c>
      <c r="D7" s="15"/>
      <c r="E7" s="15">
        <v>-6.7169999999999999E-3</v>
      </c>
      <c r="F7" s="15">
        <v>-1.8372E-3</v>
      </c>
      <c r="G7" s="15">
        <v>-1.0113499999999999E-2</v>
      </c>
      <c r="I7">
        <f t="shared" ref="I7:I70" si="1">I6*$M$3+E6*E6*(1-$M$3)</f>
        <v>5.0480598854120553E-5</v>
      </c>
      <c r="J7">
        <f t="shared" ref="J7:J70" si="2">J6*$M$3+F6*F6*(1-$M$3)</f>
        <v>5.4895248083223612E-6</v>
      </c>
      <c r="K7">
        <f t="shared" ref="K7:K70" si="3">K6*$M$3+G6*G6*(1-$M$3)</f>
        <v>5.3019174649229569E-5</v>
      </c>
      <c r="O7">
        <f t="shared" ref="O7:O70" si="4">O6*$M$3+E6*F6*(1-$M$3)</f>
        <v>-2.7966295916743207E-6</v>
      </c>
      <c r="P7">
        <f t="shared" ref="P7:P70" si="5">P6*$M$3+E6*G6*(1-$M$3)</f>
        <v>2.8642843831842672E-5</v>
      </c>
      <c r="Q7">
        <f t="shared" ref="Q7:Q70" si="6">Q6*$M$3+F6*G6*(1-$M$3)</f>
        <v>-2.6518084554839934E-6</v>
      </c>
      <c r="S7" t="s">
        <v>5</v>
      </c>
      <c r="T7">
        <f>I1004</f>
        <v>2.1051396729849136E-5</v>
      </c>
      <c r="U7">
        <f>O1004</f>
        <v>9.9265909115332692E-8</v>
      </c>
      <c r="V7">
        <f>P1004</f>
        <v>2.4031354289207263E-5</v>
      </c>
      <c r="X7" s="15">
        <v>35000000</v>
      </c>
      <c r="Y7" s="20">
        <v>0.35</v>
      </c>
    </row>
    <row r="8" spans="1:25" x14ac:dyDescent="0.2">
      <c r="A8" s="19">
        <v>23.51</v>
      </c>
      <c r="B8" s="19">
        <v>32.39</v>
      </c>
      <c r="C8" s="19">
        <v>39.86</v>
      </c>
      <c r="D8" s="15"/>
      <c r="E8" s="15">
        <v>-6.3397999999999996E-3</v>
      </c>
      <c r="F8" s="15">
        <v>-6.4416999999999999E-3</v>
      </c>
      <c r="G8" s="15">
        <v>-6.7280999999999999E-3</v>
      </c>
      <c r="I8">
        <f t="shared" si="1"/>
        <v>5.0158848262873317E-5</v>
      </c>
      <c r="J8">
        <f t="shared" si="2"/>
        <v>5.3626715502230194E-6</v>
      </c>
      <c r="K8">
        <f t="shared" si="3"/>
        <v>5.5974997105275798E-5</v>
      </c>
      <c r="O8">
        <f t="shared" si="4"/>
        <v>-1.8884034721738608E-6</v>
      </c>
      <c r="P8">
        <f t="shared" si="5"/>
        <v>3.1000215971932112E-5</v>
      </c>
      <c r="Q8">
        <f t="shared" si="6"/>
        <v>-1.3778686161549529E-6</v>
      </c>
      <c r="S8" t="s">
        <v>6</v>
      </c>
      <c r="T8">
        <f>O1004</f>
        <v>9.9265909115332692E-8</v>
      </c>
      <c r="U8">
        <f>J1004</f>
        <v>4.568271908691046E-6</v>
      </c>
      <c r="V8">
        <f>Q1004</f>
        <v>-1.8879497267686825E-6</v>
      </c>
      <c r="X8" s="15">
        <v>30000000</v>
      </c>
      <c r="Y8" s="20">
        <v>0.3</v>
      </c>
    </row>
    <row r="9" spans="1:25" x14ac:dyDescent="0.2">
      <c r="A9" s="19">
        <v>23.45</v>
      </c>
      <c r="B9" s="19">
        <v>32.520000000000003</v>
      </c>
      <c r="C9" s="19">
        <v>40.25</v>
      </c>
      <c r="D9" s="15"/>
      <c r="E9" s="15">
        <v>-2.5520999999999999E-3</v>
      </c>
      <c r="F9" s="15">
        <v>4.0136199999999999E-3</v>
      </c>
      <c r="G9" s="15">
        <v>9.7842199999999997E-3</v>
      </c>
      <c r="I9">
        <f t="shared" si="1"/>
        <v>4.9560901209500919E-5</v>
      </c>
      <c r="J9">
        <f t="shared" si="2"/>
        <v>7.5306411906096402E-6</v>
      </c>
      <c r="K9">
        <f t="shared" si="3"/>
        <v>5.533253705555925E-5</v>
      </c>
      <c r="O9">
        <f t="shared" si="4"/>
        <v>6.7524611575657322E-7</v>
      </c>
      <c r="P9">
        <f t="shared" si="5"/>
        <v>3.1699491516416187E-5</v>
      </c>
      <c r="Q9">
        <f t="shared" si="6"/>
        <v>1.3052276070143463E-6</v>
      </c>
      <c r="S9" t="s">
        <v>7</v>
      </c>
      <c r="T9">
        <f>P1004</f>
        <v>2.4031354289207263E-5</v>
      </c>
      <c r="U9">
        <f>Q1004</f>
        <v>-1.8879497267686825E-6</v>
      </c>
      <c r="V9">
        <f>K1004</f>
        <v>4.7078176081741926E-5</v>
      </c>
    </row>
    <row r="10" spans="1:25" x14ac:dyDescent="0.2">
      <c r="A10" s="19">
        <v>23.53</v>
      </c>
      <c r="B10" s="19">
        <v>32.54</v>
      </c>
      <c r="C10" s="19">
        <v>40.9</v>
      </c>
      <c r="D10" s="15"/>
      <c r="E10" s="15">
        <v>3.41151E-3</v>
      </c>
      <c r="F10" s="15">
        <v>6.1503999999999997E-4</v>
      </c>
      <c r="G10" s="15">
        <v>1.6149119999999999E-2</v>
      </c>
      <c r="I10">
        <f t="shared" si="1"/>
        <v>4.6978040001530859E-5</v>
      </c>
      <c r="J10">
        <f t="shared" si="2"/>
        <v>8.0453514494370627E-6</v>
      </c>
      <c r="K10">
        <f t="shared" si="3"/>
        <v>5.77564424927297E-5</v>
      </c>
      <c r="O10">
        <f t="shared" si="4"/>
        <v>2.0141772691178398E-8</v>
      </c>
      <c r="P10">
        <f t="shared" si="5"/>
        <v>2.8299303553711211E-5</v>
      </c>
      <c r="Q10">
        <f t="shared" si="6"/>
        <v>3.5831224151774874E-6</v>
      </c>
    </row>
    <row r="11" spans="1:25" x14ac:dyDescent="0.2">
      <c r="A11" s="19">
        <v>23.63</v>
      </c>
      <c r="B11" s="19">
        <v>32.56</v>
      </c>
      <c r="C11" s="19">
        <v>40.32</v>
      </c>
      <c r="D11" s="15"/>
      <c r="E11" s="15">
        <v>4.2498099999999997E-3</v>
      </c>
      <c r="F11" s="15">
        <v>6.1463000000000002E-4</v>
      </c>
      <c r="G11" s="15">
        <v>-1.4180999999999999E-2</v>
      </c>
      <c r="I11">
        <f t="shared" si="1"/>
        <v>4.4857661630245004E-5</v>
      </c>
      <c r="J11">
        <f t="shared" si="2"/>
        <v>7.5853268145668388E-6</v>
      </c>
      <c r="K11">
        <f t="shared" si="3"/>
        <v>6.9938700549629937E-5</v>
      </c>
      <c r="O11">
        <f t="shared" si="4"/>
        <v>1.4482617295370779E-7</v>
      </c>
      <c r="P11">
        <f t="shared" si="5"/>
        <v>2.990691840276054E-5</v>
      </c>
      <c r="Q11">
        <f t="shared" si="6"/>
        <v>3.9640763561548385E-6</v>
      </c>
      <c r="S11" s="54" t="s">
        <v>87</v>
      </c>
      <c r="T11" s="54"/>
      <c r="U11" s="54"/>
      <c r="V11" s="54"/>
    </row>
    <row r="12" spans="1:25" x14ac:dyDescent="0.2">
      <c r="A12" s="19">
        <v>23.65</v>
      </c>
      <c r="B12" s="19">
        <v>32.65</v>
      </c>
      <c r="C12" s="19">
        <v>40.21</v>
      </c>
      <c r="D12" s="15"/>
      <c r="E12" s="15">
        <v>8.4641999999999996E-4</v>
      </c>
      <c r="F12" s="15">
        <v>2.7641599999999999E-3</v>
      </c>
      <c r="G12" s="15">
        <v>-2.7282000000000001E-3</v>
      </c>
      <c r="I12">
        <f t="shared" si="1"/>
        <v>4.3249855034596299E-5</v>
      </c>
      <c r="J12">
        <f t="shared" si="2"/>
        <v>7.1528734079068279E-6</v>
      </c>
      <c r="K12">
        <f t="shared" si="3"/>
        <v>7.7808424176652148E-5</v>
      </c>
      <c r="O12">
        <f t="shared" si="4"/>
        <v>2.9286024579448544E-7</v>
      </c>
      <c r="P12">
        <f t="shared" si="5"/>
        <v>2.4496509961994905E-5</v>
      </c>
      <c r="Q12">
        <f t="shared" si="6"/>
        <v>3.2032676929855474E-6</v>
      </c>
      <c r="T12" t="s">
        <v>5</v>
      </c>
      <c r="U12" t="s">
        <v>6</v>
      </c>
      <c r="V12" t="s">
        <v>7</v>
      </c>
    </row>
    <row r="13" spans="1:25" x14ac:dyDescent="0.2">
      <c r="A13" s="19">
        <v>23.8</v>
      </c>
      <c r="B13" s="19">
        <v>32.76</v>
      </c>
      <c r="C13" s="19">
        <v>40.31</v>
      </c>
      <c r="D13" s="15"/>
      <c r="E13" s="15">
        <v>6.3424500000000003E-3</v>
      </c>
      <c r="F13" s="15">
        <v>3.36894E-3</v>
      </c>
      <c r="G13" s="15">
        <v>2.4869900000000001E-3</v>
      </c>
      <c r="I13">
        <f t="shared" si="1"/>
        <v>4.0697849341504517E-5</v>
      </c>
      <c r="J13">
        <f t="shared" si="2"/>
        <v>7.1821358337684182E-6</v>
      </c>
      <c r="K13">
        <f t="shared" si="3"/>
        <v>7.3586503240453022E-5</v>
      </c>
      <c r="O13">
        <f t="shared" si="4"/>
        <v>4.156670494788164E-7</v>
      </c>
      <c r="P13">
        <f t="shared" si="5"/>
        <v>2.2888167181635209E-5</v>
      </c>
      <c r="Q13">
        <f t="shared" si="6"/>
        <v>2.558600752686414E-6</v>
      </c>
      <c r="S13" t="s">
        <v>88</v>
      </c>
      <c r="T13" s="15">
        <v>7.0626990000000004E-3</v>
      </c>
      <c r="U13" s="15">
        <v>2.5590930000000001E-3</v>
      </c>
      <c r="V13" s="15">
        <v>7.8201869999999993E-3</v>
      </c>
    </row>
    <row r="14" spans="1:25" x14ac:dyDescent="0.2">
      <c r="A14" s="19">
        <v>23.9</v>
      </c>
      <c r="B14" s="19">
        <v>32.56</v>
      </c>
      <c r="C14" s="19">
        <v>40.39</v>
      </c>
      <c r="D14" s="15"/>
      <c r="E14" s="15">
        <v>4.2017199999999999E-3</v>
      </c>
      <c r="F14" s="15">
        <v>-6.1048999999999999E-3</v>
      </c>
      <c r="G14" s="15">
        <v>1.9845700000000002E-3</v>
      </c>
      <c r="I14">
        <f t="shared" si="1"/>
        <v>4.0669578701164246E-5</v>
      </c>
      <c r="J14">
        <f t="shared" si="2"/>
        <v>7.4321930871583128E-6</v>
      </c>
      <c r="K14">
        <f t="shared" si="3"/>
        <v>6.9542420201631838E-5</v>
      </c>
      <c r="O14">
        <f t="shared" si="4"/>
        <v>1.6727670366900885E-6</v>
      </c>
      <c r="P14">
        <f t="shared" si="5"/>
        <v>2.2461293734267097E-5</v>
      </c>
      <c r="Q14">
        <f t="shared" si="6"/>
        <v>2.9077959129612298E-6</v>
      </c>
      <c r="S14" t="s">
        <v>89</v>
      </c>
      <c r="T14">
        <f>SQRT(T7)</f>
        <v>4.5881801108772022E-3</v>
      </c>
      <c r="U14">
        <f>SQRT(U8)</f>
        <v>2.1373516109173627E-3</v>
      </c>
      <c r="V14">
        <f>SQRT(V9)</f>
        <v>6.8613538082321571E-3</v>
      </c>
    </row>
    <row r="15" spans="1:25" x14ac:dyDescent="0.2">
      <c r="A15" s="19">
        <v>24.02</v>
      </c>
      <c r="B15" s="19">
        <v>32.58</v>
      </c>
      <c r="C15" s="19">
        <v>40.380000000000003</v>
      </c>
      <c r="D15" s="15"/>
      <c r="E15" s="15">
        <v>5.0209199999999999E-3</v>
      </c>
      <c r="F15" s="15">
        <v>6.1428000000000003E-4</v>
      </c>
      <c r="G15" s="15">
        <v>-2.475E-4</v>
      </c>
      <c r="I15">
        <f t="shared" si="1"/>
        <v>3.9288671036598386E-5</v>
      </c>
      <c r="J15">
        <f t="shared" si="2"/>
        <v>9.2224497425288165E-6</v>
      </c>
      <c r="K15">
        <f t="shared" si="3"/>
        <v>6.5606186074627923E-5</v>
      </c>
      <c r="O15">
        <f t="shared" si="4"/>
        <v>3.3336188808681567E-8</v>
      </c>
      <c r="P15">
        <f t="shared" si="5"/>
        <v>2.161393255783507E-5</v>
      </c>
      <c r="Q15">
        <f t="shared" si="6"/>
        <v>2.0063920746035552E-6</v>
      </c>
    </row>
    <row r="16" spans="1:25" x14ac:dyDescent="0.2">
      <c r="A16" s="19">
        <v>24.08</v>
      </c>
      <c r="B16" s="19">
        <v>32.54</v>
      </c>
      <c r="C16" s="19">
        <v>40.57</v>
      </c>
      <c r="D16" s="15"/>
      <c r="E16" s="15">
        <v>2.4979199999999998E-3</v>
      </c>
      <c r="F16" s="15">
        <v>-1.2278E-3</v>
      </c>
      <c r="G16" s="15">
        <v>4.7052700000000001E-3</v>
      </c>
      <c r="I16">
        <f t="shared" si="1"/>
        <v>3.8443929033186479E-5</v>
      </c>
      <c r="J16">
        <f t="shared" si="2"/>
        <v>8.6917431530810876E-6</v>
      </c>
      <c r="K16">
        <f t="shared" si="3"/>
        <v>6.1673490285150251E-5</v>
      </c>
      <c r="O16">
        <f t="shared" si="4"/>
        <v>2.1639106173616087E-7</v>
      </c>
      <c r="P16">
        <f t="shared" si="5"/>
        <v>2.0242535942364964E-5</v>
      </c>
      <c r="Q16">
        <f t="shared" si="6"/>
        <v>1.8768864921273418E-6</v>
      </c>
    </row>
    <row r="17" spans="1:20" x14ac:dyDescent="0.2">
      <c r="A17" s="19">
        <v>24.27</v>
      </c>
      <c r="B17" s="19">
        <v>32.47</v>
      </c>
      <c r="C17" s="19">
        <v>40.89</v>
      </c>
      <c r="D17" s="15"/>
      <c r="E17" s="15">
        <v>7.8903700000000007E-3</v>
      </c>
      <c r="F17" s="15">
        <v>-2.1511999999999998E-3</v>
      </c>
      <c r="G17" s="15">
        <v>7.8875799999999999E-3</v>
      </c>
      <c r="I17">
        <f t="shared" si="1"/>
        <v>3.6511669550779291E-5</v>
      </c>
      <c r="J17">
        <f t="shared" si="2"/>
        <v>8.2606881342962226E-6</v>
      </c>
      <c r="K17">
        <f t="shared" si="3"/>
        <v>5.9301454814415235E-5</v>
      </c>
      <c r="O17">
        <f t="shared" si="4"/>
        <v>1.939082747199103E-8</v>
      </c>
      <c r="P17">
        <f t="shared" si="5"/>
        <v>1.9733187068127067E-5</v>
      </c>
      <c r="Q17">
        <f t="shared" si="6"/>
        <v>1.4176454722397008E-6</v>
      </c>
      <c r="S17" t="s">
        <v>79</v>
      </c>
      <c r="T17">
        <f>MMULT(MMULT(T5:V5,T7:V9),X6:X8)</f>
        <v>120498803614.23303</v>
      </c>
    </row>
    <row r="18" spans="1:20" x14ac:dyDescent="0.2">
      <c r="A18" s="19">
        <v>24.36</v>
      </c>
      <c r="B18" s="19">
        <v>32.49</v>
      </c>
      <c r="C18" s="19">
        <v>41.01</v>
      </c>
      <c r="D18" s="15"/>
      <c r="E18" s="15">
        <v>3.7083200000000002E-3</v>
      </c>
      <c r="F18" s="15">
        <v>6.1598000000000002E-4</v>
      </c>
      <c r="G18" s="15">
        <v>2.9346799999999998E-3</v>
      </c>
      <c r="I18">
        <f t="shared" si="1"/>
        <v>3.8056445701946537E-5</v>
      </c>
      <c r="J18">
        <f t="shared" si="2"/>
        <v>8.042706532638449E-6</v>
      </c>
      <c r="K18">
        <f t="shared" si="3"/>
        <v>5.9476202620934318E-5</v>
      </c>
      <c r="O18">
        <f t="shared" si="4"/>
        <v>-1.0001984588163294E-6</v>
      </c>
      <c r="P18">
        <f t="shared" si="5"/>
        <v>2.2283351320315446E-5</v>
      </c>
      <c r="Q18">
        <f t="shared" si="6"/>
        <v>3.1452101814531795E-7</v>
      </c>
    </row>
    <row r="19" spans="1:20" x14ac:dyDescent="0.2">
      <c r="A19" s="19">
        <v>24.36</v>
      </c>
      <c r="B19" s="19">
        <v>32.53</v>
      </c>
      <c r="C19" s="19">
        <v>40.83</v>
      </c>
      <c r="D19" s="15"/>
      <c r="E19" s="15">
        <v>0</v>
      </c>
      <c r="F19" s="15">
        <v>1.23106E-3</v>
      </c>
      <c r="G19" s="15">
        <v>-4.3890999999999999E-3</v>
      </c>
      <c r="I19">
        <f t="shared" si="1"/>
        <v>3.6598157193173745E-5</v>
      </c>
      <c r="J19">
        <f t="shared" si="2"/>
        <v>7.5829100223041416E-6</v>
      </c>
      <c r="K19">
        <f t="shared" si="3"/>
        <v>5.6424371265822258E-5</v>
      </c>
      <c r="O19">
        <f t="shared" si="4"/>
        <v>-8.0313149407134938E-7</v>
      </c>
      <c r="P19">
        <f t="shared" si="5"/>
        <v>2.1599314193352519E-5</v>
      </c>
      <c r="Q19">
        <f t="shared" si="6"/>
        <v>4.0411200824059893E-7</v>
      </c>
      <c r="S19" t="s">
        <v>80</v>
      </c>
      <c r="T19">
        <f>SQRT(T17)</f>
        <v>347129.37590217433</v>
      </c>
    </row>
    <row r="20" spans="1:20" x14ac:dyDescent="0.2">
      <c r="A20" s="19">
        <v>24.37</v>
      </c>
      <c r="B20" s="19">
        <v>32.630000000000003</v>
      </c>
      <c r="C20" s="19">
        <v>40.67</v>
      </c>
      <c r="D20" s="15"/>
      <c r="E20" s="15">
        <v>4.1051E-4</v>
      </c>
      <c r="F20" s="15">
        <v>3.0741499999999999E-3</v>
      </c>
      <c r="G20" s="15">
        <v>-3.9188000000000001E-3</v>
      </c>
      <c r="I20">
        <f t="shared" si="1"/>
        <v>3.4402267761583319E-5</v>
      </c>
      <c r="J20">
        <f t="shared" si="2"/>
        <v>7.218865944381893E-6</v>
      </c>
      <c r="K20">
        <f t="shared" si="3"/>
        <v>5.4194760918472921E-5</v>
      </c>
      <c r="O20">
        <f t="shared" si="4"/>
        <v>-7.5494360442706835E-7</v>
      </c>
      <c r="P20">
        <f t="shared" si="5"/>
        <v>2.0303355341751366E-5</v>
      </c>
      <c r="Q20">
        <f t="shared" si="6"/>
        <v>5.567056098616265E-8</v>
      </c>
    </row>
    <row r="21" spans="1:20" x14ac:dyDescent="0.2">
      <c r="A21" s="19">
        <v>24.5</v>
      </c>
      <c r="B21" s="19">
        <v>32.58</v>
      </c>
      <c r="C21" s="19">
        <v>40.299999999999997</v>
      </c>
      <c r="D21" s="15"/>
      <c r="E21" s="15">
        <v>5.3343899999999996E-3</v>
      </c>
      <c r="F21" s="15">
        <v>-1.5322999999999999E-3</v>
      </c>
      <c r="G21" s="15">
        <v>-9.0976000000000008E-3</v>
      </c>
      <c r="I21">
        <f t="shared" si="1"/>
        <v>3.234824280349432E-5</v>
      </c>
      <c r="J21">
        <f t="shared" si="2"/>
        <v>7.35275788106898E-6</v>
      </c>
      <c r="K21">
        <f t="shared" si="3"/>
        <v>5.1864494869764542E-5</v>
      </c>
      <c r="O21">
        <f t="shared" si="4"/>
        <v>-6.3392882917144418E-7</v>
      </c>
      <c r="P21">
        <f t="shared" si="5"/>
        <v>1.8988631625966284E-5</v>
      </c>
      <c r="Q21">
        <f t="shared" si="6"/>
        <v>-6.7048841387300783E-7</v>
      </c>
      <c r="S21" s="33" t="s">
        <v>90</v>
      </c>
      <c r="T21" s="33">
        <f>2.33*T19</f>
        <v>808811.44585206627</v>
      </c>
    </row>
    <row r="22" spans="1:20" x14ac:dyDescent="0.2">
      <c r="A22" s="19">
        <v>24.36</v>
      </c>
      <c r="B22" s="19">
        <v>32.520000000000003</v>
      </c>
      <c r="C22" s="19">
        <v>39.92</v>
      </c>
      <c r="D22" s="15"/>
      <c r="E22" s="15">
        <v>-5.7142E-3</v>
      </c>
      <c r="F22" s="15">
        <v>-1.8416999999999999E-3</v>
      </c>
      <c r="G22" s="15">
        <v>-9.4292999999999998E-3</v>
      </c>
      <c r="I22">
        <f t="shared" si="1"/>
        <v>3.2114691235610659E-5</v>
      </c>
      <c r="J22">
        <f t="shared" si="2"/>
        <v>7.0524690056048407E-6</v>
      </c>
      <c r="K22">
        <f t="shared" si="3"/>
        <v>5.3718604723178674E-5</v>
      </c>
      <c r="O22">
        <f t="shared" si="4"/>
        <v>-1.086326247241158E-6</v>
      </c>
      <c r="P22">
        <f t="shared" si="5"/>
        <v>1.4937504940568302E-5</v>
      </c>
      <c r="Q22">
        <f t="shared" si="6"/>
        <v>2.0615603975937342E-7</v>
      </c>
    </row>
    <row r="23" spans="1:20" x14ac:dyDescent="0.2">
      <c r="A23" s="19">
        <v>24.34</v>
      </c>
      <c r="B23" s="19">
        <v>32.49</v>
      </c>
      <c r="C23" s="19">
        <v>39.61</v>
      </c>
      <c r="D23" s="15"/>
      <c r="E23" s="15">
        <v>-8.2109999999999995E-4</v>
      </c>
      <c r="F23" s="15">
        <v>-9.2239999999999998E-4</v>
      </c>
      <c r="G23" s="15">
        <v>-7.7654999999999998E-3</v>
      </c>
      <c r="I23">
        <f t="shared" si="1"/>
        <v>3.214693465987402E-5</v>
      </c>
      <c r="J23">
        <f t="shared" si="2"/>
        <v>6.8328323986685504E-6</v>
      </c>
      <c r="K23">
        <f t="shared" si="3"/>
        <v>5.5830190349187949E-5</v>
      </c>
      <c r="O23">
        <f t="shared" si="4"/>
        <v>-3.8971614400668792E-7</v>
      </c>
      <c r="P23">
        <f t="shared" si="5"/>
        <v>1.7274109007734206E-5</v>
      </c>
      <c r="Q23">
        <f t="shared" si="6"/>
        <v>1.2357431859738119E-6</v>
      </c>
    </row>
    <row r="24" spans="1:20" x14ac:dyDescent="0.2">
      <c r="A24" s="19">
        <v>24.38</v>
      </c>
      <c r="B24" s="19">
        <v>32.44</v>
      </c>
      <c r="C24" s="19">
        <v>39.86</v>
      </c>
      <c r="D24" s="15"/>
      <c r="E24" s="15">
        <v>1.6433400000000001E-3</v>
      </c>
      <c r="F24" s="15">
        <v>-1.539E-3</v>
      </c>
      <c r="G24" s="15">
        <v>6.31154E-3</v>
      </c>
      <c r="I24">
        <f t="shared" si="1"/>
        <v>3.0258570892881577E-5</v>
      </c>
      <c r="J24">
        <f t="shared" si="2"/>
        <v>6.4739117603484366E-6</v>
      </c>
      <c r="K24">
        <f t="shared" si="3"/>
        <v>5.6098558343236673E-5</v>
      </c>
      <c r="O24">
        <f t="shared" si="4"/>
        <v>-3.2089021696628661E-7</v>
      </c>
      <c r="P24">
        <f t="shared" si="5"/>
        <v>1.6620237590270151E-5</v>
      </c>
      <c r="Q24">
        <f t="shared" si="6"/>
        <v>1.5913724268153834E-6</v>
      </c>
    </row>
    <row r="25" spans="1:20" x14ac:dyDescent="0.2">
      <c r="A25" s="19">
        <v>24.34</v>
      </c>
      <c r="B25" s="19">
        <v>32.39</v>
      </c>
      <c r="C25" s="19">
        <v>40.11</v>
      </c>
      <c r="D25" s="15"/>
      <c r="E25" s="15">
        <v>-1.6406000000000001E-3</v>
      </c>
      <c r="F25" s="15">
        <v>-1.5413E-3</v>
      </c>
      <c r="G25" s="15">
        <v>6.2719500000000001E-3</v>
      </c>
      <c r="I25">
        <f t="shared" si="1"/>
        <v>2.860509062064468E-5</v>
      </c>
      <c r="J25">
        <f t="shared" si="2"/>
        <v>6.2275883147275302E-6</v>
      </c>
      <c r="K25">
        <f t="shared" si="3"/>
        <v>5.5122777072938472E-5</v>
      </c>
      <c r="O25">
        <f t="shared" si="4"/>
        <v>-4.5338281954830953E-7</v>
      </c>
      <c r="P25">
        <f t="shared" si="5"/>
        <v>1.6245343703469942E-5</v>
      </c>
      <c r="Q25">
        <f t="shared" si="6"/>
        <v>9.1308247760645977E-7</v>
      </c>
    </row>
    <row r="26" spans="1:20" x14ac:dyDescent="0.2">
      <c r="A26" s="19">
        <v>24.24</v>
      </c>
      <c r="B26" s="19">
        <v>32.229999999999997</v>
      </c>
      <c r="C26" s="19">
        <v>40.090000000000003</v>
      </c>
      <c r="D26" s="15"/>
      <c r="E26" s="15">
        <v>-4.1085000000000002E-3</v>
      </c>
      <c r="F26" s="15">
        <v>-4.9398000000000003E-3</v>
      </c>
      <c r="G26" s="15">
        <v>-4.9870000000000003E-4</v>
      </c>
      <c r="I26">
        <f t="shared" si="1"/>
        <v>2.7050279285006001E-5</v>
      </c>
      <c r="J26">
        <f t="shared" si="2"/>
        <v>5.9964693572438775E-6</v>
      </c>
      <c r="K26">
        <f t="shared" si="3"/>
        <v>5.4175651856712165E-5</v>
      </c>
      <c r="O26">
        <f t="shared" si="4"/>
        <v>-2.7446044357541082E-7</v>
      </c>
      <c r="P26">
        <f t="shared" si="5"/>
        <v>1.4653237411061744E-5</v>
      </c>
      <c r="Q26">
        <f t="shared" si="6"/>
        <v>2.7828013685007167E-7</v>
      </c>
    </row>
    <row r="27" spans="1:20" x14ac:dyDescent="0.2">
      <c r="A27" s="19">
        <v>24.38</v>
      </c>
      <c r="B27" s="19">
        <v>32.21</v>
      </c>
      <c r="C27" s="19">
        <v>39.97</v>
      </c>
      <c r="D27" s="15"/>
      <c r="E27" s="15">
        <v>5.77554E-3</v>
      </c>
      <c r="F27" s="15">
        <v>-6.2060000000000001E-4</v>
      </c>
      <c r="G27" s="15">
        <v>-2.9932000000000001E-3</v>
      </c>
      <c r="I27">
        <f t="shared" si="1"/>
        <v>2.6440048862905642E-5</v>
      </c>
      <c r="J27">
        <f t="shared" si="2"/>
        <v>7.1007786382092456E-6</v>
      </c>
      <c r="K27">
        <f t="shared" si="3"/>
        <v>5.0940034846709431E-5</v>
      </c>
      <c r="O27">
        <f t="shared" si="4"/>
        <v>9.5971728103911514E-7</v>
      </c>
      <c r="P27">
        <f t="shared" si="5"/>
        <v>1.3896977703398038E-5</v>
      </c>
      <c r="Q27">
        <f t="shared" si="6"/>
        <v>4.0939202423906745E-7</v>
      </c>
    </row>
    <row r="28" spans="1:20" x14ac:dyDescent="0.2">
      <c r="A28" s="19">
        <v>24.42</v>
      </c>
      <c r="B28" s="19">
        <v>32.299999999999997</v>
      </c>
      <c r="C28" s="19">
        <v>40.15</v>
      </c>
      <c r="D28" s="15"/>
      <c r="E28" s="15">
        <v>1.64073E-3</v>
      </c>
      <c r="F28" s="15">
        <v>2.79416E-3</v>
      </c>
      <c r="G28" s="15">
        <v>4.5034000000000003E-3</v>
      </c>
      <c r="I28">
        <f t="shared" si="1"/>
        <v>2.6855057668627306E-5</v>
      </c>
      <c r="J28">
        <f t="shared" si="2"/>
        <v>6.6978405815166903E-6</v>
      </c>
      <c r="K28">
        <f t="shared" si="3"/>
        <v>4.8421187530306865E-5</v>
      </c>
      <c r="O28">
        <f t="shared" si="4"/>
        <v>6.8707623673676804E-7</v>
      </c>
      <c r="P28">
        <f t="shared" si="5"/>
        <v>1.2025918261514154E-5</v>
      </c>
      <c r="Q28">
        <f t="shared" si="6"/>
        <v>4.9628329798472354E-7</v>
      </c>
    </row>
    <row r="29" spans="1:20" x14ac:dyDescent="0.2">
      <c r="A29" s="19">
        <v>24.29</v>
      </c>
      <c r="B29" s="19">
        <v>32.270000000000003</v>
      </c>
      <c r="C29" s="19">
        <v>39.9</v>
      </c>
      <c r="D29" s="15"/>
      <c r="E29" s="15">
        <v>-5.3235000000000001E-3</v>
      </c>
      <c r="F29" s="15">
        <v>-9.2880000000000002E-4</v>
      </c>
      <c r="G29" s="15">
        <v>-6.2265999999999997E-3</v>
      </c>
      <c r="I29">
        <f t="shared" si="1"/>
        <v>2.5405273904483667E-5</v>
      </c>
      <c r="J29">
        <f t="shared" si="2"/>
        <v>6.7644099529616887E-6</v>
      </c>
      <c r="K29">
        <f t="shared" si="3"/>
        <v>4.6732752972088447E-5</v>
      </c>
      <c r="O29">
        <f t="shared" si="4"/>
        <v>9.2091939074056215E-7</v>
      </c>
      <c r="P29">
        <f t="shared" si="5"/>
        <v>1.1747694974743303E-5</v>
      </c>
      <c r="Q29">
        <f t="shared" si="6"/>
        <v>1.2214995087456408E-6</v>
      </c>
    </row>
    <row r="30" spans="1:20" x14ac:dyDescent="0.2">
      <c r="A30" s="19">
        <v>24.35</v>
      </c>
      <c r="B30" s="19">
        <v>32.03</v>
      </c>
      <c r="C30" s="19">
        <v>39.75</v>
      </c>
      <c r="D30" s="15"/>
      <c r="E30" s="15">
        <v>2.4701100000000002E-3</v>
      </c>
      <c r="F30" s="15">
        <v>-7.4373E-3</v>
      </c>
      <c r="G30" s="15">
        <v>-3.7594E-3</v>
      </c>
      <c r="I30">
        <f t="shared" si="1"/>
        <v>2.5581336605214647E-5</v>
      </c>
      <c r="J30">
        <f t="shared" si="2"/>
        <v>6.4103055221839872E-6</v>
      </c>
      <c r="K30">
        <f t="shared" si="3"/>
        <v>4.6255020647363136E-5</v>
      </c>
      <c r="O30">
        <f t="shared" si="4"/>
        <v>1.1623322352961287E-6</v>
      </c>
      <c r="P30">
        <f t="shared" si="5"/>
        <v>1.3031671582258705E-5</v>
      </c>
      <c r="Q30">
        <f t="shared" si="6"/>
        <v>1.4952055030209027E-6</v>
      </c>
    </row>
    <row r="31" spans="1:20" x14ac:dyDescent="0.2">
      <c r="A31" s="19">
        <v>24.33</v>
      </c>
      <c r="B31" s="19">
        <v>31.99</v>
      </c>
      <c r="C31" s="19">
        <v>39.53</v>
      </c>
      <c r="D31" s="15"/>
      <c r="E31" s="15">
        <v>-8.2140000000000002E-4</v>
      </c>
      <c r="F31" s="15">
        <v>-1.2488E-3</v>
      </c>
      <c r="G31" s="15">
        <v>-5.5345999999999998E-3</v>
      </c>
      <c r="I31">
        <f t="shared" si="1"/>
        <v>2.4412543013627769E-5</v>
      </c>
      <c r="J31">
        <f t="shared" si="2"/>
        <v>9.3444930682529519E-6</v>
      </c>
      <c r="K31">
        <f t="shared" si="3"/>
        <v>4.4327704710121344E-5</v>
      </c>
      <c r="O31">
        <f t="shared" si="4"/>
        <v>-9.6646450016401306E-9</v>
      </c>
      <c r="P31">
        <f t="shared" si="5"/>
        <v>1.1692603395283182E-5</v>
      </c>
      <c r="Q31">
        <f t="shared" si="6"/>
        <v>3.0830803100396497E-6</v>
      </c>
    </row>
    <row r="32" spans="1:20" x14ac:dyDescent="0.2">
      <c r="A32" s="19">
        <v>24.15</v>
      </c>
      <c r="B32" s="19">
        <v>31.97</v>
      </c>
      <c r="C32" s="19">
        <v>39.33</v>
      </c>
      <c r="D32" s="15"/>
      <c r="E32" s="15">
        <v>-7.3983E-3</v>
      </c>
      <c r="F32" s="15">
        <v>-6.2520000000000002E-4</v>
      </c>
      <c r="G32" s="15">
        <v>-5.0594000000000004E-3</v>
      </c>
      <c r="I32">
        <f t="shared" si="1"/>
        <v>2.2988272310410102E-5</v>
      </c>
      <c r="J32">
        <f t="shared" si="2"/>
        <v>8.8773935705577747E-6</v>
      </c>
      <c r="K32">
        <f t="shared" si="3"/>
        <v>4.3505950257114062E-5</v>
      </c>
      <c r="O32">
        <f t="shared" si="4"/>
        <v>5.2461092898458328E-8</v>
      </c>
      <c r="P32">
        <f t="shared" si="5"/>
        <v>1.1263814417966191E-5</v>
      </c>
      <c r="Q32">
        <f t="shared" si="6"/>
        <v>3.3127920002372709E-6</v>
      </c>
    </row>
    <row r="33" spans="1:17" x14ac:dyDescent="0.2">
      <c r="A33" s="19">
        <v>24.36</v>
      </c>
      <c r="B33" s="19">
        <v>31.86</v>
      </c>
      <c r="C33" s="19">
        <v>40</v>
      </c>
      <c r="D33" s="15"/>
      <c r="E33" s="15">
        <v>8.6956900000000007E-3</v>
      </c>
      <c r="F33" s="15">
        <v>-3.4407000000000001E-3</v>
      </c>
      <c r="G33" s="15">
        <v>1.7035290000000002E-2</v>
      </c>
      <c r="I33">
        <f t="shared" si="1"/>
        <v>2.48930665451855E-5</v>
      </c>
      <c r="J33">
        <f t="shared" si="2"/>
        <v>8.3682024587243089E-6</v>
      </c>
      <c r="K33">
        <f t="shared" si="3"/>
        <v>4.2431444943287212E-5</v>
      </c>
      <c r="O33">
        <f t="shared" si="4"/>
        <v>3.2683845692455112E-7</v>
      </c>
      <c r="P33">
        <f t="shared" si="5"/>
        <v>1.283384309408822E-5</v>
      </c>
      <c r="Q33">
        <f t="shared" si="6"/>
        <v>3.3038126930230344E-6</v>
      </c>
    </row>
    <row r="34" spans="1:17" x14ac:dyDescent="0.2">
      <c r="A34" s="19">
        <v>24.37</v>
      </c>
      <c r="B34" s="19">
        <v>31.74</v>
      </c>
      <c r="C34" s="19">
        <v>39.840000000000003</v>
      </c>
      <c r="D34" s="15"/>
      <c r="E34" s="15">
        <v>4.1051E-4</v>
      </c>
      <c r="F34" s="15">
        <v>-3.7664999999999999E-3</v>
      </c>
      <c r="G34" s="15">
        <v>-4.0000000000000001E-3</v>
      </c>
      <c r="I34">
        <f t="shared" si="1"/>
        <v>2.7936384027040373E-5</v>
      </c>
      <c r="J34">
        <f t="shared" si="2"/>
        <v>8.5764153006008502E-6</v>
      </c>
      <c r="K34">
        <f t="shared" si="3"/>
        <v>5.7297624569735994E-5</v>
      </c>
      <c r="O34">
        <f t="shared" si="4"/>
        <v>-1.4879274854709239E-6</v>
      </c>
      <c r="P34">
        <f t="shared" si="5"/>
        <v>2.0951828562448937E-5</v>
      </c>
      <c r="Q34">
        <f t="shared" si="6"/>
        <v>-4.1121540673835159E-7</v>
      </c>
    </row>
    <row r="35" spans="1:17" x14ac:dyDescent="0.2">
      <c r="A35" s="19">
        <v>24.04</v>
      </c>
      <c r="B35" s="19">
        <v>31.71</v>
      </c>
      <c r="C35" s="19">
        <v>39.24</v>
      </c>
      <c r="D35" s="15"/>
      <c r="E35" s="15">
        <v>-1.35412E-2</v>
      </c>
      <c r="F35" s="15">
        <v>-9.4519999999999999E-4</v>
      </c>
      <c r="G35" s="15">
        <v>-1.5060199999999999E-2</v>
      </c>
      <c r="I35">
        <f t="shared" si="1"/>
        <v>2.6270312093023951E-5</v>
      </c>
      <c r="J35">
        <f t="shared" si="2"/>
        <v>8.9130217175647998E-6</v>
      </c>
      <c r="K35">
        <f t="shared" si="3"/>
        <v>5.4819767095551831E-5</v>
      </c>
      <c r="O35">
        <f t="shared" si="4"/>
        <v>-1.4914229912426685E-6</v>
      </c>
      <c r="P35">
        <f t="shared" si="5"/>
        <v>1.9596196448702002E-5</v>
      </c>
      <c r="Q35">
        <f t="shared" si="6"/>
        <v>5.1741751766595025E-7</v>
      </c>
    </row>
    <row r="36" spans="1:17" x14ac:dyDescent="0.2">
      <c r="A36" s="19">
        <v>23.8</v>
      </c>
      <c r="B36" s="19">
        <v>31.54</v>
      </c>
      <c r="C36" s="19">
        <v>39.020000000000003</v>
      </c>
      <c r="D36" s="15"/>
      <c r="E36" s="15">
        <v>-9.9833999999999999E-3</v>
      </c>
      <c r="F36" s="15">
        <v>-5.3610000000000003E-3</v>
      </c>
      <c r="G36" s="15">
        <v>-5.6065999999999998E-3</v>
      </c>
      <c r="I36">
        <f t="shared" si="1"/>
        <v>3.5695939213842519E-5</v>
      </c>
      <c r="J36">
        <f t="shared" si="2"/>
        <v>8.431844596910911E-6</v>
      </c>
      <c r="K36">
        <f t="shared" si="3"/>
        <v>6.5139158512218733E-5</v>
      </c>
      <c r="O36">
        <f t="shared" si="4"/>
        <v>-6.3398907736810767E-7</v>
      </c>
      <c r="P36">
        <f t="shared" si="5"/>
        <v>3.0656415476179894E-5</v>
      </c>
      <c r="Q36">
        <f t="shared" si="6"/>
        <v>1.3404665290059938E-6</v>
      </c>
    </row>
    <row r="37" spans="1:17" x14ac:dyDescent="0.2">
      <c r="A37" s="19">
        <v>23.85</v>
      </c>
      <c r="B37" s="19">
        <v>31.74</v>
      </c>
      <c r="C37" s="19">
        <v>39.39</v>
      </c>
      <c r="D37" s="15"/>
      <c r="E37" s="15">
        <v>2.1008799999999998E-3</v>
      </c>
      <c r="F37" s="15">
        <v>6.3411199999999996E-3</v>
      </c>
      <c r="G37" s="15">
        <v>9.4822900000000009E-3</v>
      </c>
      <c r="I37">
        <f t="shared" si="1"/>
        <v>3.953427939461197E-5</v>
      </c>
      <c r="J37">
        <f t="shared" si="2"/>
        <v>9.6503531810962588E-6</v>
      </c>
      <c r="K37">
        <f t="shared" si="3"/>
        <v>6.3116846815085607E-5</v>
      </c>
      <c r="O37">
        <f t="shared" si="4"/>
        <v>2.6153107112739819E-6</v>
      </c>
      <c r="P37">
        <f t="shared" si="5"/>
        <v>3.2175406374009099E-5</v>
      </c>
      <c r="Q37">
        <f t="shared" si="6"/>
        <v>3.0634574932656357E-6</v>
      </c>
    </row>
    <row r="38" spans="1:17" x14ac:dyDescent="0.2">
      <c r="A38" s="19">
        <v>24.07</v>
      </c>
      <c r="B38" s="19">
        <v>31.77</v>
      </c>
      <c r="C38" s="19">
        <v>39.950000000000003</v>
      </c>
      <c r="D38" s="15"/>
      <c r="E38" s="15">
        <v>9.2243199999999994E-3</v>
      </c>
      <c r="F38" s="15">
        <v>9.4518E-4</v>
      </c>
      <c r="G38" s="15">
        <v>1.421686E-2</v>
      </c>
      <c r="I38">
        <f t="shared" si="1"/>
        <v>3.7427044437399248E-5</v>
      </c>
      <c r="J38">
        <f t="shared" si="2"/>
        <v>1.1483920161494485E-5</v>
      </c>
      <c r="K38">
        <f t="shared" si="3"/>
        <v>6.4724665424826473E-5</v>
      </c>
      <c r="O38">
        <f t="shared" si="4"/>
        <v>3.2577079997335433E-6</v>
      </c>
      <c r="P38">
        <f t="shared" si="5"/>
        <v>3.1440151196480551E-5</v>
      </c>
      <c r="Q38">
        <f t="shared" si="6"/>
        <v>6.4873503695577015E-6</v>
      </c>
    </row>
    <row r="39" spans="1:17" x14ac:dyDescent="0.2">
      <c r="A39" s="19">
        <v>24.03</v>
      </c>
      <c r="B39" s="19">
        <v>31.57</v>
      </c>
      <c r="C39" s="19">
        <v>39.770000000000003</v>
      </c>
      <c r="D39" s="15"/>
      <c r="E39" s="15">
        <v>-1.6618E-3</v>
      </c>
      <c r="F39" s="15">
        <v>-6.2951999999999999E-3</v>
      </c>
      <c r="G39" s="15">
        <v>-4.5056999999999996E-3</v>
      </c>
      <c r="I39">
        <f t="shared" si="1"/>
        <v>4.02867065388993E-5</v>
      </c>
      <c r="J39">
        <f t="shared" si="2"/>
        <v>1.0848486865748816E-5</v>
      </c>
      <c r="K39">
        <f t="shared" si="3"/>
        <v>7.2968331994912894E-5</v>
      </c>
      <c r="O39">
        <f t="shared" si="4"/>
        <v>3.5853640864055314E-6</v>
      </c>
      <c r="P39">
        <f t="shared" si="5"/>
        <v>3.7422194086803726E-5</v>
      </c>
      <c r="Q39">
        <f t="shared" si="6"/>
        <v>6.9043588514722398E-6</v>
      </c>
    </row>
    <row r="40" spans="1:17" x14ac:dyDescent="0.2">
      <c r="A40" s="19">
        <v>23.83</v>
      </c>
      <c r="B40" s="19">
        <v>31.6</v>
      </c>
      <c r="C40" s="19">
        <v>39.39</v>
      </c>
      <c r="D40" s="15"/>
      <c r="E40" s="15">
        <v>-8.3230000000000005E-3</v>
      </c>
      <c r="F40" s="15">
        <v>9.5027000000000002E-4</v>
      </c>
      <c r="G40" s="15">
        <v>-9.5549999999999993E-3</v>
      </c>
      <c r="I40">
        <f t="shared" si="1"/>
        <v>3.8035198900965343E-5</v>
      </c>
      <c r="J40">
        <f t="shared" si="2"/>
        <v>1.2575350236203887E-5</v>
      </c>
      <c r="K40">
        <f t="shared" si="3"/>
        <v>6.9808312024618118E-5</v>
      </c>
      <c r="O40">
        <f t="shared" si="4"/>
        <v>3.9979240428212002E-6</v>
      </c>
      <c r="P40">
        <f t="shared" si="5"/>
        <v>3.5626116777195499E-5</v>
      </c>
      <c r="Q40">
        <f t="shared" si="6"/>
        <v>8.1919542787839062E-6</v>
      </c>
    </row>
    <row r="41" spans="1:17" x14ac:dyDescent="0.2">
      <c r="A41" s="19">
        <v>23.77</v>
      </c>
      <c r="B41" s="19">
        <v>31.58</v>
      </c>
      <c r="C41" s="19">
        <v>39.32</v>
      </c>
      <c r="D41" s="15"/>
      <c r="E41" s="15">
        <v>-2.5178000000000002E-3</v>
      </c>
      <c r="F41" s="15">
        <v>-6.3290000000000004E-4</v>
      </c>
      <c r="G41" s="15">
        <v>-1.7771E-3</v>
      </c>
      <c r="I41">
        <f t="shared" si="1"/>
        <v>3.9909426706907425E-5</v>
      </c>
      <c r="J41">
        <f t="shared" si="2"/>
        <v>1.1875010006405654E-5</v>
      </c>
      <c r="K41">
        <f t="shared" si="3"/>
        <v>7.1097694803141034E-5</v>
      </c>
      <c r="O41">
        <f t="shared" si="4"/>
        <v>3.2835027676519273E-6</v>
      </c>
      <c r="P41">
        <f t="shared" si="5"/>
        <v>3.8260125670563768E-5</v>
      </c>
      <c r="Q41">
        <f t="shared" si="6"/>
        <v>7.1556472310568711E-6</v>
      </c>
    </row>
    <row r="42" spans="1:17" x14ac:dyDescent="0.2">
      <c r="A42" s="19">
        <v>23.87</v>
      </c>
      <c r="B42" s="19">
        <v>31.61</v>
      </c>
      <c r="C42" s="19">
        <v>39.840000000000003</v>
      </c>
      <c r="D42" s="15"/>
      <c r="E42" s="15">
        <v>4.2070299999999996E-3</v>
      </c>
      <c r="F42" s="15">
        <v>9.5E-4</v>
      </c>
      <c r="G42" s="15">
        <v>1.322482E-2</v>
      </c>
      <c r="I42">
        <f t="shared" si="1"/>
        <v>3.7895220114892976E-5</v>
      </c>
      <c r="J42">
        <f t="shared" si="2"/>
        <v>1.1186543150621314E-5</v>
      </c>
      <c r="K42">
        <f t="shared" si="3"/>
        <v>6.7021318179552564E-5</v>
      </c>
      <c r="O42">
        <f t="shared" si="4"/>
        <v>3.1821035387928113E-6</v>
      </c>
      <c r="P42">
        <f t="shared" si="5"/>
        <v>3.6232981073129936E-5</v>
      </c>
      <c r="Q42">
        <f t="shared" si="6"/>
        <v>6.7937919925934582E-6</v>
      </c>
    </row>
    <row r="43" spans="1:17" x14ac:dyDescent="0.2">
      <c r="A43" s="19">
        <v>23.97</v>
      </c>
      <c r="B43" s="19">
        <v>31.72</v>
      </c>
      <c r="C43" s="19">
        <v>39.97</v>
      </c>
      <c r="D43" s="15"/>
      <c r="E43" s="15">
        <v>4.1892800000000001E-3</v>
      </c>
      <c r="F43" s="15">
        <v>3.47985E-3</v>
      </c>
      <c r="G43" s="15">
        <v>3.2630799999999998E-3</v>
      </c>
      <c r="I43">
        <f t="shared" si="1"/>
        <v>3.6683452993253396E-5</v>
      </c>
      <c r="J43">
        <f t="shared" si="2"/>
        <v>1.0569500561584034E-5</v>
      </c>
      <c r="K43">
        <f t="shared" si="3"/>
        <v>7.3493790930723404E-5</v>
      </c>
      <c r="O43">
        <f t="shared" si="4"/>
        <v>3.2309780364652426E-6</v>
      </c>
      <c r="P43">
        <f t="shared" si="5"/>
        <v>3.7397235077818141E-5</v>
      </c>
      <c r="Q43">
        <f t="shared" si="6"/>
        <v>7.1399792130378515E-6</v>
      </c>
    </row>
    <row r="44" spans="1:17" x14ac:dyDescent="0.2">
      <c r="A44" s="19">
        <v>23.97</v>
      </c>
      <c r="B44" s="19">
        <v>31.72</v>
      </c>
      <c r="C44" s="19">
        <v>39.97</v>
      </c>
      <c r="D44" s="15"/>
      <c r="E44" s="15">
        <v>0</v>
      </c>
      <c r="F44" s="15">
        <v>0</v>
      </c>
      <c r="G44" s="15">
        <v>0</v>
      </c>
      <c r="I44">
        <f t="shared" si="1"/>
        <v>3.5535449828762195E-5</v>
      </c>
      <c r="J44">
        <f t="shared" si="2"/>
        <v>1.0661891889238992E-5</v>
      </c>
      <c r="K44">
        <f t="shared" si="3"/>
        <v>6.9723024940063994E-5</v>
      </c>
      <c r="O44">
        <f t="shared" si="4"/>
        <v>3.9118033147573283E-6</v>
      </c>
      <c r="P44">
        <f t="shared" si="5"/>
        <v>3.5973598320093051E-5</v>
      </c>
      <c r="Q44">
        <f t="shared" si="6"/>
        <v>7.3928821965355808E-6</v>
      </c>
    </row>
    <row r="45" spans="1:17" x14ac:dyDescent="0.2">
      <c r="A45" s="19">
        <v>24</v>
      </c>
      <c r="B45" s="19">
        <v>31.55</v>
      </c>
      <c r="C45" s="19">
        <v>40.619999999999997</v>
      </c>
      <c r="D45" s="15"/>
      <c r="E45" s="15">
        <v>1.25161E-3</v>
      </c>
      <c r="F45" s="15">
        <v>-5.3594000000000003E-3</v>
      </c>
      <c r="G45" s="15">
        <v>1.626215E-2</v>
      </c>
      <c r="I45">
        <f t="shared" si="1"/>
        <v>3.3403322839036461E-5</v>
      </c>
      <c r="J45">
        <f t="shared" si="2"/>
        <v>1.0022178375884652E-5</v>
      </c>
      <c r="K45">
        <f t="shared" si="3"/>
        <v>6.5539643443660153E-5</v>
      </c>
      <c r="O45">
        <f t="shared" si="4"/>
        <v>3.6770951158718884E-6</v>
      </c>
      <c r="P45">
        <f t="shared" si="5"/>
        <v>3.3815182420887465E-5</v>
      </c>
      <c r="Q45">
        <f t="shared" si="6"/>
        <v>6.9493092647434453E-6</v>
      </c>
    </row>
    <row r="46" spans="1:17" x14ac:dyDescent="0.2">
      <c r="A46" s="19">
        <v>23.91</v>
      </c>
      <c r="B46" s="19">
        <v>31.6</v>
      </c>
      <c r="C46" s="19">
        <v>40.49</v>
      </c>
      <c r="D46" s="15"/>
      <c r="E46" s="15">
        <v>-3.7499999999999999E-3</v>
      </c>
      <c r="F46" s="15">
        <v>1.58482E-3</v>
      </c>
      <c r="G46" s="15">
        <v>-3.2003000000000001E-3</v>
      </c>
      <c r="I46">
        <f t="shared" si="1"/>
        <v>3.1493115124220268E-5</v>
      </c>
      <c r="J46">
        <f t="shared" si="2"/>
        <v>1.1144237774931574E-5</v>
      </c>
      <c r="K46">
        <f t="shared" si="3"/>
        <v>7.7474716194390561E-5</v>
      </c>
      <c r="O46">
        <f t="shared" si="4"/>
        <v>3.0539966908795746E-6</v>
      </c>
      <c r="P46">
        <f t="shared" si="5"/>
        <v>3.3007503649324216E-5</v>
      </c>
      <c r="Q46">
        <f t="shared" si="6"/>
        <v>1.3030287062588336E-6</v>
      </c>
    </row>
    <row r="47" spans="1:17" x14ac:dyDescent="0.2">
      <c r="A47" s="19">
        <v>24.13</v>
      </c>
      <c r="B47" s="19">
        <v>31.7</v>
      </c>
      <c r="C47" s="19">
        <v>40.72</v>
      </c>
      <c r="D47" s="15"/>
      <c r="E47" s="15">
        <v>9.2011300000000001E-3</v>
      </c>
      <c r="F47" s="15">
        <v>3.1645900000000001E-3</v>
      </c>
      <c r="G47" s="15">
        <v>5.6803899999999996E-3</v>
      </c>
      <c r="I47">
        <f t="shared" si="1"/>
        <v>3.044727821676705E-5</v>
      </c>
      <c r="J47">
        <f t="shared" si="2"/>
        <v>1.062628277437968E-5</v>
      </c>
      <c r="K47">
        <f t="shared" si="3"/>
        <v>7.3440748428127119E-5</v>
      </c>
      <c r="O47">
        <f t="shared" si="4"/>
        <v>2.5141723894267997E-6</v>
      </c>
      <c r="P47">
        <f t="shared" si="5"/>
        <v>3.1747120930364761E-5</v>
      </c>
      <c r="Q47">
        <f t="shared" si="6"/>
        <v>9.2053301712330315E-7</v>
      </c>
    </row>
    <row r="48" spans="1:17" x14ac:dyDescent="0.2">
      <c r="A48" s="19">
        <v>24.13</v>
      </c>
      <c r="B48" s="19">
        <v>31.64</v>
      </c>
      <c r="C48" s="19">
        <v>40.840000000000003</v>
      </c>
      <c r="D48" s="15"/>
      <c r="E48" s="15">
        <v>0</v>
      </c>
      <c r="F48" s="15">
        <v>-1.8928E-3</v>
      </c>
      <c r="G48" s="15">
        <v>2.9469299999999999E-3</v>
      </c>
      <c r="I48">
        <f t="shared" si="1"/>
        <v>3.3700089120375026E-5</v>
      </c>
      <c r="J48">
        <f t="shared" si="2"/>
        <v>1.0589583600002899E-5</v>
      </c>
      <c r="K48">
        <f t="shared" si="3"/>
        <v>7.0970313355565488E-5</v>
      </c>
      <c r="O48">
        <f t="shared" si="4"/>
        <v>4.1103902852631933E-6</v>
      </c>
      <c r="P48">
        <f t="shared" si="5"/>
        <v>3.2978254084984879E-5</v>
      </c>
      <c r="Q48">
        <f t="shared" si="6"/>
        <v>1.943867359501906E-6</v>
      </c>
    </row>
    <row r="49" spans="1:17" x14ac:dyDescent="0.2">
      <c r="A49" s="19">
        <v>24.12</v>
      </c>
      <c r="B49" s="19">
        <v>31.63</v>
      </c>
      <c r="C49" s="19">
        <v>40.92</v>
      </c>
      <c r="D49" s="15"/>
      <c r="E49" s="15">
        <v>-4.1429999999999999E-4</v>
      </c>
      <c r="F49" s="15">
        <v>-3.1609999999999999E-4</v>
      </c>
      <c r="G49" s="15">
        <v>1.9588100000000001E-3</v>
      </c>
      <c r="I49">
        <f t="shared" si="1"/>
        <v>3.1678083773152522E-5</v>
      </c>
      <c r="J49">
        <f t="shared" si="2"/>
        <v>1.0169170094402724E-5</v>
      </c>
      <c r="K49">
        <f t="shared" si="3"/>
        <v>6.7233158339725552E-5</v>
      </c>
      <c r="O49">
        <f t="shared" si="4"/>
        <v>3.8637668681474014E-6</v>
      </c>
      <c r="P49">
        <f t="shared" si="5"/>
        <v>3.0999558839885784E-5</v>
      </c>
      <c r="Q49">
        <f t="shared" si="6"/>
        <v>1.4925583716917911E-6</v>
      </c>
    </row>
    <row r="50" spans="1:17" x14ac:dyDescent="0.2">
      <c r="A50" s="19">
        <v>23.88</v>
      </c>
      <c r="B50" s="19">
        <v>31.77</v>
      </c>
      <c r="C50" s="19">
        <v>40.700000000000003</v>
      </c>
      <c r="D50" s="15"/>
      <c r="E50" s="15">
        <v>-9.9503000000000005E-3</v>
      </c>
      <c r="F50" s="15">
        <v>4.4262099999999999E-3</v>
      </c>
      <c r="G50" s="15">
        <v>-5.3762999999999997E-3</v>
      </c>
      <c r="I50">
        <f t="shared" si="1"/>
        <v>2.9787697416163372E-5</v>
      </c>
      <c r="J50">
        <f t="shared" si="2"/>
        <v>9.5650150413385588E-6</v>
      </c>
      <c r="K50">
        <f t="shared" si="3"/>
        <v>6.3429385036308018E-5</v>
      </c>
      <c r="O50">
        <f t="shared" si="4"/>
        <v>3.639798469858557E-6</v>
      </c>
      <c r="P50">
        <f t="shared" si="5"/>
        <v>2.9090893210512635E-5</v>
      </c>
      <c r="Q50">
        <f t="shared" si="6"/>
        <v>1.3658540789302834E-6</v>
      </c>
    </row>
    <row r="51" spans="1:17" x14ac:dyDescent="0.2">
      <c r="A51" s="19">
        <v>24.01</v>
      </c>
      <c r="B51" s="19">
        <v>31.86</v>
      </c>
      <c r="C51" s="19">
        <v>41.2</v>
      </c>
      <c r="D51" s="15"/>
      <c r="E51" s="15">
        <v>5.4439299999999996E-3</v>
      </c>
      <c r="F51" s="15">
        <v>2.8328899999999998E-3</v>
      </c>
      <c r="G51" s="15">
        <v>1.2285010000000001E-2</v>
      </c>
      <c r="I51">
        <f t="shared" si="1"/>
        <v>3.3940943776593575E-5</v>
      </c>
      <c r="J51">
        <f t="shared" si="2"/>
        <v>1.0166594236704247E-5</v>
      </c>
      <c r="K51">
        <f t="shared" si="3"/>
        <v>6.1357898035529541E-5</v>
      </c>
      <c r="O51">
        <f t="shared" si="4"/>
        <v>7.7888351988704075E-7</v>
      </c>
      <c r="P51">
        <f t="shared" si="5"/>
        <v>3.055518749128188E-5</v>
      </c>
      <c r="Q51">
        <f t="shared" si="6"/>
        <v>-1.4389513518553478E-7</v>
      </c>
    </row>
    <row r="52" spans="1:17" x14ac:dyDescent="0.2">
      <c r="A52" s="19">
        <v>24</v>
      </c>
      <c r="B52" s="19">
        <v>31.89</v>
      </c>
      <c r="C52" s="19">
        <v>41.03</v>
      </c>
      <c r="D52" s="15"/>
      <c r="E52" s="15">
        <v>-4.1649999999999999E-4</v>
      </c>
      <c r="F52" s="15">
        <v>9.4156000000000003E-4</v>
      </c>
      <c r="G52" s="15">
        <v>-4.1263000000000003E-3</v>
      </c>
      <c r="I52">
        <f t="shared" si="1"/>
        <v>3.3682669580691959E-5</v>
      </c>
      <c r="J52">
        <f t="shared" si="2"/>
        <v>1.0038114527627991E-5</v>
      </c>
      <c r="K52">
        <f t="shared" si="3"/>
        <v>6.6731712395403772E-5</v>
      </c>
      <c r="O52">
        <f t="shared" si="4"/>
        <v>1.657473800155819E-6</v>
      </c>
      <c r="P52">
        <f t="shared" si="5"/>
        <v>3.2734600311162971E-5</v>
      </c>
      <c r="Q52">
        <f t="shared" si="6"/>
        <v>1.9528634916595992E-6</v>
      </c>
    </row>
    <row r="53" spans="1:17" x14ac:dyDescent="0.2">
      <c r="A53" s="19">
        <v>23.85</v>
      </c>
      <c r="B53" s="19">
        <v>31.96</v>
      </c>
      <c r="C53" s="19">
        <v>40.75</v>
      </c>
      <c r="D53" s="15"/>
      <c r="E53" s="15">
        <v>-6.2500000000000003E-3</v>
      </c>
      <c r="F53" s="15">
        <v>2.19505E-3</v>
      </c>
      <c r="G53" s="15">
        <v>-6.8243000000000002E-3</v>
      </c>
      <c r="I53">
        <f t="shared" si="1"/>
        <v>3.1672117740850433E-5</v>
      </c>
      <c r="J53">
        <f t="shared" si="2"/>
        <v>9.4890197699863107E-6</v>
      </c>
      <c r="K53">
        <f t="shared" si="3"/>
        <v>6.3749390753079554E-5</v>
      </c>
      <c r="O53">
        <f t="shared" si="4"/>
        <v>1.5344957877464695E-6</v>
      </c>
      <c r="P53">
        <f t="shared" si="5"/>
        <v>3.0873640529493189E-5</v>
      </c>
      <c r="Q53">
        <f t="shared" si="6"/>
        <v>1.6025821404800228E-6</v>
      </c>
    </row>
    <row r="54" spans="1:17" x14ac:dyDescent="0.2">
      <c r="A54" s="19">
        <v>23.95</v>
      </c>
      <c r="B54" s="19">
        <v>31.94</v>
      </c>
      <c r="C54" s="19">
        <v>41.03</v>
      </c>
      <c r="D54" s="15"/>
      <c r="E54" s="15">
        <v>4.1929100000000002E-3</v>
      </c>
      <c r="F54" s="15">
        <v>-6.2569999999999998E-4</v>
      </c>
      <c r="G54" s="15">
        <v>6.8711400000000004E-3</v>
      </c>
      <c r="I54">
        <f t="shared" si="1"/>
        <v>3.2115540676399404E-5</v>
      </c>
      <c r="J54">
        <f t="shared" si="2"/>
        <v>9.2087732539371319E-6</v>
      </c>
      <c r="K54">
        <f t="shared" si="3"/>
        <v>6.2718691537294772E-5</v>
      </c>
      <c r="O54">
        <f t="shared" si="4"/>
        <v>6.192822904816805E-7</v>
      </c>
      <c r="P54">
        <f t="shared" si="5"/>
        <v>3.1580334597723598E-5</v>
      </c>
      <c r="Q54">
        <f t="shared" si="6"/>
        <v>6.0764642915122046E-7</v>
      </c>
    </row>
    <row r="55" spans="1:17" x14ac:dyDescent="0.2">
      <c r="A55" s="19">
        <v>23.97</v>
      </c>
      <c r="B55" s="19">
        <v>31.8</v>
      </c>
      <c r="C55" s="19">
        <v>40.69</v>
      </c>
      <c r="D55" s="15"/>
      <c r="E55" s="15">
        <v>8.3498999999999997E-4</v>
      </c>
      <c r="F55" s="15">
        <v>-4.3832999999999997E-3</v>
      </c>
      <c r="G55" s="15">
        <v>-8.2865999999999999E-3</v>
      </c>
      <c r="I55">
        <f t="shared" si="1"/>
        <v>3.1243437891901442E-5</v>
      </c>
      <c r="J55">
        <f t="shared" si="2"/>
        <v>8.6797368881009037E-6</v>
      </c>
      <c r="K55">
        <f t="shared" si="3"/>
        <v>6.1788323939033081E-5</v>
      </c>
      <c r="O55">
        <f t="shared" si="4"/>
        <v>4.2471512583277951E-7</v>
      </c>
      <c r="P55">
        <f t="shared" si="5"/>
        <v>3.141411881890418E-5</v>
      </c>
      <c r="Q55">
        <f t="shared" si="6"/>
        <v>3.1323130552214698E-7</v>
      </c>
    </row>
    <row r="56" spans="1:17" x14ac:dyDescent="0.2">
      <c r="A56" s="19">
        <v>24.07</v>
      </c>
      <c r="B56" s="19">
        <v>31.6</v>
      </c>
      <c r="C56" s="19">
        <v>41</v>
      </c>
      <c r="D56" s="15"/>
      <c r="E56" s="15">
        <v>4.17192E-3</v>
      </c>
      <c r="F56" s="15">
        <v>-6.2893000000000003E-3</v>
      </c>
      <c r="G56" s="15">
        <v>7.6185999999999997E-3</v>
      </c>
      <c r="I56">
        <f t="shared" si="1"/>
        <v>2.9410664116393353E-5</v>
      </c>
      <c r="J56">
        <f t="shared" si="2"/>
        <v>9.3117518082148491E-6</v>
      </c>
      <c r="K56">
        <f t="shared" si="3"/>
        <v>6.2201088876291088E-5</v>
      </c>
      <c r="O56">
        <f t="shared" si="4"/>
        <v>1.7963151826281254E-7</v>
      </c>
      <c r="P56">
        <f t="shared" si="5"/>
        <v>2.9114118001729925E-5</v>
      </c>
      <c r="Q56">
        <f t="shared" si="6"/>
        <v>2.4737966539908197E-6</v>
      </c>
    </row>
    <row r="57" spans="1:17" x14ac:dyDescent="0.2">
      <c r="A57" s="19">
        <v>23.86</v>
      </c>
      <c r="B57" s="19">
        <v>31.76</v>
      </c>
      <c r="C57" s="19">
        <v>40.75</v>
      </c>
      <c r="D57" s="15"/>
      <c r="E57" s="15">
        <v>-8.7244999999999996E-3</v>
      </c>
      <c r="F57" s="15">
        <v>5.0632899999999998E-3</v>
      </c>
      <c r="G57" s="15">
        <v>-6.0975999999999999E-3</v>
      </c>
      <c r="I57">
        <f t="shared" si="1"/>
        <v>2.8690319258593752E-5</v>
      </c>
      <c r="J57">
        <f t="shared" si="2"/>
        <v>1.112636436912196E-5</v>
      </c>
      <c r="K57">
        <f t="shared" si="3"/>
        <v>6.1951607501313621E-5</v>
      </c>
      <c r="O57">
        <f t="shared" si="4"/>
        <v>-1.4054537601929576E-6</v>
      </c>
      <c r="P57">
        <f t="shared" si="5"/>
        <v>2.927432230434613E-5</v>
      </c>
      <c r="Q57">
        <f t="shared" si="6"/>
        <v>-5.4957080404863215E-7</v>
      </c>
    </row>
    <row r="58" spans="1:17" x14ac:dyDescent="0.2">
      <c r="A58" s="19">
        <v>23.8</v>
      </c>
      <c r="B58" s="19">
        <v>31.56</v>
      </c>
      <c r="C58" s="19">
        <v>40.340000000000003</v>
      </c>
      <c r="D58" s="15"/>
      <c r="E58" s="15">
        <v>-2.5148000000000002E-3</v>
      </c>
      <c r="F58" s="15">
        <v>-6.2972999999999996E-3</v>
      </c>
      <c r="G58" s="15">
        <v>-1.00613E-2</v>
      </c>
      <c r="I58">
        <f t="shared" si="1"/>
        <v>3.153591411807813E-5</v>
      </c>
      <c r="J58">
        <f t="shared" si="2"/>
        <v>1.1996996844420643E-5</v>
      </c>
      <c r="K58">
        <f t="shared" si="3"/>
        <v>6.0465354596834803E-5</v>
      </c>
      <c r="O58">
        <f t="shared" si="4"/>
        <v>-3.9716069508813821E-6</v>
      </c>
      <c r="P58">
        <f t="shared" si="5"/>
        <v>3.0709773638085364E-5</v>
      </c>
      <c r="Q58">
        <f t="shared" si="6"/>
        <v>-2.3690315820457153E-6</v>
      </c>
    </row>
    <row r="59" spans="1:17" x14ac:dyDescent="0.2">
      <c r="A59" s="19">
        <v>23.43</v>
      </c>
      <c r="B59" s="19">
        <v>31.59</v>
      </c>
      <c r="C59" s="19">
        <v>40.020000000000003</v>
      </c>
      <c r="D59" s="15"/>
      <c r="E59" s="15">
        <v>-1.55462E-2</v>
      </c>
      <c r="F59" s="15">
        <v>9.5060000000000001E-4</v>
      </c>
      <c r="G59" s="15">
        <v>-7.9325999999999997E-3</v>
      </c>
      <c r="I59">
        <f t="shared" si="1"/>
        <v>3.0023212413393441E-5</v>
      </c>
      <c r="J59">
        <f t="shared" si="2"/>
        <v>1.3656536271155406E-5</v>
      </c>
      <c r="K59">
        <f t="shared" si="3"/>
        <v>6.2911218782424721E-5</v>
      </c>
      <c r="O59">
        <f t="shared" si="4"/>
        <v>-2.7831235314284983E-6</v>
      </c>
      <c r="P59">
        <f t="shared" si="5"/>
        <v>3.0385316654200241E-5</v>
      </c>
      <c r="Q59">
        <f t="shared" si="6"/>
        <v>1.5746517822770307E-6</v>
      </c>
    </row>
    <row r="60" spans="1:17" x14ac:dyDescent="0.2">
      <c r="A60" s="19">
        <v>23.57</v>
      </c>
      <c r="B60" s="19">
        <v>31.45</v>
      </c>
      <c r="C60" s="19">
        <v>39.770000000000003</v>
      </c>
      <c r="D60" s="15"/>
      <c r="E60" s="15">
        <v>5.9752499999999997E-3</v>
      </c>
      <c r="F60" s="15">
        <v>-4.4317999999999996E-3</v>
      </c>
      <c r="G60" s="15">
        <v>-6.2468999999999997E-3</v>
      </c>
      <c r="I60">
        <f t="shared" si="1"/>
        <v>4.2722879734989848E-5</v>
      </c>
      <c r="J60">
        <f t="shared" si="2"/>
        <v>1.2891362516486081E-5</v>
      </c>
      <c r="K60">
        <f t="shared" si="3"/>
        <v>6.2912114221079233E-5</v>
      </c>
      <c r="O60">
        <f t="shared" si="4"/>
        <v>-3.502829182742789E-6</v>
      </c>
      <c r="P60">
        <f t="shared" si="5"/>
        <v>3.5961504822148226E-5</v>
      </c>
      <c r="Q60">
        <f t="shared" si="6"/>
        <v>1.0277289017404085E-6</v>
      </c>
    </row>
    <row r="61" spans="1:17" x14ac:dyDescent="0.2">
      <c r="A61" s="19">
        <v>23.64</v>
      </c>
      <c r="B61" s="19">
        <v>31.36</v>
      </c>
      <c r="C61" s="19">
        <v>40.14</v>
      </c>
      <c r="D61" s="15"/>
      <c r="E61" s="15">
        <v>2.9698300000000001E-3</v>
      </c>
      <c r="F61" s="15">
        <v>-2.8617E-3</v>
      </c>
      <c r="G61" s="15">
        <v>9.3034699999999994E-3</v>
      </c>
      <c r="I61">
        <f t="shared" si="1"/>
        <v>4.2301723704640452E-5</v>
      </c>
      <c r="J61">
        <f t="shared" si="2"/>
        <v>1.3296331839896916E-5</v>
      </c>
      <c r="K61">
        <f t="shared" si="3"/>
        <v>6.1478812944414473E-5</v>
      </c>
      <c r="O61">
        <f t="shared" si="4"/>
        <v>-4.8815262087782225E-6</v>
      </c>
      <c r="P61">
        <f t="shared" si="5"/>
        <v>3.1564207179319325E-5</v>
      </c>
      <c r="Q61">
        <f t="shared" si="6"/>
        <v>2.6271658528359853E-6</v>
      </c>
    </row>
    <row r="62" spans="1:17" x14ac:dyDescent="0.2">
      <c r="A62" s="19">
        <v>23.62</v>
      </c>
      <c r="B62" s="19">
        <v>31.53</v>
      </c>
      <c r="C62" s="19">
        <v>40.24</v>
      </c>
      <c r="D62" s="15"/>
      <c r="E62" s="15">
        <v>-8.4590000000000002E-4</v>
      </c>
      <c r="F62" s="15">
        <v>5.4209200000000001E-3</v>
      </c>
      <c r="G62" s="15">
        <v>2.4913600000000002E-3</v>
      </c>
      <c r="I62">
        <f t="shared" si="1"/>
        <v>4.0292813696096023E-5</v>
      </c>
      <c r="J62">
        <f t="shared" si="2"/>
        <v>1.2989911542903102E-5</v>
      </c>
      <c r="K62">
        <f t="shared" si="3"/>
        <v>6.2983357410203609E-5</v>
      </c>
      <c r="O62">
        <f t="shared" si="4"/>
        <v>-5.0985603869115293E-6</v>
      </c>
      <c r="P62">
        <f t="shared" si="5"/>
        <v>3.1328138207166166E-5</v>
      </c>
      <c r="Q62">
        <f t="shared" si="6"/>
        <v>8.7211149572582504E-7</v>
      </c>
    </row>
    <row r="63" spans="1:17" x14ac:dyDescent="0.2">
      <c r="A63" s="19">
        <v>23.45</v>
      </c>
      <c r="B63" s="19">
        <v>31.57</v>
      </c>
      <c r="C63" s="19">
        <v>40.07</v>
      </c>
      <c r="D63" s="15"/>
      <c r="E63" s="15">
        <v>-7.1973000000000002E-3</v>
      </c>
      <c r="F63" s="15">
        <v>1.2685999999999999E-3</v>
      </c>
      <c r="G63" s="15">
        <v>-4.2246999999999996E-3</v>
      </c>
      <c r="I63">
        <f t="shared" si="1"/>
        <v>3.7918177682930257E-5</v>
      </c>
      <c r="J63">
        <f t="shared" si="2"/>
        <v>1.3973699269112917E-5</v>
      </c>
      <c r="K63">
        <f t="shared" si="3"/>
        <v>5.9576768444567391E-5</v>
      </c>
      <c r="O63">
        <f t="shared" si="4"/>
        <v>-5.0677801373768376E-6</v>
      </c>
      <c r="P63">
        <f t="shared" si="5"/>
        <v>2.9322003429296192E-5</v>
      </c>
      <c r="Q63">
        <f t="shared" si="6"/>
        <v>1.6301126010542763E-6</v>
      </c>
    </row>
    <row r="64" spans="1:17" x14ac:dyDescent="0.2">
      <c r="A64" s="19">
        <v>23.47</v>
      </c>
      <c r="B64" s="19">
        <v>31.65</v>
      </c>
      <c r="C64" s="19">
        <v>39.89</v>
      </c>
      <c r="D64" s="15"/>
      <c r="E64" s="15">
        <v>8.5278999999999997E-4</v>
      </c>
      <c r="F64" s="15">
        <v>2.5340499999999999E-3</v>
      </c>
      <c r="G64" s="15">
        <v>-4.4922E-3</v>
      </c>
      <c r="I64">
        <f t="shared" si="1"/>
        <v>3.8751154659354444E-5</v>
      </c>
      <c r="J64">
        <f t="shared" si="2"/>
        <v>1.3231838070566142E-5</v>
      </c>
      <c r="K64">
        <f t="shared" si="3"/>
        <v>5.7073047743293342E-5</v>
      </c>
      <c r="O64">
        <f t="shared" si="4"/>
        <v>-5.3115430159342271E-6</v>
      </c>
      <c r="P64">
        <f t="shared" si="5"/>
        <v>2.9387069222138419E-5</v>
      </c>
      <c r="Q64">
        <f t="shared" si="6"/>
        <v>1.2107385797910193E-6</v>
      </c>
    </row>
    <row r="65" spans="1:17" x14ac:dyDescent="0.2">
      <c r="A65" s="19">
        <v>23.46</v>
      </c>
      <c r="B65" s="19">
        <v>31.67</v>
      </c>
      <c r="C65" s="19">
        <v>40</v>
      </c>
      <c r="D65" s="15"/>
      <c r="E65" s="15">
        <v>-4.261E-4</v>
      </c>
      <c r="F65" s="15">
        <v>6.3190999999999996E-4</v>
      </c>
      <c r="G65" s="15">
        <v>2.7576100000000002E-3</v>
      </c>
      <c r="I65">
        <f t="shared" si="1"/>
        <v>3.6469720426839176E-5</v>
      </c>
      <c r="J65">
        <f t="shared" si="2"/>
        <v>1.2823212350482173E-5</v>
      </c>
      <c r="K65">
        <f t="shared" si="3"/>
        <v>5.4859456529095741E-5</v>
      </c>
      <c r="O65">
        <f t="shared" si="4"/>
        <v>-4.8631896850081739E-6</v>
      </c>
      <c r="P65">
        <f t="shared" si="5"/>
        <v>2.7393990874530112E-5</v>
      </c>
      <c r="Q65">
        <f t="shared" si="6"/>
        <v>4.5508670040355744E-7</v>
      </c>
    </row>
    <row r="66" spans="1:17" x14ac:dyDescent="0.2">
      <c r="A66" s="19">
        <v>23.27</v>
      </c>
      <c r="B66" s="19">
        <v>31.56</v>
      </c>
      <c r="C66" s="19">
        <v>39.380000000000003</v>
      </c>
      <c r="D66" s="15"/>
      <c r="E66" s="15">
        <v>-8.0987999999999997E-3</v>
      </c>
      <c r="F66" s="15">
        <v>-3.4734000000000002E-3</v>
      </c>
      <c r="G66" s="15">
        <v>-1.55E-2</v>
      </c>
      <c r="I66">
        <f t="shared" si="1"/>
        <v>3.4292430873828827E-5</v>
      </c>
      <c r="J66">
        <f t="shared" si="2"/>
        <v>1.2077778224339242E-5</v>
      </c>
      <c r="K66">
        <f t="shared" si="3"/>
        <v>5.2024153912075991E-5</v>
      </c>
      <c r="O66">
        <f t="shared" si="4"/>
        <v>-4.587553714967683E-6</v>
      </c>
      <c r="P66">
        <f t="shared" si="5"/>
        <v>2.5679850364798301E-5</v>
      </c>
      <c r="Q66">
        <f t="shared" si="6"/>
        <v>5.3233517848534405E-7</v>
      </c>
    </row>
    <row r="67" spans="1:17" x14ac:dyDescent="0.2">
      <c r="A67" s="19">
        <v>23.35</v>
      </c>
      <c r="B67" s="19">
        <v>31.5</v>
      </c>
      <c r="C67" s="19">
        <v>39.74</v>
      </c>
      <c r="D67" s="15"/>
      <c r="E67" s="15">
        <v>3.4378999999999998E-3</v>
      </c>
      <c r="F67" s="15">
        <v>-1.9011E-3</v>
      </c>
      <c r="G67" s="15">
        <v>9.1417200000000007E-3</v>
      </c>
      <c r="I67">
        <f t="shared" si="1"/>
        <v>3.6170318707799099E-5</v>
      </c>
      <c r="J67">
        <f t="shared" si="2"/>
        <v>1.2076981984478887E-5</v>
      </c>
      <c r="K67">
        <f t="shared" si="3"/>
        <v>6.3317704677351441E-5</v>
      </c>
      <c r="O67">
        <f t="shared" si="4"/>
        <v>-2.6244781768696204E-6</v>
      </c>
      <c r="P67">
        <f t="shared" si="5"/>
        <v>3.1670943342910406E-5</v>
      </c>
      <c r="Q67">
        <f t="shared" si="6"/>
        <v>3.7306570677762264E-6</v>
      </c>
    </row>
    <row r="68" spans="1:17" x14ac:dyDescent="0.2">
      <c r="A68" s="19">
        <v>23.18</v>
      </c>
      <c r="B68" s="19">
        <v>31.61</v>
      </c>
      <c r="C68" s="19">
        <v>39.71</v>
      </c>
      <c r="D68" s="15"/>
      <c r="E68" s="15">
        <v>-7.2804999999999996E-3</v>
      </c>
      <c r="F68" s="15">
        <v>3.4921000000000002E-3</v>
      </c>
      <c r="G68" s="15">
        <v>-7.5500000000000003E-4</v>
      </c>
      <c r="I68">
        <f t="shared" si="1"/>
        <v>3.4709248969931154E-5</v>
      </c>
      <c r="J68">
        <f t="shared" si="2"/>
        <v>1.1569213938010154E-5</v>
      </c>
      <c r="K68">
        <f t="shared" si="3"/>
        <v>6.4532905070214356E-5</v>
      </c>
      <c r="O68">
        <f t="shared" si="4"/>
        <v>-2.8591569876574433E-6</v>
      </c>
      <c r="P68">
        <f t="shared" si="5"/>
        <v>3.1656385893615785E-5</v>
      </c>
      <c r="Q68">
        <f t="shared" si="6"/>
        <v>2.4640582101896516E-6</v>
      </c>
    </row>
    <row r="69" spans="1:17" x14ac:dyDescent="0.2">
      <c r="A69" s="19">
        <v>23.41</v>
      </c>
      <c r="B69" s="19">
        <v>31.49</v>
      </c>
      <c r="C69" s="19">
        <v>40.31</v>
      </c>
      <c r="D69" s="15"/>
      <c r="E69" s="15">
        <v>9.9223499999999999E-3</v>
      </c>
      <c r="F69" s="15">
        <v>-3.7962999999999998E-3</v>
      </c>
      <c r="G69" s="15">
        <v>1.5109589999999999E-2</v>
      </c>
      <c r="I69">
        <f t="shared" si="1"/>
        <v>3.5807034846735284E-5</v>
      </c>
      <c r="J69">
        <f t="shared" si="2"/>
        <v>1.1606746846329543E-5</v>
      </c>
      <c r="K69">
        <f t="shared" si="3"/>
        <v>6.069513226600149E-5</v>
      </c>
      <c r="O69">
        <f t="shared" si="4"/>
        <v>-4.2130616113979972E-6</v>
      </c>
      <c r="P69">
        <f t="shared" si="5"/>
        <v>3.0086809389998837E-5</v>
      </c>
      <c r="Q69">
        <f t="shared" si="6"/>
        <v>2.1580225875782722E-6</v>
      </c>
    </row>
    <row r="70" spans="1:17" x14ac:dyDescent="0.2">
      <c r="A70" s="19">
        <v>23.54</v>
      </c>
      <c r="B70" s="19">
        <v>31.42</v>
      </c>
      <c r="C70" s="19">
        <v>40.42</v>
      </c>
      <c r="D70" s="15"/>
      <c r="E70" s="15">
        <v>5.5532300000000001E-3</v>
      </c>
      <c r="F70" s="15">
        <v>-2.2228999999999999E-3</v>
      </c>
      <c r="G70" s="15">
        <v>2.7287800000000001E-3</v>
      </c>
      <c r="I70">
        <f t="shared" si="1"/>
        <v>3.9565794527281164E-5</v>
      </c>
      <c r="J70">
        <f t="shared" si="2"/>
        <v>1.1775055656949771E-5</v>
      </c>
      <c r="K70">
        <f t="shared" si="3"/>
        <v>7.0751406928127412E-5</v>
      </c>
      <c r="O70">
        <f t="shared" si="4"/>
        <v>-6.2203709530141198E-6</v>
      </c>
      <c r="P70">
        <f t="shared" si="5"/>
        <v>3.7276959246788914E-5</v>
      </c>
      <c r="Q70">
        <f t="shared" si="6"/>
        <v>-1.4130909586964272E-6</v>
      </c>
    </row>
    <row r="71" spans="1:17" x14ac:dyDescent="0.2">
      <c r="A71" s="19">
        <v>23.62</v>
      </c>
      <c r="B71" s="19">
        <v>31.54</v>
      </c>
      <c r="C71" s="19">
        <v>40.340000000000003</v>
      </c>
      <c r="D71" s="15"/>
      <c r="E71" s="15">
        <v>3.3984699999999998E-3</v>
      </c>
      <c r="F71" s="15">
        <v>3.8192600000000001E-3</v>
      </c>
      <c r="G71" s="15">
        <v>-1.9792E-3</v>
      </c>
      <c r="I71">
        <f t="shared" ref="I71:I134" si="7">I70*$M$3+E70*E70*(1-$M$3)</f>
        <v>3.9042148661618297E-5</v>
      </c>
      <c r="J71">
        <f t="shared" ref="J71:J134" si="8">J70*$M$3+F70*F70*(1-$M$3)</f>
        <v>1.1365029382132783E-5</v>
      </c>
      <c r="K71">
        <f t="shared" ref="K71:K134" si="9">K70*$M$3+G70*G70*(1-$M$3)</f>
        <v>6.6953096929743753E-5</v>
      </c>
      <c r="O71">
        <f t="shared" ref="O71:O134" si="10">O70*$M$3+E70*F70*(1-$M$3)</f>
        <v>-6.5878051938532734E-6</v>
      </c>
      <c r="P71">
        <f t="shared" ref="P71:P134" si="11">P70*$M$3+E70*G70*(1-$M$3)</f>
        <v>3.5949554269545575E-5</v>
      </c>
      <c r="Q71">
        <f t="shared" ref="Q71:Q134" si="12">Q70*$M$3+F70*G70*(1-$M$3)</f>
        <v>-1.6922538048946417E-6</v>
      </c>
    </row>
    <row r="72" spans="1:17" x14ac:dyDescent="0.2">
      <c r="A72" s="19">
        <v>23.56</v>
      </c>
      <c r="B72" s="19">
        <v>31.42</v>
      </c>
      <c r="C72" s="19">
        <v>39.99</v>
      </c>
      <c r="D72" s="15"/>
      <c r="E72" s="15">
        <v>-2.5403000000000001E-3</v>
      </c>
      <c r="F72" s="15">
        <v>-3.8046999999999998E-3</v>
      </c>
      <c r="G72" s="15">
        <v>-8.6762000000000002E-3</v>
      </c>
      <c r="I72">
        <f t="shared" si="7"/>
        <v>3.7392595642375196E-5</v>
      </c>
      <c r="J72">
        <f t="shared" si="8"/>
        <v>1.1558332436060816E-5</v>
      </c>
      <c r="K72">
        <f t="shared" si="9"/>
        <v>6.3170945072359123E-5</v>
      </c>
      <c r="O72">
        <f t="shared" si="10"/>
        <v>-5.4137584502900762E-6</v>
      </c>
      <c r="P72">
        <f t="shared" si="11"/>
        <v>3.3389005903932842E-5</v>
      </c>
      <c r="Q72">
        <f t="shared" si="12"/>
        <v>-2.0442633401209636E-6</v>
      </c>
    </row>
    <row r="73" spans="1:17" x14ac:dyDescent="0.2">
      <c r="A73" s="19">
        <v>23.43</v>
      </c>
      <c r="B73" s="19">
        <v>31.32</v>
      </c>
      <c r="C73" s="19">
        <v>39.909999999999997</v>
      </c>
      <c r="D73" s="15"/>
      <c r="E73" s="15">
        <v>-5.5177999999999998E-3</v>
      </c>
      <c r="F73" s="15">
        <v>-3.1827000000000001E-3</v>
      </c>
      <c r="G73" s="15">
        <v>-2.0005999999999999E-3</v>
      </c>
      <c r="I73">
        <f t="shared" si="7"/>
        <v>3.5536227349232688E-5</v>
      </c>
      <c r="J73">
        <f t="shared" si="8"/>
        <v>1.1733377015297168E-5</v>
      </c>
      <c r="K73">
        <f t="shared" si="9"/>
        <v>6.3897275154417576E-5</v>
      </c>
      <c r="O73">
        <f t="shared" si="10"/>
        <v>-4.5090281786726711E-6</v>
      </c>
      <c r="P73">
        <f t="shared" si="11"/>
        <v>3.2708074601296873E-5</v>
      </c>
      <c r="Q73">
        <f t="shared" si="12"/>
        <v>5.9012748686296017E-8</v>
      </c>
    </row>
    <row r="74" spans="1:17" x14ac:dyDescent="0.2">
      <c r="A74" s="19">
        <v>22.92</v>
      </c>
      <c r="B74" s="19">
        <v>31.53</v>
      </c>
      <c r="C74" s="19">
        <v>39.11</v>
      </c>
      <c r="D74" s="15"/>
      <c r="E74" s="15">
        <v>-2.1767000000000002E-2</v>
      </c>
      <c r="F74" s="15">
        <v>6.70501E-3</v>
      </c>
      <c r="G74" s="15">
        <v>-2.00451E-2</v>
      </c>
      <c r="I74">
        <f t="shared" si="7"/>
        <v>3.5230820718678727E-5</v>
      </c>
      <c r="J74">
        <f t="shared" si="8"/>
        <v>1.1637149151779337E-5</v>
      </c>
      <c r="K74">
        <f t="shared" si="9"/>
        <v>6.0303582666752522E-5</v>
      </c>
      <c r="O74">
        <f t="shared" si="10"/>
        <v>-3.1847963643523097E-6</v>
      </c>
      <c r="P74">
        <f t="shared" si="11"/>
        <v>3.1407924766019064E-5</v>
      </c>
      <c r="Q74">
        <f t="shared" si="12"/>
        <v>4.3751056096511858E-7</v>
      </c>
    </row>
    <row r="75" spans="1:17" x14ac:dyDescent="0.2">
      <c r="A75" s="19">
        <v>23</v>
      </c>
      <c r="B75" s="19">
        <v>31.65</v>
      </c>
      <c r="C75" s="19">
        <v>39.450000000000003</v>
      </c>
      <c r="D75" s="15"/>
      <c r="E75" s="15">
        <v>3.4903999999999998E-3</v>
      </c>
      <c r="F75" s="15">
        <v>3.8058699999999998E-3</v>
      </c>
      <c r="G75" s="15">
        <v>8.6934300000000003E-3</v>
      </c>
      <c r="I75">
        <f t="shared" si="7"/>
        <v>6.154510881555804E-5</v>
      </c>
      <c r="J75">
        <f t="shared" si="8"/>
        <v>1.3636349748678579E-5</v>
      </c>
      <c r="K75">
        <f t="shared" si="9"/>
        <v>8.0793729747347386E-5</v>
      </c>
      <c r="O75">
        <f t="shared" si="10"/>
        <v>-1.175058574269118E-5</v>
      </c>
      <c r="P75">
        <f t="shared" si="11"/>
        <v>5.5702750782057946E-5</v>
      </c>
      <c r="Q75">
        <f t="shared" si="12"/>
        <v>-7.6528958297527946E-6</v>
      </c>
    </row>
    <row r="76" spans="1:17" x14ac:dyDescent="0.2">
      <c r="A76" s="19">
        <v>23.18</v>
      </c>
      <c r="B76" s="19">
        <v>31.63</v>
      </c>
      <c r="C76" s="19">
        <v>39.93</v>
      </c>
      <c r="D76" s="15"/>
      <c r="E76" s="15">
        <v>7.8260900000000008E-3</v>
      </c>
      <c r="F76" s="15">
        <v>-6.3190000000000002E-4</v>
      </c>
      <c r="G76" s="15">
        <v>1.2167270000000001E-2</v>
      </c>
      <c r="I76">
        <f t="shared" si="7"/>
        <v>5.8583375816224554E-5</v>
      </c>
      <c r="J76">
        <f t="shared" si="8"/>
        <v>1.3687247551171864E-5</v>
      </c>
      <c r="K76">
        <f t="shared" si="9"/>
        <v>8.0480649472400545E-5</v>
      </c>
      <c r="O76">
        <f t="shared" si="10"/>
        <v>-1.0248510079249708E-5</v>
      </c>
      <c r="P76">
        <f t="shared" si="11"/>
        <v>5.418119861945447E-5</v>
      </c>
      <c r="Q76">
        <f t="shared" si="12"/>
        <v>-5.2085582139216247E-6</v>
      </c>
    </row>
    <row r="77" spans="1:17" x14ac:dyDescent="0.2">
      <c r="A77" s="19">
        <v>23.19</v>
      </c>
      <c r="B77" s="19">
        <v>31.67</v>
      </c>
      <c r="C77" s="19">
        <v>39.97</v>
      </c>
      <c r="D77" s="15"/>
      <c r="E77" s="15">
        <v>4.3145E-4</v>
      </c>
      <c r="F77" s="15">
        <v>1.26465E-3</v>
      </c>
      <c r="G77" s="15">
        <v>1.0017800000000001E-3</v>
      </c>
      <c r="I77">
        <f t="shared" si="7"/>
        <v>5.874323434853708E-5</v>
      </c>
      <c r="J77">
        <f t="shared" si="8"/>
        <v>1.2889970554701552E-5</v>
      </c>
      <c r="K77">
        <f t="shared" si="9"/>
        <v>8.4534358059230527E-5</v>
      </c>
      <c r="O77">
        <f t="shared" si="10"/>
        <v>-9.9303178507547256E-6</v>
      </c>
      <c r="P77">
        <f t="shared" si="11"/>
        <v>5.6643655706745207E-5</v>
      </c>
      <c r="Q77">
        <f t="shared" si="12"/>
        <v>-5.3573545958663278E-6</v>
      </c>
    </row>
    <row r="78" spans="1:17" x14ac:dyDescent="0.2">
      <c r="A78" s="19">
        <v>23.1</v>
      </c>
      <c r="B78" s="19">
        <v>31.79</v>
      </c>
      <c r="C78" s="19">
        <v>39.79</v>
      </c>
      <c r="D78" s="15"/>
      <c r="E78" s="15">
        <v>-3.8809999999999999E-3</v>
      </c>
      <c r="F78" s="15">
        <v>3.78911E-3</v>
      </c>
      <c r="G78" s="15">
        <v>-4.5034000000000003E-3</v>
      </c>
      <c r="I78">
        <f t="shared" si="7"/>
        <v>5.5229809233774855E-5</v>
      </c>
      <c r="J78">
        <f t="shared" si="8"/>
        <v>1.2212532698769457E-5</v>
      </c>
      <c r="K78">
        <f t="shared" si="9"/>
        <v>7.9522510365780686E-5</v>
      </c>
      <c r="O78">
        <f t="shared" si="10"/>
        <v>-9.3017607851594421E-6</v>
      </c>
      <c r="P78">
        <f t="shared" si="11"/>
        <v>5.327096944320049E-5</v>
      </c>
      <c r="Q78">
        <f t="shared" si="12"/>
        <v>-4.959899255494348E-6</v>
      </c>
    </row>
    <row r="79" spans="1:17" x14ac:dyDescent="0.2">
      <c r="A79" s="19">
        <v>23.13</v>
      </c>
      <c r="B79" s="19">
        <v>31.88</v>
      </c>
      <c r="C79" s="19">
        <v>40.130000000000003</v>
      </c>
      <c r="D79" s="15"/>
      <c r="E79" s="15">
        <v>1.2986600000000001E-3</v>
      </c>
      <c r="F79" s="15">
        <v>2.8310200000000001E-3</v>
      </c>
      <c r="G79" s="15">
        <v>8.5448599999999996E-3</v>
      </c>
      <c r="I79">
        <f t="shared" si="7"/>
        <v>5.2819750339748366E-5</v>
      </c>
      <c r="J79">
        <f t="shared" si="8"/>
        <v>1.234122201236929E-5</v>
      </c>
      <c r="K79">
        <f t="shared" si="9"/>
        <v>7.5967996437433853E-5</v>
      </c>
      <c r="O79">
        <f t="shared" si="10"/>
        <v>-9.6259872926498749E-6</v>
      </c>
      <c r="P79">
        <f t="shared" si="11"/>
        <v>5.1123373000608453E-5</v>
      </c>
      <c r="Q79">
        <f t="shared" si="12"/>
        <v>-5.6861379786046875E-6</v>
      </c>
    </row>
    <row r="80" spans="1:17" x14ac:dyDescent="0.2">
      <c r="A80" s="19">
        <v>22.82</v>
      </c>
      <c r="B80" s="19">
        <v>32.03</v>
      </c>
      <c r="C80" s="19">
        <v>39.479999999999997</v>
      </c>
      <c r="D80" s="15"/>
      <c r="E80" s="15">
        <v>-1.3402499999999999E-2</v>
      </c>
      <c r="F80" s="15">
        <v>4.70514E-3</v>
      </c>
      <c r="G80" s="15">
        <v>-1.6197400000000001E-2</v>
      </c>
      <c r="I80">
        <f t="shared" si="7"/>
        <v>4.9751756387099457E-5</v>
      </c>
      <c r="J80">
        <f t="shared" si="8"/>
        <v>1.2081629146051132E-5</v>
      </c>
      <c r="K80">
        <f t="shared" si="9"/>
        <v>7.5790794596363822E-5</v>
      </c>
      <c r="O80">
        <f t="shared" si="10"/>
        <v>-8.8278361090988809E-6</v>
      </c>
      <c r="P80">
        <f t="shared" si="11"/>
        <v>4.8721782693827939E-5</v>
      </c>
      <c r="Q80">
        <f t="shared" si="12"/>
        <v>-3.8935295264564049E-6</v>
      </c>
    </row>
    <row r="81" spans="1:17" x14ac:dyDescent="0.2">
      <c r="A81" s="19">
        <v>22.63</v>
      </c>
      <c r="B81" s="19">
        <v>31.87</v>
      </c>
      <c r="C81" s="19">
        <v>39.71</v>
      </c>
      <c r="D81" s="15"/>
      <c r="E81" s="15">
        <v>-8.3260999999999995E-3</v>
      </c>
      <c r="F81" s="15">
        <v>-4.9953000000000003E-3</v>
      </c>
      <c r="G81" s="15">
        <v>5.8257099999999996E-3</v>
      </c>
      <c r="I81">
        <f t="shared" si="7"/>
        <v>5.7544271378873498E-5</v>
      </c>
      <c r="J81">
        <f t="shared" si="8"/>
        <v>1.2685031942464065E-5</v>
      </c>
      <c r="K81">
        <f t="shared" si="9"/>
        <v>8.6984692926182002E-5</v>
      </c>
      <c r="O81">
        <f t="shared" si="10"/>
        <v>-1.2081804273552951E-5</v>
      </c>
      <c r="P81">
        <f t="shared" si="11"/>
        <v>5.8823614942198273E-5</v>
      </c>
      <c r="Q81">
        <f t="shared" si="12"/>
        <v>-8.232579833029025E-6</v>
      </c>
    </row>
    <row r="82" spans="1:17" x14ac:dyDescent="0.2">
      <c r="A82" s="19">
        <v>22.83</v>
      </c>
      <c r="B82" s="19">
        <v>31.69</v>
      </c>
      <c r="C82" s="19">
        <v>40.42</v>
      </c>
      <c r="D82" s="15"/>
      <c r="E82" s="15">
        <v>8.8378699999999994E-3</v>
      </c>
      <c r="F82" s="15">
        <v>-5.6479E-3</v>
      </c>
      <c r="G82" s="15">
        <v>1.7879599999999999E-2</v>
      </c>
      <c r="I82">
        <f t="shared" si="7"/>
        <v>5.8251051568741087E-5</v>
      </c>
      <c r="J82">
        <f t="shared" si="8"/>
        <v>1.3421111351316221E-5</v>
      </c>
      <c r="K82">
        <f t="shared" si="9"/>
        <v>8.3801945170857074E-5</v>
      </c>
      <c r="O82">
        <f t="shared" si="10"/>
        <v>-8.8614139773397709E-6</v>
      </c>
      <c r="P82">
        <f t="shared" si="11"/>
        <v>5.2383871403806375E-5</v>
      </c>
      <c r="Q82">
        <f t="shared" si="12"/>
        <v>-9.4846951928272847E-6</v>
      </c>
    </row>
    <row r="83" spans="1:17" x14ac:dyDescent="0.2">
      <c r="A83" s="19">
        <v>23.03</v>
      </c>
      <c r="B83" s="19">
        <v>31.66</v>
      </c>
      <c r="C83" s="19">
        <v>40.9</v>
      </c>
      <c r="D83" s="15"/>
      <c r="E83" s="15">
        <v>8.7604499999999995E-3</v>
      </c>
      <c r="F83" s="15">
        <v>-9.4669999999999997E-4</v>
      </c>
      <c r="G83" s="15">
        <v>1.1875409999999999E-2</v>
      </c>
      <c r="I83">
        <f t="shared" si="7"/>
        <v>5.944246524283062E-5</v>
      </c>
      <c r="J83">
        <f t="shared" si="8"/>
        <v>1.4529771134837249E-5</v>
      </c>
      <c r="K83">
        <f t="shared" si="9"/>
        <v>9.7954634230205658E-5</v>
      </c>
      <c r="O83">
        <f t="shared" si="10"/>
        <v>-1.1324653497079386E-5</v>
      </c>
      <c r="P83">
        <f t="shared" si="11"/>
        <v>5.8721893946698E-5</v>
      </c>
      <c r="Q83">
        <f t="shared" si="12"/>
        <v>-1.4974545051657653E-5</v>
      </c>
    </row>
    <row r="84" spans="1:17" x14ac:dyDescent="0.2">
      <c r="A84" s="19">
        <v>23.14</v>
      </c>
      <c r="B84" s="19">
        <v>31.77</v>
      </c>
      <c r="C84" s="19">
        <v>41.17</v>
      </c>
      <c r="D84" s="15"/>
      <c r="E84" s="15">
        <v>4.7762899999999999E-3</v>
      </c>
      <c r="F84" s="15">
        <v>3.4744200000000002E-3</v>
      </c>
      <c r="G84" s="15">
        <v>6.6013699999999996E-3</v>
      </c>
      <c r="I84">
        <f t="shared" si="7"/>
        <v>6.0480646380410781E-5</v>
      </c>
      <c r="J84">
        <f t="shared" si="8"/>
        <v>1.3711759320147013E-5</v>
      </c>
      <c r="K84">
        <f t="shared" si="9"/>
        <v>1.0053887793647933E-4</v>
      </c>
      <c r="O84">
        <f t="shared" si="10"/>
        <v>-1.1142785368154622E-5</v>
      </c>
      <c r="P84">
        <f t="shared" si="11"/>
        <v>6.1440616441966125E-5</v>
      </c>
      <c r="Q84">
        <f t="shared" si="12"/>
        <v>-1.4750619387378195E-5</v>
      </c>
    </row>
    <row r="85" spans="1:17" x14ac:dyDescent="0.2">
      <c r="A85" s="19">
        <v>23.2</v>
      </c>
      <c r="B85" s="19">
        <v>31.92</v>
      </c>
      <c r="C85" s="19">
        <v>41.62</v>
      </c>
      <c r="D85" s="15"/>
      <c r="E85" s="15">
        <v>2.5929999999999998E-3</v>
      </c>
      <c r="F85" s="15">
        <v>4.7214400000000004E-3</v>
      </c>
      <c r="G85" s="15">
        <v>1.093031E-2</v>
      </c>
      <c r="I85">
        <f t="shared" si="7"/>
        <v>5.8220584367432131E-5</v>
      </c>
      <c r="J85">
        <f t="shared" si="8"/>
        <v>1.3613349421122192E-5</v>
      </c>
      <c r="K85">
        <f t="shared" si="9"/>
        <v>9.712123041290457E-5</v>
      </c>
      <c r="O85">
        <f t="shared" si="10"/>
        <v>-9.4785279959573429E-6</v>
      </c>
      <c r="P85">
        <f t="shared" si="11"/>
        <v>5.9645982906486151E-5</v>
      </c>
      <c r="Q85">
        <f t="shared" si="12"/>
        <v>-1.2489426306811502E-5</v>
      </c>
    </row>
    <row r="86" spans="1:17" x14ac:dyDescent="0.2">
      <c r="A86" s="19">
        <v>23.33</v>
      </c>
      <c r="B86" s="19">
        <v>31.93</v>
      </c>
      <c r="C86" s="19">
        <v>42.1</v>
      </c>
      <c r="D86" s="15"/>
      <c r="E86" s="15">
        <v>5.6033999999999997E-3</v>
      </c>
      <c r="F86" s="15">
        <v>3.1327999999999998E-4</v>
      </c>
      <c r="G86" s="15">
        <v>1.1532890000000001E-2</v>
      </c>
      <c r="I86">
        <f t="shared" si="7"/>
        <v>5.51307682453862E-5</v>
      </c>
      <c r="J86">
        <f t="shared" si="8"/>
        <v>1.4134068196270861E-5</v>
      </c>
      <c r="K86">
        <f t="shared" si="9"/>
        <v>9.8462257189896299E-5</v>
      </c>
      <c r="O86">
        <f t="shared" si="10"/>
        <v>-8.1752546809999023E-6</v>
      </c>
      <c r="P86">
        <f t="shared" si="11"/>
        <v>5.7767761561896977E-5</v>
      </c>
      <c r="Q86">
        <f t="shared" si="12"/>
        <v>-8.6436525576188098E-6</v>
      </c>
    </row>
    <row r="87" spans="1:17" x14ac:dyDescent="0.2">
      <c r="A87" s="19">
        <v>23.21</v>
      </c>
      <c r="B87" s="19">
        <v>31.95</v>
      </c>
      <c r="C87" s="19">
        <v>42.17</v>
      </c>
      <c r="D87" s="15"/>
      <c r="E87" s="15">
        <v>-5.1435999999999999E-3</v>
      </c>
      <c r="F87" s="15">
        <v>6.2640000000000005E-4</v>
      </c>
      <c r="G87" s="15">
        <v>1.66271E-3</v>
      </c>
      <c r="I87">
        <f t="shared" si="7"/>
        <v>5.3706807644263029E-5</v>
      </c>
      <c r="J87">
        <f t="shared" si="8"/>
        <v>1.329191276599861E-5</v>
      </c>
      <c r="K87">
        <f t="shared" si="9"/>
        <v>1.0053497486362853E-4</v>
      </c>
      <c r="O87">
        <f t="shared" si="10"/>
        <v>-7.5794134110199072E-6</v>
      </c>
      <c r="P87">
        <f t="shared" si="11"/>
        <v>5.8179099617743159E-5</v>
      </c>
      <c r="Q87">
        <f t="shared" si="12"/>
        <v>-7.908251977409681E-6</v>
      </c>
    </row>
    <row r="88" spans="1:17" x14ac:dyDescent="0.2">
      <c r="A88" s="19">
        <v>22.86</v>
      </c>
      <c r="B88" s="19">
        <v>31.9</v>
      </c>
      <c r="C88" s="19">
        <v>42.23</v>
      </c>
      <c r="D88" s="15"/>
      <c r="E88" s="15">
        <v>-1.50796E-2</v>
      </c>
      <c r="F88" s="15">
        <v>-1.565E-3</v>
      </c>
      <c r="G88" s="15">
        <v>1.42286E-3</v>
      </c>
      <c r="I88">
        <f t="shared" si="7"/>
        <v>5.2071796443207246E-5</v>
      </c>
      <c r="J88">
        <f t="shared" si="8"/>
        <v>1.2517940617638692E-5</v>
      </c>
      <c r="K88">
        <f t="shared" si="9"/>
        <v>9.4668752644456818E-5</v>
      </c>
      <c r="O88">
        <f t="shared" si="10"/>
        <v>-7.3179656687587124E-6</v>
      </c>
      <c r="P88">
        <f t="shared" si="11"/>
        <v>5.4175214731318564E-5</v>
      </c>
      <c r="Q88">
        <f t="shared" si="12"/>
        <v>-7.371265566125099E-6</v>
      </c>
    </row>
    <row r="89" spans="1:17" x14ac:dyDescent="0.2">
      <c r="A89" s="19">
        <v>22.78</v>
      </c>
      <c r="B89" s="19">
        <v>31.91</v>
      </c>
      <c r="C89" s="19">
        <v>41.92</v>
      </c>
      <c r="D89" s="15"/>
      <c r="E89" s="15">
        <v>-3.4995999999999998E-3</v>
      </c>
      <c r="F89" s="15">
        <v>3.1347999999999999E-4</v>
      </c>
      <c r="G89" s="15">
        <v>-7.3407999999999998E-3</v>
      </c>
      <c r="I89">
        <f t="shared" si="7"/>
        <v>6.2591148826214818E-5</v>
      </c>
      <c r="J89">
        <f t="shared" si="8"/>
        <v>1.1913817680580369E-5</v>
      </c>
      <c r="K89">
        <f t="shared" si="9"/>
        <v>8.9110099320565395E-5</v>
      </c>
      <c r="O89">
        <f t="shared" si="10"/>
        <v>-5.4629132886331882E-6</v>
      </c>
      <c r="P89">
        <f t="shared" si="11"/>
        <v>4.9637332268079451E-5</v>
      </c>
      <c r="Q89">
        <f t="shared" si="12"/>
        <v>-7.0625961861575925E-6</v>
      </c>
    </row>
    <row r="90" spans="1:17" x14ac:dyDescent="0.2">
      <c r="A90" s="19">
        <v>22.67</v>
      </c>
      <c r="B90" s="19">
        <v>31.93</v>
      </c>
      <c r="C90" s="19">
        <v>41.97</v>
      </c>
      <c r="D90" s="15"/>
      <c r="E90" s="15">
        <v>-4.8288000000000003E-3</v>
      </c>
      <c r="F90" s="15">
        <v>6.2675999999999997E-4</v>
      </c>
      <c r="G90" s="15">
        <v>1.19282E-3</v>
      </c>
      <c r="I90">
        <f t="shared" si="7"/>
        <v>5.9570511906241924E-5</v>
      </c>
      <c r="J90">
        <f t="shared" si="8"/>
        <v>1.1204884802369547E-5</v>
      </c>
      <c r="K90">
        <f t="shared" si="9"/>
        <v>8.6996734039731469E-5</v>
      </c>
      <c r="O90">
        <f t="shared" si="10"/>
        <v>-5.2009617677951968E-6</v>
      </c>
      <c r="P90">
        <f t="shared" si="11"/>
        <v>4.8200484152794678E-5</v>
      </c>
      <c r="Q90">
        <f t="shared" si="12"/>
        <v>-6.7769120540281369E-6</v>
      </c>
    </row>
    <row r="91" spans="1:17" x14ac:dyDescent="0.2">
      <c r="A91" s="19">
        <v>22.59</v>
      </c>
      <c r="B91" s="19">
        <v>32.08</v>
      </c>
      <c r="C91" s="19">
        <v>41.78</v>
      </c>
      <c r="D91" s="15"/>
      <c r="E91" s="15">
        <v>-3.5289000000000002E-3</v>
      </c>
      <c r="F91" s="15">
        <v>4.69784E-3</v>
      </c>
      <c r="G91" s="15">
        <v>-4.5271E-3</v>
      </c>
      <c r="I91">
        <f t="shared" si="7"/>
        <v>5.7395319758267412E-5</v>
      </c>
      <c r="J91">
        <f t="shared" si="8"/>
        <v>1.0556161400083374E-5</v>
      </c>
      <c r="K91">
        <f t="shared" si="9"/>
        <v>8.1862299170491572E-5</v>
      </c>
      <c r="O91">
        <f t="shared" si="10"/>
        <v>-5.0704939830074851E-6</v>
      </c>
      <c r="P91">
        <f t="shared" si="11"/>
        <v>4.4962861750666994E-5</v>
      </c>
      <c r="Q91">
        <f t="shared" si="12"/>
        <v>-6.3254406189944482E-6</v>
      </c>
    </row>
    <row r="92" spans="1:17" x14ac:dyDescent="0.2">
      <c r="A92" s="19">
        <v>22.48</v>
      </c>
      <c r="B92" s="19">
        <v>31.98</v>
      </c>
      <c r="C92" s="19">
        <v>41.43</v>
      </c>
      <c r="D92" s="15"/>
      <c r="E92" s="15">
        <v>-4.8694000000000003E-3</v>
      </c>
      <c r="F92" s="15">
        <v>-3.1172999999999999E-3</v>
      </c>
      <c r="G92" s="15">
        <v>-8.3771999999999996E-3</v>
      </c>
      <c r="I92">
        <f t="shared" si="7"/>
        <v>5.4698788685371362E-5</v>
      </c>
      <c r="J92">
        <f t="shared" si="8"/>
        <v>1.1246973756014372E-5</v>
      </c>
      <c r="K92">
        <f t="shared" si="9"/>
        <v>7.818023928486208E-5</v>
      </c>
      <c r="O92">
        <f t="shared" si="10"/>
        <v>-5.7609567985870359E-6</v>
      </c>
      <c r="P92">
        <f t="shared" si="11"/>
        <v>4.322363103702697E-5</v>
      </c>
      <c r="Q92">
        <f t="shared" si="12"/>
        <v>-7.2219696696947826E-6</v>
      </c>
    </row>
    <row r="93" spans="1:17" x14ac:dyDescent="0.2">
      <c r="A93" s="19">
        <v>22.16</v>
      </c>
      <c r="B93" s="19">
        <v>32.049999999999997</v>
      </c>
      <c r="C93" s="19">
        <v>41.13</v>
      </c>
      <c r="D93" s="15"/>
      <c r="E93" s="15">
        <v>-1.42349E-2</v>
      </c>
      <c r="F93" s="15">
        <v>2.1888400000000001E-3</v>
      </c>
      <c r="G93" s="15">
        <v>-7.2411000000000003E-3</v>
      </c>
      <c r="I93">
        <f t="shared" si="7"/>
        <v>5.2839524745849075E-5</v>
      </c>
      <c r="J93">
        <f t="shared" si="8"/>
        <v>1.1155208888053509E-5</v>
      </c>
      <c r="K93">
        <f t="shared" si="9"/>
        <v>7.7700073718170353E-5</v>
      </c>
      <c r="O93">
        <f t="shared" si="10"/>
        <v>-4.5045365534718123E-6</v>
      </c>
      <c r="P93">
        <f t="shared" si="11"/>
        <v>4.3077729435605357E-5</v>
      </c>
      <c r="Q93">
        <f t="shared" si="12"/>
        <v>-5.2217967559130938E-6</v>
      </c>
    </row>
    <row r="94" spans="1:17" x14ac:dyDescent="0.2">
      <c r="A94" s="19">
        <v>22.32</v>
      </c>
      <c r="B94" s="19">
        <v>31.96</v>
      </c>
      <c r="C94" s="19">
        <v>41.3</v>
      </c>
      <c r="D94" s="15"/>
      <c r="E94" s="15">
        <v>7.2202200000000003E-3</v>
      </c>
      <c r="F94" s="15">
        <v>-2.8081E-3</v>
      </c>
      <c r="G94" s="15">
        <v>4.1331900000000001E-3</v>
      </c>
      <c r="I94">
        <f t="shared" si="7"/>
        <v>6.1827095941698138E-5</v>
      </c>
      <c r="J94">
        <f t="shared" si="8"/>
        <v>1.0773357587506299E-5</v>
      </c>
      <c r="K94">
        <f t="shared" si="9"/>
        <v>7.6184081047680138E-5</v>
      </c>
      <c r="O94">
        <f t="shared" si="10"/>
        <v>-6.1037394712235051E-6</v>
      </c>
      <c r="P94">
        <f t="shared" si="11"/>
        <v>4.6677645732869045E-5</v>
      </c>
      <c r="Q94">
        <f t="shared" si="12"/>
        <v>-5.8594655099983085E-6</v>
      </c>
    </row>
    <row r="95" spans="1:17" x14ac:dyDescent="0.2">
      <c r="A95" s="19">
        <v>22.67</v>
      </c>
      <c r="B95" s="19">
        <v>31.87</v>
      </c>
      <c r="C95" s="19">
        <v>41.59</v>
      </c>
      <c r="D95" s="15"/>
      <c r="E95" s="15">
        <v>1.5681E-2</v>
      </c>
      <c r="F95" s="15">
        <v>-2.8159999999999999E-3</v>
      </c>
      <c r="G95" s="15">
        <v>7.0218199999999998E-3</v>
      </c>
      <c r="I95">
        <f t="shared" si="7"/>
        <v>6.1245364796100243E-5</v>
      </c>
      <c r="J95">
        <f t="shared" si="8"/>
        <v>1.0600081668855921E-5</v>
      </c>
      <c r="K95">
        <f t="shared" si="9"/>
        <v>7.2638031759385328E-5</v>
      </c>
      <c r="O95">
        <f t="shared" si="10"/>
        <v>-6.9540210898700955E-6</v>
      </c>
      <c r="P95">
        <f t="shared" si="11"/>
        <v>4.5667539455004899E-5</v>
      </c>
      <c r="Q95">
        <f t="shared" si="12"/>
        <v>-6.2042822297384101E-6</v>
      </c>
    </row>
    <row r="96" spans="1:17" x14ac:dyDescent="0.2">
      <c r="A96" s="19">
        <v>22.81</v>
      </c>
      <c r="B96" s="19">
        <v>31.96</v>
      </c>
      <c r="C96" s="19">
        <v>41.79</v>
      </c>
      <c r="D96" s="15"/>
      <c r="E96" s="15">
        <v>6.1755200000000003E-3</v>
      </c>
      <c r="F96" s="15">
        <v>2.8239099999999998E-3</v>
      </c>
      <c r="G96" s="15">
        <v>4.8088699999999998E-3</v>
      </c>
      <c r="I96">
        <f t="shared" si="7"/>
        <v>7.2324268568334232E-5</v>
      </c>
      <c r="J96">
        <f t="shared" si="8"/>
        <v>1.0439868128724567E-5</v>
      </c>
      <c r="K96">
        <f t="shared" si="9"/>
        <v>7.1238107220566218E-5</v>
      </c>
      <c r="O96">
        <f t="shared" si="10"/>
        <v>-9.1862415844778929E-6</v>
      </c>
      <c r="P96">
        <f t="shared" si="11"/>
        <v>4.9534036652904606E-5</v>
      </c>
      <c r="Q96">
        <f t="shared" si="12"/>
        <v>-7.0184320031541064E-6</v>
      </c>
    </row>
    <row r="97" spans="1:17" x14ac:dyDescent="0.2">
      <c r="A97" s="19">
        <v>22.95</v>
      </c>
      <c r="B97" s="19">
        <v>32.119999999999997</v>
      </c>
      <c r="C97" s="19">
        <v>42.02</v>
      </c>
      <c r="D97" s="15"/>
      <c r="E97" s="15">
        <v>6.13775E-3</v>
      </c>
      <c r="F97" s="15">
        <v>5.0062600000000002E-3</v>
      </c>
      <c r="G97" s="15">
        <v>5.5036800000000004E-3</v>
      </c>
      <c r="I97">
        <f t="shared" si="7"/>
        <v>7.0273035290458174E-5</v>
      </c>
      <c r="J97">
        <f t="shared" si="8"/>
        <v>1.0291944102287091E-5</v>
      </c>
      <c r="K97">
        <f t="shared" si="9"/>
        <v>6.8351334627946239E-5</v>
      </c>
      <c r="O97">
        <f t="shared" si="10"/>
        <v>-7.5887203284172187E-6</v>
      </c>
      <c r="P97">
        <f t="shared" si="11"/>
        <v>4.8343830825474324E-5</v>
      </c>
      <c r="Q97">
        <f t="shared" si="12"/>
        <v>-5.7825371180628586E-6</v>
      </c>
    </row>
    <row r="98" spans="1:17" x14ac:dyDescent="0.2">
      <c r="A98" s="19">
        <v>22.98</v>
      </c>
      <c r="B98" s="19">
        <v>32.119999999999997</v>
      </c>
      <c r="C98" s="19">
        <v>42.19</v>
      </c>
      <c r="D98" s="15"/>
      <c r="E98" s="15">
        <v>1.30715E-3</v>
      </c>
      <c r="F98" s="15">
        <v>0</v>
      </c>
      <c r="G98" s="15">
        <v>4.0456700000000003E-3</v>
      </c>
      <c r="I98">
        <f t="shared" si="7"/>
        <v>6.8316971676780691E-5</v>
      </c>
      <c r="J98">
        <f t="shared" si="8"/>
        <v>1.1178185807405866E-5</v>
      </c>
      <c r="K98">
        <f t="shared" si="9"/>
        <v>6.6067684162813455E-5</v>
      </c>
      <c r="O98">
        <f t="shared" si="10"/>
        <v>-5.2897667698121841E-6</v>
      </c>
      <c r="P98">
        <f t="shared" si="11"/>
        <v>4.7470013691145864E-5</v>
      </c>
      <c r="Q98">
        <f t="shared" si="12"/>
        <v>-3.7824137087710847E-6</v>
      </c>
    </row>
    <row r="99" spans="1:17" x14ac:dyDescent="0.2">
      <c r="A99" s="19">
        <v>22.99</v>
      </c>
      <c r="B99" s="19">
        <v>31.99</v>
      </c>
      <c r="C99" s="19">
        <v>42.44</v>
      </c>
      <c r="D99" s="15"/>
      <c r="E99" s="15">
        <v>4.3515999999999997E-4</v>
      </c>
      <c r="F99" s="15">
        <v>-4.0473000000000002E-3</v>
      </c>
      <c r="G99" s="15">
        <v>5.9255699999999998E-3</v>
      </c>
      <c r="I99">
        <f t="shared" si="7"/>
        <v>6.4320471843523855E-5</v>
      </c>
      <c r="J99">
        <f t="shared" si="8"/>
        <v>1.0507494658961513E-5</v>
      </c>
      <c r="K99">
        <f t="shared" si="9"/>
        <v>6.3085669857978639E-5</v>
      </c>
      <c r="O99">
        <f t="shared" si="10"/>
        <v>-4.9723807636234525E-6</v>
      </c>
      <c r="P99">
        <f t="shared" si="11"/>
        <v>4.4939110722107113E-5</v>
      </c>
      <c r="Q99">
        <f t="shared" si="12"/>
        <v>-3.5554688862448193E-6</v>
      </c>
    </row>
    <row r="100" spans="1:17" x14ac:dyDescent="0.2">
      <c r="A100" s="19">
        <v>22.85</v>
      </c>
      <c r="B100" s="19">
        <v>32.08</v>
      </c>
      <c r="C100" s="19">
        <v>41.94</v>
      </c>
      <c r="D100" s="15"/>
      <c r="E100" s="15">
        <v>-6.0895999999999997E-3</v>
      </c>
      <c r="F100" s="15">
        <v>2.81344E-3</v>
      </c>
      <c r="G100" s="15">
        <v>-1.17813E-2</v>
      </c>
      <c r="I100">
        <f t="shared" si="7"/>
        <v>6.0472605386448423E-5</v>
      </c>
      <c r="J100">
        <f t="shared" si="8"/>
        <v>1.0859883216823823E-5</v>
      </c>
      <c r="K100">
        <f t="shared" si="9"/>
        <v>6.1407272455993913E-5</v>
      </c>
      <c r="O100">
        <f t="shared" si="10"/>
        <v>-4.7797113018860451E-6</v>
      </c>
      <c r="P100">
        <f t="shared" si="11"/>
        <v>4.2397478341252683E-5</v>
      </c>
      <c r="Q100">
        <f t="shared" si="12"/>
        <v>-4.781094320730131E-6</v>
      </c>
    </row>
    <row r="101" spans="1:17" x14ac:dyDescent="0.2">
      <c r="A101" s="19">
        <v>22.68</v>
      </c>
      <c r="B101" s="19">
        <v>32.130000000000003</v>
      </c>
      <c r="C101" s="19">
        <v>41.8</v>
      </c>
      <c r="D101" s="15"/>
      <c r="E101" s="15">
        <v>-7.4397999999999999E-3</v>
      </c>
      <c r="F101" s="15">
        <v>1.55857E-3</v>
      </c>
      <c r="G101" s="15">
        <v>-3.3381000000000001E-3</v>
      </c>
      <c r="I101">
        <f t="shared" si="7"/>
        <v>5.906924275286152E-5</v>
      </c>
      <c r="J101">
        <f t="shared" si="8"/>
        <v>1.0683216901830394E-5</v>
      </c>
      <c r="K101">
        <f t="shared" si="9"/>
        <v>6.6050777890034281E-5</v>
      </c>
      <c r="O101">
        <f t="shared" si="10"/>
        <v>-5.520892077212883E-6</v>
      </c>
      <c r="P101">
        <f t="shared" si="11"/>
        <v>4.4158233909577518E-5</v>
      </c>
      <c r="Q101">
        <f t="shared" si="12"/>
        <v>-6.4829875018063244E-6</v>
      </c>
    </row>
    <row r="102" spans="1:17" x14ac:dyDescent="0.2">
      <c r="A102" s="19">
        <v>22.95</v>
      </c>
      <c r="B102" s="19">
        <v>32.01</v>
      </c>
      <c r="C102" s="19">
        <v>41.97</v>
      </c>
      <c r="D102" s="15"/>
      <c r="E102" s="15">
        <v>1.190481E-2</v>
      </c>
      <c r="F102" s="15">
        <v>-3.7349000000000002E-3</v>
      </c>
      <c r="G102" s="15">
        <v>4.0670300000000001E-3</v>
      </c>
      <c r="I102">
        <f t="shared" si="7"/>
        <v>5.8846125630089826E-5</v>
      </c>
      <c r="J102">
        <f t="shared" si="8"/>
        <v>1.0187972314414569E-5</v>
      </c>
      <c r="K102">
        <f t="shared" si="9"/>
        <v>6.2756305913232226E-5</v>
      </c>
      <c r="O102">
        <f t="shared" si="10"/>
        <v>-5.8853654977401104E-6</v>
      </c>
      <c r="P102">
        <f t="shared" si="11"/>
        <v>4.2998827657802866E-5</v>
      </c>
      <c r="Q102">
        <f t="shared" si="12"/>
        <v>-6.4061680027179455E-6</v>
      </c>
    </row>
    <row r="103" spans="1:17" x14ac:dyDescent="0.2">
      <c r="A103" s="19">
        <v>22.86</v>
      </c>
      <c r="B103" s="19">
        <v>32.15</v>
      </c>
      <c r="C103" s="19">
        <v>41.83</v>
      </c>
      <c r="D103" s="15"/>
      <c r="E103" s="15">
        <v>-3.9215999999999999E-3</v>
      </c>
      <c r="F103" s="15">
        <v>4.37376E-3</v>
      </c>
      <c r="G103" s="15">
        <v>-3.3357E-3</v>
      </c>
      <c r="I103">
        <f t="shared" si="7"/>
        <v>6.3818828160450445E-5</v>
      </c>
      <c r="J103">
        <f t="shared" si="8"/>
        <v>1.0413662656149694E-5</v>
      </c>
      <c r="K103">
        <f t="shared" si="9"/>
        <v>5.9983371539692294E-5</v>
      </c>
      <c r="O103">
        <f t="shared" si="10"/>
        <v>-8.2000400600157052E-6</v>
      </c>
      <c r="P103">
        <f t="shared" si="11"/>
        <v>4.33239311631927E-5</v>
      </c>
      <c r="Q103">
        <f t="shared" si="12"/>
        <v>-6.9331949433748696E-6</v>
      </c>
    </row>
    <row r="104" spans="1:17" x14ac:dyDescent="0.2">
      <c r="A104" s="19">
        <v>22.77</v>
      </c>
      <c r="B104" s="19">
        <v>32.1</v>
      </c>
      <c r="C104" s="19">
        <v>41.3</v>
      </c>
      <c r="D104" s="15"/>
      <c r="E104" s="15">
        <v>-3.9370999999999998E-3</v>
      </c>
      <c r="F104" s="15">
        <v>-1.5552999999999999E-3</v>
      </c>
      <c r="G104" s="15">
        <v>-1.26704E-2</v>
      </c>
      <c r="I104">
        <f t="shared" si="7"/>
        <v>6.0912435264423417E-5</v>
      </c>
      <c r="J104">
        <f t="shared" si="8"/>
        <v>1.0936629489036712E-5</v>
      </c>
      <c r="K104">
        <f t="shared" si="9"/>
        <v>5.7051982916710758E-5</v>
      </c>
      <c r="O104">
        <f t="shared" si="10"/>
        <v>-8.7371658893747649E-6</v>
      </c>
      <c r="P104">
        <f t="shared" si="11"/>
        <v>4.1509372160601136E-5</v>
      </c>
      <c r="Q104">
        <f t="shared" si="12"/>
        <v>-7.3925763206923781E-6</v>
      </c>
    </row>
    <row r="105" spans="1:17" x14ac:dyDescent="0.2">
      <c r="A105" s="19">
        <v>22.59</v>
      </c>
      <c r="B105" s="19">
        <v>32.1</v>
      </c>
      <c r="C105" s="19">
        <v>41.55</v>
      </c>
      <c r="D105" s="15"/>
      <c r="E105" s="15">
        <v>-7.9051E-3</v>
      </c>
      <c r="F105" s="15">
        <v>0</v>
      </c>
      <c r="G105" s="15">
        <v>6.0532700000000004E-3</v>
      </c>
      <c r="I105">
        <f t="shared" si="7"/>
        <v>5.8187734533158009E-5</v>
      </c>
      <c r="J105">
        <f t="shared" si="8"/>
        <v>1.0425569205094509E-5</v>
      </c>
      <c r="K105">
        <f t="shared" si="9"/>
        <v>6.3261206111308118E-5</v>
      </c>
      <c r="O105">
        <f t="shared" si="10"/>
        <v>-7.8455336382122783E-6</v>
      </c>
      <c r="P105">
        <f t="shared" si="11"/>
        <v>4.2011887741365073E-5</v>
      </c>
      <c r="Q105">
        <f t="shared" si="12"/>
        <v>-5.7666453542508335E-6</v>
      </c>
    </row>
    <row r="106" spans="1:17" x14ac:dyDescent="0.2">
      <c r="A106" s="19">
        <v>22.67</v>
      </c>
      <c r="B106" s="19">
        <v>32.130000000000003</v>
      </c>
      <c r="C106" s="19">
        <v>41.76</v>
      </c>
      <c r="D106" s="15"/>
      <c r="E106" s="15">
        <v>3.5413900000000002E-3</v>
      </c>
      <c r="F106" s="15">
        <v>9.3466999999999997E-4</v>
      </c>
      <c r="G106" s="15">
        <v>5.0541300000000004E-3</v>
      </c>
      <c r="I106">
        <f t="shared" si="7"/>
        <v>5.8445906821768528E-5</v>
      </c>
      <c r="J106">
        <f t="shared" si="8"/>
        <v>9.8000350527888383E-6</v>
      </c>
      <c r="K106">
        <f t="shared" si="9"/>
        <v>6.1664058406203632E-5</v>
      </c>
      <c r="O106">
        <f t="shared" si="10"/>
        <v>-7.3748016199195408E-6</v>
      </c>
      <c r="P106">
        <f t="shared" si="11"/>
        <v>3.6620072196263167E-5</v>
      </c>
      <c r="Q106">
        <f t="shared" si="12"/>
        <v>-5.4206466329957829E-6</v>
      </c>
    </row>
    <row r="107" spans="1:17" x14ac:dyDescent="0.2">
      <c r="A107" s="19">
        <v>22.61</v>
      </c>
      <c r="B107" s="19">
        <v>32.11</v>
      </c>
      <c r="C107" s="19">
        <v>41.84</v>
      </c>
      <c r="D107" s="15"/>
      <c r="E107" s="15">
        <v>-2.6465999999999998E-3</v>
      </c>
      <c r="F107" s="15">
        <v>-6.2250000000000001E-4</v>
      </c>
      <c r="G107" s="15">
        <v>1.9157600000000001E-3</v>
      </c>
      <c r="I107">
        <f t="shared" si="7"/>
        <v>5.5691639000388416E-5</v>
      </c>
      <c r="J107">
        <f t="shared" si="8"/>
        <v>9.2644494301555073E-6</v>
      </c>
      <c r="K107">
        <f t="shared" si="9"/>
        <v>5.9496868705245414E-5</v>
      </c>
      <c r="O107">
        <f t="shared" si="10"/>
        <v>-6.7337116632463672E-6</v>
      </c>
      <c r="P107">
        <f t="shared" si="11"/>
        <v>3.5496786590929382E-5</v>
      </c>
      <c r="Q107">
        <f t="shared" si="12"/>
        <v>-4.8119712137900347E-6</v>
      </c>
    </row>
    <row r="108" spans="1:17" x14ac:dyDescent="0.2">
      <c r="A108" s="19">
        <v>22.52</v>
      </c>
      <c r="B108" s="19">
        <v>32.049999999999997</v>
      </c>
      <c r="C108" s="19">
        <v>41.57</v>
      </c>
      <c r="D108" s="15"/>
      <c r="E108" s="15">
        <v>-3.9805999999999999E-3</v>
      </c>
      <c r="F108" s="15">
        <v>-1.8686E-3</v>
      </c>
      <c r="G108" s="15">
        <v>-6.4532000000000001E-3</v>
      </c>
      <c r="I108">
        <f t="shared" si="7"/>
        <v>5.2770410153965111E-5</v>
      </c>
      <c r="J108">
        <f t="shared" si="8"/>
        <v>8.7318328393461766E-6</v>
      </c>
      <c r="K108">
        <f t="shared" si="9"/>
        <v>5.6147264765586682E-5</v>
      </c>
      <c r="O108">
        <f t="shared" si="10"/>
        <v>-6.2308384534515848E-6</v>
      </c>
      <c r="P108">
        <f t="shared" si="11"/>
        <v>3.3062764370513617E-5</v>
      </c>
      <c r="Q108">
        <f t="shared" si="12"/>
        <v>-4.5948065769626324E-6</v>
      </c>
    </row>
    <row r="109" spans="1:17" x14ac:dyDescent="0.2">
      <c r="A109" s="19">
        <v>22.31</v>
      </c>
      <c r="B109" s="19">
        <v>32.200000000000003</v>
      </c>
      <c r="C109" s="19">
        <v>41.4</v>
      </c>
      <c r="D109" s="15"/>
      <c r="E109" s="15">
        <v>-9.3250999999999994E-3</v>
      </c>
      <c r="F109" s="15">
        <v>4.6802500000000004E-3</v>
      </c>
      <c r="G109" s="15">
        <v>-4.0894E-3</v>
      </c>
      <c r="I109">
        <f t="shared" si="7"/>
        <v>5.05548961263272E-5</v>
      </c>
      <c r="J109">
        <f t="shared" si="8"/>
        <v>8.4174228265854062E-6</v>
      </c>
      <c r="K109">
        <f t="shared" si="9"/>
        <v>5.5277056294051485E-5</v>
      </c>
      <c r="O109">
        <f t="shared" si="10"/>
        <v>-5.4106991966444885E-6</v>
      </c>
      <c r="P109">
        <f t="shared" si="11"/>
        <v>3.2620254983482804E-5</v>
      </c>
      <c r="Q109">
        <f t="shared" si="12"/>
        <v>-3.595611211144874E-6</v>
      </c>
    </row>
    <row r="110" spans="1:17" x14ac:dyDescent="0.2">
      <c r="A110" s="19">
        <v>21.83</v>
      </c>
      <c r="B110" s="19">
        <v>32.200000000000003</v>
      </c>
      <c r="C110" s="19">
        <v>40.380000000000003</v>
      </c>
      <c r="D110" s="15"/>
      <c r="E110" s="15">
        <v>-2.1514999999999999E-2</v>
      </c>
      <c r="F110" s="15">
        <v>0</v>
      </c>
      <c r="G110" s="15">
        <v>-2.4637699999999998E-2</v>
      </c>
      <c r="I110">
        <f t="shared" si="7"/>
        <v>5.2739051759347572E-5</v>
      </c>
      <c r="J110">
        <f t="shared" si="8"/>
        <v>9.2266618607402825E-6</v>
      </c>
      <c r="K110">
        <f t="shared" si="9"/>
        <v>5.2963824458008396E-5</v>
      </c>
      <c r="O110">
        <f t="shared" si="10"/>
        <v>-7.7046852013458216E-6</v>
      </c>
      <c r="P110">
        <f t="shared" si="11"/>
        <v>3.2951083520873835E-5</v>
      </c>
      <c r="Q110">
        <f t="shared" si="12"/>
        <v>-4.5282393994761829E-6</v>
      </c>
    </row>
    <row r="111" spans="1:17" x14ac:dyDescent="0.2">
      <c r="A111" s="19">
        <v>21.39</v>
      </c>
      <c r="B111" s="19">
        <v>32.25</v>
      </c>
      <c r="C111" s="19">
        <v>39.5</v>
      </c>
      <c r="D111" s="15"/>
      <c r="E111" s="15">
        <v>-2.0155800000000001E-2</v>
      </c>
      <c r="F111" s="15">
        <v>1.55276E-3</v>
      </c>
      <c r="G111" s="15">
        <v>-2.1793E-2</v>
      </c>
      <c r="I111">
        <f t="shared" si="7"/>
        <v>7.7348422153786732E-5</v>
      </c>
      <c r="J111">
        <f t="shared" si="8"/>
        <v>8.6730621490958653E-6</v>
      </c>
      <c r="K111">
        <f t="shared" si="9"/>
        <v>8.620697066792792E-5</v>
      </c>
      <c r="O111">
        <f t="shared" si="10"/>
        <v>-7.2424040892650716E-6</v>
      </c>
      <c r="P111">
        <f t="shared" si="11"/>
        <v>6.2778825439621427E-5</v>
      </c>
      <c r="Q111">
        <f t="shared" si="12"/>
        <v>-4.2565450355076114E-6</v>
      </c>
    </row>
    <row r="112" spans="1:17" x14ac:dyDescent="0.2">
      <c r="A112" s="19">
        <v>20.75</v>
      </c>
      <c r="B112" s="19">
        <v>32.119999999999997</v>
      </c>
      <c r="C112" s="19">
        <v>38.1</v>
      </c>
      <c r="D112" s="15"/>
      <c r="E112" s="15">
        <v>-2.9920499999999999E-2</v>
      </c>
      <c r="F112" s="15">
        <v>-4.0309999999999999E-3</v>
      </c>
      <c r="G112" s="15">
        <v>-3.5443099999999998E-2</v>
      </c>
      <c r="I112">
        <f t="shared" si="7"/>
        <v>9.7082893242959555E-5</v>
      </c>
      <c r="J112">
        <f t="shared" si="8"/>
        <v>8.2973422372061127E-6</v>
      </c>
      <c r="K112">
        <f t="shared" si="9"/>
        <v>1.0953064336785227E-4</v>
      </c>
      <c r="O112">
        <f t="shared" si="10"/>
        <v>-8.6856870443891681E-6</v>
      </c>
      <c r="P112">
        <f t="shared" si="11"/>
        <v>8.5367416877244162E-5</v>
      </c>
      <c r="Q112">
        <f t="shared" si="12"/>
        <v>-6.031510254177156E-6</v>
      </c>
    </row>
    <row r="113" spans="1:17" x14ac:dyDescent="0.2">
      <c r="A113" s="19">
        <v>20.88</v>
      </c>
      <c r="B113" s="19">
        <v>31.98</v>
      </c>
      <c r="C113" s="19">
        <v>38.65</v>
      </c>
      <c r="D113" s="15"/>
      <c r="E113" s="15">
        <v>6.2650099999999997E-3</v>
      </c>
      <c r="F113" s="15">
        <v>-4.3585999999999998E-3</v>
      </c>
      <c r="G113" s="15">
        <v>1.44358E-2</v>
      </c>
      <c r="I113">
        <f t="shared" si="7"/>
        <v>1.4497209886338202E-4</v>
      </c>
      <c r="J113">
        <f t="shared" si="8"/>
        <v>8.774439362973747E-6</v>
      </c>
      <c r="K113">
        <f t="shared" si="9"/>
        <v>1.7833160502238118E-4</v>
      </c>
      <c r="O113">
        <f t="shared" si="10"/>
        <v>-9.2797369172581132E-7</v>
      </c>
      <c r="P113">
        <f t="shared" si="11"/>
        <v>1.4387388827760954E-4</v>
      </c>
      <c r="Q113">
        <f t="shared" si="12"/>
        <v>2.9026485270734796E-6</v>
      </c>
    </row>
    <row r="114" spans="1:17" x14ac:dyDescent="0.2">
      <c r="A114" s="19">
        <v>21.27</v>
      </c>
      <c r="B114" s="19">
        <v>31.69</v>
      </c>
      <c r="C114" s="19">
        <v>39.380000000000003</v>
      </c>
      <c r="D114" s="15"/>
      <c r="E114" s="15">
        <v>1.8678210000000001E-2</v>
      </c>
      <c r="F114" s="15">
        <v>-9.0681000000000008E-3</v>
      </c>
      <c r="G114" s="15">
        <v>1.8887419999999999E-2</v>
      </c>
      <c r="I114">
        <f t="shared" si="7"/>
        <v>1.3862879394958507E-4</v>
      </c>
      <c r="J114">
        <f t="shared" si="8"/>
        <v>9.3878166387953222E-6</v>
      </c>
      <c r="K114">
        <f t="shared" si="9"/>
        <v>1.8013524801943832E-4</v>
      </c>
      <c r="O114">
        <f t="shared" si="10"/>
        <v>-2.5106956253822635E-6</v>
      </c>
      <c r="P114">
        <f t="shared" si="11"/>
        <v>1.4066788086243296E-4</v>
      </c>
      <c r="Q114">
        <f t="shared" si="12"/>
        <v>-1.046703057350933E-6</v>
      </c>
    </row>
    <row r="115" spans="1:17" x14ac:dyDescent="0.2">
      <c r="A115" s="19">
        <v>21.88</v>
      </c>
      <c r="B115" s="19">
        <v>31.71</v>
      </c>
      <c r="C115" s="19">
        <v>40.01</v>
      </c>
      <c r="D115" s="15"/>
      <c r="E115" s="15">
        <v>2.8678840000000001E-2</v>
      </c>
      <c r="F115" s="15">
        <v>6.3104999999999997E-4</v>
      </c>
      <c r="G115" s="15">
        <v>1.5997890000000001E-2</v>
      </c>
      <c r="I115">
        <f t="shared" si="7"/>
        <v>1.5124359804085597E-4</v>
      </c>
      <c r="J115">
        <f t="shared" si="8"/>
        <v>1.3758373897067607E-5</v>
      </c>
      <c r="K115">
        <f t="shared" si="9"/>
        <v>1.9073121119365602E-4</v>
      </c>
      <c r="O115">
        <f t="shared" si="10"/>
        <v>-1.2522606453919336E-5</v>
      </c>
      <c r="P115">
        <f t="shared" si="11"/>
        <v>1.5339479983777899E-4</v>
      </c>
      <c r="Q115">
        <f t="shared" si="12"/>
        <v>-1.1260281672029885E-5</v>
      </c>
    </row>
    <row r="116" spans="1:17" x14ac:dyDescent="0.2">
      <c r="A116" s="19">
        <v>22.02</v>
      </c>
      <c r="B116" s="19">
        <v>31.73</v>
      </c>
      <c r="C116" s="19">
        <v>39.83</v>
      </c>
      <c r="D116" s="15"/>
      <c r="E116" s="15">
        <v>6.3985800000000001E-3</v>
      </c>
      <c r="F116" s="15">
        <v>6.3075000000000002E-4</v>
      </c>
      <c r="G116" s="15">
        <v>-4.4987999999999998E-3</v>
      </c>
      <c r="I116">
        <f t="shared" si="7"/>
        <v>1.9151753398314065E-4</v>
      </c>
      <c r="J116">
        <f t="shared" si="8"/>
        <v>1.2956764909393548E-5</v>
      </c>
      <c r="K116">
        <f t="shared" si="9"/>
        <v>1.9464328758916265E-4</v>
      </c>
      <c r="O116">
        <f t="shared" si="10"/>
        <v>-1.0685383147764174E-5</v>
      </c>
      <c r="P116">
        <f t="shared" si="11"/>
        <v>1.7171916750636826E-4</v>
      </c>
      <c r="Q116">
        <f t="shared" si="12"/>
        <v>-9.9789366626380916E-6</v>
      </c>
    </row>
    <row r="117" spans="1:17" x14ac:dyDescent="0.2">
      <c r="A117" s="19">
        <v>21.96</v>
      </c>
      <c r="B117" s="19">
        <v>31.66</v>
      </c>
      <c r="C117" s="19">
        <v>39.53</v>
      </c>
      <c r="D117" s="15"/>
      <c r="E117" s="15">
        <v>-2.7247999999999999E-3</v>
      </c>
      <c r="F117" s="15">
        <v>-2.2060999999999999E-3</v>
      </c>
      <c r="G117" s="15">
        <v>-7.5320999999999999E-3</v>
      </c>
      <c r="I117">
        <f t="shared" si="7"/>
        <v>1.8248299150513622E-4</v>
      </c>
      <c r="J117">
        <f t="shared" si="8"/>
        <v>1.2203229748579934E-5</v>
      </c>
      <c r="K117">
        <f t="shared" si="9"/>
        <v>1.8417904242021288E-4</v>
      </c>
      <c r="O117">
        <f t="shared" si="10"/>
        <v>-9.8021058987983232E-6</v>
      </c>
      <c r="P117">
        <f t="shared" si="11"/>
        <v>1.5968886155374616E-4</v>
      </c>
      <c r="Q117">
        <f t="shared" si="12"/>
        <v>-9.5504575488798064E-6</v>
      </c>
    </row>
    <row r="118" spans="1:17" x14ac:dyDescent="0.2">
      <c r="A118" s="19">
        <v>21.44</v>
      </c>
      <c r="B118" s="19">
        <v>31.74</v>
      </c>
      <c r="C118" s="19">
        <v>38.5</v>
      </c>
      <c r="D118" s="15"/>
      <c r="E118" s="15">
        <v>-2.36793E-2</v>
      </c>
      <c r="F118" s="15">
        <v>2.5268500000000002E-3</v>
      </c>
      <c r="G118" s="15">
        <v>-2.6056099999999999E-2</v>
      </c>
      <c r="I118">
        <f t="shared" si="7"/>
        <v>1.7197948411722802E-4</v>
      </c>
      <c r="J118">
        <f t="shared" si="8"/>
        <v>1.1763048596265137E-5</v>
      </c>
      <c r="K118">
        <f t="shared" si="9"/>
        <v>1.765322516996001E-4</v>
      </c>
      <c r="O118">
        <f t="shared" si="10"/>
        <v>-8.8533086680704224E-6</v>
      </c>
      <c r="P118">
        <f t="shared" si="11"/>
        <v>1.5133893782532138E-4</v>
      </c>
      <c r="Q118">
        <f t="shared" si="12"/>
        <v>-7.9804361473470165E-6</v>
      </c>
    </row>
    <row r="119" spans="1:17" x14ac:dyDescent="0.2">
      <c r="A119" s="19">
        <v>21.53</v>
      </c>
      <c r="B119" s="19">
        <v>31.67</v>
      </c>
      <c r="C119" s="19">
        <v>39.11</v>
      </c>
      <c r="D119" s="15"/>
      <c r="E119" s="15">
        <v>4.19776E-3</v>
      </c>
      <c r="F119" s="15">
        <v>-2.2054000000000002E-3</v>
      </c>
      <c r="G119" s="15">
        <v>1.5844179999999999E-2</v>
      </c>
      <c r="I119">
        <f t="shared" si="7"/>
        <v>1.9530326997959437E-4</v>
      </c>
      <c r="J119">
        <f t="shared" si="8"/>
        <v>1.1440363935839229E-5</v>
      </c>
      <c r="K119">
        <f t="shared" si="9"/>
        <v>2.0667553743022413E-4</v>
      </c>
      <c r="O119">
        <f t="shared" si="10"/>
        <v>-1.19121525002862E-5</v>
      </c>
      <c r="P119">
        <f t="shared" si="11"/>
        <v>1.7927801407960212E-4</v>
      </c>
      <c r="Q119">
        <f t="shared" si="12"/>
        <v>-1.1452001355606197E-5</v>
      </c>
    </row>
    <row r="120" spans="1:17" x14ac:dyDescent="0.2">
      <c r="A120" s="19">
        <v>21.61</v>
      </c>
      <c r="B120" s="19">
        <v>31.67</v>
      </c>
      <c r="C120" s="19">
        <v>39.08</v>
      </c>
      <c r="D120" s="15"/>
      <c r="E120" s="15">
        <v>3.7157499999999999E-3</v>
      </c>
      <c r="F120" s="15">
        <v>0</v>
      </c>
      <c r="G120" s="15">
        <v>-7.67E-4</v>
      </c>
      <c r="I120">
        <f t="shared" si="7"/>
        <v>1.8464234512187468E-4</v>
      </c>
      <c r="J120">
        <f t="shared" si="8"/>
        <v>1.1045769449288874E-5</v>
      </c>
      <c r="K120">
        <f t="shared" si="9"/>
        <v>2.0933728757675468E-4</v>
      </c>
      <c r="O120">
        <f t="shared" si="10"/>
        <v>-1.1752887744509028E-5</v>
      </c>
      <c r="P120">
        <f t="shared" si="11"/>
        <v>1.7251193713703396E-4</v>
      </c>
      <c r="Q120">
        <f t="shared" si="12"/>
        <v>-1.2861446548589827E-5</v>
      </c>
    </row>
    <row r="121" spans="1:17" x14ac:dyDescent="0.2">
      <c r="A121" s="19">
        <v>21.43</v>
      </c>
      <c r="B121" s="19">
        <v>31.76</v>
      </c>
      <c r="C121" s="19">
        <v>38.700000000000003</v>
      </c>
      <c r="D121" s="15"/>
      <c r="E121" s="15">
        <v>-8.3295000000000001E-3</v>
      </c>
      <c r="F121" s="15">
        <v>2.8418100000000002E-3</v>
      </c>
      <c r="G121" s="15">
        <v>-9.7237000000000001E-3</v>
      </c>
      <c r="I121">
        <f t="shared" si="7"/>
        <v>1.743922122983122E-4</v>
      </c>
      <c r="J121">
        <f t="shared" si="8"/>
        <v>1.0383023282331541E-5</v>
      </c>
      <c r="K121">
        <f t="shared" si="9"/>
        <v>1.9681234766214938E-4</v>
      </c>
      <c r="O121">
        <f t="shared" si="10"/>
        <v>-1.1047714479838485E-5</v>
      </c>
      <c r="P121">
        <f t="shared" si="11"/>
        <v>1.6199022209381191E-4</v>
      </c>
      <c r="Q121">
        <f t="shared" si="12"/>
        <v>-1.2089759755674437E-5</v>
      </c>
    </row>
    <row r="122" spans="1:17" x14ac:dyDescent="0.2">
      <c r="A122" s="19">
        <v>21.69</v>
      </c>
      <c r="B122" s="19">
        <v>31.64</v>
      </c>
      <c r="C122" s="19">
        <v>39.450000000000003</v>
      </c>
      <c r="D122" s="15"/>
      <c r="E122" s="15">
        <v>1.2132570000000001E-2</v>
      </c>
      <c r="F122" s="15">
        <v>-3.7783999999999999E-3</v>
      </c>
      <c r="G122" s="15">
        <v>1.9379839999999999E-2</v>
      </c>
      <c r="I122">
        <f t="shared" si="7"/>
        <v>1.6809151377541345E-4</v>
      </c>
      <c r="J122">
        <f t="shared" si="8"/>
        <v>1.0244594929957648E-5</v>
      </c>
      <c r="K122">
        <f t="shared" si="9"/>
        <v>1.9067662730382041E-4</v>
      </c>
      <c r="O122">
        <f t="shared" si="10"/>
        <v>-1.1805102994748177E-5</v>
      </c>
      <c r="P122">
        <f t="shared" si="11"/>
        <v>1.5713042231718319E-4</v>
      </c>
      <c r="Q122">
        <f t="shared" si="12"/>
        <v>-1.3022348644153971E-5</v>
      </c>
    </row>
    <row r="123" spans="1:17" x14ac:dyDescent="0.2">
      <c r="A123" s="19">
        <v>21.53</v>
      </c>
      <c r="B123" s="19">
        <v>31.64</v>
      </c>
      <c r="C123" s="19">
        <v>39.21</v>
      </c>
      <c r="D123" s="15"/>
      <c r="E123" s="15">
        <v>-7.3766999999999999E-3</v>
      </c>
      <c r="F123" s="15">
        <v>0</v>
      </c>
      <c r="G123" s="15">
        <v>-6.0837E-3</v>
      </c>
      <c r="I123">
        <f t="shared" si="7"/>
        <v>1.6683797823718264E-4</v>
      </c>
      <c r="J123">
        <f t="shared" si="8"/>
        <v>1.0486497627760189E-5</v>
      </c>
      <c r="K123">
        <f t="shared" si="9"/>
        <v>2.0177072157112719E-4</v>
      </c>
      <c r="O123">
        <f t="shared" si="10"/>
        <v>-1.3847298964343287E-5</v>
      </c>
      <c r="P123">
        <f t="shared" si="11"/>
        <v>1.6181023290148019E-4</v>
      </c>
      <c r="Q123">
        <f t="shared" si="12"/>
        <v>-1.6634494972864735E-5</v>
      </c>
    </row>
    <row r="124" spans="1:17" x14ac:dyDescent="0.2">
      <c r="A124" s="19">
        <v>21.59</v>
      </c>
      <c r="B124" s="19">
        <v>31.63</v>
      </c>
      <c r="C124" s="19">
        <v>39.24</v>
      </c>
      <c r="D124" s="15"/>
      <c r="E124" s="15">
        <v>2.7867600000000001E-3</v>
      </c>
      <c r="F124" s="15">
        <v>-3.1609999999999999E-4</v>
      </c>
      <c r="G124" s="15">
        <v>7.6519000000000001E-4</v>
      </c>
      <c r="I124">
        <f t="shared" si="7"/>
        <v>1.6009264171635169E-4</v>
      </c>
      <c r="J124">
        <f t="shared" si="8"/>
        <v>9.8573077700945768E-6</v>
      </c>
      <c r="K124">
        <f t="shared" si="9"/>
        <v>1.9188516261825955E-4</v>
      </c>
      <c r="O124">
        <f t="shared" si="10"/>
        <v>-1.3016461026482688E-5</v>
      </c>
      <c r="P124">
        <f t="shared" si="11"/>
        <v>1.5479427671479139E-4</v>
      </c>
      <c r="Q124">
        <f t="shared" si="12"/>
        <v>-1.5636425274492851E-5</v>
      </c>
    </row>
    <row r="125" spans="1:17" x14ac:dyDescent="0.2">
      <c r="A125" s="19">
        <v>21.43</v>
      </c>
      <c r="B125" s="19">
        <v>31.69</v>
      </c>
      <c r="C125" s="19">
        <v>39.5</v>
      </c>
      <c r="D125" s="15"/>
      <c r="E125" s="15">
        <v>-7.4108000000000004E-3</v>
      </c>
      <c r="F125" s="15">
        <v>1.897E-3</v>
      </c>
      <c r="G125" s="15">
        <v>6.62584E-3</v>
      </c>
      <c r="I125">
        <f t="shared" si="7"/>
        <v>1.509530450912266E-4</v>
      </c>
      <c r="J125">
        <f t="shared" si="8"/>
        <v>9.2718644564889014E-6</v>
      </c>
      <c r="K125">
        <f t="shared" si="9"/>
        <v>1.8040718380532997E-4</v>
      </c>
      <c r="O125">
        <f t="shared" si="10"/>
        <v>-1.2288327055053726E-5</v>
      </c>
      <c r="P125">
        <f t="shared" si="11"/>
        <v>1.456345641649679E-4</v>
      </c>
      <c r="Q125">
        <f t="shared" si="12"/>
        <v>-1.4712752351563279E-5</v>
      </c>
    </row>
    <row r="126" spans="1:17" x14ac:dyDescent="0.2">
      <c r="A126" s="19">
        <v>21.27</v>
      </c>
      <c r="B126" s="19">
        <v>31.72</v>
      </c>
      <c r="C126" s="19">
        <v>39.29</v>
      </c>
      <c r="D126" s="15"/>
      <c r="E126" s="15">
        <v>-7.4662000000000001E-3</v>
      </c>
      <c r="F126" s="15">
        <v>9.4660999999999996E-4</v>
      </c>
      <c r="G126" s="15">
        <v>-5.3163999999999998E-3</v>
      </c>
      <c r="I126">
        <f t="shared" si="7"/>
        <v>1.45191059784153E-4</v>
      </c>
      <c r="J126">
        <f t="shared" si="8"/>
        <v>8.9314691290995671E-6</v>
      </c>
      <c r="K126">
        <f t="shared" si="9"/>
        <v>1.7221685811934619E-4</v>
      </c>
      <c r="O126">
        <f t="shared" si="10"/>
        <v>-1.2394524687750502E-5</v>
      </c>
      <c r="P126">
        <f t="shared" si="11"/>
        <v>1.3395032381074981E-4</v>
      </c>
      <c r="Q126">
        <f t="shared" si="12"/>
        <v>-1.3075834101669481E-5</v>
      </c>
    </row>
    <row r="127" spans="1:17" x14ac:dyDescent="0.2">
      <c r="A127" s="19">
        <v>21.43</v>
      </c>
      <c r="B127" s="19">
        <v>31.49</v>
      </c>
      <c r="C127" s="19">
        <v>39.74</v>
      </c>
      <c r="D127" s="15"/>
      <c r="E127" s="15">
        <v>7.5223299999999998E-3</v>
      </c>
      <c r="F127" s="15">
        <v>-7.2509000000000002E-3</v>
      </c>
      <c r="G127" s="15">
        <v>1.1453319999999999E-2</v>
      </c>
      <c r="I127">
        <f t="shared" si="7"/>
        <v>1.3982424474350382E-4</v>
      </c>
      <c r="J127">
        <f t="shared" si="8"/>
        <v>8.4493452108795929E-6</v>
      </c>
      <c r="K127">
        <f t="shared" si="9"/>
        <v>1.6357969316978539E-4</v>
      </c>
      <c r="O127">
        <f t="shared" si="10"/>
        <v>-1.2074907981405472E-5</v>
      </c>
      <c r="P127">
        <f t="shared" si="11"/>
        <v>1.2829490272290483E-4</v>
      </c>
      <c r="Q127">
        <f t="shared" si="12"/>
        <v>-1.2593237499809312E-5</v>
      </c>
    </row>
    <row r="128" spans="1:17" x14ac:dyDescent="0.2">
      <c r="A128" s="19">
        <v>21.76</v>
      </c>
      <c r="B128" s="19">
        <v>31.37</v>
      </c>
      <c r="C128" s="19">
        <v>39.89</v>
      </c>
      <c r="D128" s="15"/>
      <c r="E128" s="15">
        <v>1.539897E-2</v>
      </c>
      <c r="F128" s="15">
        <v>-3.8107000000000002E-3</v>
      </c>
      <c r="G128" s="15">
        <v>3.7744599999999999E-3</v>
      </c>
      <c r="I128">
        <f t="shared" si="7"/>
        <v>1.348299169766276E-4</v>
      </c>
      <c r="J128">
        <f t="shared" si="8"/>
        <v>1.1096917546826821E-5</v>
      </c>
      <c r="K128">
        <f t="shared" si="9"/>
        <v>1.6163562392094226E-4</v>
      </c>
      <c r="O128">
        <f t="shared" si="10"/>
        <v>-1.4623033258341146E-5</v>
      </c>
      <c r="P128">
        <f t="shared" si="11"/>
        <v>1.2576654771766652E-4</v>
      </c>
      <c r="Q128">
        <f t="shared" si="12"/>
        <v>-1.6820455929100756E-5</v>
      </c>
    </row>
    <row r="129" spans="1:17" x14ac:dyDescent="0.2">
      <c r="A129" s="19">
        <v>21.79</v>
      </c>
      <c r="B129" s="19">
        <v>31.46</v>
      </c>
      <c r="C129" s="19">
        <v>40</v>
      </c>
      <c r="D129" s="15"/>
      <c r="E129" s="15">
        <v>1.3787199999999999E-3</v>
      </c>
      <c r="F129" s="15">
        <v>2.8689200000000001E-3</v>
      </c>
      <c r="G129" s="15">
        <v>2.7576100000000002E-3</v>
      </c>
      <c r="I129">
        <f t="shared" si="7"/>
        <v>1.4096781858168394E-4</v>
      </c>
      <c r="J129">
        <f t="shared" si="8"/>
        <v>1.1302388563417212E-5</v>
      </c>
      <c r="K129">
        <f t="shared" si="9"/>
        <v>1.5279227938318172E-4</v>
      </c>
      <c r="O129">
        <f t="shared" si="10"/>
        <v>-1.7266502561580679E-5</v>
      </c>
      <c r="P129">
        <f t="shared" si="11"/>
        <v>1.2170792263297854E-4</v>
      </c>
      <c r="Q129">
        <f t="shared" si="12"/>
        <v>-1.667422865667471E-5</v>
      </c>
    </row>
    <row r="130" spans="1:17" x14ac:dyDescent="0.2">
      <c r="A130" s="19">
        <v>21.59</v>
      </c>
      <c r="B130" s="19">
        <v>31.65</v>
      </c>
      <c r="C130" s="19">
        <v>39.26</v>
      </c>
      <c r="D130" s="15"/>
      <c r="E130" s="15">
        <v>-9.1786000000000003E-3</v>
      </c>
      <c r="F130" s="15">
        <v>6.03945E-3</v>
      </c>
      <c r="G130" s="15">
        <v>-1.8499999999999999E-2</v>
      </c>
      <c r="I130">
        <f t="shared" si="7"/>
        <v>1.3262380159708692E-4</v>
      </c>
      <c r="J130">
        <f t="shared" si="8"/>
        <v>1.1118087367596179E-5</v>
      </c>
      <c r="K130">
        <f t="shared" si="9"/>
        <v>1.4408100739491682E-4</v>
      </c>
      <c r="O130">
        <f t="shared" si="10"/>
        <v>-1.5993186164941838E-5</v>
      </c>
      <c r="P130">
        <f t="shared" si="11"/>
        <v>1.1463356559855182E-4</v>
      </c>
      <c r="Q130">
        <f t="shared" si="12"/>
        <v>-1.5199093188402226E-5</v>
      </c>
    </row>
    <row r="131" spans="1:17" x14ac:dyDescent="0.2">
      <c r="A131" s="19">
        <v>21.76</v>
      </c>
      <c r="B131" s="19">
        <v>31.45</v>
      </c>
      <c r="C131" s="19">
        <v>39.409999999999997</v>
      </c>
      <c r="D131" s="15"/>
      <c r="E131" s="15">
        <v>7.8740200000000007E-3</v>
      </c>
      <c r="F131" s="15">
        <v>-6.3191000000000002E-3</v>
      </c>
      <c r="G131" s="15">
        <v>3.82073E-3</v>
      </c>
      <c r="I131">
        <f t="shared" si="7"/>
        <v>1.297211753788617E-4</v>
      </c>
      <c r="J131">
        <f t="shared" si="8"/>
        <v>1.2639499503690409E-5</v>
      </c>
      <c r="K131">
        <f t="shared" si="9"/>
        <v>1.5597114695122184E-4</v>
      </c>
      <c r="O131">
        <f t="shared" si="10"/>
        <v>-1.8359616741245332E-5</v>
      </c>
      <c r="P131">
        <f t="shared" si="11"/>
        <v>1.1794379766263872E-4</v>
      </c>
      <c r="Q131">
        <f t="shared" si="12"/>
        <v>-2.0990937097098098E-5</v>
      </c>
    </row>
    <row r="132" spans="1:17" x14ac:dyDescent="0.2">
      <c r="A132" s="19">
        <v>21.31</v>
      </c>
      <c r="B132" s="19">
        <v>31.57</v>
      </c>
      <c r="C132" s="19">
        <v>38.81</v>
      </c>
      <c r="D132" s="15"/>
      <c r="E132" s="15">
        <v>-2.0680199999999999E-2</v>
      </c>
      <c r="F132" s="15">
        <v>3.81555E-3</v>
      </c>
      <c r="G132" s="15">
        <v>-1.52245E-2</v>
      </c>
      <c r="I132">
        <f t="shared" si="7"/>
        <v>1.2565791631375398E-4</v>
      </c>
      <c r="J132">
        <f t="shared" si="8"/>
        <v>1.4276991022068985E-5</v>
      </c>
      <c r="K132">
        <f t="shared" si="9"/>
        <v>1.4748875679812252E-4</v>
      </c>
      <c r="O132">
        <f t="shared" si="10"/>
        <v>-2.0243442923690616E-5</v>
      </c>
      <c r="P132">
        <f t="shared" si="11"/>
        <v>1.1267224006895639E-4</v>
      </c>
      <c r="Q132">
        <f t="shared" si="12"/>
        <v>-2.1180095367852213E-5</v>
      </c>
    </row>
    <row r="133" spans="1:17" x14ac:dyDescent="0.2">
      <c r="A133" s="19">
        <v>21.16</v>
      </c>
      <c r="B133" s="19">
        <v>31.57</v>
      </c>
      <c r="C133" s="19">
        <v>38.950000000000003</v>
      </c>
      <c r="D133" s="15"/>
      <c r="E133" s="15">
        <v>-7.0388999999999998E-3</v>
      </c>
      <c r="F133" s="15">
        <v>0</v>
      </c>
      <c r="G133" s="15">
        <v>3.6073199999999998E-3</v>
      </c>
      <c r="I133">
        <f t="shared" si="7"/>
        <v>1.4377868165732876E-4</v>
      </c>
      <c r="J133">
        <f t="shared" si="8"/>
        <v>1.4293876868894847E-5</v>
      </c>
      <c r="K133">
        <f t="shared" si="9"/>
        <v>1.5254655540523519E-4</v>
      </c>
      <c r="O133">
        <f t="shared" si="10"/>
        <v>-2.3763216574869183E-5</v>
      </c>
      <c r="P133">
        <f t="shared" si="11"/>
        <v>1.2480264795881901E-4</v>
      </c>
      <c r="Q133">
        <f t="shared" si="12"/>
        <v>-2.3394680104281082E-5</v>
      </c>
    </row>
    <row r="134" spans="1:17" x14ac:dyDescent="0.2">
      <c r="A134" s="19">
        <v>21.08</v>
      </c>
      <c r="B134" s="19">
        <v>31.53</v>
      </c>
      <c r="C134" s="19">
        <v>38.770000000000003</v>
      </c>
      <c r="D134" s="15"/>
      <c r="E134" s="15">
        <v>-3.7807000000000001E-3</v>
      </c>
      <c r="F134" s="15">
        <v>-1.2669999999999999E-3</v>
      </c>
      <c r="G134" s="15">
        <v>-4.6213000000000001E-3</v>
      </c>
      <c r="I134">
        <f t="shared" si="7"/>
        <v>1.3812472755048903E-4</v>
      </c>
      <c r="J134">
        <f t="shared" si="8"/>
        <v>1.3436244256761155E-5</v>
      </c>
      <c r="K134">
        <f t="shared" si="9"/>
        <v>1.4417452753586507E-4</v>
      </c>
      <c r="O134">
        <f t="shared" si="10"/>
        <v>-2.2337423580377032E-5</v>
      </c>
      <c r="P134">
        <f t="shared" si="11"/>
        <v>1.1579099519640986E-4</v>
      </c>
      <c r="Q134">
        <f t="shared" si="12"/>
        <v>-2.1990999298024216E-5</v>
      </c>
    </row>
    <row r="135" spans="1:17" x14ac:dyDescent="0.2">
      <c r="A135" s="19">
        <v>21.14</v>
      </c>
      <c r="B135" s="19">
        <v>31.44</v>
      </c>
      <c r="C135" s="19">
        <v>38.83</v>
      </c>
      <c r="D135" s="15"/>
      <c r="E135" s="15">
        <v>2.8462499999999998E-3</v>
      </c>
      <c r="F135" s="15">
        <v>-2.8544E-3</v>
      </c>
      <c r="G135" s="15">
        <v>1.5476400000000001E-3</v>
      </c>
      <c r="I135">
        <f t="shared" ref="I135:I198" si="13">I134*$M$3+E134*E134*(1-$M$3)</f>
        <v>1.3069486544685968E-4</v>
      </c>
      <c r="J135">
        <f t="shared" ref="J135:J198" si="14">J134*$M$3+F134*F134*(1-$M$3)</f>
        <v>1.2726386941355486E-5</v>
      </c>
      <c r="K135">
        <f t="shared" ref="K135:K198" si="15">K134*$M$3+G134*G134*(1-$M$3)</f>
        <v>1.3680544070511315E-4</v>
      </c>
      <c r="O135">
        <f t="shared" ref="O135:O198" si="16">O134*$M$3+E134*F134*(1-$M$3)</f>
        <v>-2.0709769351554409E-5</v>
      </c>
      <c r="P135">
        <f t="shared" ref="P135:P198" si="17">P134*$M$3+E134*G134*(1-$M$3)</f>
        <v>1.0989184041922526E-4</v>
      </c>
      <c r="Q135">
        <f t="shared" ref="Q135:Q198" si="18">Q134*$M$3+F134*G134*(1-$M$3)</f>
        <v>-2.0320228114142764E-5</v>
      </c>
    </row>
    <row r="136" spans="1:17" x14ac:dyDescent="0.2">
      <c r="A136" s="19">
        <v>20.6</v>
      </c>
      <c r="B136" s="19">
        <v>31.56</v>
      </c>
      <c r="C136" s="19">
        <v>38.19</v>
      </c>
      <c r="D136" s="15"/>
      <c r="E136" s="15">
        <v>-2.5543900000000001E-2</v>
      </c>
      <c r="F136" s="15">
        <v>3.8167299999999999E-3</v>
      </c>
      <c r="G136" s="15">
        <v>-1.6482199999999999E-2</v>
      </c>
      <c r="I136">
        <f t="shared" si="13"/>
        <v>1.2333924186379809E-4</v>
      </c>
      <c r="J136">
        <f t="shared" si="14"/>
        <v>1.2451659686474157E-5</v>
      </c>
      <c r="K136">
        <f t="shared" si="15"/>
        <v>1.2874082563698236E-4</v>
      </c>
      <c r="O136">
        <f t="shared" si="16"/>
        <v>-1.9954643350461144E-5</v>
      </c>
      <c r="P136">
        <f t="shared" si="17"/>
        <v>1.0356262821507174E-4</v>
      </c>
      <c r="Q136">
        <f t="shared" si="18"/>
        <v>-1.9366069444254198E-5</v>
      </c>
    </row>
    <row r="137" spans="1:17" x14ac:dyDescent="0.2">
      <c r="A137" s="19">
        <v>20.63</v>
      </c>
      <c r="B137" s="19">
        <v>31.56</v>
      </c>
      <c r="C137" s="19">
        <v>38.049999999999997</v>
      </c>
      <c r="D137" s="15"/>
      <c r="E137" s="15">
        <v>1.45626E-3</v>
      </c>
      <c r="F137" s="15">
        <v>0</v>
      </c>
      <c r="G137" s="15">
        <v>-3.6659000000000001E-3</v>
      </c>
      <c r="I137">
        <f t="shared" si="13"/>
        <v>1.5508833698457024E-4</v>
      </c>
      <c r="J137">
        <f t="shared" si="14"/>
        <v>1.2578605778859706E-5</v>
      </c>
      <c r="K137">
        <f t="shared" si="15"/>
        <v>1.3731615110916342E-4</v>
      </c>
      <c r="O137">
        <f t="shared" si="16"/>
        <v>-2.4607014916253478E-5</v>
      </c>
      <c r="P137">
        <f t="shared" si="17"/>
        <v>1.2261005063696746E-4</v>
      </c>
      <c r="Q137">
        <f t="shared" si="18"/>
        <v>-2.1978591709958949E-5</v>
      </c>
    </row>
    <row r="138" spans="1:17" x14ac:dyDescent="0.2">
      <c r="A138" s="19">
        <v>21.06</v>
      </c>
      <c r="B138" s="19">
        <v>31.51</v>
      </c>
      <c r="C138" s="19">
        <v>38.68</v>
      </c>
      <c r="D138" s="15"/>
      <c r="E138" s="15">
        <v>2.084343E-2</v>
      </c>
      <c r="F138" s="15">
        <v>-1.5843000000000001E-3</v>
      </c>
      <c r="G138" s="15">
        <v>1.6557189999999999E-2</v>
      </c>
      <c r="I138">
        <f t="shared" si="13"/>
        <v>1.4591027835675203E-4</v>
      </c>
      <c r="J138">
        <f t="shared" si="14"/>
        <v>1.1823889432128122E-5</v>
      </c>
      <c r="K138">
        <f t="shared" si="15"/>
        <v>1.2988351141121361E-4</v>
      </c>
      <c r="O138">
        <f t="shared" si="16"/>
        <v>-2.3130594021278266E-5</v>
      </c>
      <c r="P138">
        <f t="shared" si="17"/>
        <v>1.1493313738670941E-4</v>
      </c>
      <c r="Q138">
        <f t="shared" si="18"/>
        <v>-2.065987620736141E-5</v>
      </c>
    </row>
    <row r="139" spans="1:17" x14ac:dyDescent="0.2">
      <c r="A139" s="19">
        <v>20.95</v>
      </c>
      <c r="B139" s="19">
        <v>31.53</v>
      </c>
      <c r="C139" s="19">
        <v>38.49</v>
      </c>
      <c r="D139" s="15"/>
      <c r="E139" s="15">
        <v>-5.2230999999999996E-3</v>
      </c>
      <c r="F139" s="15">
        <v>6.3475000000000001E-4</v>
      </c>
      <c r="G139" s="15">
        <v>-4.9119999999999997E-3</v>
      </c>
      <c r="I139">
        <f t="shared" si="13"/>
        <v>1.6322257610524094E-4</v>
      </c>
      <c r="J139">
        <f t="shared" si="14"/>
        <v>1.1265056455600435E-5</v>
      </c>
      <c r="K139">
        <f t="shared" si="15"/>
        <v>1.3853893316830679E-4</v>
      </c>
      <c r="O139">
        <f t="shared" si="16"/>
        <v>-2.3724093148941572E-5</v>
      </c>
      <c r="P139">
        <f t="shared" si="17"/>
        <v>1.2874366698920886E-4</v>
      </c>
      <c r="Q139">
        <f t="shared" si="18"/>
        <v>-2.0994177001939726E-5</v>
      </c>
    </row>
    <row r="140" spans="1:17" x14ac:dyDescent="0.2">
      <c r="A140" s="19">
        <v>21.13</v>
      </c>
      <c r="B140" s="19">
        <v>31.55</v>
      </c>
      <c r="C140" s="19">
        <v>38.78</v>
      </c>
      <c r="D140" s="15"/>
      <c r="E140" s="15">
        <v>8.5917900000000002E-3</v>
      </c>
      <c r="F140" s="15">
        <v>6.3425000000000005E-4</v>
      </c>
      <c r="G140" s="15">
        <v>7.5343500000000004E-3</v>
      </c>
      <c r="I140">
        <f t="shared" si="13"/>
        <v>1.550660679555265E-4</v>
      </c>
      <c r="J140">
        <f t="shared" si="14"/>
        <v>1.0613327522014407E-5</v>
      </c>
      <c r="K140">
        <f t="shared" si="15"/>
        <v>1.3167426181820839E-4</v>
      </c>
      <c r="O140">
        <f t="shared" si="16"/>
        <v>-2.2499569323505077E-5</v>
      </c>
      <c r="P140">
        <f t="shared" si="17"/>
        <v>1.2255839900185634E-4</v>
      </c>
      <c r="Q140">
        <f t="shared" si="18"/>
        <v>-1.9921599901823341E-5</v>
      </c>
    </row>
    <row r="141" spans="1:17" x14ac:dyDescent="0.2">
      <c r="A141" s="19">
        <v>21.48</v>
      </c>
      <c r="B141" s="19">
        <v>31.46</v>
      </c>
      <c r="C141" s="19">
        <v>39.42</v>
      </c>
      <c r="D141" s="15"/>
      <c r="E141" s="15">
        <v>1.656417E-2</v>
      </c>
      <c r="F141" s="15">
        <v>-2.8525999999999998E-3</v>
      </c>
      <c r="G141" s="15">
        <v>1.650333E-2</v>
      </c>
      <c r="I141">
        <f t="shared" si="13"/>
        <v>1.5019123520244092E-4</v>
      </c>
      <c r="J141">
        <f t="shared" si="14"/>
        <v>1.0000664254443543E-5</v>
      </c>
      <c r="K141">
        <f t="shared" si="15"/>
        <v>1.2717979190446588E-4</v>
      </c>
      <c r="O141">
        <f t="shared" si="16"/>
        <v>-2.0822634595644772E-5</v>
      </c>
      <c r="P141">
        <f t="shared" si="17"/>
        <v>1.1908890824093496E-4</v>
      </c>
      <c r="Q141">
        <f t="shared" si="18"/>
        <v>-1.8439584218463937E-5</v>
      </c>
    </row>
    <row r="142" spans="1:17" x14ac:dyDescent="0.2">
      <c r="A142" s="19">
        <v>21.63</v>
      </c>
      <c r="B142" s="19">
        <v>31.49</v>
      </c>
      <c r="C142" s="19">
        <v>39.26</v>
      </c>
      <c r="D142" s="15"/>
      <c r="E142" s="15">
        <v>6.9831900000000002E-3</v>
      </c>
      <c r="F142" s="15">
        <v>9.5361999999999997E-4</v>
      </c>
      <c r="G142" s="15">
        <v>-4.0588999999999998E-3</v>
      </c>
      <c r="I142">
        <f t="shared" si="13"/>
        <v>1.5764206475762845E-4</v>
      </c>
      <c r="J142">
        <f t="shared" si="14"/>
        <v>9.8888640047769297E-6</v>
      </c>
      <c r="K142">
        <f t="shared" si="15"/>
        <v>1.3589059845553193E-4</v>
      </c>
      <c r="O142">
        <f t="shared" si="16"/>
        <v>-2.2408333600426085E-5</v>
      </c>
      <c r="P142">
        <f t="shared" si="17"/>
        <v>1.2834541156764488E-4</v>
      </c>
      <c r="Q142">
        <f t="shared" si="18"/>
        <v>-2.0157853114836103E-5</v>
      </c>
    </row>
    <row r="143" spans="1:17" x14ac:dyDescent="0.2">
      <c r="A143" s="19">
        <v>21.97</v>
      </c>
      <c r="B143" s="19">
        <v>31.4</v>
      </c>
      <c r="C143" s="19">
        <v>39.619999999999997</v>
      </c>
      <c r="D143" s="15"/>
      <c r="E143" s="15">
        <v>1.5718909999999999E-2</v>
      </c>
      <c r="F143" s="15">
        <v>-2.8581000000000001E-3</v>
      </c>
      <c r="G143" s="15">
        <v>9.1696599999999996E-3</v>
      </c>
      <c r="I143">
        <f t="shared" si="13"/>
        <v>1.5110943742673673E-4</v>
      </c>
      <c r="J143">
        <f t="shared" si="14"/>
        <v>9.3500956307543143E-6</v>
      </c>
      <c r="K143">
        <f t="shared" si="15"/>
        <v>1.2872564270079999E-4</v>
      </c>
      <c r="O143">
        <f t="shared" si="16"/>
        <v>-2.0664275005532517E-5</v>
      </c>
      <c r="P143">
        <f t="shared" si="17"/>
        <v>1.1894404268012619E-4</v>
      </c>
      <c r="Q143">
        <f t="shared" si="18"/>
        <v>-1.9180620821025938E-5</v>
      </c>
    </row>
    <row r="144" spans="1:17" x14ac:dyDescent="0.2">
      <c r="A144" s="19">
        <v>22.15</v>
      </c>
      <c r="B144" s="19">
        <v>31.33</v>
      </c>
      <c r="C144" s="19">
        <v>39.840000000000003</v>
      </c>
      <c r="D144" s="15"/>
      <c r="E144" s="15">
        <v>8.1930400000000004E-3</v>
      </c>
      <c r="F144" s="15">
        <v>-2.2293E-3</v>
      </c>
      <c r="G144" s="15">
        <v>5.5527800000000002E-3</v>
      </c>
      <c r="I144">
        <f t="shared" si="13"/>
        <v>1.5686791907641853E-4</v>
      </c>
      <c r="J144">
        <f t="shared" si="14"/>
        <v>9.2792140295090549E-6</v>
      </c>
      <c r="K144">
        <f t="shared" si="15"/>
        <v>1.2604706400968799E-4</v>
      </c>
      <c r="O144">
        <f t="shared" si="16"/>
        <v>-2.2119991505460569E-5</v>
      </c>
      <c r="P144">
        <f t="shared" si="17"/>
        <v>1.2045562373555462E-4</v>
      </c>
      <c r="Q144">
        <f t="shared" si="18"/>
        <v>-1.9602251886524384E-5</v>
      </c>
    </row>
    <row r="145" spans="1:17" x14ac:dyDescent="0.2">
      <c r="A145" s="19">
        <v>22.13</v>
      </c>
      <c r="B145" s="19">
        <v>31.39</v>
      </c>
      <c r="C145" s="19">
        <v>39.700000000000003</v>
      </c>
      <c r="D145" s="15"/>
      <c r="E145" s="15">
        <v>-9.0300000000000005E-4</v>
      </c>
      <c r="F145" s="15">
        <v>1.9150700000000001E-3</v>
      </c>
      <c r="G145" s="15">
        <v>-3.5140000000000002E-3</v>
      </c>
      <c r="I145">
        <f t="shared" si="13"/>
        <v>1.5148339819832943E-4</v>
      </c>
      <c r="J145">
        <f t="shared" si="14"/>
        <v>9.020647897138512E-6</v>
      </c>
      <c r="K145">
        <f t="shared" si="15"/>
        <v>1.2033424211281071E-4</v>
      </c>
      <c r="O145">
        <f t="shared" si="16"/>
        <v>-2.1888676659452934E-5</v>
      </c>
      <c r="P145">
        <f t="shared" si="17"/>
        <v>1.1595793523049334E-4</v>
      </c>
      <c r="Q145">
        <f t="shared" si="18"/>
        <v>-1.9168845520572919E-5</v>
      </c>
    </row>
    <row r="146" spans="1:17" x14ac:dyDescent="0.2">
      <c r="A146" s="19">
        <v>21.93</v>
      </c>
      <c r="B146" s="19">
        <v>31.46</v>
      </c>
      <c r="C146" s="19">
        <v>39.549999999999997</v>
      </c>
      <c r="D146" s="15"/>
      <c r="E146" s="15">
        <v>-9.0375000000000004E-3</v>
      </c>
      <c r="F146" s="15">
        <v>2.2300100000000002E-3</v>
      </c>
      <c r="G146" s="15">
        <v>-3.7783999999999999E-3</v>
      </c>
      <c r="I146">
        <f t="shared" si="13"/>
        <v>1.4244331884642966E-4</v>
      </c>
      <c r="J146">
        <f t="shared" si="14"/>
        <v>8.6994586096042017E-6</v>
      </c>
      <c r="K146">
        <f t="shared" si="15"/>
        <v>1.1385507934604205E-4</v>
      </c>
      <c r="O146">
        <f t="shared" si="16"/>
        <v>-2.0679114552485756E-5</v>
      </c>
      <c r="P146">
        <f t="shared" si="17"/>
        <v>1.0919084763666373E-4</v>
      </c>
      <c r="Q146">
        <f t="shared" si="18"/>
        <v>-1.8422488148138543E-5</v>
      </c>
    </row>
    <row r="147" spans="1:17" x14ac:dyDescent="0.2">
      <c r="A147" s="19">
        <v>21.97</v>
      </c>
      <c r="B147" s="19">
        <v>31.5</v>
      </c>
      <c r="C147" s="19">
        <v>39.24</v>
      </c>
      <c r="D147" s="15"/>
      <c r="E147" s="15">
        <v>1.82394E-3</v>
      </c>
      <c r="F147" s="15">
        <v>1.2714899999999999E-3</v>
      </c>
      <c r="G147" s="15">
        <v>-7.8381000000000006E-3</v>
      </c>
      <c r="I147">
        <f t="shared" si="13"/>
        <v>1.3879730409064388E-4</v>
      </c>
      <c r="J147">
        <f t="shared" si="14"/>
        <v>8.4758677690339498E-6</v>
      </c>
      <c r="K147">
        <f t="shared" si="15"/>
        <v>1.0788035297887953E-4</v>
      </c>
      <c r="O147">
        <f t="shared" si="16"/>
        <v>-2.0647590601836609E-5</v>
      </c>
      <c r="P147">
        <f t="shared" si="17"/>
        <v>1.046882341784639E-4</v>
      </c>
      <c r="Q147">
        <f t="shared" si="18"/>
        <v>-1.7822691046290232E-5</v>
      </c>
    </row>
    <row r="148" spans="1:17" x14ac:dyDescent="0.2">
      <c r="A148" s="19">
        <v>21.92</v>
      </c>
      <c r="B148" s="19">
        <v>31.47</v>
      </c>
      <c r="C148" s="19">
        <v>39.369999999999997</v>
      </c>
      <c r="D148" s="15"/>
      <c r="E148" s="15">
        <v>-2.2758000000000001E-3</v>
      </c>
      <c r="F148" s="15">
        <v>-9.5239999999999995E-4</v>
      </c>
      <c r="G148" s="15">
        <v>3.3128699999999999E-3</v>
      </c>
      <c r="I148">
        <f t="shared" si="13"/>
        <v>1.3066907127262125E-4</v>
      </c>
      <c r="J148">
        <f t="shared" si="14"/>
        <v>8.0643169120979123E-6</v>
      </c>
      <c r="K148">
        <f t="shared" si="15"/>
        <v>1.0509368049674675E-4</v>
      </c>
      <c r="O148">
        <f t="shared" si="16"/>
        <v>-1.9269587877490413E-5</v>
      </c>
      <c r="P148">
        <f t="shared" si="17"/>
        <v>9.7549166680916056E-5</v>
      </c>
      <c r="Q148">
        <f t="shared" si="18"/>
        <v>-1.7351293529652821E-5</v>
      </c>
    </row>
    <row r="149" spans="1:17" x14ac:dyDescent="0.2">
      <c r="A149" s="19">
        <v>21.94</v>
      </c>
      <c r="B149" s="19">
        <v>31.4</v>
      </c>
      <c r="C149" s="19">
        <v>39.85</v>
      </c>
      <c r="D149" s="15"/>
      <c r="E149" s="15">
        <v>9.1244999999999998E-4</v>
      </c>
      <c r="F149" s="15">
        <v>-2.2242999999999998E-3</v>
      </c>
      <c r="G149" s="15">
        <v>1.2192E-2</v>
      </c>
      <c r="I149">
        <f t="shared" si="13"/>
        <v>1.2313968293466398E-4</v>
      </c>
      <c r="J149">
        <f t="shared" si="14"/>
        <v>7.6348818429720376E-6</v>
      </c>
      <c r="K149">
        <f t="shared" si="15"/>
        <v>9.9446566125155933E-5</v>
      </c>
      <c r="O149">
        <f t="shared" si="16"/>
        <v>-1.7983364289640988E-5</v>
      </c>
      <c r="P149">
        <f t="shared" si="17"/>
        <v>9.1243850907301089E-5</v>
      </c>
      <c r="Q149">
        <f t="shared" si="18"/>
        <v>-1.649952656115365E-5</v>
      </c>
    </row>
    <row r="150" spans="1:17" x14ac:dyDescent="0.2">
      <c r="A150" s="19">
        <v>21.8</v>
      </c>
      <c r="B150" s="19">
        <v>31.45</v>
      </c>
      <c r="C150" s="19">
        <v>40.11</v>
      </c>
      <c r="D150" s="15"/>
      <c r="E150" s="15">
        <v>-6.3810999999999998E-3</v>
      </c>
      <c r="F150" s="15">
        <v>1.59239E-3</v>
      </c>
      <c r="G150" s="15">
        <v>6.5245399999999997E-3</v>
      </c>
      <c r="I150">
        <f t="shared" si="13"/>
        <v>1.1580125585873414E-4</v>
      </c>
      <c r="J150">
        <f t="shared" si="14"/>
        <v>7.4736395617937153E-6</v>
      </c>
      <c r="K150">
        <f t="shared" si="15"/>
        <v>1.0239846399764658E-4</v>
      </c>
      <c r="O150">
        <f t="shared" si="16"/>
        <v>-1.702613618436253E-5</v>
      </c>
      <c r="P150">
        <f t="shared" si="17"/>
        <v>8.6436695276863017E-5</v>
      </c>
      <c r="Q150">
        <f t="shared" si="18"/>
        <v>-1.7136674903484431E-5</v>
      </c>
    </row>
    <row r="151" spans="1:17" x14ac:dyDescent="0.2">
      <c r="A151" s="19">
        <v>21.94</v>
      </c>
      <c r="B151" s="19">
        <v>31.35</v>
      </c>
      <c r="C151" s="19">
        <v>39.96</v>
      </c>
      <c r="D151" s="15"/>
      <c r="E151" s="15">
        <v>6.42211E-3</v>
      </c>
      <c r="F151" s="15">
        <v>-3.1797000000000001E-3</v>
      </c>
      <c r="G151" s="15">
        <v>-3.7398000000000002E-3</v>
      </c>
      <c r="I151">
        <f t="shared" si="13"/>
        <v>1.1129628673981009E-4</v>
      </c>
      <c r="J151">
        <f t="shared" si="14"/>
        <v>7.1773635428120922E-6</v>
      </c>
      <c r="K151">
        <f t="shared" si="15"/>
        <v>9.8808733490483784E-5</v>
      </c>
      <c r="O151">
        <f t="shared" si="16"/>
        <v>-1.6614240003040777E-5</v>
      </c>
      <c r="P151">
        <f t="shared" si="17"/>
        <v>7.8752469028611232E-5</v>
      </c>
      <c r="Q151">
        <f t="shared" si="18"/>
        <v>-1.5485097674239365E-5</v>
      </c>
    </row>
    <row r="152" spans="1:17" x14ac:dyDescent="0.2">
      <c r="A152" s="19">
        <v>21.72</v>
      </c>
      <c r="B152" s="19">
        <v>31.46</v>
      </c>
      <c r="C152" s="19">
        <v>40.24</v>
      </c>
      <c r="D152" s="15"/>
      <c r="E152" s="15">
        <v>-1.0027400000000001E-2</v>
      </c>
      <c r="F152" s="15">
        <v>3.5087400000000002E-3</v>
      </c>
      <c r="G152" s="15">
        <v>7.0070799999999997E-3</v>
      </c>
      <c r="I152">
        <f t="shared" si="13"/>
        <v>1.0709311934654748E-4</v>
      </c>
      <c r="J152">
        <f t="shared" si="14"/>
        <v>7.3533512556433669E-6</v>
      </c>
      <c r="K152">
        <f t="shared" si="15"/>
        <v>9.3719375723454751E-5</v>
      </c>
      <c r="O152">
        <f t="shared" si="16"/>
        <v>-1.6842608592878328E-5</v>
      </c>
      <c r="P152">
        <f t="shared" si="17"/>
        <v>7.2586276468214559E-5</v>
      </c>
      <c r="Q152">
        <f t="shared" si="18"/>
        <v>-1.3842505290185001E-5</v>
      </c>
    </row>
    <row r="153" spans="1:17" x14ac:dyDescent="0.2">
      <c r="A153" s="19">
        <v>22.01</v>
      </c>
      <c r="B153" s="19">
        <v>31.49</v>
      </c>
      <c r="C153" s="19">
        <v>40.75</v>
      </c>
      <c r="D153" s="15"/>
      <c r="E153" s="15">
        <v>1.33518E-2</v>
      </c>
      <c r="F153" s="15">
        <v>9.5361999999999997E-4</v>
      </c>
      <c r="G153" s="15">
        <v>1.267391E-2</v>
      </c>
      <c r="I153">
        <f t="shared" si="13"/>
        <v>1.0670045723135463E-4</v>
      </c>
      <c r="J153">
        <f t="shared" si="14"/>
        <v>7.6508255635607656E-6</v>
      </c>
      <c r="K153">
        <f t="shared" si="15"/>
        <v>9.1042163387631455E-5</v>
      </c>
      <c r="O153">
        <f t="shared" si="16"/>
        <v>-1.794306444586563E-5</v>
      </c>
      <c r="P153">
        <f t="shared" si="17"/>
        <v>6.4015332240601678E-5</v>
      </c>
      <c r="Q153">
        <f t="shared" si="18"/>
        <v>-1.1536793660021898E-5</v>
      </c>
    </row>
    <row r="154" spans="1:17" x14ac:dyDescent="0.2">
      <c r="A154" s="19">
        <v>22.12</v>
      </c>
      <c r="B154" s="19">
        <v>31.35</v>
      </c>
      <c r="C154" s="19">
        <v>41.39</v>
      </c>
      <c r="D154" s="15"/>
      <c r="E154" s="15">
        <v>4.9977700000000003E-3</v>
      </c>
      <c r="F154" s="15">
        <v>-4.4459E-3</v>
      </c>
      <c r="G154" s="15">
        <v>1.5705500000000001E-2</v>
      </c>
      <c r="I154">
        <f t="shared" si="13"/>
        <v>1.1099466359187336E-4</v>
      </c>
      <c r="J154">
        <f t="shared" si="14"/>
        <v>7.2463394960111195E-6</v>
      </c>
      <c r="K154">
        <f t="shared" si="15"/>
        <v>9.5217313265659568E-5</v>
      </c>
      <c r="O154">
        <f t="shared" si="16"/>
        <v>-1.6102527968153693E-5</v>
      </c>
      <c r="P154">
        <f t="shared" si="17"/>
        <v>7.0327582998445573E-5</v>
      </c>
      <c r="Q154">
        <f t="shared" si="18"/>
        <v>-1.0119420397168582E-5</v>
      </c>
    </row>
    <row r="155" spans="1:17" x14ac:dyDescent="0.2">
      <c r="A155" s="19">
        <v>21.87</v>
      </c>
      <c r="B155" s="19">
        <v>31.49</v>
      </c>
      <c r="C155" s="19">
        <v>41.22</v>
      </c>
      <c r="D155" s="15"/>
      <c r="E155" s="15">
        <v>-1.1302E-2</v>
      </c>
      <c r="F155" s="15">
        <v>4.4657100000000003E-3</v>
      </c>
      <c r="G155" s="15">
        <v>-4.1072000000000001E-3</v>
      </c>
      <c r="I155">
        <f t="shared" si="13"/>
        <v>1.0583364607473496E-4</v>
      </c>
      <c r="J155">
        <f t="shared" si="14"/>
        <v>7.9975207348504525E-6</v>
      </c>
      <c r="K155">
        <f t="shared" si="15"/>
        <v>1.0430403828471999E-4</v>
      </c>
      <c r="O155">
        <f t="shared" si="16"/>
        <v>-1.646955142864447E-5</v>
      </c>
      <c r="P155">
        <f t="shared" si="17"/>
        <v>7.0817476622638841E-5</v>
      </c>
      <c r="Q155">
        <f t="shared" si="18"/>
        <v>-1.3701760120338471E-5</v>
      </c>
    </row>
    <row r="156" spans="1:17" x14ac:dyDescent="0.2">
      <c r="A156" s="19">
        <v>21.71</v>
      </c>
      <c r="B156" s="19">
        <v>31.48</v>
      </c>
      <c r="C156" s="19">
        <v>41.26</v>
      </c>
      <c r="D156" s="15"/>
      <c r="E156" s="15">
        <v>-7.3159999999999996E-3</v>
      </c>
      <c r="F156" s="15">
        <v>-3.1760000000000002E-4</v>
      </c>
      <c r="G156" s="15">
        <v>9.7033000000000004E-4</v>
      </c>
      <c r="I156">
        <f t="shared" si="13"/>
        <v>1.0714773955025087E-4</v>
      </c>
      <c r="J156">
        <f t="shared" si="14"/>
        <v>8.7142234390054265E-6</v>
      </c>
      <c r="K156">
        <f t="shared" si="15"/>
        <v>9.9057941498036797E-5</v>
      </c>
      <c r="O156">
        <f t="shared" si="16"/>
        <v>-1.8509665608125804E-5</v>
      </c>
      <c r="P156">
        <f t="shared" si="17"/>
        <v>6.935360248928051E-5</v>
      </c>
      <c r="Q156">
        <f t="shared" si="18"/>
        <v>-1.3980148359838163E-5</v>
      </c>
    </row>
    <row r="157" spans="1:17" x14ac:dyDescent="0.2">
      <c r="A157" s="19">
        <v>21.98</v>
      </c>
      <c r="B157" s="19">
        <v>31.46</v>
      </c>
      <c r="C157" s="19">
        <v>41.38</v>
      </c>
      <c r="D157" s="15"/>
      <c r="E157" s="15">
        <v>1.243671E-2</v>
      </c>
      <c r="F157" s="15">
        <v>-6.3540000000000005E-4</v>
      </c>
      <c r="G157" s="15">
        <v>2.9084599999999999E-3</v>
      </c>
      <c r="I157">
        <f t="shared" si="13"/>
        <v>1.0393030653723581E-4</v>
      </c>
      <c r="J157">
        <f t="shared" si="14"/>
        <v>8.1974222182651005E-6</v>
      </c>
      <c r="K157">
        <f t="shared" si="15"/>
        <v>9.317095742668858E-5</v>
      </c>
      <c r="O157">
        <f t="shared" si="16"/>
        <v>-1.7259671975638255E-5</v>
      </c>
      <c r="P157">
        <f t="shared" si="17"/>
        <v>6.4766450283123677E-5</v>
      </c>
      <c r="Q157">
        <f t="shared" si="18"/>
        <v>-1.3159830066727873E-5</v>
      </c>
    </row>
    <row r="158" spans="1:17" x14ac:dyDescent="0.2">
      <c r="A158" s="19">
        <v>21.88</v>
      </c>
      <c r="B158" s="19">
        <v>31.33</v>
      </c>
      <c r="C158" s="19">
        <v>41.26</v>
      </c>
      <c r="D158" s="15"/>
      <c r="E158" s="15">
        <v>-4.5496E-3</v>
      </c>
      <c r="F158" s="15">
        <v>-4.1321999999999999E-3</v>
      </c>
      <c r="G158" s="15">
        <v>-2.8999999999999998E-3</v>
      </c>
      <c r="I158">
        <f t="shared" si="13"/>
        <v>1.0697479348244766E-4</v>
      </c>
      <c r="J158">
        <f t="shared" si="14"/>
        <v>7.7298008747691937E-6</v>
      </c>
      <c r="K158">
        <f t="shared" si="15"/>
        <v>8.808824835538327E-5</v>
      </c>
      <c r="O158">
        <f t="shared" si="16"/>
        <v>-1.6698228789139958E-5</v>
      </c>
      <c r="P158">
        <f t="shared" si="17"/>
        <v>6.3050763680132262E-5</v>
      </c>
      <c r="Q158">
        <f t="shared" si="18"/>
        <v>-1.2481122391764198E-5</v>
      </c>
    </row>
    <row r="159" spans="1:17" x14ac:dyDescent="0.2">
      <c r="A159" s="19">
        <v>21.46</v>
      </c>
      <c r="B159" s="19">
        <v>31.34</v>
      </c>
      <c r="C159" s="19">
        <v>40.869999999999997</v>
      </c>
      <c r="D159" s="15"/>
      <c r="E159" s="15">
        <v>-1.91956E-2</v>
      </c>
      <c r="F159" s="15">
        <v>3.1918000000000002E-4</v>
      </c>
      <c r="G159" s="15">
        <v>-9.4521999999999991E-3</v>
      </c>
      <c r="I159">
        <f t="shared" si="13"/>
        <v>1.017982374831008E-4</v>
      </c>
      <c r="J159">
        <f t="shared" si="14"/>
        <v>8.2905174326830416E-6</v>
      </c>
      <c r="K159">
        <f t="shared" si="15"/>
        <v>8.3307553454060258E-5</v>
      </c>
      <c r="O159">
        <f t="shared" si="16"/>
        <v>-1.456834363459156E-5</v>
      </c>
      <c r="P159">
        <f t="shared" si="17"/>
        <v>6.0059348259324328E-5</v>
      </c>
      <c r="Q159">
        <f t="shared" si="18"/>
        <v>-1.1013252248258346E-5</v>
      </c>
    </row>
    <row r="160" spans="1:17" x14ac:dyDescent="0.2">
      <c r="A160" s="19">
        <v>21.61</v>
      </c>
      <c r="B160" s="19">
        <v>31.28</v>
      </c>
      <c r="C160" s="19">
        <v>41.36</v>
      </c>
      <c r="D160" s="15"/>
      <c r="E160" s="15">
        <v>6.9898399999999998E-3</v>
      </c>
      <c r="F160" s="15">
        <v>-1.9145E-3</v>
      </c>
      <c r="G160" s="15">
        <v>1.198928E-2</v>
      </c>
      <c r="I160">
        <f t="shared" si="13"/>
        <v>1.1779860679571476E-4</v>
      </c>
      <c r="J160">
        <f t="shared" si="14"/>
        <v>7.7991989390660578E-6</v>
      </c>
      <c r="K160">
        <f t="shared" si="15"/>
        <v>8.3669745337216643E-5</v>
      </c>
      <c r="O160">
        <f t="shared" si="16"/>
        <v>-1.4061854112996066E-5</v>
      </c>
      <c r="P160">
        <f t="shared" si="17"/>
        <v>6.7342226382964871E-5</v>
      </c>
      <c r="Q160">
        <f t="shared" si="18"/>
        <v>-1.0533474305122846E-5</v>
      </c>
    </row>
    <row r="161" spans="1:17" x14ac:dyDescent="0.2">
      <c r="A161" s="19">
        <v>21.75</v>
      </c>
      <c r="B161" s="19">
        <v>31.25</v>
      </c>
      <c r="C161" s="19">
        <v>41.25</v>
      </c>
      <c r="D161" s="15"/>
      <c r="E161" s="15">
        <v>6.4784400000000002E-3</v>
      </c>
      <c r="F161" s="15">
        <v>-9.5909999999999995E-4</v>
      </c>
      <c r="G161" s="15">
        <v>-2.6595999999999998E-3</v>
      </c>
      <c r="I161">
        <f t="shared" si="13"/>
        <v>1.1366216218150787E-4</v>
      </c>
      <c r="J161">
        <f t="shared" si="14"/>
        <v>7.5511656177220946E-6</v>
      </c>
      <c r="K161">
        <f t="shared" si="15"/>
        <v>8.7274130712087643E-5</v>
      </c>
      <c r="O161">
        <f t="shared" si="16"/>
        <v>-1.4021065787016302E-5</v>
      </c>
      <c r="P161">
        <f t="shared" si="17"/>
        <v>6.8329881734898978E-5</v>
      </c>
      <c r="Q161">
        <f t="shared" si="18"/>
        <v>-1.1278674440415475E-5</v>
      </c>
    </row>
    <row r="162" spans="1:17" x14ac:dyDescent="0.2">
      <c r="A162" s="19">
        <v>21.68</v>
      </c>
      <c r="B162" s="19">
        <v>31.2</v>
      </c>
      <c r="C162" s="19">
        <v>41.4</v>
      </c>
      <c r="D162" s="15"/>
      <c r="E162" s="15">
        <v>-3.2184000000000002E-3</v>
      </c>
      <c r="F162" s="15">
        <v>-1.6000000000000001E-3</v>
      </c>
      <c r="G162" s="15">
        <v>3.6364100000000001E-3</v>
      </c>
      <c r="I162">
        <f t="shared" si="13"/>
        <v>1.0936064354063339E-4</v>
      </c>
      <c r="J162">
        <f t="shared" si="14"/>
        <v>7.1532880492587685E-6</v>
      </c>
      <c r="K162">
        <f t="shared" si="15"/>
        <v>8.2462091198962374E-5</v>
      </c>
      <c r="O162">
        <f t="shared" si="16"/>
        <v>-1.3552610148035323E-5</v>
      </c>
      <c r="P162">
        <f t="shared" si="17"/>
        <v>6.3196285289365031E-5</v>
      </c>
      <c r="Q162">
        <f t="shared" si="18"/>
        <v>-1.0448904632390546E-5</v>
      </c>
    </row>
    <row r="163" spans="1:17" x14ac:dyDescent="0.2">
      <c r="A163" s="19">
        <v>21.53</v>
      </c>
      <c r="B163" s="19">
        <v>31.12</v>
      </c>
      <c r="C163" s="19">
        <v>41.44</v>
      </c>
      <c r="D163" s="15"/>
      <c r="E163" s="15">
        <v>-6.9188000000000001E-3</v>
      </c>
      <c r="F163" s="15">
        <v>-2.5641000000000001E-3</v>
      </c>
      <c r="G163" s="15">
        <v>9.6610999999999995E-4</v>
      </c>
      <c r="I163">
        <f t="shared" si="13"/>
        <v>1.0342049084179539E-4</v>
      </c>
      <c r="J163">
        <f t="shared" si="14"/>
        <v>6.8776907663032429E-6</v>
      </c>
      <c r="K163">
        <f t="shared" si="15"/>
        <v>7.8307774388310618E-5</v>
      </c>
      <c r="O163">
        <f t="shared" si="16"/>
        <v>-1.2430487139153204E-5</v>
      </c>
      <c r="P163">
        <f t="shared" si="17"/>
        <v>5.8702302855363124E-5</v>
      </c>
      <c r="Q163">
        <f t="shared" si="18"/>
        <v>-1.0171065714447113E-5</v>
      </c>
    </row>
    <row r="164" spans="1:17" x14ac:dyDescent="0.2">
      <c r="A164" s="19">
        <v>21.5</v>
      </c>
      <c r="B164" s="19">
        <v>31.03</v>
      </c>
      <c r="C164" s="19">
        <v>41.65</v>
      </c>
      <c r="D164" s="15"/>
      <c r="E164" s="15">
        <v>-1.3935E-3</v>
      </c>
      <c r="F164" s="15">
        <v>-2.892E-3</v>
      </c>
      <c r="G164" s="15">
        <v>5.06764E-3</v>
      </c>
      <c r="I164">
        <f t="shared" si="13"/>
        <v>1.0008744899768765E-4</v>
      </c>
      <c r="J164">
        <f t="shared" si="14"/>
        <v>6.8595058489250482E-6</v>
      </c>
      <c r="K164">
        <f t="shared" si="15"/>
        <v>7.3665310036937984E-5</v>
      </c>
      <c r="O164">
        <f t="shared" si="16"/>
        <v>-1.062022820600401E-5</v>
      </c>
      <c r="P164">
        <f t="shared" si="17"/>
        <v>5.4779105371961331E-5</v>
      </c>
      <c r="Q164">
        <f t="shared" si="18"/>
        <v>-9.7094339306402855E-6</v>
      </c>
    </row>
    <row r="165" spans="1:17" x14ac:dyDescent="0.2">
      <c r="A165" s="19">
        <v>21.4</v>
      </c>
      <c r="B165" s="19">
        <v>31.02</v>
      </c>
      <c r="C165" s="19">
        <v>41.24</v>
      </c>
      <c r="D165" s="15"/>
      <c r="E165" s="15">
        <v>-4.6512000000000003E-3</v>
      </c>
      <c r="F165" s="15">
        <v>-3.2229999999999997E-4</v>
      </c>
      <c r="G165" s="15">
        <v>-9.8438999999999992E-3</v>
      </c>
      <c r="I165">
        <f t="shared" si="13"/>
        <v>9.4198712592826389E-5</v>
      </c>
      <c r="J165">
        <f t="shared" si="14"/>
        <v>6.9497553379895454E-6</v>
      </c>
      <c r="K165">
        <f t="shared" si="15"/>
        <v>7.0786249944897702E-5</v>
      </c>
      <c r="O165">
        <f t="shared" si="16"/>
        <v>-9.7412143936437688E-6</v>
      </c>
      <c r="P165">
        <f t="shared" si="17"/>
        <v>5.1068653669243651E-5</v>
      </c>
      <c r="Q165">
        <f t="shared" si="18"/>
        <v>-1.0006204787601868E-5</v>
      </c>
    </row>
    <row r="166" spans="1:17" x14ac:dyDescent="0.2">
      <c r="A166" s="19">
        <v>21.27</v>
      </c>
      <c r="B166" s="19">
        <v>31.14</v>
      </c>
      <c r="C166" s="19">
        <v>41.18</v>
      </c>
      <c r="D166" s="15"/>
      <c r="E166" s="15">
        <v>-6.0748E-3</v>
      </c>
      <c r="F166" s="15">
        <v>3.8684399999999999E-3</v>
      </c>
      <c r="G166" s="15">
        <v>-1.4549000000000001E-3</v>
      </c>
      <c r="I166">
        <f t="shared" si="13"/>
        <v>8.9844809523656797E-5</v>
      </c>
      <c r="J166">
        <f t="shared" si="14"/>
        <v>6.5390026551101723E-6</v>
      </c>
      <c r="K166">
        <f t="shared" si="15"/>
        <v>7.2353216980803838E-5</v>
      </c>
      <c r="O166">
        <f t="shared" si="16"/>
        <v>-9.0667966244251434E-6</v>
      </c>
      <c r="P166">
        <f t="shared" si="17"/>
        <v>5.0751691309889036E-5</v>
      </c>
      <c r="Q166">
        <f t="shared" si="18"/>
        <v>-9.2154711621457544E-6</v>
      </c>
    </row>
    <row r="167" spans="1:17" x14ac:dyDescent="0.2">
      <c r="A167" s="19">
        <v>21.16</v>
      </c>
      <c r="B167" s="19">
        <v>31.12</v>
      </c>
      <c r="C167" s="19">
        <v>41.23</v>
      </c>
      <c r="D167" s="15"/>
      <c r="E167" s="15">
        <v>-5.1716000000000002E-3</v>
      </c>
      <c r="F167" s="15">
        <v>-6.422E-4</v>
      </c>
      <c r="G167" s="15">
        <v>1.21418E-3</v>
      </c>
      <c r="I167">
        <f t="shared" si="13"/>
        <v>8.6668312654637387E-5</v>
      </c>
      <c r="J167">
        <f t="shared" si="14"/>
        <v>7.0445521778195619E-6</v>
      </c>
      <c r="K167">
        <f t="shared" si="15"/>
        <v>6.8139028002555603E-5</v>
      </c>
      <c r="O167">
        <f t="shared" si="16"/>
        <v>-9.9327887856796367E-6</v>
      </c>
      <c r="P167">
        <f t="shared" si="17"/>
        <v>4.823688342249569E-5</v>
      </c>
      <c r="Q167">
        <f t="shared" si="18"/>
        <v>-9.0002344937770082E-6</v>
      </c>
    </row>
    <row r="168" spans="1:17" x14ac:dyDescent="0.2">
      <c r="A168" s="19">
        <v>20.83</v>
      </c>
      <c r="B168" s="19">
        <v>31.13</v>
      </c>
      <c r="C168" s="19">
        <v>40.76</v>
      </c>
      <c r="D168" s="15"/>
      <c r="E168" s="15">
        <v>-1.55955E-2</v>
      </c>
      <c r="F168" s="15">
        <v>3.2127000000000002E-4</v>
      </c>
      <c r="G168" s="15">
        <v>-1.13995E-2</v>
      </c>
      <c r="I168">
        <f t="shared" si="13"/>
        <v>8.3072940688959135E-5</v>
      </c>
      <c r="J168">
        <f t="shared" si="14"/>
        <v>6.646624297550388E-6</v>
      </c>
      <c r="K168">
        <f t="shared" si="15"/>
        <v>6.4139140306746273E-5</v>
      </c>
      <c r="O168">
        <f t="shared" si="16"/>
        <v>-9.1375493673388574E-6</v>
      </c>
      <c r="P168">
        <f t="shared" si="17"/>
        <v>4.4965915219865945E-5</v>
      </c>
      <c r="Q168">
        <f t="shared" si="18"/>
        <v>-8.5070052079103867E-6</v>
      </c>
    </row>
    <row r="169" spans="1:17" x14ac:dyDescent="0.2">
      <c r="A169" s="19">
        <v>20.76</v>
      </c>
      <c r="B169" s="19">
        <v>31.17</v>
      </c>
      <c r="C169" s="19">
        <v>40.39</v>
      </c>
      <c r="D169" s="15"/>
      <c r="E169" s="15">
        <v>-3.3605000000000002E-3</v>
      </c>
      <c r="F169" s="15">
        <v>1.2849700000000001E-3</v>
      </c>
      <c r="G169" s="15">
        <v>-9.0775000000000005E-3</v>
      </c>
      <c r="I169">
        <f t="shared" si="13"/>
        <v>9.2681741462621596E-5</v>
      </c>
      <c r="J169">
        <f t="shared" si="14"/>
        <v>6.2540197044713637E-6</v>
      </c>
      <c r="K169">
        <f t="shared" si="15"/>
        <v>6.8087707903341496E-5</v>
      </c>
      <c r="O169">
        <f t="shared" si="16"/>
        <v>-8.8899183823985267E-6</v>
      </c>
      <c r="P169">
        <f t="shared" si="17"/>
        <v>5.2934814441673992E-5</v>
      </c>
      <c r="Q169">
        <f t="shared" si="18"/>
        <v>-8.2163239373357625E-6</v>
      </c>
    </row>
    <row r="170" spans="1:17" x14ac:dyDescent="0.2">
      <c r="A170" s="19">
        <v>21.13</v>
      </c>
      <c r="B170" s="19">
        <v>31.21</v>
      </c>
      <c r="C170" s="19">
        <v>40.950000000000003</v>
      </c>
      <c r="D170" s="15"/>
      <c r="E170" s="15">
        <v>1.7822689999999999E-2</v>
      </c>
      <c r="F170" s="15">
        <v>1.2832500000000001E-3</v>
      </c>
      <c r="G170" s="15">
        <v>1.386487E-2</v>
      </c>
      <c r="I170">
        <f t="shared" si="13"/>
        <v>8.77984145898643E-5</v>
      </c>
      <c r="J170">
        <f t="shared" si="14"/>
        <v>5.9778473962570814E-6</v>
      </c>
      <c r="K170">
        <f t="shared" si="15"/>
        <v>6.8946505804141003E-5</v>
      </c>
      <c r="O170">
        <f t="shared" si="16"/>
        <v>-8.6156117805546144E-6</v>
      </c>
      <c r="P170">
        <f t="shared" si="17"/>
        <v>5.1589021900173552E-5</v>
      </c>
      <c r="Q170">
        <f t="shared" si="18"/>
        <v>-8.4232034115956173E-6</v>
      </c>
    </row>
    <row r="171" spans="1:17" x14ac:dyDescent="0.2">
      <c r="A171" s="19">
        <v>21.08</v>
      </c>
      <c r="B171" s="19">
        <v>31.21</v>
      </c>
      <c r="C171" s="19">
        <v>40.950000000000003</v>
      </c>
      <c r="D171" s="15"/>
      <c r="E171" s="15">
        <v>-2.3663E-3</v>
      </c>
      <c r="F171" s="15">
        <v>0</v>
      </c>
      <c r="G171" s="15">
        <v>0</v>
      </c>
      <c r="I171">
        <f t="shared" si="13"/>
        <v>1.0158940644463845E-4</v>
      </c>
      <c r="J171">
        <f t="shared" si="14"/>
        <v>5.7179803862316558E-6</v>
      </c>
      <c r="K171">
        <f t="shared" si="15"/>
        <v>7.6343792662906542E-5</v>
      </c>
      <c r="O171">
        <f t="shared" si="16"/>
        <v>-6.7264170571713362E-6</v>
      </c>
      <c r="P171">
        <f t="shared" si="17"/>
        <v>6.3320237380181142E-5</v>
      </c>
      <c r="Q171">
        <f t="shared" si="18"/>
        <v>-6.8502855412498792E-6</v>
      </c>
    </row>
    <row r="172" spans="1:17" x14ac:dyDescent="0.2">
      <c r="A172" s="19">
        <v>21.28</v>
      </c>
      <c r="B172" s="19">
        <v>31.23</v>
      </c>
      <c r="C172" s="19">
        <v>41.55</v>
      </c>
      <c r="D172" s="15"/>
      <c r="E172" s="15">
        <v>9.4877099999999999E-3</v>
      </c>
      <c r="F172" s="15">
        <v>6.4084999999999999E-4</v>
      </c>
      <c r="G172" s="15">
        <v>1.465197E-2</v>
      </c>
      <c r="I172">
        <f t="shared" si="13"/>
        <v>9.5830004599360127E-5</v>
      </c>
      <c r="J172">
        <f t="shared" si="14"/>
        <v>5.3749015630577565E-6</v>
      </c>
      <c r="K172">
        <f t="shared" si="15"/>
        <v>7.1763165103132145E-5</v>
      </c>
      <c r="O172">
        <f t="shared" si="16"/>
        <v>-6.3228320337410559E-6</v>
      </c>
      <c r="P172">
        <f t="shared" si="17"/>
        <v>5.952102313737027E-5</v>
      </c>
      <c r="Q172">
        <f t="shared" si="18"/>
        <v>-6.4392684087748862E-6</v>
      </c>
    </row>
    <row r="173" spans="1:17" x14ac:dyDescent="0.2">
      <c r="A173" s="19">
        <v>21.39</v>
      </c>
      <c r="B173" s="19">
        <v>31.27</v>
      </c>
      <c r="C173" s="19">
        <v>41.53</v>
      </c>
      <c r="D173" s="15"/>
      <c r="E173" s="15">
        <v>5.1690800000000004E-3</v>
      </c>
      <c r="F173" s="15">
        <v>1.28082E-3</v>
      </c>
      <c r="G173" s="15">
        <v>-4.8129999999999999E-4</v>
      </c>
      <c r="I173">
        <f t="shared" si="13"/>
        <v>9.548120278604451E-5</v>
      </c>
      <c r="J173">
        <f t="shared" si="14"/>
        <v>5.0770487926242902E-6</v>
      </c>
      <c r="K173">
        <f t="shared" si="15"/>
        <v>8.0338188689798218E-5</v>
      </c>
      <c r="O173">
        <f t="shared" si="16"/>
        <v>-5.5786501745065913E-6</v>
      </c>
      <c r="P173">
        <f t="shared" si="17"/>
        <v>6.4290580286450059E-5</v>
      </c>
      <c r="Q173">
        <f t="shared" si="18"/>
        <v>-5.4895294057783915E-6</v>
      </c>
    </row>
    <row r="174" spans="1:17" x14ac:dyDescent="0.2">
      <c r="A174" s="19">
        <v>21.34</v>
      </c>
      <c r="B174" s="19">
        <v>31.31</v>
      </c>
      <c r="C174" s="19">
        <v>41.7</v>
      </c>
      <c r="D174" s="15"/>
      <c r="E174" s="15">
        <v>-2.3375000000000002E-3</v>
      </c>
      <c r="F174" s="15">
        <v>1.2791499999999999E-3</v>
      </c>
      <c r="G174" s="15">
        <v>4.0934700000000001E-3</v>
      </c>
      <c r="I174">
        <f t="shared" si="13"/>
        <v>9.1355493901665831E-5</v>
      </c>
      <c r="J174">
        <f t="shared" si="14"/>
        <v>4.8708558574108318E-6</v>
      </c>
      <c r="K174">
        <f t="shared" si="15"/>
        <v>7.5531796349810319E-5</v>
      </c>
      <c r="O174">
        <f t="shared" si="16"/>
        <v>-4.8466915013001945E-6</v>
      </c>
      <c r="P174">
        <f t="shared" si="17"/>
        <v>6.0283872777023056E-5</v>
      </c>
      <c r="Q174">
        <f t="shared" si="18"/>
        <v>-5.1971451613916879E-6</v>
      </c>
    </row>
    <row r="175" spans="1:17" x14ac:dyDescent="0.2">
      <c r="A175" s="19">
        <v>21.25</v>
      </c>
      <c r="B175" s="19">
        <v>31.22</v>
      </c>
      <c r="C175" s="19">
        <v>41.7</v>
      </c>
      <c r="D175" s="15"/>
      <c r="E175" s="15">
        <v>-4.2173999999999996E-3</v>
      </c>
      <c r="F175" s="15">
        <v>-2.8744999999999999E-3</v>
      </c>
      <c r="G175" s="15">
        <v>0</v>
      </c>
      <c r="I175">
        <f t="shared" si="13"/>
        <v>8.6201998642565869E-5</v>
      </c>
      <c r="J175">
        <f t="shared" si="14"/>
        <v>4.6767779893161817E-6</v>
      </c>
      <c r="K175">
        <f t="shared" si="15"/>
        <v>7.2005278367275708E-5</v>
      </c>
      <c r="O175">
        <f t="shared" si="16"/>
        <v>-4.7352907987221829E-6</v>
      </c>
      <c r="P175">
        <f t="shared" si="17"/>
        <v>5.6092731242901664E-5</v>
      </c>
      <c r="Q175">
        <f t="shared" si="18"/>
        <v>-4.5711467226781863E-6</v>
      </c>
    </row>
    <row r="176" spans="1:17" x14ac:dyDescent="0.2">
      <c r="A176" s="19">
        <v>21.31</v>
      </c>
      <c r="B176" s="19">
        <v>31.24</v>
      </c>
      <c r="C176" s="19">
        <v>41.55</v>
      </c>
      <c r="D176" s="15"/>
      <c r="E176" s="15">
        <v>2.8234800000000002E-3</v>
      </c>
      <c r="F176" s="15">
        <v>6.4064999999999999E-4</v>
      </c>
      <c r="G176" s="15">
        <v>-3.5972000000000001E-3</v>
      </c>
      <c r="I176">
        <f t="shared" si="13"/>
        <v>8.2097066489611922E-5</v>
      </c>
      <c r="J176">
        <f t="shared" si="14"/>
        <v>4.8919363249572105E-6</v>
      </c>
      <c r="K176">
        <f t="shared" si="15"/>
        <v>6.7684961665239165E-5</v>
      </c>
      <c r="O176">
        <f t="shared" si="16"/>
        <v>-3.7237983727988514E-6</v>
      </c>
      <c r="P176">
        <f t="shared" si="17"/>
        <v>5.2727167368327563E-5</v>
      </c>
      <c r="Q176">
        <f t="shared" si="18"/>
        <v>-4.2968779193174946E-6</v>
      </c>
    </row>
    <row r="177" spans="1:17" x14ac:dyDescent="0.2">
      <c r="A177" s="19">
        <v>21.3</v>
      </c>
      <c r="B177" s="19">
        <v>31.23</v>
      </c>
      <c r="C177" s="19">
        <v>41.54</v>
      </c>
      <c r="D177" s="15"/>
      <c r="E177" s="15">
        <v>-4.6930000000000002E-4</v>
      </c>
      <c r="F177" s="15">
        <v>-3.2009999999999997E-4</v>
      </c>
      <c r="G177" s="15">
        <v>-2.4059999999999999E-4</v>
      </c>
      <c r="I177">
        <f t="shared" si="13"/>
        <v>7.7649564858859205E-5</v>
      </c>
      <c r="J177">
        <f t="shared" si="14"/>
        <v>4.6230460908097776E-6</v>
      </c>
      <c r="K177">
        <f t="shared" si="15"/>
        <v>6.4400254835724822E-5</v>
      </c>
      <c r="O177">
        <f t="shared" si="16"/>
        <v>-3.3918387227109202E-6</v>
      </c>
      <c r="P177">
        <f t="shared" si="17"/>
        <v>4.8954139990867903E-5</v>
      </c>
      <c r="Q177">
        <f t="shared" si="18"/>
        <v>-4.1773380149584447E-6</v>
      </c>
    </row>
    <row r="178" spans="1:17" x14ac:dyDescent="0.2">
      <c r="A178" s="19">
        <v>21.34</v>
      </c>
      <c r="B178" s="19">
        <v>31.32</v>
      </c>
      <c r="C178" s="19">
        <v>41.86</v>
      </c>
      <c r="D178" s="15"/>
      <c r="E178" s="15">
        <v>1.87798E-3</v>
      </c>
      <c r="F178" s="15">
        <v>2.8818400000000001E-3</v>
      </c>
      <c r="G178" s="15">
        <v>7.7034199999999999E-3</v>
      </c>
      <c r="I178">
        <f t="shared" si="13"/>
        <v>7.3003805516727653E-5</v>
      </c>
      <c r="J178">
        <f t="shared" si="14"/>
        <v>4.3518111659611903E-6</v>
      </c>
      <c r="K178">
        <f t="shared" si="15"/>
        <v>6.0539712847181326E-5</v>
      </c>
      <c r="O178">
        <f t="shared" si="16"/>
        <v>-3.1793150235482647E-6</v>
      </c>
      <c r="P178">
        <f t="shared" si="17"/>
        <v>4.6023666406215824E-5</v>
      </c>
      <c r="Q178">
        <f t="shared" si="18"/>
        <v>-3.9220767704609379E-6</v>
      </c>
    </row>
    <row r="179" spans="1:17" x14ac:dyDescent="0.2">
      <c r="A179" s="19">
        <v>21.24</v>
      </c>
      <c r="B179" s="19">
        <v>31.31</v>
      </c>
      <c r="C179" s="19">
        <v>42</v>
      </c>
      <c r="D179" s="15"/>
      <c r="E179" s="15">
        <v>-4.6860000000000001E-3</v>
      </c>
      <c r="F179" s="15">
        <v>-3.1930000000000001E-4</v>
      </c>
      <c r="G179" s="15">
        <v>3.3444600000000001E-3</v>
      </c>
      <c r="I179">
        <f t="shared" si="13"/>
        <v>6.883518571854799E-5</v>
      </c>
      <c r="J179">
        <f t="shared" si="14"/>
        <v>4.5890026031395189E-6</v>
      </c>
      <c r="K179">
        <f t="shared" si="15"/>
        <v>6.0467890858134449E-5</v>
      </c>
      <c r="O179">
        <f t="shared" si="16"/>
        <v>-2.663833849143368E-6</v>
      </c>
      <c r="P179">
        <f t="shared" si="17"/>
        <v>4.4130258543338871E-5</v>
      </c>
      <c r="Q179">
        <f t="shared" si="18"/>
        <v>-2.3547507306652801E-6</v>
      </c>
    </row>
    <row r="180" spans="1:17" x14ac:dyDescent="0.2">
      <c r="A180" s="19">
        <v>21.41</v>
      </c>
      <c r="B180" s="19">
        <v>31.3</v>
      </c>
      <c r="C180" s="19">
        <v>41.63</v>
      </c>
      <c r="D180" s="15"/>
      <c r="E180" s="15">
        <v>8.0037700000000003E-3</v>
      </c>
      <c r="F180" s="15">
        <v>-3.1940000000000001E-4</v>
      </c>
      <c r="G180" s="15">
        <v>-8.8094999999999996E-3</v>
      </c>
      <c r="I180">
        <f t="shared" si="13"/>
        <v>6.6022590335435116E-5</v>
      </c>
      <c r="J180">
        <f t="shared" si="14"/>
        <v>4.3197795963511475E-6</v>
      </c>
      <c r="K180">
        <f t="shared" si="15"/>
        <v>5.7510942168142383E-5</v>
      </c>
      <c r="O180">
        <f t="shared" si="16"/>
        <v>-2.4142294301947654E-6</v>
      </c>
      <c r="P180">
        <f t="shared" si="17"/>
        <v>4.0542114657138533E-5</v>
      </c>
      <c r="Q180">
        <f t="shared" si="18"/>
        <v>-2.2775388515053634E-6</v>
      </c>
    </row>
    <row r="181" spans="1:17" x14ac:dyDescent="0.2">
      <c r="A181" s="19">
        <v>21.68</v>
      </c>
      <c r="B181" s="19">
        <v>31.43</v>
      </c>
      <c r="C181" s="19">
        <v>42.05</v>
      </c>
      <c r="D181" s="15"/>
      <c r="E181" s="15">
        <v>1.2610929999999999E-2</v>
      </c>
      <c r="F181" s="15">
        <v>4.1533899999999999E-3</v>
      </c>
      <c r="G181" s="15">
        <v>1.008883E-2</v>
      </c>
      <c r="I181">
        <f t="shared" si="13"/>
        <v>6.5904854968083009E-5</v>
      </c>
      <c r="J181">
        <f t="shared" si="14"/>
        <v>4.0667138021700777E-6</v>
      </c>
      <c r="K181">
        <f t="shared" si="15"/>
        <v>5.8716723053053844E-5</v>
      </c>
      <c r="O181">
        <f t="shared" si="16"/>
        <v>-2.4227599126630792E-6</v>
      </c>
      <c r="P181">
        <f t="shared" si="17"/>
        <v>3.3879035068810213E-5</v>
      </c>
      <c r="Q181">
        <f t="shared" si="18"/>
        <v>-1.9720612624150411E-6</v>
      </c>
    </row>
    <row r="182" spans="1:17" x14ac:dyDescent="0.2">
      <c r="A182" s="19">
        <v>21.41</v>
      </c>
      <c r="B182" s="19">
        <v>31.43</v>
      </c>
      <c r="C182" s="19">
        <v>41.55</v>
      </c>
      <c r="D182" s="15"/>
      <c r="E182" s="15">
        <v>-1.24539E-2</v>
      </c>
      <c r="F182" s="15">
        <v>0</v>
      </c>
      <c r="G182" s="15">
        <v>-1.1890599999999999E-2</v>
      </c>
      <c r="I182">
        <f t="shared" si="13"/>
        <v>7.1492696997892032E-5</v>
      </c>
      <c r="J182">
        <f t="shared" si="14"/>
        <v>4.857749883565873E-6</v>
      </c>
      <c r="K182">
        <f t="shared" si="15"/>
        <v>6.1300789116004622E-5</v>
      </c>
      <c r="O182">
        <f t="shared" si="16"/>
        <v>8.6529231525870818E-7</v>
      </c>
      <c r="P182">
        <f t="shared" si="17"/>
        <v>3.9480064699395609E-5</v>
      </c>
      <c r="Q182">
        <f t="shared" si="18"/>
        <v>6.6043315135186356E-7</v>
      </c>
    </row>
    <row r="183" spans="1:17" x14ac:dyDescent="0.2">
      <c r="A183" s="19">
        <v>21.19</v>
      </c>
      <c r="B183" s="19">
        <v>31.2</v>
      </c>
      <c r="C183" s="19">
        <v>41.03</v>
      </c>
      <c r="D183" s="15"/>
      <c r="E183" s="15">
        <v>-1.02755E-2</v>
      </c>
      <c r="F183" s="15">
        <v>-7.3178000000000002E-3</v>
      </c>
      <c r="G183" s="15">
        <v>-1.2515E-2</v>
      </c>
      <c r="I183">
        <f t="shared" si="13"/>
        <v>7.650911269061851E-5</v>
      </c>
      <c r="J183">
        <f t="shared" si="14"/>
        <v>4.5662848905519206E-6</v>
      </c>
      <c r="K183">
        <f t="shared" si="15"/>
        <v>6.6105923870644353E-5</v>
      </c>
      <c r="O183">
        <f t="shared" si="16"/>
        <v>8.1337477634318567E-7</v>
      </c>
      <c r="P183">
        <f t="shared" si="17"/>
        <v>4.5996321417831883E-5</v>
      </c>
      <c r="Q183">
        <f t="shared" si="18"/>
        <v>6.2080716227075174E-7</v>
      </c>
    </row>
    <row r="184" spans="1:17" x14ac:dyDescent="0.2">
      <c r="A184" s="19">
        <v>21.24</v>
      </c>
      <c r="B184" s="19">
        <v>31.29</v>
      </c>
      <c r="C184" s="19">
        <v>41.87</v>
      </c>
      <c r="D184" s="15"/>
      <c r="E184" s="15">
        <v>2.3595600000000001E-3</v>
      </c>
      <c r="F184" s="15">
        <v>2.8846200000000001E-3</v>
      </c>
      <c r="G184" s="15">
        <v>2.0472830000000001E-2</v>
      </c>
      <c r="I184">
        <f t="shared" si="13"/>
        <v>7.825371994418139E-5</v>
      </c>
      <c r="J184">
        <f t="shared" si="14"/>
        <v>7.505319607518809E-6</v>
      </c>
      <c r="K184">
        <f t="shared" si="15"/>
        <v>7.1537081938405703E-5</v>
      </c>
      <c r="O184">
        <f t="shared" si="16"/>
        <v>5.2762155237625982E-6</v>
      </c>
      <c r="P184">
        <f t="shared" si="17"/>
        <v>5.0952415082761974E-5</v>
      </c>
      <c r="Q184">
        <f t="shared" si="18"/>
        <v>6.0784947525345124E-6</v>
      </c>
    </row>
    <row r="185" spans="1:17" x14ac:dyDescent="0.2">
      <c r="A185" s="19">
        <v>20.75</v>
      </c>
      <c r="B185" s="19">
        <v>31.41</v>
      </c>
      <c r="C185" s="19">
        <v>41.95</v>
      </c>
      <c r="D185" s="15"/>
      <c r="E185" s="15">
        <v>-2.3069699999999999E-2</v>
      </c>
      <c r="F185" s="15">
        <v>3.8350599999999999E-3</v>
      </c>
      <c r="G185" s="15">
        <v>1.9107200000000001E-3</v>
      </c>
      <c r="I185">
        <f t="shared" si="13"/>
        <v>7.3892548151146493E-5</v>
      </c>
      <c r="J185">
        <f t="shared" si="14"/>
        <v>7.5542623837316809E-6</v>
      </c>
      <c r="K185">
        <f t="shared" si="15"/>
        <v>9.2393063114635379E-5</v>
      </c>
      <c r="O185">
        <f t="shared" si="16"/>
        <v>5.368028630368843E-6</v>
      </c>
      <c r="P185">
        <f t="shared" si="17"/>
        <v>5.0793682423084255E-5</v>
      </c>
      <c r="Q185">
        <f t="shared" si="18"/>
        <v>9.2571651598584454E-6</v>
      </c>
    </row>
    <row r="186" spans="1:17" x14ac:dyDescent="0.2">
      <c r="A186" s="19">
        <v>20.56</v>
      </c>
      <c r="B186" s="19">
        <v>31.42</v>
      </c>
      <c r="C186" s="19">
        <v>41.78</v>
      </c>
      <c r="D186" s="15"/>
      <c r="E186" s="15">
        <v>-9.1567000000000003E-3</v>
      </c>
      <c r="F186" s="15">
        <v>3.1837E-4</v>
      </c>
      <c r="G186" s="15">
        <v>-4.0524999999999997E-3</v>
      </c>
      <c r="I186">
        <f t="shared" si="13"/>
        <v>1.0139165874747771E-4</v>
      </c>
      <c r="J186">
        <f t="shared" si="14"/>
        <v>7.9834677529237807E-6</v>
      </c>
      <c r="K186">
        <f t="shared" si="15"/>
        <v>8.7068530382861247E-5</v>
      </c>
      <c r="O186">
        <f t="shared" si="16"/>
        <v>-2.6247410837329178E-7</v>
      </c>
      <c r="P186">
        <f t="shared" si="17"/>
        <v>4.5101277246659198E-5</v>
      </c>
      <c r="Q186">
        <f t="shared" si="18"/>
        <v>9.1413988008589398E-6</v>
      </c>
    </row>
    <row r="187" spans="1:17" x14ac:dyDescent="0.2">
      <c r="A187" s="19">
        <v>20.6</v>
      </c>
      <c r="B187" s="19">
        <v>31.39</v>
      </c>
      <c r="C187" s="19">
        <v>41.44</v>
      </c>
      <c r="D187" s="15"/>
      <c r="E187" s="15">
        <v>1.94557E-3</v>
      </c>
      <c r="F187" s="15">
        <v>-9.5480000000000001E-4</v>
      </c>
      <c r="G187" s="15">
        <v>-8.1379E-3</v>
      </c>
      <c r="I187">
        <f t="shared" si="13"/>
        <v>1.0033886851602905E-4</v>
      </c>
      <c r="J187">
        <f t="shared" si="14"/>
        <v>7.5105412551623531E-6</v>
      </c>
      <c r="K187">
        <f t="shared" si="15"/>
        <v>8.2829783934889567E-5</v>
      </c>
      <c r="O187">
        <f t="shared" si="16"/>
        <v>-4.2163877661089442E-7</v>
      </c>
      <c r="P187">
        <f t="shared" si="17"/>
        <v>4.4621652216859641E-5</v>
      </c>
      <c r="Q187">
        <f t="shared" si="18"/>
        <v>8.5155032073074022E-6</v>
      </c>
    </row>
    <row r="188" spans="1:17" x14ac:dyDescent="0.2">
      <c r="A188" s="19">
        <v>20.71</v>
      </c>
      <c r="B188" s="19">
        <v>31.39</v>
      </c>
      <c r="C188" s="19">
        <v>41.76</v>
      </c>
      <c r="D188" s="15"/>
      <c r="E188" s="15">
        <v>5.3397599999999998E-3</v>
      </c>
      <c r="F188" s="15">
        <v>0</v>
      </c>
      <c r="G188" s="15">
        <v>7.7219799999999998E-3</v>
      </c>
      <c r="I188">
        <f t="shared" si="13"/>
        <v>9.4545650962561291E-5</v>
      </c>
      <c r="J188">
        <f t="shared" si="14"/>
        <v>7.1146073622526113E-6</v>
      </c>
      <c r="K188">
        <f t="shared" si="15"/>
        <v>8.18335218833962E-5</v>
      </c>
      <c r="O188">
        <f t="shared" si="16"/>
        <v>-5.077982641742408E-7</v>
      </c>
      <c r="P188">
        <f t="shared" si="17"/>
        <v>4.0994381837668059E-5</v>
      </c>
      <c r="Q188">
        <f t="shared" si="18"/>
        <v>8.4707770300689588E-6</v>
      </c>
    </row>
    <row r="189" spans="1:17" x14ac:dyDescent="0.2">
      <c r="A189" s="19">
        <v>20.350000000000001</v>
      </c>
      <c r="B189" s="19">
        <v>31.59</v>
      </c>
      <c r="C189" s="19">
        <v>41.23</v>
      </c>
      <c r="D189" s="15"/>
      <c r="E189" s="15">
        <v>-1.73829E-2</v>
      </c>
      <c r="F189" s="15">
        <v>6.3714899999999996E-3</v>
      </c>
      <c r="G189" s="15">
        <v>-1.26915E-2</v>
      </c>
      <c r="I189">
        <f t="shared" si="13"/>
        <v>9.0583694116263609E-5</v>
      </c>
      <c r="J189">
        <f t="shared" si="14"/>
        <v>6.687730920517454E-6</v>
      </c>
      <c r="K189">
        <f t="shared" si="15"/>
        <v>8.0501249077616422E-5</v>
      </c>
      <c r="O189">
        <f t="shared" si="16"/>
        <v>-4.773303683237863E-7</v>
      </c>
      <c r="P189">
        <f t="shared" si="17"/>
        <v>4.1008730122895978E-5</v>
      </c>
      <c r="Q189">
        <f t="shared" si="18"/>
        <v>7.9625304082648212E-6</v>
      </c>
    </row>
    <row r="190" spans="1:17" x14ac:dyDescent="0.2">
      <c r="A190" s="19">
        <v>20.21</v>
      </c>
      <c r="B190" s="19">
        <v>31.39</v>
      </c>
      <c r="C190" s="19">
        <v>41.28</v>
      </c>
      <c r="D190" s="15"/>
      <c r="E190" s="15">
        <v>-6.8796999999999999E-3</v>
      </c>
      <c r="F190" s="15">
        <v>-6.3311000000000001E-3</v>
      </c>
      <c r="G190" s="15">
        <v>1.2126800000000001E-3</v>
      </c>
      <c r="I190">
        <f t="shared" si="13"/>
        <v>1.0327858521388782E-4</v>
      </c>
      <c r="J190">
        <f t="shared" si="14"/>
        <v>8.7222201544924084E-6</v>
      </c>
      <c r="K190">
        <f t="shared" si="15"/>
        <v>8.5335624467959448E-5</v>
      </c>
      <c r="O190">
        <f t="shared" si="16"/>
        <v>-7.0939889574843655E-6</v>
      </c>
      <c r="P190">
        <f t="shared" si="17"/>
        <v>5.1785110836522231E-5</v>
      </c>
      <c r="Q190">
        <f t="shared" si="18"/>
        <v>2.6329526636689273E-6</v>
      </c>
    </row>
    <row r="191" spans="1:17" x14ac:dyDescent="0.2">
      <c r="A191" s="19">
        <v>20.58</v>
      </c>
      <c r="B191" s="19">
        <v>31.43</v>
      </c>
      <c r="C191" s="19">
        <v>41.75</v>
      </c>
      <c r="D191" s="15"/>
      <c r="E191" s="15">
        <v>1.8307819999999999E-2</v>
      </c>
      <c r="F191" s="15">
        <v>1.27432E-3</v>
      </c>
      <c r="G191" s="15">
        <v>1.138568E-2</v>
      </c>
      <c r="I191">
        <f t="shared" si="13"/>
        <v>9.9921686426454557E-5</v>
      </c>
      <c r="J191">
        <f t="shared" si="14"/>
        <v>1.0603856577822866E-5</v>
      </c>
      <c r="K191">
        <f t="shared" si="15"/>
        <v>8.0303722566825878E-5</v>
      </c>
      <c r="O191">
        <f t="shared" si="16"/>
        <v>-4.0549854998353009E-6</v>
      </c>
      <c r="P191">
        <f t="shared" si="17"/>
        <v>4.8177431710570893E-5</v>
      </c>
      <c r="Q191">
        <f t="shared" si="18"/>
        <v>2.0143196029687911E-6</v>
      </c>
    </row>
    <row r="192" spans="1:17" x14ac:dyDescent="0.2">
      <c r="A192" s="19">
        <v>20.97</v>
      </c>
      <c r="B192" s="19">
        <v>31.37</v>
      </c>
      <c r="C192" s="19">
        <v>42.63</v>
      </c>
      <c r="D192" s="15"/>
      <c r="E192" s="15">
        <v>1.8950390000000001E-2</v>
      </c>
      <c r="F192" s="15">
        <v>-1.9090000000000001E-3</v>
      </c>
      <c r="G192" s="15">
        <v>2.1077869999999999E-2</v>
      </c>
      <c r="I192">
        <f t="shared" si="13"/>
        <v>1.140369616300113E-4</v>
      </c>
      <c r="J192">
        <f t="shared" si="14"/>
        <v>1.0065058670897494E-5</v>
      </c>
      <c r="K192">
        <f t="shared" si="15"/>
        <v>8.3263521756560326E-5</v>
      </c>
      <c r="O192">
        <f t="shared" si="16"/>
        <v>-2.4118850989011813E-6</v>
      </c>
      <c r="P192">
        <f t="shared" si="17"/>
        <v>5.7793604608992646E-5</v>
      </c>
      <c r="Q192">
        <f t="shared" si="18"/>
        <v>2.7640004110466644E-6</v>
      </c>
    </row>
    <row r="193" spans="1:17" x14ac:dyDescent="0.2">
      <c r="A193" s="19">
        <v>20.73</v>
      </c>
      <c r="B193" s="19">
        <v>31.53</v>
      </c>
      <c r="C193" s="19">
        <v>42.53</v>
      </c>
      <c r="D193" s="15"/>
      <c r="E193" s="15">
        <v>-1.1444899999999999E-2</v>
      </c>
      <c r="F193" s="15">
        <v>5.1004099999999997E-3</v>
      </c>
      <c r="G193" s="15">
        <v>-2.3457999999999999E-3</v>
      </c>
      <c r="I193">
        <f t="shared" si="13"/>
        <v>1.2874178080133662E-4</v>
      </c>
      <c r="J193">
        <f t="shared" si="14"/>
        <v>9.6798120106436445E-6</v>
      </c>
      <c r="K193">
        <f t="shared" si="15"/>
        <v>1.0492430667538073E-4</v>
      </c>
      <c r="O193">
        <f t="shared" si="16"/>
        <v>-4.4377496635671124E-6</v>
      </c>
      <c r="P193">
        <f t="shared" si="17"/>
        <v>7.8292019744611099E-5</v>
      </c>
      <c r="Q193">
        <f t="shared" si="18"/>
        <v>1.8390115658386236E-7</v>
      </c>
    </row>
    <row r="194" spans="1:17" x14ac:dyDescent="0.2">
      <c r="A194" s="19">
        <v>20.74</v>
      </c>
      <c r="B194" s="19">
        <v>31.58</v>
      </c>
      <c r="C194" s="19">
        <v>42.05</v>
      </c>
      <c r="D194" s="15"/>
      <c r="E194" s="15">
        <v>4.8239000000000002E-4</v>
      </c>
      <c r="F194" s="15">
        <v>1.5857600000000001E-3</v>
      </c>
      <c r="G194" s="15">
        <v>-1.12862E-2</v>
      </c>
      <c r="I194">
        <f t="shared" si="13"/>
        <v>1.2887641811385643E-4</v>
      </c>
      <c r="J194">
        <f t="shared" si="14"/>
        <v>1.0659874220091027E-5</v>
      </c>
      <c r="K194">
        <f t="shared" si="15"/>
        <v>9.8959014933257876E-5</v>
      </c>
      <c r="O194">
        <f t="shared" si="16"/>
        <v>-7.6739056282930886E-6</v>
      </c>
      <c r="P194">
        <f t="shared" si="17"/>
        <v>7.5205345345134429E-5</v>
      </c>
      <c r="Q194">
        <f t="shared" si="18"/>
        <v>-5.4500541949116988E-7</v>
      </c>
    </row>
    <row r="195" spans="1:17" x14ac:dyDescent="0.2">
      <c r="A195" s="19">
        <v>20.75</v>
      </c>
      <c r="B195" s="19">
        <v>31.66</v>
      </c>
      <c r="C195" s="19">
        <v>41.95</v>
      </c>
      <c r="D195" s="15"/>
      <c r="E195" s="15">
        <v>4.8215999999999998E-4</v>
      </c>
      <c r="F195" s="15">
        <v>2.5332499999999999E-3</v>
      </c>
      <c r="G195" s="15">
        <v>-2.3781000000000002E-3</v>
      </c>
      <c r="I195">
        <f t="shared" si="13"/>
        <v>1.2115779503375105E-4</v>
      </c>
      <c r="J195">
        <f t="shared" si="14"/>
        <v>1.0171159853541565E-5</v>
      </c>
      <c r="K195">
        <f t="shared" si="15"/>
        <v>1.006641726636624E-4</v>
      </c>
      <c r="O195">
        <f t="shared" si="16"/>
        <v>-7.1675740046115027E-6</v>
      </c>
      <c r="P195">
        <f t="shared" si="17"/>
        <v>7.0366363623346355E-5</v>
      </c>
      <c r="Q195">
        <f t="shared" si="18"/>
        <v>-1.5861373650417006E-6</v>
      </c>
    </row>
    <row r="196" spans="1:17" x14ac:dyDescent="0.2">
      <c r="A196" s="19">
        <v>20.83</v>
      </c>
      <c r="B196" s="19">
        <v>31.54</v>
      </c>
      <c r="C196" s="19">
        <v>42.33</v>
      </c>
      <c r="D196" s="15"/>
      <c r="E196" s="15">
        <v>3.85542E-3</v>
      </c>
      <c r="F196" s="15">
        <v>-3.7902000000000001E-3</v>
      </c>
      <c r="G196" s="15">
        <v>9.0584299999999993E-3</v>
      </c>
      <c r="I196">
        <f t="shared" si="13"/>
        <v>1.1390227602766199E-4</v>
      </c>
      <c r="J196">
        <f t="shared" si="14"/>
        <v>9.9459315960790711E-6</v>
      </c>
      <c r="K196">
        <f t="shared" si="15"/>
        <v>9.4963643880442648E-5</v>
      </c>
      <c r="O196">
        <f t="shared" si="16"/>
        <v>-6.6642336551348124E-6</v>
      </c>
      <c r="P196">
        <f t="shared" si="17"/>
        <v>6.6075584324185561E-5</v>
      </c>
      <c r="Q196">
        <f t="shared" si="18"/>
        <v>-1.8524284326391986E-6</v>
      </c>
    </row>
    <row r="197" spans="1:17" x14ac:dyDescent="0.2">
      <c r="A197" s="19">
        <v>21.16</v>
      </c>
      <c r="B197" s="19">
        <v>31.54</v>
      </c>
      <c r="C197" s="19">
        <v>42.75</v>
      </c>
      <c r="D197" s="15"/>
      <c r="E197" s="15">
        <v>1.5842530000000001E-2</v>
      </c>
      <c r="F197" s="15">
        <v>0</v>
      </c>
      <c r="G197" s="15">
        <v>9.9219900000000003E-3</v>
      </c>
      <c r="I197">
        <f t="shared" si="13"/>
        <v>1.0795999526858627E-4</v>
      </c>
      <c r="J197">
        <f t="shared" si="14"/>
        <v>1.0211112662714328E-5</v>
      </c>
      <c r="K197">
        <f t="shared" si="15"/>
        <v>9.4189134491510094E-5</v>
      </c>
      <c r="O197">
        <f t="shared" si="16"/>
        <v>-7.1411484088667243E-6</v>
      </c>
      <c r="P197">
        <f t="shared" si="17"/>
        <v>6.4206492396170429E-5</v>
      </c>
      <c r="Q197">
        <f t="shared" si="18"/>
        <v>-3.8012784098408482E-6</v>
      </c>
    </row>
    <row r="198" spans="1:17" x14ac:dyDescent="0.2">
      <c r="A198" s="19">
        <v>21.21</v>
      </c>
      <c r="B198" s="19">
        <v>31.64</v>
      </c>
      <c r="C198" s="19">
        <v>42.7</v>
      </c>
      <c r="D198" s="15"/>
      <c r="E198" s="15">
        <v>2.3628999999999998E-3</v>
      </c>
      <c r="F198" s="15">
        <v>3.1705100000000001E-3</v>
      </c>
      <c r="G198" s="15">
        <v>-1.1696E-3</v>
      </c>
      <c r="I198">
        <f t="shared" si="13"/>
        <v>1.1654154096052509E-4</v>
      </c>
      <c r="J198">
        <f t="shared" si="14"/>
        <v>9.598445902951468E-6</v>
      </c>
      <c r="K198">
        <f t="shared" si="15"/>
        <v>9.4444539555625499E-5</v>
      </c>
      <c r="O198">
        <f t="shared" si="16"/>
        <v>-6.7126795043347206E-6</v>
      </c>
      <c r="P198">
        <f t="shared" si="17"/>
        <v>6.9785468306482213E-5</v>
      </c>
      <c r="Q198">
        <f t="shared" si="18"/>
        <v>-3.573201705250397E-6</v>
      </c>
    </row>
    <row r="199" spans="1:17" x14ac:dyDescent="0.2">
      <c r="A199" s="19">
        <v>20.94</v>
      </c>
      <c r="B199" s="19">
        <v>31.53</v>
      </c>
      <c r="C199" s="19">
        <v>42.51</v>
      </c>
      <c r="D199" s="15"/>
      <c r="E199" s="15">
        <v>-1.2729799999999999E-2</v>
      </c>
      <c r="F199" s="15">
        <v>-3.4765E-3</v>
      </c>
      <c r="G199" s="15">
        <v>-4.4497E-3</v>
      </c>
      <c r="I199">
        <f t="shared" ref="I199:I262" si="19">I198*$M$3+E198*E198*(1-$M$3)</f>
        <v>1.0988404628749359E-4</v>
      </c>
      <c r="J199">
        <f t="shared" ref="J199:J262" si="20">J198*$M$3+F198*F198*(1-$M$3)</f>
        <v>9.62566716838038E-6</v>
      </c>
      <c r="K199">
        <f t="shared" ref="K199:K262" si="21">K198*$M$3+G198*G198*(1-$M$3)</f>
        <v>8.8859945031887974E-5</v>
      </c>
      <c r="O199">
        <f t="shared" ref="O199:O262" si="22">O198*$M$3+E198*F198*(1-$M$3)</f>
        <v>-5.8604228493346365E-6</v>
      </c>
      <c r="P199">
        <f t="shared" ref="P199:P262" si="23">P198*$M$3+E198*G198*(1-$M$3)</f>
        <v>6.5432521337693278E-5</v>
      </c>
      <c r="Q199">
        <f t="shared" ref="Q199:Q262" si="24">Q198*$M$3+F198*G198*(1-$M$3)</f>
        <v>-3.581303312695373E-6</v>
      </c>
    </row>
    <row r="200" spans="1:17" x14ac:dyDescent="0.2">
      <c r="A200" s="19">
        <v>20.78</v>
      </c>
      <c r="B200" s="19">
        <v>31.52</v>
      </c>
      <c r="C200" s="19">
        <v>42.51</v>
      </c>
      <c r="D200" s="15"/>
      <c r="E200" s="15">
        <v>-7.6408999999999999E-3</v>
      </c>
      <c r="F200" s="15">
        <v>-3.1720000000000001E-4</v>
      </c>
      <c r="G200" s="15">
        <v>0</v>
      </c>
      <c r="I200">
        <f t="shared" si="19"/>
        <v>1.1301387199264398E-4</v>
      </c>
      <c r="J200">
        <f t="shared" si="20"/>
        <v>9.7732902732775582E-6</v>
      </c>
      <c r="K200">
        <f t="shared" si="21"/>
        <v>8.4716338135374687E-5</v>
      </c>
      <c r="O200">
        <f t="shared" si="22"/>
        <v>-2.8534884963745559E-6</v>
      </c>
      <c r="P200">
        <f t="shared" si="23"/>
        <v>6.4905197521031679E-5</v>
      </c>
      <c r="Q200">
        <f t="shared" si="24"/>
        <v>-2.4382621909336496E-6</v>
      </c>
    </row>
    <row r="201" spans="1:17" x14ac:dyDescent="0.2">
      <c r="A201" s="19">
        <v>20.6</v>
      </c>
      <c r="B201" s="19">
        <v>31.59</v>
      </c>
      <c r="C201" s="19">
        <v>41.83</v>
      </c>
      <c r="D201" s="15"/>
      <c r="E201" s="15">
        <v>-8.6622000000000001E-3</v>
      </c>
      <c r="F201" s="15">
        <v>2.2208100000000001E-3</v>
      </c>
      <c r="G201" s="15">
        <v>-1.5996099999999999E-2</v>
      </c>
      <c r="I201">
        <f t="shared" si="19"/>
        <v>1.0973604084168533E-4</v>
      </c>
      <c r="J201">
        <f t="shared" si="20"/>
        <v>9.192929807280904E-6</v>
      </c>
      <c r="K201">
        <f t="shared" si="21"/>
        <v>7.9633357847252198E-5</v>
      </c>
      <c r="O201">
        <f t="shared" si="22"/>
        <v>-2.5368575777920825E-6</v>
      </c>
      <c r="P201">
        <f t="shared" si="23"/>
        <v>6.1010885669769776E-5</v>
      </c>
      <c r="Q201">
        <f t="shared" si="24"/>
        <v>-2.2919664594776303E-6</v>
      </c>
    </row>
    <row r="202" spans="1:17" x14ac:dyDescent="0.2">
      <c r="A202" s="19">
        <v>20.47</v>
      </c>
      <c r="B202" s="19">
        <v>31.57</v>
      </c>
      <c r="C202" s="19">
        <v>41.29</v>
      </c>
      <c r="D202" s="15"/>
      <c r="E202" s="15">
        <v>-6.3106999999999998E-3</v>
      </c>
      <c r="F202" s="15">
        <v>-6.3310000000000005E-4</v>
      </c>
      <c r="G202" s="15">
        <v>-1.29094E-2</v>
      </c>
      <c r="I202">
        <f t="shared" si="19"/>
        <v>1.0765390092158422E-4</v>
      </c>
      <c r="J202">
        <f t="shared" si="20"/>
        <v>8.9372738422100495E-6</v>
      </c>
      <c r="K202">
        <f t="shared" si="21"/>
        <v>9.020786928901707E-5</v>
      </c>
      <c r="O202">
        <f t="shared" si="22"/>
        <v>-3.5388721460445587E-6</v>
      </c>
      <c r="P202">
        <f t="shared" si="23"/>
        <v>6.5663917574783595E-5</v>
      </c>
      <c r="Q202">
        <f t="shared" si="24"/>
        <v>-4.2859064023689744E-6</v>
      </c>
    </row>
    <row r="203" spans="1:17" x14ac:dyDescent="0.2">
      <c r="A203" s="19">
        <v>20.46</v>
      </c>
      <c r="B203" s="19">
        <v>31.6</v>
      </c>
      <c r="C203" s="19">
        <v>41.65</v>
      </c>
      <c r="D203" s="15"/>
      <c r="E203" s="15">
        <v>-4.885E-4</v>
      </c>
      <c r="F203" s="15">
        <v>9.5027000000000002E-4</v>
      </c>
      <c r="G203" s="15">
        <v>8.7188400000000003E-3</v>
      </c>
      <c r="I203">
        <f t="shared" si="19"/>
        <v>1.0358416293568917E-4</v>
      </c>
      <c r="J203">
        <f t="shared" si="20"/>
        <v>8.4250863482774457E-6</v>
      </c>
      <c r="K203">
        <f t="shared" si="21"/>
        <v>9.4794553633276052E-5</v>
      </c>
      <c r="O203">
        <f t="shared" si="22"/>
        <v>-3.086821567081885E-6</v>
      </c>
      <c r="P203">
        <f t="shared" si="23"/>
        <v>6.6612123555096579E-5</v>
      </c>
      <c r="Q203">
        <f t="shared" si="24"/>
        <v>-3.5383755498268355E-6</v>
      </c>
    </row>
    <row r="204" spans="1:17" x14ac:dyDescent="0.2">
      <c r="A204" s="19">
        <v>20.149999999999999</v>
      </c>
      <c r="B204" s="19">
        <v>31.7</v>
      </c>
      <c r="C204" s="19">
        <v>41.26</v>
      </c>
      <c r="D204" s="15"/>
      <c r="E204" s="15">
        <v>-1.51515E-2</v>
      </c>
      <c r="F204" s="15">
        <v>3.1645900000000001E-3</v>
      </c>
      <c r="G204" s="15">
        <v>-9.3638000000000002E-3</v>
      </c>
      <c r="I204">
        <f t="shared" si="19"/>
        <v>9.7383431094547808E-5</v>
      </c>
      <c r="J204">
        <f t="shared" si="20"/>
        <v>7.9737619517547999E-6</v>
      </c>
      <c r="K204">
        <f t="shared" si="21"/>
        <v>9.3667970672015486E-5</v>
      </c>
      <c r="O204">
        <f t="shared" si="22"/>
        <v>-2.9294646867569718E-6</v>
      </c>
      <c r="P204">
        <f t="shared" si="23"/>
        <v>6.2359846941390776E-5</v>
      </c>
      <c r="Q204">
        <f t="shared" si="24"/>
        <v>-2.828957891629225E-6</v>
      </c>
    </row>
    <row r="205" spans="1:17" x14ac:dyDescent="0.2">
      <c r="A205" s="19">
        <v>19.72</v>
      </c>
      <c r="B205" s="19">
        <v>31.72</v>
      </c>
      <c r="C205" s="19">
        <v>40.520000000000003</v>
      </c>
      <c r="D205" s="15"/>
      <c r="E205" s="15">
        <v>-2.1340000000000001E-2</v>
      </c>
      <c r="F205" s="15">
        <v>6.3084999999999997E-4</v>
      </c>
      <c r="G205" s="15">
        <v>-1.7935E-2</v>
      </c>
      <c r="I205">
        <f t="shared" si="19"/>
        <v>1.0531450236387495E-4</v>
      </c>
      <c r="J205">
        <f t="shared" si="20"/>
        <v>8.0962140267355129E-6</v>
      </c>
      <c r="K205">
        <f t="shared" si="21"/>
        <v>9.3308737458094559E-5</v>
      </c>
      <c r="O205">
        <f t="shared" si="22"/>
        <v>-5.6305939286515555E-6</v>
      </c>
      <c r="P205">
        <f t="shared" si="23"/>
        <v>6.7130793066907341E-5</v>
      </c>
      <c r="Q205">
        <f t="shared" si="24"/>
        <v>-4.4371756886514729E-6</v>
      </c>
    </row>
    <row r="206" spans="1:17" x14ac:dyDescent="0.2">
      <c r="A206" s="19">
        <v>19.71</v>
      </c>
      <c r="B206" s="19">
        <v>31.7</v>
      </c>
      <c r="C206" s="19">
        <v>40.22</v>
      </c>
      <c r="D206" s="15"/>
      <c r="E206" s="15">
        <v>-5.0710000000000002E-4</v>
      </c>
      <c r="F206" s="15">
        <v>-6.3049999999999998E-4</v>
      </c>
      <c r="G206" s="15">
        <v>-7.4037E-3</v>
      </c>
      <c r="I206">
        <f t="shared" si="19"/>
        <v>1.2631936822204246E-4</v>
      </c>
      <c r="J206">
        <f t="shared" si="20"/>
        <v>7.634319488481381E-6</v>
      </c>
      <c r="K206">
        <f t="shared" si="21"/>
        <v>1.070100667106089E-4</v>
      </c>
      <c r="O206">
        <f t="shared" si="22"/>
        <v>-6.1004986329324626E-6</v>
      </c>
      <c r="P206">
        <f t="shared" si="23"/>
        <v>8.6066919482892914E-5</v>
      </c>
      <c r="Q206">
        <f t="shared" si="24"/>
        <v>-4.8498028323323849E-6</v>
      </c>
    </row>
    <row r="207" spans="1:17" x14ac:dyDescent="0.2">
      <c r="A207" s="19">
        <v>19.510000000000002</v>
      </c>
      <c r="B207" s="19">
        <v>31.64</v>
      </c>
      <c r="C207" s="19">
        <v>40.409999999999997</v>
      </c>
      <c r="D207" s="15"/>
      <c r="E207" s="15">
        <v>-1.0147099999999999E-2</v>
      </c>
      <c r="F207" s="15">
        <v>-1.8928E-3</v>
      </c>
      <c r="G207" s="15">
        <v>4.72399E-3</v>
      </c>
      <c r="I207">
        <f t="shared" si="19"/>
        <v>1.1875563515331991E-4</v>
      </c>
      <c r="J207">
        <f t="shared" si="20"/>
        <v>7.2001121341724975E-6</v>
      </c>
      <c r="K207">
        <f t="shared" si="21"/>
        <v>1.0387834912937235E-4</v>
      </c>
      <c r="O207">
        <f t="shared" si="22"/>
        <v>-5.7152851219565144E-6</v>
      </c>
      <c r="P207">
        <f t="shared" si="23"/>
        <v>8.1128169290119344E-5</v>
      </c>
      <c r="Q207">
        <f t="shared" si="24"/>
        <v>-4.2787326913924417E-6</v>
      </c>
    </row>
    <row r="208" spans="1:17" x14ac:dyDescent="0.2">
      <c r="A208" s="19">
        <v>19.600000000000001</v>
      </c>
      <c r="B208" s="19">
        <v>31.75</v>
      </c>
      <c r="C208" s="19">
        <v>40.770000000000003</v>
      </c>
      <c r="D208" s="15"/>
      <c r="E208" s="15">
        <v>4.6130199999999998E-3</v>
      </c>
      <c r="F208" s="15">
        <v>3.47664E-3</v>
      </c>
      <c r="G208" s="15">
        <v>8.9086900000000004E-3</v>
      </c>
      <c r="I208">
        <f t="shared" si="19"/>
        <v>1.1780811534872071E-4</v>
      </c>
      <c r="J208">
        <f t="shared" si="20"/>
        <v>6.9830669165221475E-6</v>
      </c>
      <c r="K208">
        <f t="shared" si="21"/>
        <v>9.898461307281601E-5</v>
      </c>
      <c r="O208">
        <f t="shared" si="22"/>
        <v>-4.2199821618391227E-6</v>
      </c>
      <c r="P208">
        <f t="shared" si="23"/>
        <v>7.3384391196972169E-5</v>
      </c>
      <c r="Q208">
        <f t="shared" si="24"/>
        <v>-4.5585028262288949E-6</v>
      </c>
    </row>
    <row r="209" spans="1:17" x14ac:dyDescent="0.2">
      <c r="A209" s="19">
        <v>19.29</v>
      </c>
      <c r="B209" s="19">
        <v>31.78</v>
      </c>
      <c r="C209" s="19">
        <v>40.15</v>
      </c>
      <c r="D209" s="15"/>
      <c r="E209" s="15">
        <v>-1.5816299999999998E-2</v>
      </c>
      <c r="F209" s="15">
        <v>9.4490999999999998E-4</v>
      </c>
      <c r="G209" s="15">
        <v>-1.5207200000000001E-2</v>
      </c>
      <c r="I209">
        <f t="shared" si="19"/>
        <v>1.1201642563902146E-4</v>
      </c>
      <c r="J209">
        <f t="shared" si="20"/>
        <v>7.2893044429068187E-6</v>
      </c>
      <c r="K209">
        <f t="shared" si="21"/>
        <v>9.7807421739413053E-5</v>
      </c>
      <c r="O209">
        <f t="shared" si="22"/>
        <v>-3.0045146409607746E-6</v>
      </c>
      <c r="P209">
        <f t="shared" si="23"/>
        <v>7.144708563378184E-5</v>
      </c>
      <c r="Q209">
        <f t="shared" si="24"/>
        <v>-2.4266541765591588E-6</v>
      </c>
    </row>
    <row r="210" spans="1:17" x14ac:dyDescent="0.2">
      <c r="A210" s="19">
        <v>19.54</v>
      </c>
      <c r="B210" s="19">
        <v>31.78</v>
      </c>
      <c r="C210" s="19">
        <v>40.79</v>
      </c>
      <c r="D210" s="15"/>
      <c r="E210" s="15">
        <v>1.2960080000000001E-2</v>
      </c>
      <c r="F210" s="15">
        <v>0</v>
      </c>
      <c r="G210" s="15">
        <v>1.5940200000000002E-2</v>
      </c>
      <c r="I210">
        <f t="shared" si="19"/>
        <v>1.2030476084208018E-4</v>
      </c>
      <c r="J210">
        <f t="shared" si="20"/>
        <v>6.9055174708184094E-6</v>
      </c>
      <c r="K210">
        <f t="shared" si="21"/>
        <v>1.0581451234544828E-4</v>
      </c>
      <c r="O210">
        <f t="shared" si="22"/>
        <v>-3.7209425644831286E-6</v>
      </c>
      <c r="P210">
        <f t="shared" si="23"/>
        <v>8.1591558737354939E-5</v>
      </c>
      <c r="Q210">
        <f t="shared" si="24"/>
        <v>-3.1432210470856097E-6</v>
      </c>
    </row>
    <row r="211" spans="1:17" x14ac:dyDescent="0.2">
      <c r="A211" s="19">
        <v>19.13</v>
      </c>
      <c r="B211" s="19">
        <v>31.83</v>
      </c>
      <c r="C211" s="19">
        <v>40.159999999999997</v>
      </c>
      <c r="D211" s="15"/>
      <c r="E211" s="15">
        <v>-2.09827E-2</v>
      </c>
      <c r="F211" s="15">
        <v>1.57329E-3</v>
      </c>
      <c r="G211" s="15">
        <v>-1.5445E-2</v>
      </c>
      <c r="I211">
        <f t="shared" si="19"/>
        <v>1.2316429560793937E-4</v>
      </c>
      <c r="J211">
        <f t="shared" si="20"/>
        <v>6.4911864225693043E-6</v>
      </c>
      <c r="K211">
        <f t="shared" si="21"/>
        <v>1.147110401671214E-4</v>
      </c>
      <c r="O211">
        <f t="shared" si="22"/>
        <v>-3.4976860106141407E-6</v>
      </c>
      <c r="P211">
        <f t="shared" si="23"/>
        <v>8.9091241246073646E-5</v>
      </c>
      <c r="Q211">
        <f t="shared" si="24"/>
        <v>-2.9546277842604728E-6</v>
      </c>
    </row>
    <row r="212" spans="1:17" x14ac:dyDescent="0.2">
      <c r="A212" s="19">
        <v>18.91</v>
      </c>
      <c r="B212" s="19">
        <v>31.85</v>
      </c>
      <c r="C212" s="19">
        <v>40.159999999999997</v>
      </c>
      <c r="D212" s="15"/>
      <c r="E212" s="15">
        <v>-1.15002E-2</v>
      </c>
      <c r="F212" s="15">
        <v>6.2834000000000002E-4</v>
      </c>
      <c r="G212" s="15">
        <v>0</v>
      </c>
      <c r="I212">
        <f t="shared" si="19"/>
        <v>1.4219085982886302E-4</v>
      </c>
      <c r="J212">
        <f t="shared" si="20"/>
        <v>6.2502297226611464E-6</v>
      </c>
      <c r="K212">
        <f t="shared" si="21"/>
        <v>1.2214125925709413E-4</v>
      </c>
      <c r="O212">
        <f t="shared" si="22"/>
        <v>-5.2685371749572938E-6</v>
      </c>
      <c r="P212">
        <f t="shared" si="23"/>
        <v>1.0319043486130924E-4</v>
      </c>
      <c r="Q212">
        <f t="shared" si="24"/>
        <v>-4.2353179602048455E-6</v>
      </c>
    </row>
    <row r="213" spans="1:17" x14ac:dyDescent="0.2">
      <c r="A213" s="19">
        <v>19.04</v>
      </c>
      <c r="B213" s="19">
        <v>31.82</v>
      </c>
      <c r="C213" s="19">
        <v>40.28</v>
      </c>
      <c r="D213" s="15"/>
      <c r="E213" s="15">
        <v>6.87472E-3</v>
      </c>
      <c r="F213" s="15">
        <v>-9.4189999999999996E-4</v>
      </c>
      <c r="G213" s="15">
        <v>2.9880200000000001E-3</v>
      </c>
      <c r="I213">
        <f t="shared" si="19"/>
        <v>1.4159468424153123E-4</v>
      </c>
      <c r="J213">
        <f t="shared" si="20"/>
        <v>5.8989046086374772E-6</v>
      </c>
      <c r="K213">
        <f t="shared" si="21"/>
        <v>1.1481278370166847E-4</v>
      </c>
      <c r="O213">
        <f t="shared" si="22"/>
        <v>-5.3859870845398564E-6</v>
      </c>
      <c r="P213">
        <f t="shared" si="23"/>
        <v>9.6999008769630676E-5</v>
      </c>
      <c r="Q213">
        <f t="shared" si="24"/>
        <v>-3.9811988825925547E-6</v>
      </c>
    </row>
    <row r="214" spans="1:17" x14ac:dyDescent="0.2">
      <c r="A214" s="19">
        <v>18.739999999999998</v>
      </c>
      <c r="B214" s="19">
        <v>31.84</v>
      </c>
      <c r="C214" s="19">
        <v>39.5</v>
      </c>
      <c r="D214" s="15"/>
      <c r="E214" s="15">
        <v>-1.57564E-2</v>
      </c>
      <c r="F214" s="15">
        <v>6.2854000000000002E-4</v>
      </c>
      <c r="G214" s="15">
        <v>-1.93644E-2</v>
      </c>
      <c r="I214">
        <f t="shared" si="19"/>
        <v>1.3593470969174335E-4</v>
      </c>
      <c r="J214">
        <f t="shared" si="20"/>
        <v>5.5982008687192286E-6</v>
      </c>
      <c r="K214">
        <f t="shared" si="21"/>
        <v>1.0845971249079236E-4</v>
      </c>
      <c r="O214">
        <f t="shared" si="22"/>
        <v>-5.4513457855474647E-6</v>
      </c>
      <c r="P214">
        <f t="shared" si="23"/>
        <v>9.2411576294716829E-5</v>
      </c>
      <c r="Q214">
        <f t="shared" si="24"/>
        <v>-3.9111919119170012E-6</v>
      </c>
    </row>
    <row r="215" spans="1:17" x14ac:dyDescent="0.2">
      <c r="A215" s="19">
        <v>19.079999999999998</v>
      </c>
      <c r="B215" s="19">
        <v>31.63</v>
      </c>
      <c r="C215" s="19">
        <v>39.22</v>
      </c>
      <c r="D215" s="15"/>
      <c r="E215" s="15">
        <v>1.8143010000000001E-2</v>
      </c>
      <c r="F215" s="15">
        <v>-6.5954999999999998E-3</v>
      </c>
      <c r="G215" s="15">
        <v>-7.0885999999999996E-3</v>
      </c>
      <c r="I215">
        <f t="shared" si="19"/>
        <v>1.4267447556783874E-4</v>
      </c>
      <c r="J215">
        <f t="shared" si="20"/>
        <v>5.2860125684920742E-6</v>
      </c>
      <c r="K215">
        <f t="shared" si="21"/>
        <v>1.2445092898294484E-4</v>
      </c>
      <c r="O215">
        <f t="shared" si="22"/>
        <v>-5.7184766977746167E-6</v>
      </c>
      <c r="P215">
        <f t="shared" si="23"/>
        <v>1.0517367564663382E-4</v>
      </c>
      <c r="Q215">
        <f t="shared" si="24"/>
        <v>-4.4067983957619816E-6</v>
      </c>
    </row>
    <row r="216" spans="1:17" x14ac:dyDescent="0.2">
      <c r="A216" s="19">
        <v>19.649999999999999</v>
      </c>
      <c r="B216" s="19">
        <v>31.5</v>
      </c>
      <c r="C216" s="19">
        <v>39.79</v>
      </c>
      <c r="D216" s="15"/>
      <c r="E216" s="15">
        <v>2.9874209999999998E-2</v>
      </c>
      <c r="F216" s="15">
        <v>-4.1099999999999999E-3</v>
      </c>
      <c r="G216" s="15">
        <v>1.45334E-2</v>
      </c>
      <c r="I216">
        <f t="shared" si="19"/>
        <v>1.5386413574537444E-4</v>
      </c>
      <c r="J216">
        <f t="shared" si="20"/>
        <v>7.5788890293825517E-6</v>
      </c>
      <c r="K216">
        <f t="shared" si="21"/>
        <v>1.1999876824156815E-4</v>
      </c>
      <c r="O216">
        <f t="shared" si="22"/>
        <v>-1.2555101443208147E-5</v>
      </c>
      <c r="P216">
        <f t="shared" si="23"/>
        <v>9.1146742666675768E-5</v>
      </c>
      <c r="Q216">
        <f t="shared" si="24"/>
        <v>-1.33721881401626E-6</v>
      </c>
    </row>
    <row r="217" spans="1:17" x14ac:dyDescent="0.2">
      <c r="A217" s="19">
        <v>19.27</v>
      </c>
      <c r="B217" s="19">
        <v>31.55</v>
      </c>
      <c r="C217" s="19">
        <v>39.549999999999997</v>
      </c>
      <c r="D217" s="15"/>
      <c r="E217" s="15">
        <v>-1.9338399999999999E-2</v>
      </c>
      <c r="F217" s="15">
        <v>1.58727E-3</v>
      </c>
      <c r="G217" s="15">
        <v>-6.0317000000000001E-3</v>
      </c>
      <c r="I217">
        <f t="shared" si="19"/>
        <v>1.9818039298809801E-4</v>
      </c>
      <c r="J217">
        <f t="shared" si="20"/>
        <v>8.137681687619598E-6</v>
      </c>
      <c r="K217">
        <f t="shared" si="21"/>
        <v>1.2547202508067406E-4</v>
      </c>
      <c r="O217">
        <f t="shared" si="22"/>
        <v>-1.9168775542615666E-5</v>
      </c>
      <c r="P217">
        <f t="shared" si="23"/>
        <v>1.1172836872351523E-4</v>
      </c>
      <c r="Q217">
        <f t="shared" si="24"/>
        <v>-4.8409221251752877E-6</v>
      </c>
    </row>
    <row r="218" spans="1:17" x14ac:dyDescent="0.2">
      <c r="A218" s="19">
        <v>19.559999999999999</v>
      </c>
      <c r="B218" s="19">
        <v>31.49</v>
      </c>
      <c r="C218" s="19">
        <v>39.53</v>
      </c>
      <c r="D218" s="15"/>
      <c r="E218" s="15">
        <v>1.504925E-2</v>
      </c>
      <c r="F218" s="15">
        <v>-1.9017000000000001E-3</v>
      </c>
      <c r="G218" s="15">
        <v>-5.0569999999999999E-4</v>
      </c>
      <c r="I218">
        <f t="shared" si="19"/>
        <v>2.0872799228241213E-4</v>
      </c>
      <c r="J218">
        <f t="shared" si="20"/>
        <v>7.8005863495364224E-6</v>
      </c>
      <c r="K218">
        <f t="shared" si="21"/>
        <v>1.2012658786923362E-4</v>
      </c>
      <c r="O218">
        <f t="shared" si="22"/>
        <v>-1.9860364740138726E-5</v>
      </c>
      <c r="P218">
        <f t="shared" si="23"/>
        <v>1.1202327223690432E-4</v>
      </c>
      <c r="Q218">
        <f t="shared" si="24"/>
        <v>-5.124902985204771E-6</v>
      </c>
    </row>
    <row r="219" spans="1:17" x14ac:dyDescent="0.2">
      <c r="A219" s="19">
        <v>19.64</v>
      </c>
      <c r="B219" s="19">
        <v>31.56</v>
      </c>
      <c r="C219" s="19">
        <v>39.340000000000003</v>
      </c>
      <c r="D219" s="15"/>
      <c r="E219" s="15">
        <v>4.08998E-3</v>
      </c>
      <c r="F219" s="15">
        <v>2.2228999999999999E-3</v>
      </c>
      <c r="G219" s="15">
        <v>-4.8065E-3</v>
      </c>
      <c r="I219">
        <f t="shared" si="19"/>
        <v>2.0979310827921741E-4</v>
      </c>
      <c r="J219">
        <f t="shared" si="20"/>
        <v>7.5495389419642369E-6</v>
      </c>
      <c r="K219">
        <f t="shared" si="21"/>
        <v>1.129343365464796E-4</v>
      </c>
      <c r="O219">
        <f t="shared" si="22"/>
        <v>-2.0385892379230402E-5</v>
      </c>
      <c r="P219">
        <f t="shared" si="23"/>
        <v>1.0484525155919005E-4</v>
      </c>
      <c r="Q219">
        <f t="shared" si="24"/>
        <v>-4.7597074246924843E-6</v>
      </c>
    </row>
    <row r="220" spans="1:17" x14ac:dyDescent="0.2">
      <c r="A220" s="19">
        <v>19.98</v>
      </c>
      <c r="B220" s="19">
        <v>31.55</v>
      </c>
      <c r="C220" s="19">
        <v>39.450000000000003</v>
      </c>
      <c r="D220" s="15"/>
      <c r="E220" s="15">
        <v>1.731166E-2</v>
      </c>
      <c r="F220" s="15">
        <v>-3.1690000000000001E-4</v>
      </c>
      <c r="G220" s="15">
        <v>2.7961599999999998E-3</v>
      </c>
      <c r="I220">
        <f t="shared" si="19"/>
        <v>1.9820919796648833E-4</v>
      </c>
      <c r="J220">
        <f t="shared" si="20"/>
        <v>7.3930436700463823E-6</v>
      </c>
      <c r="K220">
        <f t="shared" si="21"/>
        <v>1.0754442288869081E-4</v>
      </c>
      <c r="O220">
        <f t="shared" si="22"/>
        <v>-1.8617241843956579E-5</v>
      </c>
      <c r="P220">
        <f t="shared" si="23"/>
        <v>9.7375027133438639E-5</v>
      </c>
      <c r="Q220">
        <f t="shared" si="24"/>
        <v>-5.1151871102109356E-6</v>
      </c>
    </row>
    <row r="221" spans="1:17" x14ac:dyDescent="0.2">
      <c r="A221" s="19">
        <v>20.260000000000002</v>
      </c>
      <c r="B221" s="19">
        <v>31.58</v>
      </c>
      <c r="C221" s="19">
        <v>39.909999999999997</v>
      </c>
      <c r="D221" s="15"/>
      <c r="E221" s="15">
        <v>1.401401E-2</v>
      </c>
      <c r="F221" s="15">
        <v>9.5089999999999997E-4</v>
      </c>
      <c r="G221" s="15">
        <v>1.16603E-2</v>
      </c>
      <c r="I221">
        <f t="shared" si="19"/>
        <v>2.0429826040583505E-4</v>
      </c>
      <c r="J221">
        <f t="shared" si="20"/>
        <v>6.9554865864435988E-6</v>
      </c>
      <c r="K221">
        <f t="shared" si="21"/>
        <v>1.0156086816010537E-4</v>
      </c>
      <c r="O221">
        <f t="shared" si="22"/>
        <v>-1.7829371236559182E-5</v>
      </c>
      <c r="P221">
        <f t="shared" si="23"/>
        <v>9.4436895778968324E-5</v>
      </c>
      <c r="Q221">
        <f t="shared" si="24"/>
        <v>-4.8614420698382786E-6</v>
      </c>
    </row>
    <row r="222" spans="1:17" x14ac:dyDescent="0.2">
      <c r="A222" s="19">
        <v>20.12</v>
      </c>
      <c r="B222" s="19">
        <v>31.54</v>
      </c>
      <c r="C222" s="19">
        <v>39.9</v>
      </c>
      <c r="D222" s="15"/>
      <c r="E222" s="15">
        <v>-6.9100999999999997E-3</v>
      </c>
      <c r="F222" s="15">
        <v>-1.2666000000000001E-3</v>
      </c>
      <c r="G222" s="15">
        <v>-2.5050000000000002E-4</v>
      </c>
      <c r="I222">
        <f t="shared" si="19"/>
        <v>2.0382391335829097E-4</v>
      </c>
      <c r="J222">
        <f t="shared" si="20"/>
        <v>6.5924100398569825E-6</v>
      </c>
      <c r="K222">
        <f t="shared" si="21"/>
        <v>1.0362497183589905E-4</v>
      </c>
      <c r="O222">
        <f t="shared" si="22"/>
        <v>-1.5960053635825629E-5</v>
      </c>
      <c r="P222">
        <f t="shared" si="23"/>
        <v>9.8575135680410223E-5</v>
      </c>
      <c r="Q222">
        <f t="shared" si="24"/>
        <v>-3.9044887894479808E-6</v>
      </c>
    </row>
    <row r="223" spans="1:17" x14ac:dyDescent="0.2">
      <c r="A223" s="19">
        <v>19.739999999999998</v>
      </c>
      <c r="B223" s="19">
        <v>31.79</v>
      </c>
      <c r="C223" s="19">
        <v>39.32</v>
      </c>
      <c r="D223" s="15"/>
      <c r="E223" s="15">
        <v>-1.8886699999999999E-2</v>
      </c>
      <c r="F223" s="15">
        <v>7.9264399999999999E-3</v>
      </c>
      <c r="G223" s="15">
        <v>-1.45364E-2</v>
      </c>
      <c r="I223">
        <f t="shared" si="19"/>
        <v>1.9445944747739348E-4</v>
      </c>
      <c r="J223">
        <f t="shared" si="20"/>
        <v>6.293121971065563E-6</v>
      </c>
      <c r="K223">
        <f t="shared" si="21"/>
        <v>9.7411238540745106E-5</v>
      </c>
      <c r="O223">
        <f t="shared" si="22"/>
        <v>-1.4477310458076091E-5</v>
      </c>
      <c r="P223">
        <f t="shared" si="23"/>
        <v>9.2764486342585597E-5</v>
      </c>
      <c r="Q223">
        <f t="shared" si="24"/>
        <v>-3.6511824640811019E-6</v>
      </c>
    </row>
    <row r="224" spans="1:17" x14ac:dyDescent="0.2">
      <c r="A224" s="19">
        <v>19.989999999999998</v>
      </c>
      <c r="B224" s="19">
        <v>31.74</v>
      </c>
      <c r="C224" s="19">
        <v>38.880000000000003</v>
      </c>
      <c r="D224" s="15"/>
      <c r="E224" s="15">
        <v>1.266464E-2</v>
      </c>
      <c r="F224" s="15">
        <v>-1.5728999999999999E-3</v>
      </c>
      <c r="G224" s="15">
        <v>-1.1190200000000001E-2</v>
      </c>
      <c r="I224">
        <f t="shared" si="19"/>
        <v>2.0419432684214988E-4</v>
      </c>
      <c r="J224">
        <f t="shared" si="20"/>
        <v>9.6852417172176321E-6</v>
      </c>
      <c r="K224">
        <f t="shared" si="21"/>
        <v>1.042449797259004E-4</v>
      </c>
      <c r="O224">
        <f t="shared" si="22"/>
        <v>-2.2590929491471532E-5</v>
      </c>
      <c r="P224">
        <f t="shared" si="23"/>
        <v>1.0367129471483047E-4</v>
      </c>
      <c r="Q224">
        <f t="shared" si="24"/>
        <v>-1.0345425661196242E-5</v>
      </c>
    </row>
    <row r="225" spans="1:17" x14ac:dyDescent="0.2">
      <c r="A225" s="19">
        <v>20.29</v>
      </c>
      <c r="B225" s="19">
        <v>31.74</v>
      </c>
      <c r="C225" s="19">
        <v>38.89</v>
      </c>
      <c r="D225" s="15"/>
      <c r="E225" s="15">
        <v>1.500755E-2</v>
      </c>
      <c r="F225" s="15">
        <v>0</v>
      </c>
      <c r="G225" s="15">
        <v>2.5714999999999999E-4</v>
      </c>
      <c r="I225">
        <f t="shared" si="19"/>
        <v>2.0156625361139689E-4</v>
      </c>
      <c r="J225">
        <f t="shared" si="20"/>
        <v>9.2525680787845733E-6</v>
      </c>
      <c r="K225">
        <f t="shared" si="21"/>
        <v>1.0550351550474636E-4</v>
      </c>
      <c r="O225">
        <f t="shared" si="22"/>
        <v>-2.2430686457343239E-5</v>
      </c>
      <c r="P225">
        <f t="shared" si="23"/>
        <v>8.8947825760260626E-5</v>
      </c>
      <c r="Q225">
        <f t="shared" si="24"/>
        <v>-8.6686361867244665E-6</v>
      </c>
    </row>
    <row r="226" spans="1:17" x14ac:dyDescent="0.2">
      <c r="A226" s="19">
        <v>20.25</v>
      </c>
      <c r="B226" s="19">
        <v>31.8</v>
      </c>
      <c r="C226" s="19">
        <v>38.49</v>
      </c>
      <c r="D226" s="15"/>
      <c r="E226" s="15">
        <v>-1.9715000000000002E-3</v>
      </c>
      <c r="F226" s="15">
        <v>1.89033E-3</v>
      </c>
      <c r="G226" s="15">
        <v>-1.0285300000000001E-2</v>
      </c>
      <c r="I226">
        <f t="shared" si="19"/>
        <v>2.0298587181486307E-4</v>
      </c>
      <c r="J226">
        <f t="shared" si="20"/>
        <v>8.6974139940574988E-6</v>
      </c>
      <c r="K226">
        <f t="shared" si="21"/>
        <v>9.9177272141811584E-5</v>
      </c>
      <c r="O226">
        <f t="shared" si="22"/>
        <v>-2.1084845269902642E-5</v>
      </c>
      <c r="P226">
        <f t="shared" si="23"/>
        <v>8.3842507703594987E-5</v>
      </c>
      <c r="Q226">
        <f t="shared" si="24"/>
        <v>-8.1485180155209988E-6</v>
      </c>
    </row>
    <row r="227" spans="1:17" x14ac:dyDescent="0.2">
      <c r="A227" s="19">
        <v>19.91</v>
      </c>
      <c r="B227" s="19">
        <v>31.84</v>
      </c>
      <c r="C227" s="19">
        <v>38.15</v>
      </c>
      <c r="D227" s="15"/>
      <c r="E227" s="15">
        <v>-1.6790099999999999E-2</v>
      </c>
      <c r="F227" s="15">
        <v>1.25789E-3</v>
      </c>
      <c r="G227" s="15">
        <v>-8.8334999999999993E-3</v>
      </c>
      <c r="I227">
        <f t="shared" si="19"/>
        <v>1.9103992824097128E-4</v>
      </c>
      <c r="J227">
        <f t="shared" si="20"/>
        <v>8.3899700049480486E-6</v>
      </c>
      <c r="K227">
        <f t="shared" si="21"/>
        <v>9.9573879578702886E-5</v>
      </c>
      <c r="O227">
        <f t="shared" si="22"/>
        <v>-2.0043361689408483E-5</v>
      </c>
      <c r="P227">
        <f t="shared" si="23"/>
        <v>8.0028605378379276E-5</v>
      </c>
      <c r="Q227">
        <f t="shared" si="24"/>
        <v>-8.8261636035297392E-6</v>
      </c>
    </row>
    <row r="228" spans="1:17" x14ac:dyDescent="0.2">
      <c r="A228" s="19">
        <v>19.510000000000002</v>
      </c>
      <c r="B228" s="19">
        <v>31.9</v>
      </c>
      <c r="C228" s="19">
        <v>37.950000000000003</v>
      </c>
      <c r="D228" s="15"/>
      <c r="E228" s="15">
        <v>-2.0090400000000001E-2</v>
      </c>
      <c r="F228" s="15">
        <v>1.8844199999999999E-3</v>
      </c>
      <c r="G228" s="15">
        <v>-5.2424999999999998E-3</v>
      </c>
      <c r="I228">
        <f t="shared" si="19"/>
        <v>1.9649198002711298E-4</v>
      </c>
      <c r="J228">
        <f t="shared" si="20"/>
        <v>7.9815090397771646E-6</v>
      </c>
      <c r="K228">
        <f t="shared" si="21"/>
        <v>9.8281290138980715E-5</v>
      </c>
      <c r="O228">
        <f t="shared" si="22"/>
        <v>-2.0107965921383974E-5</v>
      </c>
      <c r="P228">
        <f t="shared" si="23"/>
        <v>8.4125809956676529E-5</v>
      </c>
      <c r="Q228">
        <f t="shared" si="24"/>
        <v>-8.9632880662179559E-6</v>
      </c>
    </row>
    <row r="229" spans="1:17" x14ac:dyDescent="0.2">
      <c r="A229" s="19">
        <v>19.34</v>
      </c>
      <c r="B229" s="19">
        <v>31.99</v>
      </c>
      <c r="C229" s="19">
        <v>37.9</v>
      </c>
      <c r="D229" s="15"/>
      <c r="E229" s="15">
        <v>-8.7135000000000008E-3</v>
      </c>
      <c r="F229" s="15">
        <v>2.82132E-3</v>
      </c>
      <c r="G229" s="15">
        <v>-1.3175000000000001E-3</v>
      </c>
      <c r="I229">
        <f t="shared" si="19"/>
        <v>2.089199115550862E-4</v>
      </c>
      <c r="J229">
        <f t="shared" si="20"/>
        <v>7.7156808215745351E-6</v>
      </c>
      <c r="K229">
        <f t="shared" si="21"/>
        <v>9.4033441105641867E-5</v>
      </c>
      <c r="O229">
        <f t="shared" si="22"/>
        <v>-2.1173013060180936E-5</v>
      </c>
      <c r="P229">
        <f t="shared" si="23"/>
        <v>8.5397696679275937E-5</v>
      </c>
      <c r="Q229">
        <f t="shared" si="24"/>
        <v>-9.0182350932448785E-6</v>
      </c>
    </row>
    <row r="230" spans="1:17" x14ac:dyDescent="0.2">
      <c r="A230" s="19">
        <v>19.190000000000001</v>
      </c>
      <c r="B230" s="19">
        <v>31.95</v>
      </c>
      <c r="C230" s="19">
        <v>37.49</v>
      </c>
      <c r="D230" s="15"/>
      <c r="E230" s="15">
        <v>-7.7558999999999996E-3</v>
      </c>
      <c r="F230" s="15">
        <v>-1.2504E-3</v>
      </c>
      <c r="G230" s="15">
        <v>-1.08179E-2</v>
      </c>
      <c r="I230">
        <f t="shared" si="19"/>
        <v>2.0094022179678101E-4</v>
      </c>
      <c r="J230">
        <f t="shared" si="20"/>
        <v>7.7303307648240628E-6</v>
      </c>
      <c r="K230">
        <f t="shared" si="21"/>
        <v>8.8495583014303351E-5</v>
      </c>
      <c r="O230">
        <f t="shared" si="22"/>
        <v>-2.1377646585770083E-5</v>
      </c>
      <c r="P230">
        <f t="shared" si="23"/>
        <v>8.0962637053519381E-5</v>
      </c>
      <c r="Q230">
        <f t="shared" si="24"/>
        <v>-8.7001663336501866E-6</v>
      </c>
    </row>
    <row r="231" spans="1:17" x14ac:dyDescent="0.2">
      <c r="A231" s="19">
        <v>19.670000000000002</v>
      </c>
      <c r="B231" s="19">
        <v>31.7</v>
      </c>
      <c r="C231" s="19">
        <v>37.92</v>
      </c>
      <c r="D231" s="15"/>
      <c r="E231" s="15">
        <v>2.5012969999999999E-2</v>
      </c>
      <c r="F231" s="15">
        <v>-7.8247000000000004E-3</v>
      </c>
      <c r="G231" s="15">
        <v>1.146962E-2</v>
      </c>
      <c r="I231">
        <f t="shared" si="19"/>
        <v>1.9249304757757414E-4</v>
      </c>
      <c r="J231">
        <f t="shared" si="20"/>
        <v>7.3603209285346186E-6</v>
      </c>
      <c r="K231">
        <f t="shared" si="21"/>
        <v>9.0207465658045149E-5</v>
      </c>
      <c r="O231">
        <f t="shared" si="22"/>
        <v>-1.9513109149023876E-5</v>
      </c>
      <c r="P231">
        <f t="shared" si="23"/>
        <v>8.1139031866908211E-5</v>
      </c>
      <c r="Q231">
        <f t="shared" si="24"/>
        <v>-7.3665542240311749E-6</v>
      </c>
    </row>
    <row r="232" spans="1:17" x14ac:dyDescent="0.2">
      <c r="A232" s="19">
        <v>19.940000000000001</v>
      </c>
      <c r="B232" s="19">
        <v>31.69</v>
      </c>
      <c r="C232" s="19">
        <v>38.69</v>
      </c>
      <c r="D232" s="15"/>
      <c r="E232" s="15">
        <v>1.3726540000000001E-2</v>
      </c>
      <c r="F232" s="15">
        <v>-3.1550000000000003E-4</v>
      </c>
      <c r="G232" s="15">
        <v>2.030593E-2</v>
      </c>
      <c r="I232">
        <f t="shared" si="19"/>
        <v>2.184823848161737E-4</v>
      </c>
      <c r="J232">
        <f t="shared" si="20"/>
        <v>1.0592257478222546E-5</v>
      </c>
      <c r="K232">
        <f t="shared" si="21"/>
        <v>9.2688148695226438E-5</v>
      </c>
      <c r="O232">
        <f t="shared" si="22"/>
        <v>-3.0085461781622453E-5</v>
      </c>
      <c r="P232">
        <f t="shared" si="23"/>
        <v>9.3484045613177733E-5</v>
      </c>
      <c r="Q232">
        <f t="shared" si="24"/>
        <v>-1.2309341107429309E-5</v>
      </c>
    </row>
    <row r="233" spans="1:17" x14ac:dyDescent="0.2">
      <c r="A233" s="19">
        <v>20.43</v>
      </c>
      <c r="B233" s="19">
        <v>31.64</v>
      </c>
      <c r="C233" s="19">
        <v>38.82</v>
      </c>
      <c r="D233" s="15"/>
      <c r="E233" s="15">
        <v>2.4573669999999999E-2</v>
      </c>
      <c r="F233" s="15">
        <v>-1.5778000000000001E-3</v>
      </c>
      <c r="G233" s="15">
        <v>3.3600700000000002E-3</v>
      </c>
      <c r="I233">
        <f t="shared" si="19"/>
        <v>2.166785157494993E-4</v>
      </c>
      <c r="J233">
        <f t="shared" si="20"/>
        <v>9.9626944445291916E-6</v>
      </c>
      <c r="K233">
        <f t="shared" si="21"/>
        <v>1.1186670736340687E-4</v>
      </c>
      <c r="O233">
        <f t="shared" si="22"/>
        <v>-2.8540177476925105E-5</v>
      </c>
      <c r="P233">
        <f t="shared" si="23"/>
        <v>1.0459881249931908E-4</v>
      </c>
      <c r="Q233">
        <f t="shared" si="24"/>
        <v>-1.1955171895883551E-5</v>
      </c>
    </row>
    <row r="234" spans="1:17" x14ac:dyDescent="0.2">
      <c r="A234" s="19">
        <v>20.53</v>
      </c>
      <c r="B234" s="19">
        <v>31.75</v>
      </c>
      <c r="C234" s="19">
        <v>38.799999999999997</v>
      </c>
      <c r="D234" s="15"/>
      <c r="E234" s="15">
        <v>4.8948100000000003E-3</v>
      </c>
      <c r="F234" s="15">
        <v>3.47664E-3</v>
      </c>
      <c r="G234" s="15">
        <v>-5.1519999999999995E-4</v>
      </c>
      <c r="I234">
        <f t="shared" si="19"/>
        <v>2.3990972024066337E-4</v>
      </c>
      <c r="J234">
        <f t="shared" si="20"/>
        <v>9.5142999482574403E-6</v>
      </c>
      <c r="K234">
        <f t="shared" si="21"/>
        <v>1.0583210914589645E-4</v>
      </c>
      <c r="O234">
        <f t="shared" si="22"/>
        <v>-2.9154107019869599E-5</v>
      </c>
      <c r="P234">
        <f t="shared" si="23"/>
        <v>1.0327703883077393E-4</v>
      </c>
      <c r="Q234">
        <f t="shared" si="24"/>
        <v>-1.1555952688890537E-5</v>
      </c>
    </row>
    <row r="235" spans="1:17" x14ac:dyDescent="0.2">
      <c r="A235" s="19">
        <v>20.36</v>
      </c>
      <c r="B235" s="19">
        <v>31.7</v>
      </c>
      <c r="C235" s="19">
        <v>38.82</v>
      </c>
      <c r="D235" s="15"/>
      <c r="E235" s="15">
        <v>-8.2806000000000008E-3</v>
      </c>
      <c r="F235" s="15">
        <v>-1.5747999999999999E-3</v>
      </c>
      <c r="G235" s="15">
        <v>5.1548999999999996E-4</v>
      </c>
      <c r="I235">
        <f t="shared" si="19"/>
        <v>2.2695268692238957E-4</v>
      </c>
      <c r="J235">
        <f t="shared" si="20"/>
        <v>9.6686634927379948E-6</v>
      </c>
      <c r="K235">
        <f t="shared" si="21"/>
        <v>9.9498108459542659E-5</v>
      </c>
      <c r="O235">
        <f t="shared" si="22"/>
        <v>-2.638381106437342E-5</v>
      </c>
      <c r="P235">
        <f t="shared" si="23"/>
        <v>9.69291081342075E-5</v>
      </c>
      <c r="Q235">
        <f t="shared" si="24"/>
        <v>-1.0970065423237103E-5</v>
      </c>
    </row>
    <row r="236" spans="1:17" x14ac:dyDescent="0.2">
      <c r="A236" s="19">
        <v>20.43</v>
      </c>
      <c r="B236" s="19">
        <v>31.71</v>
      </c>
      <c r="C236" s="19">
        <v>39.14</v>
      </c>
      <c r="D236" s="15"/>
      <c r="E236" s="15">
        <v>3.4380600000000002E-3</v>
      </c>
      <c r="F236" s="15">
        <v>3.1538999999999997E-4</v>
      </c>
      <c r="G236" s="15">
        <v>8.2431499999999994E-3</v>
      </c>
      <c r="I236">
        <f t="shared" si="19"/>
        <v>2.1744962588864621E-4</v>
      </c>
      <c r="J236">
        <f t="shared" si="20"/>
        <v>9.2373433855737138E-6</v>
      </c>
      <c r="K236">
        <f t="shared" si="21"/>
        <v>9.3544165748376095E-5</v>
      </c>
      <c r="O236">
        <f t="shared" si="22"/>
        <v>-2.4018365067711012E-5</v>
      </c>
      <c r="P236">
        <f t="shared" si="23"/>
        <v>9.0857247656515048E-5</v>
      </c>
      <c r="Q236">
        <f t="shared" si="24"/>
        <v>-1.0360569116962877E-5</v>
      </c>
    </row>
    <row r="237" spans="1:17" x14ac:dyDescent="0.2">
      <c r="A237" s="19">
        <v>20.28</v>
      </c>
      <c r="B237" s="19">
        <v>31.62</v>
      </c>
      <c r="C237" s="19">
        <v>38.81</v>
      </c>
      <c r="D237" s="15"/>
      <c r="E237" s="15">
        <v>-7.3420999999999998E-3</v>
      </c>
      <c r="F237" s="15">
        <v>-2.8381999999999999E-3</v>
      </c>
      <c r="G237" s="15">
        <v>-8.4311999999999998E-3</v>
      </c>
      <c r="I237">
        <f t="shared" si="19"/>
        <v>2.0511186372914342E-4</v>
      </c>
      <c r="J237">
        <f t="shared" si="20"/>
        <v>8.6890710335652901E-6</v>
      </c>
      <c r="K237">
        <f t="shared" si="21"/>
        <v>9.2008487118823526E-5</v>
      </c>
      <c r="O237">
        <f t="shared" si="22"/>
        <v>-2.251220337904435E-5</v>
      </c>
      <c r="P237">
        <f t="shared" si="23"/>
        <v>8.710623945446414E-5</v>
      </c>
      <c r="Q237">
        <f t="shared" si="24"/>
        <v>-9.5829465452351049E-6</v>
      </c>
    </row>
    <row r="238" spans="1:17" x14ac:dyDescent="0.2">
      <c r="A238" s="19">
        <v>20.25</v>
      </c>
      <c r="B238" s="19">
        <v>31.59</v>
      </c>
      <c r="C238" s="19">
        <v>38.64</v>
      </c>
      <c r="D238" s="15"/>
      <c r="E238" s="15">
        <v>-1.4793E-3</v>
      </c>
      <c r="F238" s="15">
        <v>-9.4879999999999997E-4</v>
      </c>
      <c r="G238" s="15">
        <v>-4.3803999999999996E-3</v>
      </c>
      <c r="I238">
        <f t="shared" si="19"/>
        <v>1.960395378499948E-4</v>
      </c>
      <c r="J238">
        <f t="shared" si="20"/>
        <v>8.6510495259513728E-6</v>
      </c>
      <c r="K238">
        <f t="shared" si="21"/>
        <v>9.0753085898094115E-5</v>
      </c>
      <c r="O238">
        <f t="shared" si="22"/>
        <v>-1.9911170283101685E-5</v>
      </c>
      <c r="P238">
        <f t="shared" si="23"/>
        <v>8.5594027898396288E-5</v>
      </c>
      <c r="Q238">
        <f t="shared" si="24"/>
        <v>-7.5722038421209972E-6</v>
      </c>
    </row>
    <row r="239" spans="1:17" x14ac:dyDescent="0.2">
      <c r="A239" s="19">
        <v>20.28</v>
      </c>
      <c r="B239" s="19">
        <v>31.6</v>
      </c>
      <c r="C239" s="19">
        <v>38.6</v>
      </c>
      <c r="D239" s="15"/>
      <c r="E239" s="15">
        <v>1.48153E-3</v>
      </c>
      <c r="F239" s="15">
        <v>3.1656000000000002E-4</v>
      </c>
      <c r="G239" s="15">
        <v>-1.0352E-3</v>
      </c>
      <c r="I239">
        <f t="shared" si="19"/>
        <v>1.8440846528839508E-4</v>
      </c>
      <c r="J239">
        <f t="shared" si="20"/>
        <v>8.1859998407942902E-6</v>
      </c>
      <c r="K239">
        <f t="shared" si="21"/>
        <v>8.6459174993808459E-5</v>
      </c>
      <c r="O239">
        <f t="shared" si="22"/>
        <v>-1.8632286475715583E-5</v>
      </c>
      <c r="P239">
        <f t="shared" si="23"/>
        <v>8.0847181767692498E-5</v>
      </c>
      <c r="Q239">
        <f t="shared" si="24"/>
        <v>-6.8685042003937369E-6</v>
      </c>
    </row>
    <row r="240" spans="1:17" x14ac:dyDescent="0.2">
      <c r="A240" s="19">
        <v>20.350000000000001</v>
      </c>
      <c r="B240" s="19">
        <v>31.56</v>
      </c>
      <c r="C240" s="19">
        <v>38.700000000000003</v>
      </c>
      <c r="D240" s="15"/>
      <c r="E240" s="15">
        <v>3.4516299999999998E-3</v>
      </c>
      <c r="F240" s="15">
        <v>-1.2658999999999999E-3</v>
      </c>
      <c r="G240" s="15">
        <v>2.5907500000000002E-3</v>
      </c>
      <c r="I240">
        <f t="shared" si="19"/>
        <v>1.7347565323954538E-4</v>
      </c>
      <c r="J240">
        <f t="shared" si="20"/>
        <v>7.7008524643626332E-6</v>
      </c>
      <c r="K240">
        <f t="shared" si="21"/>
        <v>8.1335922836579946E-5</v>
      </c>
      <c r="O240">
        <f t="shared" si="22"/>
        <v>-1.7486209698964646E-5</v>
      </c>
      <c r="P240">
        <f t="shared" si="23"/>
        <v>7.5904330070270944E-5</v>
      </c>
      <c r="Q240">
        <f t="shared" si="24"/>
        <v>-6.4760561230901123E-6</v>
      </c>
    </row>
    <row r="241" spans="1:17" x14ac:dyDescent="0.2">
      <c r="A241" s="19">
        <v>20.399999999999999</v>
      </c>
      <c r="B241" s="19">
        <v>31.6</v>
      </c>
      <c r="C241" s="19">
        <v>38.35</v>
      </c>
      <c r="D241" s="15"/>
      <c r="E241" s="15">
        <v>2.457E-3</v>
      </c>
      <c r="F241" s="15">
        <v>1.26746E-3</v>
      </c>
      <c r="G241" s="15">
        <v>-9.044E-3</v>
      </c>
      <c r="I241">
        <f t="shared" si="19"/>
        <v>1.6378193902458665E-4</v>
      </c>
      <c r="J241">
        <f t="shared" si="20"/>
        <v>7.3349514851008742E-6</v>
      </c>
      <c r="K241">
        <f t="shared" si="21"/>
        <v>7.6858486600135147E-5</v>
      </c>
      <c r="O241">
        <f t="shared" si="22"/>
        <v>-1.6699202222046766E-5</v>
      </c>
      <c r="P241">
        <f t="shared" si="23"/>
        <v>7.1886608891404686E-5</v>
      </c>
      <c r="Q241">
        <f t="shared" si="24"/>
        <v>-6.284270581204705E-6</v>
      </c>
    </row>
    <row r="242" spans="1:17" x14ac:dyDescent="0.2">
      <c r="A242" s="19">
        <v>20.64</v>
      </c>
      <c r="B242" s="19">
        <v>31.48</v>
      </c>
      <c r="C242" s="19">
        <v>38.82</v>
      </c>
      <c r="D242" s="15"/>
      <c r="E242" s="15">
        <v>1.176466E-2</v>
      </c>
      <c r="F242" s="15">
        <v>-3.7975000000000001E-3</v>
      </c>
      <c r="G242" s="15">
        <v>1.225559E-2</v>
      </c>
      <c r="I242">
        <f t="shared" si="19"/>
        <v>1.5431723362311145E-4</v>
      </c>
      <c r="J242">
        <f t="shared" si="20"/>
        <v>6.9912416870908216E-6</v>
      </c>
      <c r="K242">
        <f t="shared" si="21"/>
        <v>7.7154613564127037E-5</v>
      </c>
      <c r="O242">
        <f t="shared" si="22"/>
        <v>-1.551040113552396E-5</v>
      </c>
      <c r="P242">
        <f t="shared" si="23"/>
        <v>6.624014587792041E-5</v>
      </c>
      <c r="Q242">
        <f t="shared" si="24"/>
        <v>-6.5949888407324232E-6</v>
      </c>
    </row>
    <row r="243" spans="1:17" x14ac:dyDescent="0.2">
      <c r="A243" s="19">
        <v>20.71</v>
      </c>
      <c r="B243" s="19">
        <v>31.44</v>
      </c>
      <c r="C243" s="19">
        <v>39</v>
      </c>
      <c r="D243" s="15"/>
      <c r="E243" s="15">
        <v>3.3914700000000002E-3</v>
      </c>
      <c r="F243" s="15">
        <v>-1.2706E-3</v>
      </c>
      <c r="G243" s="15">
        <v>4.63679E-3</v>
      </c>
      <c r="I243">
        <f t="shared" si="19"/>
        <v>1.5336263310066078E-4</v>
      </c>
      <c r="J243">
        <f t="shared" si="20"/>
        <v>7.437027560865373E-6</v>
      </c>
      <c r="K243">
        <f t="shared" si="21"/>
        <v>8.1537305925165424E-5</v>
      </c>
      <c r="O243">
        <f t="shared" si="22"/>
        <v>-1.7260354848392522E-5</v>
      </c>
      <c r="P243">
        <f t="shared" si="23"/>
        <v>7.0916708092209186E-5</v>
      </c>
      <c r="Q243">
        <f t="shared" si="24"/>
        <v>-8.99172569178848E-6</v>
      </c>
    </row>
    <row r="244" spans="1:17" x14ac:dyDescent="0.2">
      <c r="A244" s="19">
        <v>20.87</v>
      </c>
      <c r="B244" s="19">
        <v>31.57</v>
      </c>
      <c r="C244" s="19">
        <v>39.26</v>
      </c>
      <c r="D244" s="15"/>
      <c r="E244" s="15">
        <v>7.7258300000000004E-3</v>
      </c>
      <c r="F244" s="15">
        <v>4.1348299999999999E-3</v>
      </c>
      <c r="G244" s="15">
        <v>6.6666199999999998E-3</v>
      </c>
      <c r="I244">
        <f t="shared" si="19"/>
        <v>1.4485099924027513E-4</v>
      </c>
      <c r="J244">
        <f t="shared" si="20"/>
        <v>7.08767136881345E-6</v>
      </c>
      <c r="K244">
        <f t="shared" si="21"/>
        <v>7.7935056859901504E-5</v>
      </c>
      <c r="O244">
        <f t="shared" si="22"/>
        <v>-1.6483285664408969E-5</v>
      </c>
      <c r="P244">
        <f t="shared" si="23"/>
        <v>6.7605237657554634E-5</v>
      </c>
      <c r="Q244">
        <f t="shared" si="24"/>
        <v>-8.8057124727211704E-6</v>
      </c>
    </row>
    <row r="245" spans="1:17" x14ac:dyDescent="0.2">
      <c r="A245" s="19">
        <v>21.01</v>
      </c>
      <c r="B245" s="19">
        <v>31.54</v>
      </c>
      <c r="C245" s="19">
        <v>39.270000000000003</v>
      </c>
      <c r="D245" s="15"/>
      <c r="E245" s="15">
        <v>6.7081500000000004E-3</v>
      </c>
      <c r="F245" s="15">
        <v>-9.502E-4</v>
      </c>
      <c r="G245" s="15">
        <v>2.5475999999999998E-4</v>
      </c>
      <c r="I245">
        <f t="shared" si="19"/>
        <v>1.3974124623719261E-4</v>
      </c>
      <c r="J245">
        <f t="shared" si="20"/>
        <v>7.6882202344186433E-6</v>
      </c>
      <c r="K245">
        <f t="shared" si="21"/>
        <v>7.5925582781771411E-5</v>
      </c>
      <c r="O245">
        <f t="shared" si="22"/>
        <v>-1.3577588905010429E-5</v>
      </c>
      <c r="P245">
        <f t="shared" si="23"/>
        <v>6.6639233765777362E-5</v>
      </c>
      <c r="Q245">
        <f t="shared" si="24"/>
        <v>-6.6234493018818977E-6</v>
      </c>
    </row>
    <row r="246" spans="1:17" x14ac:dyDescent="0.2">
      <c r="A246" s="19">
        <v>21.28</v>
      </c>
      <c r="B246" s="19">
        <v>31.51</v>
      </c>
      <c r="C246" s="19">
        <v>39.020000000000003</v>
      </c>
      <c r="D246" s="15"/>
      <c r="E246" s="15">
        <v>1.2851069999999999E-2</v>
      </c>
      <c r="F246" s="15">
        <v>-9.5120000000000003E-4</v>
      </c>
      <c r="G246" s="15">
        <v>-6.3661999999999998E-3</v>
      </c>
      <c r="I246">
        <f t="shared" si="19"/>
        <v>1.3405672804831103E-4</v>
      </c>
      <c r="J246">
        <f t="shared" si="20"/>
        <v>7.2810998227535239E-6</v>
      </c>
      <c r="K246">
        <f t="shared" si="21"/>
        <v>7.1373941974321118E-5</v>
      </c>
      <c r="O246">
        <f t="shared" si="22"/>
        <v>-1.3145378618509802E-5</v>
      </c>
      <c r="P246">
        <f t="shared" si="23"/>
        <v>6.2743417837470711E-5</v>
      </c>
      <c r="Q246">
        <f t="shared" si="24"/>
        <v>-6.2405667208889835E-6</v>
      </c>
    </row>
    <row r="247" spans="1:17" x14ac:dyDescent="0.2">
      <c r="A247" s="19">
        <v>21.18</v>
      </c>
      <c r="B247" s="19">
        <v>31.66</v>
      </c>
      <c r="C247" s="19">
        <v>39.159999999999997</v>
      </c>
      <c r="D247" s="15"/>
      <c r="E247" s="15">
        <v>-4.6993E-3</v>
      </c>
      <c r="F247" s="15">
        <v>4.7603899999999998E-3</v>
      </c>
      <c r="G247" s="15">
        <v>3.5879000000000002E-3</v>
      </c>
      <c r="I247">
        <f t="shared" si="19"/>
        <v>1.3592232437410637E-4</v>
      </c>
      <c r="J247">
        <f t="shared" si="20"/>
        <v>6.8985207197883119E-6</v>
      </c>
      <c r="K247">
        <f t="shared" si="21"/>
        <v>6.9523215602261838E-5</v>
      </c>
      <c r="O247">
        <f t="shared" si="22"/>
        <v>-1.3090092168439213E-5</v>
      </c>
      <c r="P247">
        <f t="shared" si="23"/>
        <v>5.4070063857182463E-5</v>
      </c>
      <c r="Q247">
        <f t="shared" si="24"/>
        <v>-5.5028009512356444E-6</v>
      </c>
    </row>
    <row r="248" spans="1:17" x14ac:dyDescent="0.2">
      <c r="A248" s="19">
        <v>21.31</v>
      </c>
      <c r="B248" s="19">
        <v>31.59</v>
      </c>
      <c r="C248" s="19">
        <v>38.81</v>
      </c>
      <c r="D248" s="15"/>
      <c r="E248" s="15">
        <v>6.1378200000000004E-3</v>
      </c>
      <c r="F248" s="15">
        <v>-2.2109999999999999E-3</v>
      </c>
      <c r="G248" s="15">
        <v>-8.9376999999999998E-3</v>
      </c>
      <c r="I248">
        <f t="shared" si="19"/>
        <v>1.2909199014105998E-4</v>
      </c>
      <c r="J248">
        <f t="shared" si="20"/>
        <v>7.8442882537270144E-6</v>
      </c>
      <c r="K248">
        <f t="shared" si="21"/>
        <v>6.6124204250726134E-5</v>
      </c>
      <c r="O248">
        <f t="shared" si="22"/>
        <v>-1.364691668195286E-5</v>
      </c>
      <c r="P248">
        <f t="shared" si="23"/>
        <v>4.9814222917551512E-5</v>
      </c>
      <c r="Q248">
        <f t="shared" si="24"/>
        <v>-4.1478446973015049E-6</v>
      </c>
    </row>
    <row r="249" spans="1:17" x14ac:dyDescent="0.2">
      <c r="A249" s="19">
        <v>21.29</v>
      </c>
      <c r="B249" s="19">
        <v>31.52</v>
      </c>
      <c r="C249" s="19">
        <v>39.1</v>
      </c>
      <c r="D249" s="15"/>
      <c r="E249" s="15">
        <v>-9.3840000000000004E-4</v>
      </c>
      <c r="F249" s="15">
        <v>-2.2158999999999998E-3</v>
      </c>
      <c r="G249" s="15">
        <v>7.4722199999999999E-3</v>
      </c>
      <c r="I249">
        <f t="shared" si="19"/>
        <v>1.2360684079374039E-4</v>
      </c>
      <c r="J249">
        <f t="shared" si="20"/>
        <v>7.6669422185033932E-6</v>
      </c>
      <c r="K249">
        <f t="shared" si="21"/>
        <v>6.6949700873082565E-5</v>
      </c>
      <c r="O249">
        <f t="shared" si="22"/>
        <v>-1.3642344882235688E-5</v>
      </c>
      <c r="P249">
        <f t="shared" si="23"/>
        <v>4.3533889913658414E-5</v>
      </c>
      <c r="Q249">
        <f t="shared" si="24"/>
        <v>-2.7132987334634129E-6</v>
      </c>
    </row>
    <row r="250" spans="1:17" x14ac:dyDescent="0.2">
      <c r="A250" s="19">
        <v>21.53</v>
      </c>
      <c r="B250" s="19">
        <v>31.45</v>
      </c>
      <c r="C250" s="19">
        <v>39.51</v>
      </c>
      <c r="D250" s="15"/>
      <c r="E250" s="15">
        <v>1.1272900000000001E-2</v>
      </c>
      <c r="F250" s="15">
        <v>-2.2208000000000002E-3</v>
      </c>
      <c r="G250" s="15">
        <v>1.0485929999999999E-2</v>
      </c>
      <c r="I250">
        <f t="shared" si="19"/>
        <v>1.1624326601971596E-4</v>
      </c>
      <c r="J250">
        <f t="shared" si="20"/>
        <v>7.5015384539931899E-6</v>
      </c>
      <c r="K250">
        <f t="shared" si="21"/>
        <v>6.6282763124401615E-5</v>
      </c>
      <c r="O250">
        <f t="shared" si="22"/>
        <v>-1.2699040155701545E-5</v>
      </c>
      <c r="P250">
        <f t="shared" si="23"/>
        <v>4.0501140643958913E-5</v>
      </c>
      <c r="Q250">
        <f t="shared" si="24"/>
        <v>-3.5439623473356086E-6</v>
      </c>
    </row>
    <row r="251" spans="1:17" x14ac:dyDescent="0.2">
      <c r="A251" s="19">
        <v>21.45</v>
      </c>
      <c r="B251" s="19">
        <v>31.53</v>
      </c>
      <c r="C251" s="19">
        <v>39.630000000000003</v>
      </c>
      <c r="D251" s="15"/>
      <c r="E251" s="15">
        <v>-3.7157000000000002E-3</v>
      </c>
      <c r="F251" s="15">
        <v>2.5437200000000002E-3</v>
      </c>
      <c r="G251" s="15">
        <v>3.0372799999999998E-3</v>
      </c>
      <c r="I251">
        <f t="shared" si="19"/>
        <v>1.1689336652313299E-4</v>
      </c>
      <c r="J251">
        <f t="shared" si="20"/>
        <v>7.3473633051535979E-6</v>
      </c>
      <c r="K251">
        <f t="shared" si="21"/>
        <v>6.8903081014831522E-5</v>
      </c>
      <c r="O251">
        <f t="shared" si="22"/>
        <v>-1.3439189125559453E-5</v>
      </c>
      <c r="P251">
        <f t="shared" si="23"/>
        <v>4.5163482623141383E-5</v>
      </c>
      <c r="Q251">
        <f t="shared" si="24"/>
        <v>-4.7285538071354734E-6</v>
      </c>
    </row>
    <row r="252" spans="1:17" x14ac:dyDescent="0.2">
      <c r="A252" s="19">
        <v>21.34</v>
      </c>
      <c r="B252" s="19">
        <v>31.53</v>
      </c>
      <c r="C252" s="19">
        <v>39.619999999999997</v>
      </c>
      <c r="D252" s="15"/>
      <c r="E252" s="15">
        <v>-5.1282999999999997E-3</v>
      </c>
      <c r="F252" s="15">
        <v>0</v>
      </c>
      <c r="G252" s="15">
        <v>-2.5240000000000001E-4</v>
      </c>
      <c r="I252">
        <f t="shared" si="19"/>
        <v>1.1070815012114501E-4</v>
      </c>
      <c r="J252">
        <f t="shared" si="20"/>
        <v>7.2947521931483821E-6</v>
      </c>
      <c r="K252">
        <f t="shared" si="21"/>
        <v>6.5322400341845621E-5</v>
      </c>
      <c r="O252">
        <f t="shared" si="22"/>
        <v>-1.3199939802265884E-5</v>
      </c>
      <c r="P252">
        <f t="shared" si="23"/>
        <v>4.1776536387992895E-5</v>
      </c>
      <c r="Q252">
        <f t="shared" si="24"/>
        <v>-3.9812811858113442E-6</v>
      </c>
    </row>
    <row r="253" spans="1:17" x14ac:dyDescent="0.2">
      <c r="A253" s="19">
        <v>21.31</v>
      </c>
      <c r="B253" s="19">
        <v>31.5</v>
      </c>
      <c r="C253" s="19">
        <v>39.33</v>
      </c>
      <c r="D253" s="15"/>
      <c r="E253" s="15">
        <v>-1.4059000000000001E-3</v>
      </c>
      <c r="F253" s="15">
        <v>-9.5149999999999998E-4</v>
      </c>
      <c r="G253" s="15">
        <v>-7.3194999999999996E-3</v>
      </c>
      <c r="I253">
        <f t="shared" si="19"/>
        <v>1.056436287672763E-4</v>
      </c>
      <c r="J253">
        <f t="shared" si="20"/>
        <v>6.8570670615594786E-6</v>
      </c>
      <c r="K253">
        <f t="shared" si="21"/>
        <v>6.1406878666934881E-5</v>
      </c>
      <c r="O253">
        <f t="shared" si="22"/>
        <v>-1.240794341412993E-5</v>
      </c>
      <c r="P253">
        <f t="shared" si="23"/>
        <v>3.9347607179913317E-5</v>
      </c>
      <c r="Q253">
        <f t="shared" si="24"/>
        <v>-3.7424043146626632E-6</v>
      </c>
    </row>
    <row r="254" spans="1:17" x14ac:dyDescent="0.2">
      <c r="A254" s="19">
        <v>21.52</v>
      </c>
      <c r="B254" s="19">
        <v>31.53</v>
      </c>
      <c r="C254" s="19">
        <v>39.15</v>
      </c>
      <c r="D254" s="15"/>
      <c r="E254" s="15">
        <v>9.8545799999999999E-3</v>
      </c>
      <c r="F254" s="15">
        <v>9.5241E-4</v>
      </c>
      <c r="G254" s="15">
        <v>-4.5767000000000004E-3</v>
      </c>
      <c r="I254">
        <f t="shared" si="19"/>
        <v>9.9423604329839711E-5</v>
      </c>
      <c r="J254">
        <f t="shared" si="20"/>
        <v>6.4999641728659096E-6</v>
      </c>
      <c r="K254">
        <f t="shared" si="21"/>
        <v>6.0936970761918788E-5</v>
      </c>
      <c r="O254">
        <f t="shared" si="22"/>
        <v>-1.1583203978282133E-5</v>
      </c>
      <c r="P254">
        <f t="shared" si="23"/>
        <v>3.7604179852118517E-5</v>
      </c>
      <c r="Q254">
        <f t="shared" si="24"/>
        <v>-3.0999898007829026E-6</v>
      </c>
    </row>
    <row r="255" spans="1:17" x14ac:dyDescent="0.2">
      <c r="A255" s="19">
        <v>21.34</v>
      </c>
      <c r="B255" s="19">
        <v>31.57</v>
      </c>
      <c r="C255" s="19">
        <v>39.33</v>
      </c>
      <c r="D255" s="15"/>
      <c r="E255" s="15">
        <v>-8.3642999999999999E-3</v>
      </c>
      <c r="F255" s="15">
        <v>1.2685999999999999E-3</v>
      </c>
      <c r="G255" s="15">
        <v>4.5976999999999997E-3</v>
      </c>
      <c r="I255">
        <f t="shared" si="19"/>
        <v>9.9284952888633321E-5</v>
      </c>
      <c r="J255">
        <f t="shared" si="20"/>
        <v>6.1643914109799542E-6</v>
      </c>
      <c r="K255">
        <f t="shared" si="21"/>
        <v>5.8537523489603654E-5</v>
      </c>
      <c r="O255">
        <f t="shared" si="22"/>
        <v>-1.0325075707317204E-5</v>
      </c>
      <c r="P255">
        <f t="shared" si="23"/>
        <v>3.2641841683831405E-5</v>
      </c>
      <c r="Q255">
        <f t="shared" si="24"/>
        <v>-3.1755241035559287E-6</v>
      </c>
    </row>
    <row r="256" spans="1:17" x14ac:dyDescent="0.2">
      <c r="A256" s="19">
        <v>21.44</v>
      </c>
      <c r="B256" s="19">
        <v>31.55</v>
      </c>
      <c r="C256" s="19">
        <v>39.47</v>
      </c>
      <c r="D256" s="15"/>
      <c r="E256" s="15">
        <v>4.6860799999999996E-3</v>
      </c>
      <c r="F256" s="15">
        <v>-6.3349999999999995E-4</v>
      </c>
      <c r="G256" s="15">
        <v>3.5596E-3</v>
      </c>
      <c r="I256">
        <f t="shared" si="19"/>
        <v>9.7525546584715326E-5</v>
      </c>
      <c r="J256">
        <f t="shared" si="20"/>
        <v>5.8910886839211567E-6</v>
      </c>
      <c r="K256">
        <f t="shared" si="21"/>
        <v>5.6293602797627431E-5</v>
      </c>
      <c r="O256">
        <f t="shared" si="22"/>
        <v>-1.0342228223678171E-5</v>
      </c>
      <c r="P256">
        <f t="shared" si="23"/>
        <v>2.8375938656201514E-5</v>
      </c>
      <c r="Q256">
        <f t="shared" si="24"/>
        <v>-2.6350341241425725E-6</v>
      </c>
    </row>
    <row r="257" spans="1:17" x14ac:dyDescent="0.2">
      <c r="A257" s="19">
        <v>21.35</v>
      </c>
      <c r="B257" s="19">
        <v>31.57</v>
      </c>
      <c r="C257" s="19">
        <v>39.299999999999997</v>
      </c>
      <c r="D257" s="15"/>
      <c r="E257" s="15">
        <v>-4.1977999999999998E-3</v>
      </c>
      <c r="F257" s="15">
        <v>6.3394999999999999E-4</v>
      </c>
      <c r="G257" s="15">
        <v>-4.3071000000000003E-3</v>
      </c>
      <c r="I257">
        <f t="shared" si="19"/>
        <v>9.2991574535616407E-5</v>
      </c>
      <c r="J257">
        <f t="shared" si="20"/>
        <v>5.5617026978858876E-6</v>
      </c>
      <c r="K257">
        <f t="shared" si="21"/>
        <v>5.3676231759369785E-5</v>
      </c>
      <c r="O257">
        <f t="shared" si="22"/>
        <v>-9.8998124310574817E-6</v>
      </c>
      <c r="P257">
        <f t="shared" si="23"/>
        <v>2.7674216558909422E-5</v>
      </c>
      <c r="Q257">
        <f t="shared" si="24"/>
        <v>-2.6122324726940179E-6</v>
      </c>
    </row>
    <row r="258" spans="1:17" x14ac:dyDescent="0.2">
      <c r="A258" s="19">
        <v>21.16</v>
      </c>
      <c r="B258" s="19">
        <v>31.72</v>
      </c>
      <c r="C258" s="19">
        <v>39.5</v>
      </c>
      <c r="D258" s="15"/>
      <c r="E258" s="15">
        <v>-8.8993000000000006E-3</v>
      </c>
      <c r="F258" s="15">
        <v>4.7513099999999999E-3</v>
      </c>
      <c r="G258" s="15">
        <v>5.0890800000000002E-3</v>
      </c>
      <c r="I258">
        <f t="shared" si="19"/>
        <v>8.8469371553879416E-5</v>
      </c>
      <c r="J258">
        <f t="shared" si="20"/>
        <v>5.2521140921627345E-6</v>
      </c>
      <c r="K258">
        <f t="shared" si="21"/>
        <v>5.1568724478407595E-5</v>
      </c>
      <c r="O258">
        <f t="shared" si="22"/>
        <v>-9.4654954037940322E-6</v>
      </c>
      <c r="P258">
        <f t="shared" si="23"/>
        <v>2.7098584228174855E-5</v>
      </c>
      <c r="Q258">
        <f t="shared" si="24"/>
        <v>-2.6193276870323768E-6</v>
      </c>
    </row>
    <row r="259" spans="1:17" x14ac:dyDescent="0.2">
      <c r="A259" s="19">
        <v>21.12</v>
      </c>
      <c r="B259" s="19">
        <v>31.72</v>
      </c>
      <c r="C259" s="19">
        <v>39.4</v>
      </c>
      <c r="D259" s="15"/>
      <c r="E259" s="15">
        <v>-1.8902999999999999E-3</v>
      </c>
      <c r="F259" s="15">
        <v>0</v>
      </c>
      <c r="G259" s="15">
        <v>-2.5316000000000002E-3</v>
      </c>
      <c r="I259">
        <f t="shared" si="19"/>
        <v>8.7913061690046663E-5</v>
      </c>
      <c r="J259">
        <f t="shared" si="20"/>
        <v>6.2914840495989716E-6</v>
      </c>
      <c r="K259">
        <f t="shared" si="21"/>
        <v>5.0028525124487137E-5</v>
      </c>
      <c r="O259">
        <f t="shared" si="22"/>
        <v>-1.1434565664546394E-5</v>
      </c>
      <c r="P259">
        <f t="shared" si="23"/>
        <v>2.2755314195844358E-5</v>
      </c>
      <c r="Q259">
        <f t="shared" si="24"/>
        <v>-1.0113802241224329E-6</v>
      </c>
    </row>
    <row r="260" spans="1:17" x14ac:dyDescent="0.2">
      <c r="A260" s="19">
        <v>21.18</v>
      </c>
      <c r="B260" s="19">
        <v>31.65</v>
      </c>
      <c r="C260" s="19">
        <v>39.43</v>
      </c>
      <c r="D260" s="15"/>
      <c r="E260" s="15">
        <v>2.8408600000000002E-3</v>
      </c>
      <c r="F260" s="15">
        <v>-2.2068000000000001E-3</v>
      </c>
      <c r="G260" s="15">
        <v>7.6137000000000004E-4</v>
      </c>
      <c r="I260">
        <f t="shared" si="19"/>
        <v>8.285267203404385E-5</v>
      </c>
      <c r="J260">
        <f t="shared" si="20"/>
        <v>5.9139950066230329E-6</v>
      </c>
      <c r="K260">
        <f t="shared" si="21"/>
        <v>4.7411353530617911E-5</v>
      </c>
      <c r="O260">
        <f t="shared" si="22"/>
        <v>-1.0748491724673609E-5</v>
      </c>
      <c r="P260">
        <f t="shared" si="23"/>
        <v>2.1677124352893697E-5</v>
      </c>
      <c r="Q260">
        <f t="shared" si="24"/>
        <v>-9.5069741067508683E-7</v>
      </c>
    </row>
    <row r="261" spans="1:17" x14ac:dyDescent="0.2">
      <c r="A261" s="19">
        <v>21.25</v>
      </c>
      <c r="B261" s="19">
        <v>31.81</v>
      </c>
      <c r="C261" s="19">
        <v>39.39</v>
      </c>
      <c r="D261" s="15"/>
      <c r="E261" s="15">
        <v>3.3050000000000002E-3</v>
      </c>
      <c r="F261" s="15">
        <v>5.0552599999999998E-3</v>
      </c>
      <c r="G261" s="15">
        <v>-1.0145E-3</v>
      </c>
      <c r="I261">
        <f t="shared" si="19"/>
        <v>7.8365740844377218E-5</v>
      </c>
      <c r="J261">
        <f t="shared" si="20"/>
        <v>5.8513532806256511E-6</v>
      </c>
      <c r="K261">
        <f t="shared" si="21"/>
        <v>4.4601453375394832E-5</v>
      </c>
      <c r="O261">
        <f t="shared" si="22"/>
        <v>-1.0479734812073192E-5</v>
      </c>
      <c r="P261">
        <f t="shared" si="23"/>
        <v>2.0506273626412073E-5</v>
      </c>
      <c r="Q261">
        <f t="shared" si="24"/>
        <v>-9.944670449945817E-7</v>
      </c>
    </row>
    <row r="262" spans="1:17" x14ac:dyDescent="0.2">
      <c r="A262" s="19">
        <v>21.38</v>
      </c>
      <c r="B262" s="19">
        <v>31.71</v>
      </c>
      <c r="C262" s="19">
        <v>39.33</v>
      </c>
      <c r="D262" s="15"/>
      <c r="E262" s="15">
        <v>6.1175999999999999E-3</v>
      </c>
      <c r="F262" s="15">
        <v>-3.1437000000000001E-3</v>
      </c>
      <c r="G262" s="15">
        <v>-1.5231999999999999E-3</v>
      </c>
      <c r="I262">
        <f t="shared" si="19"/>
        <v>7.4319177893714588E-5</v>
      </c>
      <c r="J262">
        <f t="shared" si="20"/>
        <v>7.0336113038441131E-6</v>
      </c>
      <c r="K262">
        <f t="shared" si="21"/>
        <v>4.1987118787871144E-5</v>
      </c>
      <c r="O262">
        <f t="shared" si="22"/>
        <v>-8.8484926653487997E-6</v>
      </c>
      <c r="P262">
        <f t="shared" si="23"/>
        <v>1.9074721858827349E-5</v>
      </c>
      <c r="Q262">
        <f t="shared" si="24"/>
        <v>-1.242512698494907E-6</v>
      </c>
    </row>
    <row r="263" spans="1:17" x14ac:dyDescent="0.2">
      <c r="A263" s="19">
        <v>21.35</v>
      </c>
      <c r="B263" s="19">
        <v>31.74</v>
      </c>
      <c r="C263" s="19">
        <v>39.25</v>
      </c>
      <c r="D263" s="15"/>
      <c r="E263" s="15">
        <v>-1.4031E-3</v>
      </c>
      <c r="F263" s="15">
        <v>9.4611000000000001E-4</v>
      </c>
      <c r="G263" s="15">
        <v>-2.0341000000000001E-3</v>
      </c>
      <c r="I263">
        <f t="shared" ref="I263:I326" si="25">I262*$M$3+E262*E262*(1-$M$3)</f>
        <v>7.2105529005691711E-5</v>
      </c>
      <c r="J263">
        <f t="shared" ref="J263:J326" si="26">J262*$M$3+F262*F262*(1-$M$3)</f>
        <v>7.2045656070134669E-6</v>
      </c>
      <c r="K263">
        <f t="shared" ref="K263:K326" si="27">K262*$M$3+G262*G262*(1-$M$3)</f>
        <v>3.960709995499887E-5</v>
      </c>
      <c r="O263">
        <f t="shared" ref="O263:O326" si="28">O262*$M$3+E262*F262*(1-$M$3)</f>
        <v>-9.4714970526278722E-6</v>
      </c>
      <c r="P263">
        <f t="shared" ref="P263:P326" si="29">P262*$M$3+E262*G262*(1-$M$3)</f>
        <v>1.7371138848097709E-5</v>
      </c>
      <c r="Q263">
        <f t="shared" ref="Q263:Q326" si="30">Q262*$M$3+F262*G262*(1-$M$3)</f>
        <v>-8.8065290618521238E-7</v>
      </c>
    </row>
    <row r="264" spans="1:17" x14ac:dyDescent="0.2">
      <c r="A264" s="19">
        <v>21.28</v>
      </c>
      <c r="B264" s="19">
        <v>31.76</v>
      </c>
      <c r="C264" s="19">
        <v>39.29</v>
      </c>
      <c r="D264" s="15"/>
      <c r="E264" s="15">
        <v>-3.2786E-3</v>
      </c>
      <c r="F264" s="15">
        <v>6.3011999999999996E-4</v>
      </c>
      <c r="G264" s="15">
        <v>1.01913E-3</v>
      </c>
      <c r="I264">
        <f t="shared" si="25"/>
        <v>6.7897318641950205E-5</v>
      </c>
      <c r="J264">
        <f t="shared" si="26"/>
        <v>6.8259991185186585E-6</v>
      </c>
      <c r="K264">
        <f t="shared" si="27"/>
        <v>3.7478927726298936E-5</v>
      </c>
      <c r="O264">
        <f t="shared" si="28"/>
        <v>-8.9828564459302E-6</v>
      </c>
      <c r="P264">
        <f t="shared" si="29"/>
        <v>1.6500113259811846E-5</v>
      </c>
      <c r="Q264">
        <f t="shared" si="30"/>
        <v>-9.4328267287409964E-7</v>
      </c>
    </row>
    <row r="265" spans="1:17" x14ac:dyDescent="0.2">
      <c r="A265" s="19">
        <v>21.12</v>
      </c>
      <c r="B265" s="19">
        <v>31.77</v>
      </c>
      <c r="C265" s="19">
        <v>39.229999999999997</v>
      </c>
      <c r="D265" s="15"/>
      <c r="E265" s="15">
        <v>-7.5188E-3</v>
      </c>
      <c r="F265" s="15">
        <v>3.1485999999999998E-4</v>
      </c>
      <c r="G265" s="15">
        <v>-1.5271E-3</v>
      </c>
      <c r="I265">
        <f t="shared" si="25"/>
        <v>6.4468432601033182E-5</v>
      </c>
      <c r="J265">
        <f t="shared" si="26"/>
        <v>6.4402622442715391E-6</v>
      </c>
      <c r="K265">
        <f t="shared" si="27"/>
        <v>3.5292509620134999E-5</v>
      </c>
      <c r="O265">
        <f t="shared" si="28"/>
        <v>-8.5678397450943866E-6</v>
      </c>
      <c r="P265">
        <f t="shared" si="29"/>
        <v>1.5309627287143133E-5</v>
      </c>
      <c r="Q265">
        <f t="shared" si="30"/>
        <v>-8.4815526076565363E-7</v>
      </c>
    </row>
    <row r="266" spans="1:17" x14ac:dyDescent="0.2">
      <c r="A266" s="19">
        <v>21.06</v>
      </c>
      <c r="B266" s="19">
        <v>31.92</v>
      </c>
      <c r="C266" s="19">
        <v>39.119999999999997</v>
      </c>
      <c r="D266" s="15"/>
      <c r="E266" s="15">
        <v>-2.8410000000000002E-3</v>
      </c>
      <c r="F266" s="15">
        <v>4.7214400000000004E-3</v>
      </c>
      <c r="G266" s="15">
        <v>-2.8040000000000001E-3</v>
      </c>
      <c r="I266">
        <f t="shared" si="25"/>
        <v>6.3992267851371189E-5</v>
      </c>
      <c r="J266">
        <f t="shared" si="26"/>
        <v>6.0597947187912462E-6</v>
      </c>
      <c r="K266">
        <f t="shared" si="27"/>
        <v>3.3314881107526899E-5</v>
      </c>
      <c r="O266">
        <f t="shared" si="28"/>
        <v>-8.1958115224687231E-6</v>
      </c>
      <c r="P266">
        <f t="shared" si="29"/>
        <v>1.5079967218714545E-5</v>
      </c>
      <c r="Q266">
        <f t="shared" si="30"/>
        <v>-8.2611530747971432E-7</v>
      </c>
    </row>
    <row r="267" spans="1:17" x14ac:dyDescent="0.2">
      <c r="A267" s="19">
        <v>21.14</v>
      </c>
      <c r="B267" s="19">
        <v>31.87</v>
      </c>
      <c r="C267" s="19">
        <v>39.33</v>
      </c>
      <c r="D267" s="15"/>
      <c r="E267" s="15">
        <v>3.7986700000000001E-3</v>
      </c>
      <c r="F267" s="15">
        <v>-1.5663999999999999E-3</v>
      </c>
      <c r="G267" s="15">
        <v>5.3681700000000002E-3</v>
      </c>
      <c r="I267">
        <f t="shared" si="25"/>
        <v>6.0637008640288913E-5</v>
      </c>
      <c r="J267">
        <f t="shared" si="26"/>
        <v>7.0337267760797725E-6</v>
      </c>
      <c r="K267">
        <f t="shared" si="27"/>
        <v>3.1787733201075285E-5</v>
      </c>
      <c r="O267">
        <f t="shared" si="28"/>
        <v>-8.5088794935205992E-6</v>
      </c>
      <c r="P267">
        <f t="shared" si="29"/>
        <v>1.4653139025591671E-5</v>
      </c>
      <c r="Q267">
        <f t="shared" si="30"/>
        <v>-1.5708834546309322E-6</v>
      </c>
    </row>
    <row r="268" spans="1:17" x14ac:dyDescent="0.2">
      <c r="A268" s="19">
        <v>21.02</v>
      </c>
      <c r="B268" s="19">
        <v>31.94</v>
      </c>
      <c r="C268" s="19">
        <v>38.979999999999997</v>
      </c>
      <c r="D268" s="15"/>
      <c r="E268" s="15">
        <v>-5.6763999999999998E-3</v>
      </c>
      <c r="F268" s="15">
        <v>2.1964200000000001E-3</v>
      </c>
      <c r="G268" s="15">
        <v>-8.8991000000000001E-3</v>
      </c>
      <c r="I268">
        <f t="shared" si="25"/>
        <v>5.7864581748005576E-5</v>
      </c>
      <c r="J268">
        <f t="shared" si="26"/>
        <v>6.7589197071149858E-6</v>
      </c>
      <c r="K268">
        <f t="shared" si="27"/>
        <v>3.1609504157944764E-5</v>
      </c>
      <c r="O268">
        <f t="shared" si="28"/>
        <v>-8.3553609251893636E-6</v>
      </c>
      <c r="P268">
        <f t="shared" si="29"/>
        <v>1.4997465064090171E-5</v>
      </c>
      <c r="Q268">
        <f t="shared" si="30"/>
        <v>-1.9811525366330766E-6</v>
      </c>
    </row>
    <row r="269" spans="1:17" x14ac:dyDescent="0.2">
      <c r="A269" s="19">
        <v>21.23</v>
      </c>
      <c r="B269" s="19">
        <v>31.8</v>
      </c>
      <c r="C269" s="19">
        <v>38.869999999999997</v>
      </c>
      <c r="D269" s="15"/>
      <c r="E269" s="15">
        <v>9.9904899999999994E-3</v>
      </c>
      <c r="F269" s="15">
        <v>-4.3832999999999997E-3</v>
      </c>
      <c r="G269" s="15">
        <v>-2.8219999999999999E-3</v>
      </c>
      <c r="I269">
        <f t="shared" si="25"/>
        <v>5.6325997860725243E-5</v>
      </c>
      <c r="J269">
        <f t="shared" si="26"/>
        <v>6.6428401736720869E-6</v>
      </c>
      <c r="K269">
        <f t="shared" si="27"/>
        <v>3.4464572757068079E-5</v>
      </c>
      <c r="O269">
        <f t="shared" si="28"/>
        <v>-8.6021047789580031E-6</v>
      </c>
      <c r="P269">
        <f t="shared" si="29"/>
        <v>1.7128508234644761E-5</v>
      </c>
      <c r="Q269">
        <f t="shared" si="30"/>
        <v>-3.0350530577550928E-6</v>
      </c>
    </row>
    <row r="270" spans="1:17" x14ac:dyDescent="0.2">
      <c r="A270" s="19">
        <v>21.29</v>
      </c>
      <c r="B270" s="19">
        <v>31.82</v>
      </c>
      <c r="C270" s="19">
        <v>38.78</v>
      </c>
      <c r="D270" s="15"/>
      <c r="E270" s="15">
        <v>2.8262399999999998E-3</v>
      </c>
      <c r="F270" s="15">
        <v>6.2896000000000002E-4</v>
      </c>
      <c r="G270" s="15">
        <v>-2.3154E-3</v>
      </c>
      <c r="I270">
        <f t="shared" si="25"/>
        <v>5.8935031415487728E-5</v>
      </c>
      <c r="J270">
        <f t="shared" si="26"/>
        <v>7.3970688966517619E-6</v>
      </c>
      <c r="K270">
        <f t="shared" si="27"/>
        <v>3.2874519431643996E-5</v>
      </c>
      <c r="O270">
        <f t="shared" si="28"/>
        <v>-1.0713457381240525E-5</v>
      </c>
      <c r="P270">
        <f t="shared" si="29"/>
        <v>1.4409207973766073E-5</v>
      </c>
      <c r="Q270">
        <f t="shared" si="30"/>
        <v>-2.1107695182897864E-6</v>
      </c>
    </row>
    <row r="271" spans="1:17" x14ac:dyDescent="0.2">
      <c r="A271" s="19">
        <v>21.52</v>
      </c>
      <c r="B271" s="19">
        <v>31.72</v>
      </c>
      <c r="C271" s="19">
        <v>38.6</v>
      </c>
      <c r="D271" s="15"/>
      <c r="E271" s="15">
        <v>1.0803149999999999E-2</v>
      </c>
      <c r="F271" s="15">
        <v>-3.1427E-3</v>
      </c>
      <c r="G271" s="15">
        <v>-4.6416000000000001E-3</v>
      </c>
      <c r="I271">
        <f t="shared" si="25"/>
        <v>5.5878187482814459E-5</v>
      </c>
      <c r="J271">
        <f t="shared" si="26"/>
        <v>6.9769802037486557E-6</v>
      </c>
      <c r="K271">
        <f t="shared" si="27"/>
        <v>3.1223712895345352E-5</v>
      </c>
      <c r="O271">
        <f t="shared" si="28"/>
        <v>-9.9639944237420928E-6</v>
      </c>
      <c r="P271">
        <f t="shared" si="29"/>
        <v>1.3152022929580108E-5</v>
      </c>
      <c r="Q271">
        <f t="shared" si="30"/>
        <v>-2.0715009862323991E-6</v>
      </c>
    </row>
    <row r="272" spans="1:17" x14ac:dyDescent="0.2">
      <c r="A272" s="19">
        <v>21.66</v>
      </c>
      <c r="B272" s="19">
        <v>31.77</v>
      </c>
      <c r="C272" s="19">
        <v>39.28</v>
      </c>
      <c r="D272" s="15"/>
      <c r="E272" s="15">
        <v>6.5055800000000004E-3</v>
      </c>
      <c r="F272" s="15">
        <v>1.57632E-3</v>
      </c>
      <c r="G272" s="15">
        <v>1.7616610000000001E-2</v>
      </c>
      <c r="I272">
        <f t="shared" si="25"/>
        <v>5.9527979229195595E-5</v>
      </c>
      <c r="J272">
        <f t="shared" si="26"/>
        <v>7.1509551889237363E-6</v>
      </c>
      <c r="K272">
        <f t="shared" si="27"/>
        <v>3.0642957155224629E-5</v>
      </c>
      <c r="O272">
        <f t="shared" si="28"/>
        <v>-1.1403218328617567E-5</v>
      </c>
      <c r="P272">
        <f t="shared" si="29"/>
        <v>9.3542674914052996E-6</v>
      </c>
      <c r="Q272">
        <f t="shared" si="30"/>
        <v>-1.0719815478584543E-6</v>
      </c>
    </row>
    <row r="273" spans="1:17" x14ac:dyDescent="0.2">
      <c r="A273" s="19">
        <v>21.67</v>
      </c>
      <c r="B273" s="19">
        <v>31.77</v>
      </c>
      <c r="C273" s="19">
        <v>39.4</v>
      </c>
      <c r="D273" s="15"/>
      <c r="E273" s="15">
        <v>4.6168000000000001E-4</v>
      </c>
      <c r="F273" s="15">
        <v>0</v>
      </c>
      <c r="G273" s="15">
        <v>3.05507E-3</v>
      </c>
      <c r="I273">
        <f t="shared" si="25"/>
        <v>5.8495654743627853E-5</v>
      </c>
      <c r="J273">
        <f t="shared" si="26"/>
        <v>6.8709849621323119E-6</v>
      </c>
      <c r="K273">
        <f t="shared" si="27"/>
        <v>4.7425076599437169E-5</v>
      </c>
      <c r="O273">
        <f t="shared" si="28"/>
        <v>-1.0103732676964514E-5</v>
      </c>
      <c r="P273">
        <f t="shared" si="29"/>
        <v>1.5669387382948987E-5</v>
      </c>
      <c r="Q273">
        <f t="shared" si="30"/>
        <v>6.585022255250546E-7</v>
      </c>
    </row>
    <row r="274" spans="1:17" x14ac:dyDescent="0.2">
      <c r="A274" s="19">
        <v>21.61</v>
      </c>
      <c r="B274" s="19">
        <v>31.83</v>
      </c>
      <c r="C274" s="19">
        <v>39.35</v>
      </c>
      <c r="D274" s="15"/>
      <c r="E274" s="15">
        <v>-2.7688000000000001E-3</v>
      </c>
      <c r="F274" s="15">
        <v>1.88857E-3</v>
      </c>
      <c r="G274" s="15">
        <v>-1.2691E-3</v>
      </c>
      <c r="I274">
        <f t="shared" si="25"/>
        <v>5.499870436435418E-5</v>
      </c>
      <c r="J274">
        <f t="shared" si="26"/>
        <v>6.458725864404373E-6</v>
      </c>
      <c r="K274">
        <f t="shared" si="27"/>
        <v>4.5139579165764937E-5</v>
      </c>
      <c r="O274">
        <f t="shared" si="28"/>
        <v>-9.4975087163466431E-6</v>
      </c>
      <c r="P274">
        <f t="shared" si="29"/>
        <v>1.4813852023028047E-5</v>
      </c>
      <c r="Q274">
        <f t="shared" si="30"/>
        <v>6.1899209199355125E-7</v>
      </c>
    </row>
    <row r="275" spans="1:17" x14ac:dyDescent="0.2">
      <c r="A275" s="19">
        <v>21.74</v>
      </c>
      <c r="B275" s="19">
        <v>31.77</v>
      </c>
      <c r="C275" s="19">
        <v>39.49</v>
      </c>
      <c r="D275" s="15"/>
      <c r="E275" s="15">
        <v>6.0156899999999998E-3</v>
      </c>
      <c r="F275" s="15">
        <v>-1.885E-3</v>
      </c>
      <c r="G275" s="15">
        <v>3.55792E-3</v>
      </c>
      <c r="I275">
        <f t="shared" si="25"/>
        <v>5.2158757308892928E-5</v>
      </c>
      <c r="J275">
        <f t="shared" si="26"/>
        <v>6.2852041112341103E-6</v>
      </c>
      <c r="K275">
        <f t="shared" si="27"/>
        <v>4.2527841304419035E-5</v>
      </c>
      <c r="O275">
        <f t="shared" si="28"/>
        <v>-9.2414025503258437E-6</v>
      </c>
      <c r="P275">
        <f t="shared" si="29"/>
        <v>1.4135853946446363E-5</v>
      </c>
      <c r="Q275">
        <f t="shared" si="30"/>
        <v>4.3804551525393795E-7</v>
      </c>
    </row>
    <row r="276" spans="1:17" x14ac:dyDescent="0.2">
      <c r="A276" s="19">
        <v>21.98</v>
      </c>
      <c r="B276" s="19">
        <v>31.74</v>
      </c>
      <c r="C276" s="19">
        <v>39.409999999999997</v>
      </c>
      <c r="D276" s="15"/>
      <c r="E276" s="15">
        <v>1.103956E-2</v>
      </c>
      <c r="F276" s="15">
        <v>-9.4430000000000002E-4</v>
      </c>
      <c r="G276" s="15">
        <v>-2.0259000000000002E-3</v>
      </c>
      <c r="I276">
        <f t="shared" si="25"/>
        <v>5.1200543440925348E-5</v>
      </c>
      <c r="J276">
        <f t="shared" si="26"/>
        <v>6.1212853645600641E-6</v>
      </c>
      <c r="K276">
        <f t="shared" si="27"/>
        <v>4.0735698509737893E-5</v>
      </c>
      <c r="O276">
        <f t="shared" si="28"/>
        <v>-9.3672929363062938E-6</v>
      </c>
      <c r="P276">
        <f t="shared" si="29"/>
        <v>1.4571903335547582E-5</v>
      </c>
      <c r="Q276">
        <f t="shared" si="30"/>
        <v>9.3620323387013027E-9</v>
      </c>
    </row>
    <row r="277" spans="1:17" x14ac:dyDescent="0.2">
      <c r="A277" s="19">
        <v>22.05</v>
      </c>
      <c r="B277" s="19">
        <v>31.74</v>
      </c>
      <c r="C277" s="19">
        <v>39.47</v>
      </c>
      <c r="D277" s="15"/>
      <c r="E277" s="15">
        <v>3.1846700000000001E-3</v>
      </c>
      <c r="F277" s="15">
        <v>0</v>
      </c>
      <c r="G277" s="15">
        <v>1.5224800000000001E-3</v>
      </c>
      <c r="I277">
        <f t="shared" si="25"/>
        <v>5.5440823934085826E-5</v>
      </c>
      <c r="J277">
        <f t="shared" si="26"/>
        <v>5.8075103920864595E-6</v>
      </c>
      <c r="K277">
        <f t="shared" si="27"/>
        <v>3.8537812847753618E-5</v>
      </c>
      <c r="O277">
        <f t="shared" si="28"/>
        <v>-9.4307347506079166E-6</v>
      </c>
      <c r="P277">
        <f t="shared" si="29"/>
        <v>1.2355686459174725E-5</v>
      </c>
      <c r="Q277">
        <f t="shared" si="30"/>
        <v>1.2358375259837934E-7</v>
      </c>
    </row>
    <row r="278" spans="1:17" x14ac:dyDescent="0.2">
      <c r="A278" s="19">
        <v>22.01</v>
      </c>
      <c r="B278" s="19">
        <v>31.73</v>
      </c>
      <c r="C278" s="19">
        <v>39.5</v>
      </c>
      <c r="D278" s="15"/>
      <c r="E278" s="15">
        <v>-1.8140000000000001E-3</v>
      </c>
      <c r="F278" s="15">
        <v>-3.1510000000000002E-4</v>
      </c>
      <c r="G278" s="15">
        <v>7.6004999999999996E-4</v>
      </c>
      <c r="I278">
        <f t="shared" si="25"/>
        <v>5.2722901878574678E-5</v>
      </c>
      <c r="J278">
        <f t="shared" si="26"/>
        <v>5.4590597685612717E-6</v>
      </c>
      <c r="K278">
        <f t="shared" si="27"/>
        <v>3.6364620797912398E-5</v>
      </c>
      <c r="O278">
        <f t="shared" si="28"/>
        <v>-8.8648906655714406E-6</v>
      </c>
      <c r="P278">
        <f t="shared" si="29"/>
        <v>1.1905261054520242E-5</v>
      </c>
      <c r="Q278">
        <f t="shared" si="30"/>
        <v>1.1616872744247657E-7</v>
      </c>
    </row>
    <row r="279" spans="1:17" x14ac:dyDescent="0.2">
      <c r="A279" s="19">
        <v>22.01</v>
      </c>
      <c r="B279" s="19">
        <v>31.63</v>
      </c>
      <c r="C279" s="19">
        <v>39.29</v>
      </c>
      <c r="D279" s="15"/>
      <c r="E279" s="15">
        <v>0</v>
      </c>
      <c r="F279" s="15">
        <v>-3.1516000000000001E-3</v>
      </c>
      <c r="G279" s="15">
        <v>-5.3163999999999998E-3</v>
      </c>
      <c r="I279">
        <f t="shared" si="25"/>
        <v>4.9756963525860195E-5</v>
      </c>
      <c r="J279">
        <f t="shared" si="26"/>
        <v>5.1374734630475951E-6</v>
      </c>
      <c r="K279">
        <f t="shared" si="27"/>
        <v>3.4217404110187656E-5</v>
      </c>
      <c r="O279">
        <f t="shared" si="28"/>
        <v>-8.2987017416371544E-6</v>
      </c>
      <c r="P279">
        <f t="shared" si="29"/>
        <v>1.1108221549249027E-5</v>
      </c>
      <c r="Q279">
        <f t="shared" si="30"/>
        <v>9.482909849592795E-8</v>
      </c>
    </row>
    <row r="280" spans="1:17" x14ac:dyDescent="0.2">
      <c r="A280" s="19">
        <v>21.88</v>
      </c>
      <c r="B280" s="19">
        <v>31.57</v>
      </c>
      <c r="C280" s="19">
        <v>39.18</v>
      </c>
      <c r="D280" s="15"/>
      <c r="E280" s="15">
        <v>-5.9065000000000003E-3</v>
      </c>
      <c r="F280" s="15">
        <v>-1.8969E-3</v>
      </c>
      <c r="G280" s="15">
        <v>-2.7997E-3</v>
      </c>
      <c r="I280">
        <f t="shared" si="25"/>
        <v>4.6771545714308584E-5</v>
      </c>
      <c r="J280">
        <f t="shared" si="26"/>
        <v>5.4251800088647398E-6</v>
      </c>
      <c r="K280">
        <f t="shared" si="27"/>
        <v>3.3860206401176401E-5</v>
      </c>
      <c r="O280">
        <f t="shared" si="28"/>
        <v>-7.8007796371389241E-6</v>
      </c>
      <c r="P280">
        <f t="shared" si="29"/>
        <v>1.0441728256294084E-5</v>
      </c>
      <c r="Q280">
        <f t="shared" si="30"/>
        <v>1.0944493269861732E-6</v>
      </c>
    </row>
    <row r="281" spans="1:17" x14ac:dyDescent="0.2">
      <c r="A281" s="19">
        <v>21.91</v>
      </c>
      <c r="B281" s="19">
        <v>31.57</v>
      </c>
      <c r="C281" s="19">
        <v>39.04</v>
      </c>
      <c r="D281" s="15"/>
      <c r="E281" s="15">
        <v>1.37116E-3</v>
      </c>
      <c r="F281" s="15">
        <v>0</v>
      </c>
      <c r="G281" s="15">
        <v>-3.5731999999999999E-3</v>
      </c>
      <c r="I281">
        <f t="shared" si="25"/>
        <v>4.6058457506450068E-5</v>
      </c>
      <c r="J281">
        <f t="shared" si="26"/>
        <v>5.3155629849328551E-6</v>
      </c>
      <c r="K281">
        <f t="shared" si="27"/>
        <v>3.2298893222505815E-5</v>
      </c>
      <c r="O281">
        <f t="shared" si="28"/>
        <v>-6.6604904679105878E-6</v>
      </c>
      <c r="P281">
        <f t="shared" si="29"/>
        <v>1.0807410243916441E-5</v>
      </c>
      <c r="Q281">
        <f t="shared" si="30"/>
        <v>1.347427423167003E-6</v>
      </c>
    </row>
    <row r="282" spans="1:17" x14ac:dyDescent="0.2">
      <c r="A282" s="19">
        <v>22.03</v>
      </c>
      <c r="B282" s="19">
        <v>31.68</v>
      </c>
      <c r="C282" s="19">
        <v>39.119999999999997</v>
      </c>
      <c r="D282" s="15"/>
      <c r="E282" s="15">
        <v>5.4770000000000001E-3</v>
      </c>
      <c r="F282" s="15">
        <v>3.48432E-3</v>
      </c>
      <c r="G282" s="15">
        <v>2.0491300000000001E-3</v>
      </c>
      <c r="I282">
        <f t="shared" si="25"/>
        <v>4.3407754840799058E-5</v>
      </c>
      <c r="J282">
        <f t="shared" si="26"/>
        <v>4.9966292058368835E-6</v>
      </c>
      <c r="K282">
        <f t="shared" si="27"/>
        <v>3.1127025123555466E-5</v>
      </c>
      <c r="O282">
        <f t="shared" si="28"/>
        <v>-6.2608610398359524E-6</v>
      </c>
      <c r="P282">
        <f t="shared" si="29"/>
        <v>9.8649998945614535E-6</v>
      </c>
      <c r="Q282">
        <f t="shared" si="30"/>
        <v>1.2665817777769828E-6</v>
      </c>
    </row>
    <row r="283" spans="1:17" x14ac:dyDescent="0.2">
      <c r="A283" s="19">
        <v>22.04</v>
      </c>
      <c r="B283" s="19">
        <v>31.72</v>
      </c>
      <c r="C283" s="19">
        <v>38.5</v>
      </c>
      <c r="D283" s="15"/>
      <c r="E283" s="15">
        <v>4.5393000000000001E-4</v>
      </c>
      <c r="F283" s="15">
        <v>1.2625900000000001E-3</v>
      </c>
      <c r="G283" s="15">
        <v>-1.5848600000000001E-2</v>
      </c>
      <c r="I283">
        <f t="shared" si="25"/>
        <v>4.2603141290351115E-5</v>
      </c>
      <c r="J283">
        <f t="shared" si="26"/>
        <v>5.4252606052306713E-6</v>
      </c>
      <c r="K283">
        <f t="shared" si="27"/>
        <v>2.9511339641556137E-5</v>
      </c>
      <c r="O283">
        <f t="shared" si="28"/>
        <v>-4.7401921390457935E-6</v>
      </c>
      <c r="P283">
        <f t="shared" si="29"/>
        <v>9.946485001487767E-6</v>
      </c>
      <c r="Q283">
        <f t="shared" si="30"/>
        <v>1.6189763496063642E-6</v>
      </c>
    </row>
    <row r="284" spans="1:17" x14ac:dyDescent="0.2">
      <c r="A284" s="19">
        <v>22.14</v>
      </c>
      <c r="B284" s="19">
        <v>31.67</v>
      </c>
      <c r="C284" s="19">
        <v>38.36</v>
      </c>
      <c r="D284" s="15"/>
      <c r="E284" s="15">
        <v>4.5371099999999996E-3</v>
      </c>
      <c r="F284" s="15">
        <v>-1.5763000000000001E-3</v>
      </c>
      <c r="G284" s="15">
        <v>-3.6362999999999999E-3</v>
      </c>
      <c r="I284">
        <f t="shared" si="25"/>
        <v>4.0059315959624048E-5</v>
      </c>
      <c r="J284">
        <f t="shared" si="26"/>
        <v>5.1953929794028314E-6</v>
      </c>
      <c r="K284">
        <f t="shared" si="27"/>
        <v>4.2811346580662783E-5</v>
      </c>
      <c r="O284">
        <f t="shared" si="28"/>
        <v>-4.4213929619810453E-6</v>
      </c>
      <c r="P284">
        <f t="shared" si="29"/>
        <v>8.9180466015185002E-6</v>
      </c>
      <c r="Q284">
        <f t="shared" si="30"/>
        <v>3.2122073618998084E-7</v>
      </c>
    </row>
    <row r="285" spans="1:17" x14ac:dyDescent="0.2">
      <c r="A285" s="19">
        <v>22.01</v>
      </c>
      <c r="B285" s="19">
        <v>31.56</v>
      </c>
      <c r="C285" s="19">
        <v>38.61</v>
      </c>
      <c r="D285" s="15"/>
      <c r="E285" s="15">
        <v>-5.8716999999999997E-3</v>
      </c>
      <c r="F285" s="15">
        <v>-3.4734000000000002E-3</v>
      </c>
      <c r="G285" s="15">
        <v>6.5172099999999998E-3</v>
      </c>
      <c r="I285">
        <f t="shared" si="25"/>
        <v>3.8890879031172601E-5</v>
      </c>
      <c r="J285">
        <f t="shared" si="26"/>
        <v>5.0327527020386612E-6</v>
      </c>
      <c r="K285">
        <f t="shared" si="27"/>
        <v>4.1036026447223018E-5</v>
      </c>
      <c r="O285">
        <f t="shared" si="28"/>
        <v>-4.5852201738421828E-6</v>
      </c>
      <c r="P285">
        <f t="shared" si="29"/>
        <v>7.3930662198473887E-6</v>
      </c>
      <c r="Q285">
        <f t="shared" si="30"/>
        <v>6.4586147341858233E-7</v>
      </c>
    </row>
    <row r="286" spans="1:17" x14ac:dyDescent="0.2">
      <c r="A286" s="19">
        <v>21.75</v>
      </c>
      <c r="B286" s="19">
        <v>31.65</v>
      </c>
      <c r="C286" s="19">
        <v>38.72</v>
      </c>
      <c r="D286" s="15"/>
      <c r="E286" s="15">
        <v>-1.18128E-2</v>
      </c>
      <c r="F286" s="15">
        <v>2.8517400000000002E-3</v>
      </c>
      <c r="G286" s="15">
        <v>2.849E-3</v>
      </c>
      <c r="I286">
        <f t="shared" si="25"/>
        <v>3.8626037942702243E-5</v>
      </c>
      <c r="J286">
        <f t="shared" si="26"/>
        <v>5.4546579935163412E-6</v>
      </c>
      <c r="K286">
        <f t="shared" si="27"/>
        <v>4.1122306431435636E-5</v>
      </c>
      <c r="O286">
        <f t="shared" si="28"/>
        <v>-3.0864211966116506E-6</v>
      </c>
      <c r="P286">
        <f t="shared" si="29"/>
        <v>4.6534561292365433E-6</v>
      </c>
      <c r="Q286">
        <f t="shared" si="30"/>
        <v>-7.5110284782653396E-7</v>
      </c>
    </row>
    <row r="287" spans="1:17" x14ac:dyDescent="0.2">
      <c r="A287" s="19">
        <v>21.63</v>
      </c>
      <c r="B287" s="19">
        <v>31.81</v>
      </c>
      <c r="C287" s="19">
        <v>38.880000000000003</v>
      </c>
      <c r="D287" s="15"/>
      <c r="E287" s="15">
        <v>-5.5173000000000002E-3</v>
      </c>
      <c r="F287" s="15">
        <v>5.0552599999999998E-3</v>
      </c>
      <c r="G287" s="15">
        <v>4.1322299999999998E-3</v>
      </c>
      <c r="I287">
        <f t="shared" si="25"/>
        <v>4.4681010296540111E-5</v>
      </c>
      <c r="J287">
        <f t="shared" si="26"/>
        <v>5.6153237755613607E-6</v>
      </c>
      <c r="K287">
        <f t="shared" si="27"/>
        <v>3.9141976105549494E-5</v>
      </c>
      <c r="O287">
        <f t="shared" si="28"/>
        <v>-4.9224579811349533E-6</v>
      </c>
      <c r="P287">
        <f t="shared" si="29"/>
        <v>2.3549687294823483E-6</v>
      </c>
      <c r="Q287">
        <f t="shared" si="30"/>
        <v>-2.1856024135694148E-7</v>
      </c>
    </row>
    <row r="288" spans="1:17" x14ac:dyDescent="0.2">
      <c r="A288" s="19">
        <v>21.63</v>
      </c>
      <c r="B288" s="19">
        <v>31.85</v>
      </c>
      <c r="C288" s="19">
        <v>38.76</v>
      </c>
      <c r="D288" s="15"/>
      <c r="E288" s="15">
        <v>0</v>
      </c>
      <c r="F288" s="15">
        <v>1.2574999999999999E-3</v>
      </c>
      <c r="G288" s="15">
        <v>-3.0864999999999998E-3</v>
      </c>
      <c r="I288">
        <f t="shared" si="25"/>
        <v>4.38265856361477E-5</v>
      </c>
      <c r="J288">
        <f t="shared" si="26"/>
        <v>6.8117435690836804E-6</v>
      </c>
      <c r="K288">
        <f t="shared" si="27"/>
        <v>3.7817977025590519E-5</v>
      </c>
      <c r="O288">
        <f t="shared" si="28"/>
        <v>-6.3005936621468573E-6</v>
      </c>
      <c r="P288">
        <f t="shared" si="29"/>
        <v>8.4574545097340616E-7</v>
      </c>
      <c r="Q288">
        <f t="shared" si="30"/>
        <v>1.047923194912476E-6</v>
      </c>
    </row>
    <row r="289" spans="1:17" x14ac:dyDescent="0.2">
      <c r="A289" s="19">
        <v>21.77</v>
      </c>
      <c r="B289" s="19">
        <v>31.88</v>
      </c>
      <c r="C289" s="19">
        <v>39.04</v>
      </c>
      <c r="D289" s="15"/>
      <c r="E289" s="15">
        <v>6.4725399999999997E-3</v>
      </c>
      <c r="F289" s="15">
        <v>9.4187999999999997E-4</v>
      </c>
      <c r="G289" s="15">
        <v>7.2240200000000003E-3</v>
      </c>
      <c r="I289">
        <f t="shared" si="25"/>
        <v>4.1196990497978833E-5</v>
      </c>
      <c r="J289">
        <f t="shared" si="26"/>
        <v>6.4979173299386588E-6</v>
      </c>
      <c r="K289">
        <f t="shared" si="27"/>
        <v>3.612048733905509E-5</v>
      </c>
      <c r="O289">
        <f t="shared" si="28"/>
        <v>-5.9225580424180454E-6</v>
      </c>
      <c r="P289">
        <f t="shared" si="29"/>
        <v>7.9500072391500172E-7</v>
      </c>
      <c r="Q289">
        <f t="shared" si="30"/>
        <v>7.5217137821772729E-7</v>
      </c>
    </row>
    <row r="290" spans="1:17" x14ac:dyDescent="0.2">
      <c r="A290" s="19">
        <v>21.53</v>
      </c>
      <c r="B290" s="19">
        <v>31.95</v>
      </c>
      <c r="C290" s="19">
        <v>39.19</v>
      </c>
      <c r="D290" s="15"/>
      <c r="E290" s="15">
        <v>-1.1024300000000001E-2</v>
      </c>
      <c r="F290" s="15">
        <v>2.1957999999999999E-3</v>
      </c>
      <c r="G290" s="15">
        <v>3.8421599999999998E-3</v>
      </c>
      <c r="I290">
        <f t="shared" si="25"/>
        <v>4.1238797511196101E-5</v>
      </c>
      <c r="J290">
        <f t="shared" si="26"/>
        <v>6.1612705662063389E-6</v>
      </c>
      <c r="K290">
        <f t="shared" si="27"/>
        <v>3.7084445996335782E-5</v>
      </c>
      <c r="O290">
        <f t="shared" si="28"/>
        <v>-5.2014232013609619E-6</v>
      </c>
      <c r="P290">
        <f t="shared" si="29"/>
        <v>3.5527661851281041E-6</v>
      </c>
      <c r="Q290">
        <f t="shared" si="30"/>
        <v>1.1152906929806641E-6</v>
      </c>
    </row>
    <row r="291" spans="1:17" x14ac:dyDescent="0.2">
      <c r="A291" s="19">
        <v>21.87</v>
      </c>
      <c r="B291" s="19">
        <v>31.96</v>
      </c>
      <c r="C291" s="19">
        <v>39.520000000000003</v>
      </c>
      <c r="D291" s="15"/>
      <c r="E291" s="15">
        <v>1.5791920000000001E-2</v>
      </c>
      <c r="F291" s="15">
        <v>3.1293E-4</v>
      </c>
      <c r="G291" s="15">
        <v>8.4205400000000007E-3</v>
      </c>
      <c r="I291">
        <f t="shared" si="25"/>
        <v>4.6056581089924342E-5</v>
      </c>
      <c r="J291">
        <f t="shared" si="26"/>
        <v>6.0808865906339579E-6</v>
      </c>
      <c r="K291">
        <f t="shared" si="27"/>
        <v>3.574511084449163E-5</v>
      </c>
      <c r="O291">
        <f t="shared" si="28"/>
        <v>-6.3417672856793058E-6</v>
      </c>
      <c r="P291">
        <f t="shared" si="29"/>
        <v>7.9817274474041528E-7</v>
      </c>
      <c r="Q291">
        <f t="shared" si="30"/>
        <v>1.5545701470818248E-6</v>
      </c>
    </row>
    <row r="292" spans="1:17" x14ac:dyDescent="0.2">
      <c r="A292" s="19">
        <v>21.89</v>
      </c>
      <c r="B292" s="19">
        <v>31.96</v>
      </c>
      <c r="C292" s="19">
        <v>39.07</v>
      </c>
      <c r="D292" s="15"/>
      <c r="E292" s="15">
        <v>9.144E-4</v>
      </c>
      <c r="F292" s="15">
        <v>0</v>
      </c>
      <c r="G292" s="15">
        <v>-1.13866E-2</v>
      </c>
      <c r="I292">
        <f t="shared" si="25"/>
        <v>5.8256270461712894E-5</v>
      </c>
      <c r="J292">
        <f t="shared" si="26"/>
        <v>5.7219089062899209E-6</v>
      </c>
      <c r="K292">
        <f t="shared" si="27"/>
        <v>3.7854733827318139E-5</v>
      </c>
      <c r="O292">
        <f t="shared" si="28"/>
        <v>-5.664755317002547E-6</v>
      </c>
      <c r="P292">
        <f t="shared" si="29"/>
        <v>8.7288720222639989E-6</v>
      </c>
      <c r="Q292">
        <f t="shared" si="30"/>
        <v>1.6193983131889153E-6</v>
      </c>
    </row>
    <row r="293" spans="1:17" x14ac:dyDescent="0.2">
      <c r="A293" s="19">
        <v>21.89</v>
      </c>
      <c r="B293" s="19">
        <v>31.88</v>
      </c>
      <c r="C293" s="19">
        <v>39.020000000000003</v>
      </c>
      <c r="D293" s="15"/>
      <c r="E293" s="15">
        <v>0</v>
      </c>
      <c r="F293" s="15">
        <v>-2.5030999999999999E-3</v>
      </c>
      <c r="G293" s="15">
        <v>-1.2798E-3</v>
      </c>
      <c r="I293">
        <f t="shared" si="25"/>
        <v>5.4811061875610112E-5</v>
      </c>
      <c r="J293">
        <f t="shared" si="26"/>
        <v>5.3785943719125252E-6</v>
      </c>
      <c r="K293">
        <f t="shared" si="27"/>
        <v>4.3362729371279054E-5</v>
      </c>
      <c r="O293">
        <f t="shared" si="28"/>
        <v>-5.3248699979823938E-6</v>
      </c>
      <c r="P293">
        <f t="shared" si="29"/>
        <v>7.580425278528158E-6</v>
      </c>
      <c r="Q293">
        <f t="shared" si="30"/>
        <v>1.5222344143975802E-6</v>
      </c>
    </row>
    <row r="294" spans="1:17" x14ac:dyDescent="0.2">
      <c r="A294" s="19">
        <v>21.83</v>
      </c>
      <c r="B294" s="19">
        <v>31.97</v>
      </c>
      <c r="C294" s="19">
        <v>38.92</v>
      </c>
      <c r="D294" s="15"/>
      <c r="E294" s="15">
        <v>-2.7409000000000001E-3</v>
      </c>
      <c r="F294" s="15">
        <v>2.8230899999999999E-3</v>
      </c>
      <c r="G294" s="15">
        <v>-2.5628000000000001E-3</v>
      </c>
      <c r="I294">
        <f t="shared" si="25"/>
        <v>5.1522398163073501E-5</v>
      </c>
      <c r="J294">
        <f t="shared" si="26"/>
        <v>5.4318092861977731E-6</v>
      </c>
      <c r="K294">
        <f t="shared" si="27"/>
        <v>4.0859238891402302E-5</v>
      </c>
      <c r="O294">
        <f t="shared" si="28"/>
        <v>-5.0053777981034495E-6</v>
      </c>
      <c r="P294">
        <f t="shared" si="29"/>
        <v>7.1255997618164681E-6</v>
      </c>
      <c r="Q294">
        <f t="shared" si="30"/>
        <v>1.6231083923337256E-6</v>
      </c>
    </row>
    <row r="295" spans="1:17" x14ac:dyDescent="0.2">
      <c r="A295" s="19">
        <v>22.07</v>
      </c>
      <c r="B295" s="19">
        <v>31.91</v>
      </c>
      <c r="C295" s="19">
        <v>39.25</v>
      </c>
      <c r="D295" s="15"/>
      <c r="E295" s="15">
        <v>1.099404E-2</v>
      </c>
      <c r="F295" s="15">
        <v>-1.8767E-3</v>
      </c>
      <c r="G295" s="15">
        <v>8.4789800000000005E-3</v>
      </c>
      <c r="I295">
        <f t="shared" si="25"/>
        <v>4.8881806241889089E-5</v>
      </c>
      <c r="J295">
        <f t="shared" si="26"/>
        <v>5.5840909579119069E-6</v>
      </c>
      <c r="K295">
        <f t="shared" si="27"/>
        <v>3.8801761188318164E-5</v>
      </c>
      <c r="O295">
        <f t="shared" si="28"/>
        <v>-5.1693235730772431E-6</v>
      </c>
      <c r="P295">
        <f t="shared" si="29"/>
        <v>7.11952648730748E-6</v>
      </c>
      <c r="Q295">
        <f t="shared" si="30"/>
        <v>1.0916209856737015E-6</v>
      </c>
    </row>
    <row r="296" spans="1:17" x14ac:dyDescent="0.2">
      <c r="A296" s="19">
        <v>22.1</v>
      </c>
      <c r="B296" s="19">
        <v>31.88</v>
      </c>
      <c r="C296" s="19">
        <v>38.93</v>
      </c>
      <c r="D296" s="15"/>
      <c r="E296" s="15">
        <v>1.3593100000000001E-3</v>
      </c>
      <c r="F296" s="15">
        <v>-9.4019999999999998E-4</v>
      </c>
      <c r="G296" s="15">
        <v>-8.1528999999999994E-3</v>
      </c>
      <c r="I296">
        <f t="shared" si="25"/>
        <v>5.3201032798671745E-5</v>
      </c>
      <c r="J296">
        <f t="shared" si="26"/>
        <v>5.4603656738371927E-6</v>
      </c>
      <c r="K296">
        <f t="shared" si="27"/>
        <v>4.0787241627443078E-5</v>
      </c>
      <c r="O296">
        <f t="shared" si="28"/>
        <v>-6.0971150507726099E-6</v>
      </c>
      <c r="P296">
        <f t="shared" si="29"/>
        <v>1.2285449614821037E-5</v>
      </c>
      <c r="Q296">
        <f t="shared" si="30"/>
        <v>7.1373620573278343E-8</v>
      </c>
    </row>
    <row r="297" spans="1:17" x14ac:dyDescent="0.2">
      <c r="A297" s="19">
        <v>21.96</v>
      </c>
      <c r="B297" s="19">
        <v>31.81</v>
      </c>
      <c r="C297" s="19">
        <v>39.159999999999997</v>
      </c>
      <c r="D297" s="15"/>
      <c r="E297" s="15">
        <v>-6.3349000000000001E-3</v>
      </c>
      <c r="F297" s="15">
        <v>-2.1957000000000001E-3</v>
      </c>
      <c r="G297" s="15">
        <v>5.9080399999999998E-3</v>
      </c>
      <c r="I297">
        <f t="shared" si="25"/>
        <v>5.0119834251317434E-5</v>
      </c>
      <c r="J297">
        <f t="shared" si="26"/>
        <v>5.1857822958069609E-6</v>
      </c>
      <c r="K297">
        <f t="shared" si="27"/>
        <v>4.2328193834396496E-5</v>
      </c>
      <c r="O297">
        <f t="shared" si="28"/>
        <v>-5.8079695434462528E-6</v>
      </c>
      <c r="P297">
        <f t="shared" si="29"/>
        <v>1.0883383527991774E-5</v>
      </c>
      <c r="Q297">
        <f t="shared" si="30"/>
        <v>5.2701259813888202E-7</v>
      </c>
    </row>
    <row r="298" spans="1:17" x14ac:dyDescent="0.2">
      <c r="A298" s="19">
        <v>21.94</v>
      </c>
      <c r="B298" s="19">
        <v>31.87</v>
      </c>
      <c r="C298" s="19">
        <v>39.25</v>
      </c>
      <c r="D298" s="15"/>
      <c r="E298" s="15">
        <v>-9.1069999999999996E-4</v>
      </c>
      <c r="F298" s="15">
        <v>1.8862600000000001E-3</v>
      </c>
      <c r="G298" s="15">
        <v>2.2982599999999999E-3</v>
      </c>
      <c r="I298">
        <f t="shared" si="25"/>
        <v>4.9520501676838384E-5</v>
      </c>
      <c r="J298">
        <f t="shared" si="26"/>
        <v>5.1639012674585433E-6</v>
      </c>
      <c r="K298">
        <f t="shared" si="27"/>
        <v>4.1882798402828703E-5</v>
      </c>
      <c r="O298">
        <f t="shared" si="28"/>
        <v>-4.6249189750394763E-6</v>
      </c>
      <c r="P298">
        <f t="shared" si="29"/>
        <v>7.9847699605522643E-6</v>
      </c>
      <c r="Q298">
        <f t="shared" si="30"/>
        <v>-2.8294516342945164E-7</v>
      </c>
    </row>
    <row r="299" spans="1:17" x14ac:dyDescent="0.2">
      <c r="A299" s="19">
        <v>22.13</v>
      </c>
      <c r="B299" s="19">
        <v>31.9</v>
      </c>
      <c r="C299" s="19">
        <v>39.74</v>
      </c>
      <c r="D299" s="15"/>
      <c r="E299" s="15">
        <v>8.6598899999999999E-3</v>
      </c>
      <c r="F299" s="15">
        <v>9.4129000000000001E-4</v>
      </c>
      <c r="G299" s="15">
        <v>1.248413E-2</v>
      </c>
      <c r="I299">
        <f t="shared" si="25"/>
        <v>4.6599034045628078E-5</v>
      </c>
      <c r="J299">
        <f t="shared" si="26"/>
        <v>5.0675457986670305E-6</v>
      </c>
      <c r="K299">
        <f t="shared" si="27"/>
        <v>3.9686750440314984E-5</v>
      </c>
      <c r="O299">
        <f t="shared" si="28"/>
        <v>-4.4504928554571073E-6</v>
      </c>
      <c r="P299">
        <f t="shared" si="29"/>
        <v>7.3801022399991279E-6</v>
      </c>
      <c r="Q299">
        <f t="shared" si="30"/>
        <v>-5.8614991676843189E-9</v>
      </c>
    </row>
    <row r="300" spans="1:17" x14ac:dyDescent="0.2">
      <c r="A300" s="19">
        <v>22.16</v>
      </c>
      <c r="B300" s="19">
        <v>31.74</v>
      </c>
      <c r="C300" s="19">
        <v>40.18</v>
      </c>
      <c r="D300" s="15"/>
      <c r="E300" s="15">
        <v>1.35567E-3</v>
      </c>
      <c r="F300" s="15">
        <v>-5.0156999999999997E-3</v>
      </c>
      <c r="G300" s="15">
        <v>1.1071920000000001E-2</v>
      </c>
      <c r="I300">
        <f t="shared" si="25"/>
        <v>4.8302713691616398E-5</v>
      </c>
      <c r="J300">
        <f t="shared" si="26"/>
        <v>4.8166546625930087E-6</v>
      </c>
      <c r="K300">
        <f t="shared" si="27"/>
        <v>4.6656755525310088E-5</v>
      </c>
      <c r="O300">
        <f t="shared" si="28"/>
        <v>-3.6943752126436803E-6</v>
      </c>
      <c r="P300">
        <f t="shared" si="29"/>
        <v>1.3423967658341185E-5</v>
      </c>
      <c r="Q300">
        <f t="shared" si="30"/>
        <v>6.9956139444437728E-7</v>
      </c>
    </row>
    <row r="301" spans="1:17" x14ac:dyDescent="0.2">
      <c r="A301" s="19">
        <v>22.34</v>
      </c>
      <c r="B301" s="19">
        <v>31.72</v>
      </c>
      <c r="C301" s="19">
        <v>40.229999999999997</v>
      </c>
      <c r="D301" s="15"/>
      <c r="E301" s="15">
        <v>8.1227399999999998E-3</v>
      </c>
      <c r="F301" s="15">
        <v>-6.3020000000000003E-4</v>
      </c>
      <c r="G301" s="15">
        <v>1.2444000000000001E-3</v>
      </c>
      <c r="I301">
        <f t="shared" si="25"/>
        <v>4.5514821339053415E-5</v>
      </c>
      <c r="J301">
        <f t="shared" si="26"/>
        <v>6.037090172237429E-6</v>
      </c>
      <c r="K301">
        <f t="shared" si="27"/>
        <v>5.121259494297549E-5</v>
      </c>
      <c r="O301">
        <f t="shared" si="28"/>
        <v>-3.8806907410250596E-6</v>
      </c>
      <c r="P301">
        <f t="shared" si="29"/>
        <v>1.3519121786024715E-5</v>
      </c>
      <c r="Q301">
        <f t="shared" si="30"/>
        <v>-2.6744180378622883E-6</v>
      </c>
    </row>
    <row r="302" spans="1:17" x14ac:dyDescent="0.2">
      <c r="A302" s="19">
        <v>22.32</v>
      </c>
      <c r="B302" s="19">
        <v>31.81</v>
      </c>
      <c r="C302" s="19">
        <v>40.11</v>
      </c>
      <c r="D302" s="15"/>
      <c r="E302" s="15">
        <v>-8.9530000000000002E-4</v>
      </c>
      <c r="F302" s="15">
        <v>2.8373299999999999E-3</v>
      </c>
      <c r="G302" s="15">
        <v>-2.9827999999999999E-3</v>
      </c>
      <c r="I302">
        <f t="shared" si="25"/>
        <v>4.6742666365166213E-5</v>
      </c>
      <c r="J302">
        <f t="shared" si="26"/>
        <v>5.6986938843031832E-6</v>
      </c>
      <c r="K302">
        <f t="shared" si="27"/>
        <v>4.8232751127996961E-5</v>
      </c>
      <c r="O302">
        <f t="shared" si="28"/>
        <v>-3.9549863414435562E-6</v>
      </c>
      <c r="P302">
        <f t="shared" si="29"/>
        <v>1.3314450738223231E-5</v>
      </c>
      <c r="Q302">
        <f t="shared" si="30"/>
        <v>-2.561006208390551E-6</v>
      </c>
    </row>
    <row r="303" spans="1:17" x14ac:dyDescent="0.2">
      <c r="A303" s="19">
        <v>22.42</v>
      </c>
      <c r="B303" s="19">
        <v>31.78</v>
      </c>
      <c r="C303" s="19">
        <v>40.200000000000003</v>
      </c>
      <c r="D303" s="15"/>
      <c r="E303" s="15">
        <v>4.4802899999999996E-3</v>
      </c>
      <c r="F303" s="15">
        <v>-9.4300000000000004E-4</v>
      </c>
      <c r="G303" s="15">
        <v>2.24383E-3</v>
      </c>
      <c r="I303">
        <f t="shared" si="25"/>
        <v>4.3986200108656244E-5</v>
      </c>
      <c r="J303">
        <f t="shared" si="26"/>
        <v>5.8397987429789925E-6</v>
      </c>
      <c r="K303">
        <f t="shared" si="27"/>
        <v>4.5872611810717143E-5</v>
      </c>
      <c r="O303">
        <f t="shared" si="28"/>
        <v>-3.8701028538969432E-6</v>
      </c>
      <c r="P303">
        <f t="shared" si="29"/>
        <v>1.2675813744329837E-5</v>
      </c>
      <c r="Q303">
        <f t="shared" si="30"/>
        <v>-2.9151371113271181E-6</v>
      </c>
    </row>
    <row r="304" spans="1:17" x14ac:dyDescent="0.2">
      <c r="A304" s="19">
        <v>22.39</v>
      </c>
      <c r="B304" s="19">
        <v>31.75</v>
      </c>
      <c r="C304" s="19">
        <v>40.479999999999997</v>
      </c>
      <c r="D304" s="15"/>
      <c r="E304" s="15">
        <v>-1.3381000000000001E-3</v>
      </c>
      <c r="F304" s="15">
        <v>-9.4399999999999996E-4</v>
      </c>
      <c r="G304" s="15">
        <v>6.9651499999999998E-3</v>
      </c>
      <c r="I304">
        <f t="shared" si="25"/>
        <v>4.2551408011182863E-5</v>
      </c>
      <c r="J304">
        <f t="shared" si="26"/>
        <v>5.5427657584002521E-6</v>
      </c>
      <c r="K304">
        <f t="shared" si="27"/>
        <v>4.3422341486208118E-5</v>
      </c>
      <c r="O304">
        <f t="shared" si="28"/>
        <v>-3.8913914908631265E-6</v>
      </c>
      <c r="P304">
        <f t="shared" si="29"/>
        <v>1.2518445466312048E-5</v>
      </c>
      <c r="Q304">
        <f t="shared" si="30"/>
        <v>-2.8671847860474909E-6</v>
      </c>
    </row>
    <row r="305" spans="1:17" x14ac:dyDescent="0.2">
      <c r="A305" s="19">
        <v>22.36</v>
      </c>
      <c r="B305" s="19">
        <v>31.82</v>
      </c>
      <c r="C305" s="19">
        <v>40.42</v>
      </c>
      <c r="D305" s="15"/>
      <c r="E305" s="15">
        <v>-1.3397999999999999E-3</v>
      </c>
      <c r="F305" s="15">
        <v>2.2047199999999999E-3</v>
      </c>
      <c r="G305" s="15">
        <v>-1.4823E-3</v>
      </c>
      <c r="I305">
        <f t="shared" si="25"/>
        <v>4.0105754227111887E-5</v>
      </c>
      <c r="J305">
        <f t="shared" si="26"/>
        <v>5.2636679728962366E-6</v>
      </c>
      <c r="K305">
        <f t="shared" si="27"/>
        <v>4.3727799868385634E-5</v>
      </c>
      <c r="O305">
        <f t="shared" si="28"/>
        <v>-3.5821180174113383E-6</v>
      </c>
      <c r="P305">
        <f t="shared" si="29"/>
        <v>1.1208134705433325E-5</v>
      </c>
      <c r="Q305">
        <f t="shared" si="30"/>
        <v>-3.0896597948846415E-6</v>
      </c>
    </row>
    <row r="306" spans="1:17" x14ac:dyDescent="0.2">
      <c r="A306" s="19">
        <v>22.35</v>
      </c>
      <c r="B306" s="19">
        <v>31.9</v>
      </c>
      <c r="C306" s="19">
        <v>40.31</v>
      </c>
      <c r="D306" s="15"/>
      <c r="E306" s="15">
        <v>-4.4729999999999998E-4</v>
      </c>
      <c r="F306" s="15">
        <v>2.5141400000000002E-3</v>
      </c>
      <c r="G306" s="15">
        <v>-2.7214000000000001E-3</v>
      </c>
      <c r="I306">
        <f t="shared" si="25"/>
        <v>3.7807112815885173E-5</v>
      </c>
      <c r="J306">
        <f t="shared" si="26"/>
        <v>5.2394953112264627E-6</v>
      </c>
      <c r="K306">
        <f t="shared" si="27"/>
        <v>4.1235964673682496E-5</v>
      </c>
      <c r="O306">
        <f t="shared" si="28"/>
        <v>-3.5444239677266583E-6</v>
      </c>
      <c r="P306">
        <f t="shared" si="29"/>
        <v>1.0654805755507324E-5</v>
      </c>
      <c r="Q306">
        <f t="shared" si="30"/>
        <v>-3.1003635945515631E-6</v>
      </c>
    </row>
    <row r="307" spans="1:17" x14ac:dyDescent="0.2">
      <c r="A307" s="19">
        <v>22.47</v>
      </c>
      <c r="B307" s="19">
        <v>32</v>
      </c>
      <c r="C307" s="19">
        <v>40.5</v>
      </c>
      <c r="D307" s="15"/>
      <c r="E307" s="15">
        <v>5.36908E-3</v>
      </c>
      <c r="F307" s="15">
        <v>3.1348000000000001E-3</v>
      </c>
      <c r="G307" s="15">
        <v>4.7134500000000001E-3</v>
      </c>
      <c r="I307">
        <f t="shared" si="25"/>
        <v>3.5550690684332065E-5</v>
      </c>
      <c r="J307">
        <f t="shared" si="26"/>
        <v>5.3043795889288746E-6</v>
      </c>
      <c r="K307">
        <f t="shared" si="27"/>
        <v>3.9206167870861543E-5</v>
      </c>
      <c r="O307">
        <f t="shared" si="28"/>
        <v>-3.3992330189830585E-6</v>
      </c>
      <c r="P307">
        <f t="shared" si="29"/>
        <v>1.0088554343376885E-5</v>
      </c>
      <c r="Q307">
        <f t="shared" si="30"/>
        <v>-3.3248606146384695E-6</v>
      </c>
    </row>
    <row r="308" spans="1:17" x14ac:dyDescent="0.2">
      <c r="A308" s="19">
        <v>22.63</v>
      </c>
      <c r="B308" s="19">
        <v>32.14</v>
      </c>
      <c r="C308" s="19">
        <v>40.090000000000003</v>
      </c>
      <c r="D308" s="15"/>
      <c r="E308" s="15">
        <v>7.1206100000000003E-3</v>
      </c>
      <c r="F308" s="15">
        <v>4.3749699999999997E-3</v>
      </c>
      <c r="G308" s="15">
        <v>-1.0123500000000001E-2</v>
      </c>
      <c r="I308">
        <f t="shared" si="25"/>
        <v>3.5147270446056135E-5</v>
      </c>
      <c r="J308">
        <f t="shared" si="26"/>
        <v>5.5757350759931429E-6</v>
      </c>
      <c r="K308">
        <f t="shared" si="27"/>
        <v>3.8186794452759854E-5</v>
      </c>
      <c r="O308">
        <f t="shared" si="28"/>
        <v>-2.1854195188040741E-6</v>
      </c>
      <c r="P308">
        <f t="shared" si="29"/>
        <v>1.1001654490334272E-5</v>
      </c>
      <c r="Q308">
        <f t="shared" si="30"/>
        <v>-2.2388255941601603E-6</v>
      </c>
    </row>
    <row r="309" spans="1:17" x14ac:dyDescent="0.2">
      <c r="A309" s="19">
        <v>22.72</v>
      </c>
      <c r="B309" s="19">
        <v>32.04</v>
      </c>
      <c r="C309" s="19">
        <v>39.93</v>
      </c>
      <c r="D309" s="15"/>
      <c r="E309" s="15">
        <v>3.9770200000000004E-3</v>
      </c>
      <c r="F309" s="15">
        <v>-3.1113E-3</v>
      </c>
      <c r="G309" s="15">
        <v>-3.9909999999999998E-3</v>
      </c>
      <c r="I309">
        <f t="shared" si="25"/>
        <v>3.6080619425618769E-5</v>
      </c>
      <c r="J309">
        <f t="shared" si="26"/>
        <v>6.3896127214875552E-6</v>
      </c>
      <c r="K309">
        <f t="shared" si="27"/>
        <v>4.2044701920594273E-5</v>
      </c>
      <c r="O309">
        <f t="shared" si="28"/>
        <v>-1.8514703977382833E-7</v>
      </c>
      <c r="P309">
        <f t="shared" si="29"/>
        <v>6.0164255008142107E-6</v>
      </c>
      <c r="Q309">
        <f t="shared" si="30"/>
        <v>-4.7618965862105523E-6</v>
      </c>
    </row>
    <row r="310" spans="1:17" x14ac:dyDescent="0.2">
      <c r="A310" s="19">
        <v>22.84</v>
      </c>
      <c r="B310" s="19">
        <v>32.06</v>
      </c>
      <c r="C310" s="19">
        <v>39.92</v>
      </c>
      <c r="D310" s="15"/>
      <c r="E310" s="15">
        <v>5.2817300000000001E-3</v>
      </c>
      <c r="F310" s="15">
        <v>6.2421999999999998E-4</v>
      </c>
      <c r="G310" s="15">
        <v>-2.5050000000000002E-4</v>
      </c>
      <c r="I310">
        <f t="shared" si="25"/>
        <v>3.4864783544905638E-5</v>
      </c>
      <c r="J310">
        <f t="shared" si="26"/>
        <v>6.5870472195983026E-6</v>
      </c>
      <c r="K310">
        <f t="shared" si="27"/>
        <v>4.0477704665358615E-5</v>
      </c>
      <c r="O310">
        <f t="shared" si="28"/>
        <v>-9.1646035694739937E-7</v>
      </c>
      <c r="P310">
        <f t="shared" si="29"/>
        <v>4.7031027615653573E-6</v>
      </c>
      <c r="Q310">
        <f t="shared" si="30"/>
        <v>-3.7311508930379179E-6</v>
      </c>
    </row>
    <row r="311" spans="1:17" x14ac:dyDescent="0.2">
      <c r="A311" s="19">
        <v>22.77</v>
      </c>
      <c r="B311" s="19">
        <v>32.08</v>
      </c>
      <c r="C311" s="19">
        <v>39.799999999999997</v>
      </c>
      <c r="D311" s="15"/>
      <c r="E311" s="15">
        <v>-3.0647999999999999E-3</v>
      </c>
      <c r="F311" s="15">
        <v>6.2385999999999995E-4</v>
      </c>
      <c r="G311" s="15">
        <v>-3.006E-3</v>
      </c>
      <c r="I311">
        <f t="shared" si="25"/>
        <v>3.4446696839785299E-5</v>
      </c>
      <c r="J311">
        <f t="shared" si="26"/>
        <v>6.2152034229264043E-6</v>
      </c>
      <c r="K311">
        <f t="shared" si="27"/>
        <v>3.8052807400437091E-5</v>
      </c>
      <c r="O311">
        <f t="shared" si="28"/>
        <v>-6.6365504549455519E-7</v>
      </c>
      <c r="P311">
        <f t="shared" si="29"/>
        <v>4.3415321939714359E-6</v>
      </c>
      <c r="Q311">
        <f t="shared" si="30"/>
        <v>-3.5166638660556426E-6</v>
      </c>
    </row>
    <row r="312" spans="1:17" x14ac:dyDescent="0.2">
      <c r="A312" s="19">
        <v>22.66</v>
      </c>
      <c r="B312" s="19">
        <v>32.119999999999997</v>
      </c>
      <c r="C312" s="19">
        <v>39.58</v>
      </c>
      <c r="D312" s="15"/>
      <c r="E312" s="15">
        <v>-4.8309E-3</v>
      </c>
      <c r="F312" s="15">
        <v>1.24679E-3</v>
      </c>
      <c r="G312" s="15">
        <v>-5.5275999999999997E-3</v>
      </c>
      <c r="I312">
        <f t="shared" si="25"/>
        <v>3.2943474971798179E-5</v>
      </c>
      <c r="J312">
        <f t="shared" si="26"/>
        <v>5.8656432955268192E-6</v>
      </c>
      <c r="K312">
        <f t="shared" si="27"/>
        <v>3.6311801116410865E-5</v>
      </c>
      <c r="O312">
        <f t="shared" si="28"/>
        <v>-7.3855611044488197E-7</v>
      </c>
      <c r="P312">
        <f t="shared" si="29"/>
        <v>4.6338075903331493E-6</v>
      </c>
      <c r="Q312">
        <f t="shared" si="30"/>
        <v>-3.418183423692304E-6</v>
      </c>
    </row>
    <row r="313" spans="1:17" x14ac:dyDescent="0.2">
      <c r="A313" s="19">
        <v>22.33</v>
      </c>
      <c r="B313" s="19">
        <v>32.19</v>
      </c>
      <c r="C313" s="19">
        <v>39.04</v>
      </c>
      <c r="D313" s="15"/>
      <c r="E313" s="15">
        <v>-1.4563100000000001E-2</v>
      </c>
      <c r="F313" s="15">
        <v>2.1793300000000002E-3</v>
      </c>
      <c r="G313" s="15">
        <v>-1.3643300000000001E-2</v>
      </c>
      <c r="I313">
        <f t="shared" si="25"/>
        <v>3.2367122162090289E-5</v>
      </c>
      <c r="J313">
        <f t="shared" si="26"/>
        <v>5.6069738160412096E-6</v>
      </c>
      <c r="K313">
        <f t="shared" si="27"/>
        <v>3.5966354755026212E-5</v>
      </c>
      <c r="O313">
        <f t="shared" si="28"/>
        <v>-1.0556298124781893E-6</v>
      </c>
      <c r="P313">
        <f t="shared" si="29"/>
        <v>5.9579761053131612E-6</v>
      </c>
      <c r="Q313">
        <f t="shared" si="30"/>
        <v>-3.626597802510766E-6</v>
      </c>
    </row>
    <row r="314" spans="1:17" x14ac:dyDescent="0.2">
      <c r="A314" s="19">
        <v>22.28</v>
      </c>
      <c r="B314" s="19">
        <v>32.21</v>
      </c>
      <c r="C314" s="19">
        <v>38.799999999999997</v>
      </c>
      <c r="D314" s="15"/>
      <c r="E314" s="15">
        <v>-2.2390999999999999E-3</v>
      </c>
      <c r="F314" s="15">
        <v>6.2131000000000003E-4</v>
      </c>
      <c r="G314" s="15">
        <v>-6.1475999999999996E-3</v>
      </c>
      <c r="I314">
        <f t="shared" si="25"/>
        <v>4.3150127728964882E-5</v>
      </c>
      <c r="J314">
        <f t="shared" si="26"/>
        <v>5.555524142012737E-6</v>
      </c>
      <c r="K314">
        <f t="shared" si="27"/>
        <v>4.4976751563124646E-5</v>
      </c>
      <c r="O314">
        <f t="shared" si="28"/>
        <v>-2.8965600671094998E-6</v>
      </c>
      <c r="P314">
        <f t="shared" si="29"/>
        <v>1.7521822072794383E-5</v>
      </c>
      <c r="Q314">
        <f t="shared" si="30"/>
        <v>-5.192997113700122E-6</v>
      </c>
    </row>
    <row r="315" spans="1:17" x14ac:dyDescent="0.2">
      <c r="A315" s="19">
        <v>22.12</v>
      </c>
      <c r="B315" s="19">
        <v>32.21</v>
      </c>
      <c r="C315" s="19">
        <v>38.619999999999997</v>
      </c>
      <c r="D315" s="15"/>
      <c r="E315" s="15">
        <v>-7.1812999999999998E-3</v>
      </c>
      <c r="F315" s="15">
        <v>0</v>
      </c>
      <c r="G315" s="15">
        <v>-4.6391999999999996E-3</v>
      </c>
      <c r="I315">
        <f t="shared" si="25"/>
        <v>4.0861934193826985E-5</v>
      </c>
      <c r="J315">
        <f t="shared" si="26"/>
        <v>5.2453542604579724E-6</v>
      </c>
      <c r="K315">
        <f t="shared" si="27"/>
        <v>4.4545725614937169E-5</v>
      </c>
      <c r="O315">
        <f t="shared" si="28"/>
        <v>-2.8062369763429296E-6</v>
      </c>
      <c r="P315">
        <f t="shared" si="29"/>
        <v>1.729641821802672E-5</v>
      </c>
      <c r="Q315">
        <f t="shared" si="30"/>
        <v>-5.1105912082381146E-6</v>
      </c>
    </row>
    <row r="316" spans="1:17" x14ac:dyDescent="0.2">
      <c r="A316" s="19">
        <v>22.01</v>
      </c>
      <c r="B316" s="19">
        <v>32.19</v>
      </c>
      <c r="C316" s="19">
        <v>38.590000000000003</v>
      </c>
      <c r="D316" s="15"/>
      <c r="E316" s="15">
        <v>-4.9728999999999997E-3</v>
      </c>
      <c r="F316" s="15">
        <v>-6.2089999999999997E-4</v>
      </c>
      <c r="G316" s="15">
        <v>-7.7680000000000002E-4</v>
      </c>
      <c r="I316">
        <f t="shared" si="25"/>
        <v>4.150448232359737E-5</v>
      </c>
      <c r="J316">
        <f t="shared" si="26"/>
        <v>4.9306330048304935E-6</v>
      </c>
      <c r="K316">
        <f t="shared" si="27"/>
        <v>4.3164312676440934E-5</v>
      </c>
      <c r="O316">
        <f t="shared" si="28"/>
        <v>-2.6378627577623535E-6</v>
      </c>
      <c r="P316">
        <f t="shared" si="29"/>
        <v>1.8257562342545117E-5</v>
      </c>
      <c r="Q316">
        <f t="shared" si="30"/>
        <v>-4.8039557357438272E-6</v>
      </c>
    </row>
    <row r="317" spans="1:17" x14ac:dyDescent="0.2">
      <c r="A317" s="19">
        <v>21.94</v>
      </c>
      <c r="B317" s="19">
        <v>32.159999999999997</v>
      </c>
      <c r="C317" s="19">
        <v>38.72</v>
      </c>
      <c r="D317" s="15"/>
      <c r="E317" s="15">
        <v>-3.1803000000000001E-3</v>
      </c>
      <c r="F317" s="15">
        <v>-9.3190000000000005E-4</v>
      </c>
      <c r="G317" s="15">
        <v>3.3687700000000001E-3</v>
      </c>
      <c r="I317">
        <f t="shared" si="25"/>
        <v>4.0497997448781524E-5</v>
      </c>
      <c r="J317">
        <f t="shared" si="26"/>
        <v>4.6579260331406632E-6</v>
      </c>
      <c r="K317">
        <f t="shared" si="27"/>
        <v>4.0610659010254474E-5</v>
      </c>
      <c r="O317">
        <f t="shared" si="28"/>
        <v>-2.294330575696612E-6</v>
      </c>
      <c r="P317">
        <f t="shared" si="29"/>
        <v>1.739388552519241E-5</v>
      </c>
      <c r="Q317">
        <f t="shared" si="30"/>
        <v>-4.486779484399197E-6</v>
      </c>
    </row>
    <row r="318" spans="1:17" x14ac:dyDescent="0.2">
      <c r="A318" s="19">
        <v>21.99</v>
      </c>
      <c r="B318" s="19">
        <v>32.130000000000003</v>
      </c>
      <c r="C318" s="19">
        <v>38.53</v>
      </c>
      <c r="D318" s="15"/>
      <c r="E318" s="15">
        <v>2.2788999999999999E-3</v>
      </c>
      <c r="F318" s="15">
        <v>-9.3280000000000001E-4</v>
      </c>
      <c r="G318" s="15">
        <v>-4.9071000000000002E-3</v>
      </c>
      <c r="I318">
        <f t="shared" si="25"/>
        <v>3.8674976087254632E-5</v>
      </c>
      <c r="J318">
        <f t="shared" si="26"/>
        <v>4.4305567277522227E-6</v>
      </c>
      <c r="K318">
        <f t="shared" si="27"/>
        <v>3.8854936148413201E-5</v>
      </c>
      <c r="O318">
        <f t="shared" si="28"/>
        <v>-1.9788474469548153E-6</v>
      </c>
      <c r="P318">
        <f t="shared" si="29"/>
        <v>1.5707430439820862E-5</v>
      </c>
      <c r="Q318">
        <f t="shared" si="30"/>
        <v>-4.4059341211152448E-6</v>
      </c>
    </row>
    <row r="319" spans="1:17" x14ac:dyDescent="0.2">
      <c r="A319" s="19">
        <v>22.17</v>
      </c>
      <c r="B319" s="19">
        <v>31.98</v>
      </c>
      <c r="C319" s="19">
        <v>38.83</v>
      </c>
      <c r="D319" s="15"/>
      <c r="E319" s="15">
        <v>8.1855399999999998E-3</v>
      </c>
      <c r="F319" s="15">
        <v>-4.6686000000000002E-3</v>
      </c>
      <c r="G319" s="15">
        <v>7.7862199999999999E-3</v>
      </c>
      <c r="I319">
        <f t="shared" si="25"/>
        <v>3.6666080634619354E-5</v>
      </c>
      <c r="J319">
        <f t="shared" si="26"/>
        <v>4.2169302744870894E-6</v>
      </c>
      <c r="K319">
        <f t="shared" si="27"/>
        <v>3.7968417804108408E-5</v>
      </c>
      <c r="O319">
        <f t="shared" si="28"/>
        <v>-1.9876620753375263E-6</v>
      </c>
      <c r="P319">
        <f t="shared" si="29"/>
        <v>1.4094017202031609E-5</v>
      </c>
      <c r="Q319">
        <f t="shared" si="30"/>
        <v>-3.8669375010483298E-6</v>
      </c>
    </row>
    <row r="320" spans="1:17" x14ac:dyDescent="0.2">
      <c r="A320" s="19">
        <v>22.16</v>
      </c>
      <c r="B320" s="19">
        <v>31.92</v>
      </c>
      <c r="C320" s="19">
        <v>39.020000000000003</v>
      </c>
      <c r="D320" s="15"/>
      <c r="E320" s="15">
        <v>-4.5110000000000001E-4</v>
      </c>
      <c r="F320" s="15">
        <v>-1.8762E-3</v>
      </c>
      <c r="G320" s="15">
        <v>4.8930700000000002E-3</v>
      </c>
      <c r="I320">
        <f t="shared" si="25"/>
        <v>3.8486299702038195E-5</v>
      </c>
      <c r="J320">
        <f t="shared" si="26"/>
        <v>5.2716640156178651E-6</v>
      </c>
      <c r="K320">
        <f t="shared" si="27"/>
        <v>3.932782604916591E-5</v>
      </c>
      <c r="O320">
        <f t="shared" si="28"/>
        <v>-4.1613030734572766E-6</v>
      </c>
      <c r="P320">
        <f t="shared" si="29"/>
        <v>1.7072441085437715E-5</v>
      </c>
      <c r="Q320">
        <f t="shared" si="30"/>
        <v>-5.8159660525054313E-6</v>
      </c>
    </row>
    <row r="321" spans="1:17" x14ac:dyDescent="0.2">
      <c r="A321" s="19">
        <v>22.14</v>
      </c>
      <c r="B321" s="19">
        <v>31.94</v>
      </c>
      <c r="C321" s="19">
        <v>39.01</v>
      </c>
      <c r="D321" s="15"/>
      <c r="E321" s="15">
        <v>-9.0260000000000004E-4</v>
      </c>
      <c r="F321" s="15">
        <v>6.2660000000000005E-4</v>
      </c>
      <c r="G321" s="15">
        <v>-2.563E-4</v>
      </c>
      <c r="I321">
        <f t="shared" si="25"/>
        <v>3.6189331192515899E-5</v>
      </c>
      <c r="J321">
        <f t="shared" si="26"/>
        <v>5.1665717610807936E-6</v>
      </c>
      <c r="K321">
        <f t="shared" si="27"/>
        <v>3.8404684527709954E-5</v>
      </c>
      <c r="O321">
        <f t="shared" si="28"/>
        <v>-3.8608436598498396E-6</v>
      </c>
      <c r="P321">
        <f t="shared" si="29"/>
        <v>1.5915658787691451E-5</v>
      </c>
      <c r="Q321">
        <f t="shared" si="30"/>
        <v>-6.017830765395106E-6</v>
      </c>
    </row>
    <row r="322" spans="1:17" x14ac:dyDescent="0.2">
      <c r="A322" s="19">
        <v>22.35</v>
      </c>
      <c r="B322" s="19">
        <v>31.84</v>
      </c>
      <c r="C322" s="19">
        <v>39.35</v>
      </c>
      <c r="D322" s="15"/>
      <c r="E322" s="15">
        <v>9.4851399999999995E-3</v>
      </c>
      <c r="F322" s="15">
        <v>-3.1308999999999998E-3</v>
      </c>
      <c r="G322" s="15">
        <v>8.7157099999999998E-3</v>
      </c>
      <c r="I322">
        <f t="shared" si="25"/>
        <v>3.4066852526564943E-5</v>
      </c>
      <c r="J322">
        <f t="shared" si="26"/>
        <v>4.8801351090159457E-6</v>
      </c>
      <c r="K322">
        <f t="shared" si="27"/>
        <v>3.6104344837447353E-5</v>
      </c>
      <c r="O322">
        <f t="shared" si="28"/>
        <v>-3.663127189858849E-6</v>
      </c>
      <c r="P322">
        <f t="shared" si="29"/>
        <v>1.4974599443229964E-5</v>
      </c>
      <c r="Q322">
        <f t="shared" si="30"/>
        <v>-5.6663967742713995E-6</v>
      </c>
    </row>
    <row r="323" spans="1:17" x14ac:dyDescent="0.2">
      <c r="A323" s="19">
        <v>21.98</v>
      </c>
      <c r="B323" s="19">
        <v>32.06</v>
      </c>
      <c r="C323" s="19">
        <v>38</v>
      </c>
      <c r="D323" s="15"/>
      <c r="E323" s="15">
        <v>-1.6554800000000001E-2</v>
      </c>
      <c r="F323" s="15">
        <v>6.9095800000000002E-3</v>
      </c>
      <c r="G323" s="15">
        <v>-3.4307400000000002E-2</v>
      </c>
      <c r="I323">
        <f t="shared" si="25"/>
        <v>3.7420914224147047E-5</v>
      </c>
      <c r="J323">
        <f t="shared" si="26"/>
        <v>5.175479091074989E-6</v>
      </c>
      <c r="K323">
        <f t="shared" si="27"/>
        <v>3.8495900195446515E-5</v>
      </c>
      <c r="O323">
        <f t="shared" si="28"/>
        <v>-5.2251610480273191E-6</v>
      </c>
      <c r="P323">
        <f t="shared" si="29"/>
        <v>1.9036307249600171E-5</v>
      </c>
      <c r="Q323">
        <f t="shared" si="30"/>
        <v>-6.9636939541551169E-6</v>
      </c>
    </row>
    <row r="324" spans="1:17" x14ac:dyDescent="0.2">
      <c r="A324" s="19">
        <v>21.66</v>
      </c>
      <c r="B324" s="19">
        <v>32.26</v>
      </c>
      <c r="C324" s="19">
        <v>37.36</v>
      </c>
      <c r="D324" s="15"/>
      <c r="E324" s="15">
        <v>-1.4558700000000001E-2</v>
      </c>
      <c r="F324" s="15">
        <v>6.2382100000000001E-3</v>
      </c>
      <c r="G324" s="15">
        <v>-1.6842099999999999E-2</v>
      </c>
      <c r="I324">
        <f t="shared" si="25"/>
        <v>5.1619343553098237E-5</v>
      </c>
      <c r="J324">
        <f t="shared" si="26"/>
        <v>7.729488092194493E-6</v>
      </c>
      <c r="K324">
        <f t="shared" si="27"/>
        <v>1.0680600786931979E-4</v>
      </c>
      <c r="O324">
        <f t="shared" si="28"/>
        <v>-1.1774854284185685E-5</v>
      </c>
      <c r="P324">
        <f t="shared" si="29"/>
        <v>5.1971257545824193E-5</v>
      </c>
      <c r="Q324">
        <f t="shared" si="30"/>
        <v>-2.0768855810425824E-5</v>
      </c>
    </row>
    <row r="325" spans="1:17" x14ac:dyDescent="0.2">
      <c r="A325" s="19">
        <v>21.89</v>
      </c>
      <c r="B325" s="19">
        <v>32.29</v>
      </c>
      <c r="C325" s="19">
        <v>38.159999999999997</v>
      </c>
      <c r="D325" s="15"/>
      <c r="E325" s="15">
        <v>1.0618610000000001E-2</v>
      </c>
      <c r="F325" s="15">
        <v>9.3004000000000003E-4</v>
      </c>
      <c r="G325" s="15">
        <v>2.1413250000000002E-2</v>
      </c>
      <c r="I325">
        <f t="shared" si="25"/>
        <v>6.1239527681312356E-5</v>
      </c>
      <c r="J325">
        <f t="shared" si="26"/>
        <v>9.6006346469088254E-6</v>
      </c>
      <c r="K325">
        <f t="shared" si="27"/>
        <v>1.174170273417606E-4</v>
      </c>
      <c r="O325">
        <f t="shared" si="28"/>
        <v>-1.6517576702754549E-5</v>
      </c>
      <c r="P325">
        <f t="shared" si="29"/>
        <v>6.3564926969274753E-5</v>
      </c>
      <c r="Q325">
        <f t="shared" si="30"/>
        <v>-2.5826597860260278E-5</v>
      </c>
    </row>
    <row r="326" spans="1:17" x14ac:dyDescent="0.2">
      <c r="A326" s="19">
        <v>22.21</v>
      </c>
      <c r="B326" s="19">
        <v>32.229999999999997</v>
      </c>
      <c r="C326" s="19">
        <v>38.71</v>
      </c>
      <c r="D326" s="15"/>
      <c r="E326" s="15">
        <v>1.4618549999999999E-2</v>
      </c>
      <c r="F326" s="15">
        <v>-1.8582E-3</v>
      </c>
      <c r="G326" s="15">
        <v>1.4412970000000001E-2</v>
      </c>
      <c r="I326">
        <f t="shared" si="25"/>
        <v>6.4330448720359618E-5</v>
      </c>
      <c r="J326">
        <f t="shared" si="26"/>
        <v>9.0764950321902961E-6</v>
      </c>
      <c r="K326">
        <f t="shared" si="27"/>
        <v>1.37883642235005E-4</v>
      </c>
      <c r="O326">
        <f t="shared" si="28"/>
        <v>-1.4933978177925277E-5</v>
      </c>
      <c r="P326">
        <f t="shared" si="29"/>
        <v>7.3393768386068281E-5</v>
      </c>
      <c r="Q326">
        <f t="shared" si="30"/>
        <v>-2.3082091246844658E-5</v>
      </c>
    </row>
    <row r="327" spans="1:17" x14ac:dyDescent="0.2">
      <c r="A327" s="19">
        <v>22.25</v>
      </c>
      <c r="B327" s="19">
        <v>32.35</v>
      </c>
      <c r="C327" s="19">
        <v>39.06</v>
      </c>
      <c r="D327" s="15"/>
      <c r="E327" s="15">
        <v>1.8010400000000001E-3</v>
      </c>
      <c r="F327" s="15">
        <v>3.72318E-3</v>
      </c>
      <c r="G327" s="15">
        <v>9.0416400000000001E-3</v>
      </c>
      <c r="I327">
        <f t="shared" ref="I327:I390" si="31">I326*$M$3+E326*E326*(1-$M$3)</f>
        <v>7.3292742043288051E-5</v>
      </c>
      <c r="J327">
        <f t="shared" ref="J327:J390" si="32">J326*$M$3+F326*F326*(1-$M$3)</f>
        <v>8.7390797646588779E-6</v>
      </c>
      <c r="K327">
        <f t="shared" ref="K327:K390" si="33">K326*$M$3+G326*G326*(1-$M$3)</f>
        <v>1.4207464595415871E-4</v>
      </c>
      <c r="O327">
        <f t="shared" ref="O327:O390" si="34">O326*$M$3+E326*F326*(1-$M$3)</f>
        <v>-1.5667790863849762E-5</v>
      </c>
      <c r="P327">
        <f t="shared" ref="P327:P390" si="35">P326*$M$3+E326*G326*(1-$M$3)</f>
        <v>8.1631945638514195E-5</v>
      </c>
      <c r="Q327">
        <f t="shared" ref="Q327:Q390" si="36">Q326*$M$3+F326*G326*(1-$M$3)</f>
        <v>-2.330409662327398E-5</v>
      </c>
    </row>
    <row r="328" spans="1:17" x14ac:dyDescent="0.2">
      <c r="A328" s="19">
        <v>22.59</v>
      </c>
      <c r="B328" s="19">
        <v>32.4</v>
      </c>
      <c r="C328" s="19">
        <v>39.119999999999997</v>
      </c>
      <c r="D328" s="15"/>
      <c r="E328" s="15">
        <v>1.52809E-2</v>
      </c>
      <c r="F328" s="15">
        <v>1.54572E-3</v>
      </c>
      <c r="G328" s="15">
        <v>1.53605E-3</v>
      </c>
      <c r="I328">
        <f t="shared" si="31"/>
        <v>6.9089802225586757E-5</v>
      </c>
      <c r="J328">
        <f t="shared" si="32"/>
        <v>9.0464591375233461E-6</v>
      </c>
      <c r="K328">
        <f t="shared" si="33"/>
        <v>1.3845524243028521E-4</v>
      </c>
      <c r="O328">
        <f t="shared" si="34"/>
        <v>-1.4325387645586774E-5</v>
      </c>
      <c r="P328">
        <f t="shared" si="35"/>
        <v>7.7711090218539347E-5</v>
      </c>
      <c r="Q328">
        <f t="shared" si="36"/>
        <v>-1.988603163296554E-5</v>
      </c>
    </row>
    <row r="329" spans="1:17" x14ac:dyDescent="0.2">
      <c r="A329" s="19">
        <v>22.51</v>
      </c>
      <c r="B329" s="19">
        <v>32.549999999999997</v>
      </c>
      <c r="C329" s="19">
        <v>38.89</v>
      </c>
      <c r="D329" s="15"/>
      <c r="E329" s="15">
        <v>-3.5414000000000001E-3</v>
      </c>
      <c r="F329" s="15">
        <v>4.6295399999999997E-3</v>
      </c>
      <c r="G329" s="15">
        <v>-5.8792999999999996E-3</v>
      </c>
      <c r="I329">
        <f t="shared" si="31"/>
        <v>7.8954768380651562E-5</v>
      </c>
      <c r="J329">
        <f t="shared" si="32"/>
        <v>8.6470266083759441E-6</v>
      </c>
      <c r="K329">
        <f t="shared" si="33"/>
        <v>1.302894948606181E-4</v>
      </c>
      <c r="O329">
        <f t="shared" si="34"/>
        <v>-1.2048664821971565E-5</v>
      </c>
      <c r="P329">
        <f t="shared" si="35"/>
        <v>7.4456758392126978E-5</v>
      </c>
      <c r="Q329">
        <f t="shared" si="36"/>
        <v>-1.8550411542627607E-5</v>
      </c>
    </row>
    <row r="330" spans="1:17" x14ac:dyDescent="0.2">
      <c r="A330" s="19">
        <v>22.54</v>
      </c>
      <c r="B330" s="19">
        <v>32.64</v>
      </c>
      <c r="C330" s="19">
        <v>38.83</v>
      </c>
      <c r="D330" s="15"/>
      <c r="E330" s="15">
        <v>1.3327899999999999E-3</v>
      </c>
      <c r="F330" s="15">
        <v>2.7649800000000002E-3</v>
      </c>
      <c r="G330" s="15">
        <v>-1.5426999999999999E-3</v>
      </c>
      <c r="I330">
        <f t="shared" si="31"/>
        <v>7.4969973115412462E-5</v>
      </c>
      <c r="J330">
        <f t="shared" si="32"/>
        <v>9.4141634485693882E-6</v>
      </c>
      <c r="K330">
        <f t="shared" si="33"/>
        <v>1.2454609527838101E-4</v>
      </c>
      <c r="O330">
        <f t="shared" si="34"/>
        <v>-1.2309448110013272E-5</v>
      </c>
      <c r="P330">
        <f t="shared" si="35"/>
        <v>7.1238610069799364E-5</v>
      </c>
      <c r="Q330">
        <f t="shared" si="36"/>
        <v>-1.9070494121389949E-5</v>
      </c>
    </row>
    <row r="331" spans="1:17" x14ac:dyDescent="0.2">
      <c r="A331" s="19">
        <v>22.39</v>
      </c>
      <c r="B331" s="19">
        <v>32.65</v>
      </c>
      <c r="C331" s="19">
        <v>38.92</v>
      </c>
      <c r="D331" s="15"/>
      <c r="E331" s="15">
        <v>-6.6549000000000001E-3</v>
      </c>
      <c r="F331" s="15">
        <v>3.0645999999999999E-4</v>
      </c>
      <c r="G331" s="15">
        <v>2.3176899999999999E-3</v>
      </c>
      <c r="I331">
        <f t="shared" si="31"/>
        <v>7.0578354479533713E-5</v>
      </c>
      <c r="J331">
        <f t="shared" si="32"/>
        <v>9.3080205056792245E-6</v>
      </c>
      <c r="K331">
        <f t="shared" si="33"/>
        <v>1.1721612495907814E-4</v>
      </c>
      <c r="O331">
        <f t="shared" si="34"/>
        <v>-1.1349772961760474E-5</v>
      </c>
      <c r="P331">
        <f t="shared" si="35"/>
        <v>6.6840927757631397E-5</v>
      </c>
      <c r="Q331">
        <f t="shared" si="36"/>
        <v>-1.8182196552866549E-5</v>
      </c>
    </row>
    <row r="332" spans="1:17" x14ac:dyDescent="0.2">
      <c r="A332" s="19">
        <v>22.6</v>
      </c>
      <c r="B332" s="19">
        <v>32.69</v>
      </c>
      <c r="C332" s="19">
        <v>39.630000000000003</v>
      </c>
      <c r="D332" s="15"/>
      <c r="E332" s="15">
        <v>9.3792300000000006E-3</v>
      </c>
      <c r="F332" s="15">
        <v>1.2250200000000001E-3</v>
      </c>
      <c r="G332" s="15">
        <v>1.8242629999999999E-2</v>
      </c>
      <c r="I332">
        <f t="shared" si="31"/>
        <v>6.9000914851361682E-5</v>
      </c>
      <c r="J332">
        <f t="shared" si="32"/>
        <v>8.7551743392344704E-6</v>
      </c>
      <c r="K332">
        <f t="shared" si="33"/>
        <v>1.1050545867769945E-4</v>
      </c>
      <c r="O332">
        <f t="shared" si="34"/>
        <v>-1.0791154223294846E-5</v>
      </c>
      <c r="P332">
        <f t="shared" si="35"/>
        <v>6.1905032381313503E-5</v>
      </c>
      <c r="Q332">
        <f t="shared" si="36"/>
        <v>-1.7048648003050555E-5</v>
      </c>
    </row>
    <row r="333" spans="1:17" x14ac:dyDescent="0.2">
      <c r="A333" s="19">
        <v>22.77</v>
      </c>
      <c r="B333" s="19">
        <v>32.68</v>
      </c>
      <c r="C333" s="19">
        <v>40.17</v>
      </c>
      <c r="D333" s="15"/>
      <c r="E333" s="15">
        <v>7.5221200000000002E-3</v>
      </c>
      <c r="F333" s="15">
        <v>-3.0590000000000001E-4</v>
      </c>
      <c r="G333" s="15">
        <v>1.3625959999999999E-2</v>
      </c>
      <c r="I333">
        <f t="shared" si="31"/>
        <v>7.0139057283853985E-5</v>
      </c>
      <c r="J333">
        <f t="shared" si="32"/>
        <v>8.319904318904402E-6</v>
      </c>
      <c r="K333">
        <f t="shared" si="33"/>
        <v>1.238427441160515E-4</v>
      </c>
      <c r="O333">
        <f t="shared" si="34"/>
        <v>-9.454300309821154E-6</v>
      </c>
      <c r="P333">
        <f t="shared" si="35"/>
        <v>6.8456839792928702E-5</v>
      </c>
      <c r="Q333">
        <f t="shared" si="36"/>
        <v>-1.4684873926711519E-5</v>
      </c>
    </row>
    <row r="334" spans="1:17" x14ac:dyDescent="0.2">
      <c r="A334" s="19">
        <v>22.95</v>
      </c>
      <c r="B334" s="19">
        <v>32.47</v>
      </c>
      <c r="C334" s="19">
        <v>40.29</v>
      </c>
      <c r="D334" s="15"/>
      <c r="E334" s="15">
        <v>7.9051799999999995E-3</v>
      </c>
      <c r="F334" s="15">
        <v>-6.4259E-3</v>
      </c>
      <c r="G334" s="15">
        <v>2.98738E-3</v>
      </c>
      <c r="I334">
        <f t="shared" si="31"/>
        <v>6.9325651204486742E-5</v>
      </c>
      <c r="J334">
        <f t="shared" si="32"/>
        <v>7.8263245483701386E-6</v>
      </c>
      <c r="K334">
        <f t="shared" si="33"/>
        <v>1.2755218662438442E-4</v>
      </c>
      <c r="O334">
        <f t="shared" si="34"/>
        <v>-9.0251032817118835E-6</v>
      </c>
      <c r="P334">
        <f t="shared" si="35"/>
        <v>7.0499195779464991E-5</v>
      </c>
      <c r="Q334">
        <f t="shared" si="36"/>
        <v>-1.4053872360948828E-5</v>
      </c>
    </row>
    <row r="335" spans="1:17" x14ac:dyDescent="0.2">
      <c r="A335" s="19">
        <v>22.96</v>
      </c>
      <c r="B335" s="19">
        <v>32.54</v>
      </c>
      <c r="C335" s="19">
        <v>40.03</v>
      </c>
      <c r="D335" s="15"/>
      <c r="E335" s="15">
        <v>4.3564E-4</v>
      </c>
      <c r="F335" s="15">
        <v>2.15584E-3</v>
      </c>
      <c r="G335" s="15">
        <v>-6.4533000000000004E-3</v>
      </c>
      <c r="I335">
        <f t="shared" si="31"/>
        <v>6.8915624382161547E-5</v>
      </c>
      <c r="J335">
        <f t="shared" si="32"/>
        <v>9.834276524067932E-6</v>
      </c>
      <c r="K335">
        <f t="shared" si="33"/>
        <v>1.2043452178278535E-4</v>
      </c>
      <c r="O335">
        <f t="shared" si="34"/>
        <v>-1.1531470854529173E-5</v>
      </c>
      <c r="P335">
        <f t="shared" si="35"/>
        <v>6.7686190630401088E-5</v>
      </c>
      <c r="Q335">
        <f t="shared" si="36"/>
        <v>-1.4362436327811898E-5</v>
      </c>
    </row>
    <row r="336" spans="1:17" x14ac:dyDescent="0.2">
      <c r="A336" s="19">
        <v>23.01</v>
      </c>
      <c r="B336" s="19">
        <v>32.47</v>
      </c>
      <c r="C336" s="19">
        <v>40.090000000000003</v>
      </c>
      <c r="D336" s="15"/>
      <c r="E336" s="15">
        <v>2.1777400000000001E-3</v>
      </c>
      <c r="F336" s="15">
        <v>-2.1511999999999998E-3</v>
      </c>
      <c r="G336" s="15">
        <v>1.4989000000000001E-3</v>
      </c>
      <c r="I336">
        <f t="shared" si="31"/>
        <v>6.4792073851807847E-5</v>
      </c>
      <c r="J336">
        <f t="shared" si="32"/>
        <v>9.5230786989598551E-6</v>
      </c>
      <c r="K336">
        <f t="shared" si="33"/>
        <v>1.1570715532921822E-4</v>
      </c>
      <c r="O336">
        <f t="shared" si="34"/>
        <v>-1.0783232395001422E-5</v>
      </c>
      <c r="P336">
        <f t="shared" si="35"/>
        <v>6.3456340255857015E-5</v>
      </c>
      <c r="Q336">
        <f t="shared" si="36"/>
        <v>-1.4335427084463183E-5</v>
      </c>
    </row>
    <row r="337" spans="1:17" x14ac:dyDescent="0.2">
      <c r="A337" s="19">
        <v>22.96</v>
      </c>
      <c r="B337" s="19">
        <v>32.28</v>
      </c>
      <c r="C337" s="19">
        <v>40.119999999999997</v>
      </c>
      <c r="D337" s="15"/>
      <c r="E337" s="15">
        <v>-2.173E-3</v>
      </c>
      <c r="F337" s="15">
        <v>-5.8516000000000002E-3</v>
      </c>
      <c r="G337" s="15">
        <v>7.4828999999999998E-4</v>
      </c>
      <c r="I337">
        <f t="shared" si="31"/>
        <v>6.1189102511155367E-5</v>
      </c>
      <c r="J337">
        <f t="shared" si="32"/>
        <v>9.229353663422264E-6</v>
      </c>
      <c r="K337">
        <f t="shared" si="33"/>
        <v>1.0889952808206511E-4</v>
      </c>
      <c r="O337">
        <f t="shared" si="34"/>
        <v>-1.0417323708581337E-5</v>
      </c>
      <c r="P337">
        <f t="shared" si="35"/>
        <v>5.9844812709665589E-5</v>
      </c>
      <c r="Q337">
        <f t="shared" si="36"/>
        <v>-1.3668767480195392E-5</v>
      </c>
    </row>
    <row r="338" spans="1:17" x14ac:dyDescent="0.2">
      <c r="A338" s="19">
        <v>23.02</v>
      </c>
      <c r="B338" s="19">
        <v>32.35</v>
      </c>
      <c r="C338" s="19">
        <v>40.24</v>
      </c>
      <c r="D338" s="15"/>
      <c r="E338" s="15">
        <v>2.6132799999999999E-3</v>
      </c>
      <c r="F338" s="15">
        <v>2.1684899999999999E-3</v>
      </c>
      <c r="G338" s="15">
        <v>2.9911E-3</v>
      </c>
      <c r="I338">
        <f t="shared" si="31"/>
        <v>5.7801072100486041E-5</v>
      </c>
      <c r="J338">
        <f t="shared" si="32"/>
        <v>1.0730065797216931E-5</v>
      </c>
      <c r="K338">
        <f t="shared" si="33"/>
        <v>1.023991526725872E-4</v>
      </c>
      <c r="O338">
        <f t="shared" si="34"/>
        <v>-9.0293526780664548E-6</v>
      </c>
      <c r="P338">
        <f t="shared" si="35"/>
        <v>5.6156561896885651E-5</v>
      </c>
      <c r="Q338">
        <f t="shared" si="36"/>
        <v>-1.3111363057223669E-5</v>
      </c>
    </row>
    <row r="339" spans="1:17" x14ac:dyDescent="0.2">
      <c r="A339" s="19">
        <v>23.01</v>
      </c>
      <c r="B339" s="19">
        <v>32.380000000000003</v>
      </c>
      <c r="C339" s="19">
        <v>40.32</v>
      </c>
      <c r="D339" s="15"/>
      <c r="E339" s="15">
        <v>-4.3439999999999999E-4</v>
      </c>
      <c r="F339" s="15">
        <v>9.2745000000000002E-4</v>
      </c>
      <c r="G339" s="15">
        <v>1.9880200000000001E-3</v>
      </c>
      <c r="I339">
        <f t="shared" si="31"/>
        <v>5.4742761715960874E-5</v>
      </c>
      <c r="J339">
        <f t="shared" si="32"/>
        <v>1.0368402782189915E-5</v>
      </c>
      <c r="K339">
        <f t="shared" si="33"/>
        <v>9.6792004264831968E-5</v>
      </c>
      <c r="O339">
        <f t="shared" si="34"/>
        <v>-8.1475792245504661E-6</v>
      </c>
      <c r="P339">
        <f t="shared" si="35"/>
        <v>5.325616309155251E-5</v>
      </c>
      <c r="Q339">
        <f t="shared" si="36"/>
        <v>-1.1935511047450248E-5</v>
      </c>
    </row>
    <row r="340" spans="1:17" x14ac:dyDescent="0.2">
      <c r="A340" s="19">
        <v>23.03</v>
      </c>
      <c r="B340" s="19">
        <v>32.31</v>
      </c>
      <c r="C340" s="19">
        <v>40.659999999999997</v>
      </c>
      <c r="D340" s="15"/>
      <c r="E340" s="15">
        <v>8.6923000000000002E-4</v>
      </c>
      <c r="F340" s="15">
        <v>-2.1618000000000002E-3</v>
      </c>
      <c r="G340" s="15">
        <v>8.4325400000000005E-3</v>
      </c>
      <c r="I340">
        <f t="shared" si="31"/>
        <v>5.1469518214603219E-5</v>
      </c>
      <c r="J340">
        <f t="shared" si="32"/>
        <v>9.7979084254085183E-6</v>
      </c>
      <c r="K340">
        <f t="shared" si="33"/>
        <v>9.1221617420166046E-5</v>
      </c>
      <c r="O340">
        <f t="shared" si="34"/>
        <v>-7.682897527877437E-6</v>
      </c>
      <c r="P340">
        <f t="shared" si="35"/>
        <v>5.0008977552779358E-5</v>
      </c>
      <c r="Q340">
        <f t="shared" si="36"/>
        <v>-1.1108753035663232E-5</v>
      </c>
    </row>
    <row r="341" spans="1:17" x14ac:dyDescent="0.2">
      <c r="A341" s="19">
        <v>23.07</v>
      </c>
      <c r="B341" s="19">
        <v>32.36</v>
      </c>
      <c r="C341" s="19">
        <v>40.61</v>
      </c>
      <c r="D341" s="15"/>
      <c r="E341" s="15">
        <v>1.73682E-3</v>
      </c>
      <c r="F341" s="15">
        <v>1.54751E-3</v>
      </c>
      <c r="G341" s="15">
        <v>-1.2297E-3</v>
      </c>
      <c r="I341">
        <f t="shared" si="31"/>
        <v>4.8426680769301025E-5</v>
      </c>
      <c r="J341">
        <f t="shared" si="32"/>
        <v>9.4904366742840064E-6</v>
      </c>
      <c r="K341">
        <f t="shared" si="33"/>
        <v>9.0014784226052081E-5</v>
      </c>
      <c r="O341">
        <f t="shared" si="34"/>
        <v>-7.3346697610447904E-6</v>
      </c>
      <c r="P341">
        <f t="shared" si="35"/>
        <v>4.744822790426459E-5</v>
      </c>
      <c r="Q341">
        <f t="shared" si="36"/>
        <v>-1.1535995751843438E-5</v>
      </c>
    </row>
    <row r="342" spans="1:17" x14ac:dyDescent="0.2">
      <c r="A342" s="19">
        <v>23.15</v>
      </c>
      <c r="B342" s="19">
        <v>32.32</v>
      </c>
      <c r="C342" s="19">
        <v>40.950000000000003</v>
      </c>
      <c r="D342" s="15"/>
      <c r="E342" s="15">
        <v>3.4677100000000001E-3</v>
      </c>
      <c r="F342" s="15">
        <v>-1.2361E-3</v>
      </c>
      <c r="G342" s="15">
        <v>8.3723200000000008E-3</v>
      </c>
      <c r="I342">
        <f t="shared" si="31"/>
        <v>4.5702072545886958E-5</v>
      </c>
      <c r="J342">
        <f t="shared" si="32"/>
        <v>9.0646977058329648E-6</v>
      </c>
      <c r="K342">
        <f t="shared" si="33"/>
        <v>8.4704626897888954E-5</v>
      </c>
      <c r="O342">
        <f t="shared" si="34"/>
        <v>-6.7333247962901021E-6</v>
      </c>
      <c r="P342">
        <f t="shared" si="35"/>
        <v>4.4473188176768709E-5</v>
      </c>
      <c r="Q342">
        <f t="shared" si="36"/>
        <v>-1.095801438955283E-5</v>
      </c>
    </row>
    <row r="343" spans="1:17" x14ac:dyDescent="0.2">
      <c r="A343" s="19">
        <v>22.99</v>
      </c>
      <c r="B343" s="19">
        <v>32.32</v>
      </c>
      <c r="C343" s="19">
        <v>41.01</v>
      </c>
      <c r="D343" s="15"/>
      <c r="E343" s="15">
        <v>-6.9113999999999998E-3</v>
      </c>
      <c r="F343" s="15">
        <v>0</v>
      </c>
      <c r="G343" s="15">
        <v>1.46513E-3</v>
      </c>
      <c r="I343">
        <f t="shared" si="31"/>
        <v>4.3681448951779735E-5</v>
      </c>
      <c r="J343">
        <f t="shared" si="32"/>
        <v>8.6124924360829874E-6</v>
      </c>
      <c r="K343">
        <f t="shared" si="33"/>
        <v>8.3828093814959623E-5</v>
      </c>
      <c r="O343">
        <f t="shared" si="34"/>
        <v>-6.5865114883726959E-6</v>
      </c>
      <c r="P343">
        <f t="shared" si="35"/>
        <v>4.3546763553394583E-5</v>
      </c>
      <c r="Q343">
        <f t="shared" si="36"/>
        <v>-1.092147501129966E-5</v>
      </c>
    </row>
    <row r="344" spans="1:17" x14ac:dyDescent="0.2">
      <c r="A344" s="19">
        <v>23.07</v>
      </c>
      <c r="B344" s="19">
        <v>32.32</v>
      </c>
      <c r="C344" s="19">
        <v>41.02</v>
      </c>
      <c r="D344" s="15"/>
      <c r="E344" s="15">
        <v>3.4797700000000001E-3</v>
      </c>
      <c r="F344" s="15">
        <v>0</v>
      </c>
      <c r="G344" s="15">
        <v>2.4389E-4</v>
      </c>
      <c r="I344">
        <f t="shared" si="31"/>
        <v>4.392660901227295E-5</v>
      </c>
      <c r="J344">
        <f t="shared" si="32"/>
        <v>8.0957428899180078E-6</v>
      </c>
      <c r="K344">
        <f t="shared" si="33"/>
        <v>7.8927204541076051E-5</v>
      </c>
      <c r="O344">
        <f t="shared" si="34"/>
        <v>-6.1913207990703335E-6</v>
      </c>
      <c r="P344">
        <f t="shared" si="35"/>
        <v>4.0326391771270908E-5</v>
      </c>
      <c r="Q344">
        <f t="shared" si="36"/>
        <v>-1.0266186510621679E-5</v>
      </c>
    </row>
    <row r="345" spans="1:17" x14ac:dyDescent="0.2">
      <c r="A345" s="19">
        <v>23.07</v>
      </c>
      <c r="B345" s="19">
        <v>32.39</v>
      </c>
      <c r="C345" s="19">
        <v>41.14</v>
      </c>
      <c r="D345" s="15"/>
      <c r="E345" s="15">
        <v>0</v>
      </c>
      <c r="F345" s="15">
        <v>2.1658099999999998E-3</v>
      </c>
      <c r="G345" s="15">
        <v>2.92538E-3</v>
      </c>
      <c r="I345">
        <f t="shared" si="31"/>
        <v>4.2017540426710572E-5</v>
      </c>
      <c r="J345">
        <f t="shared" si="32"/>
        <v>7.609998316522927E-6</v>
      </c>
      <c r="K345">
        <f t="shared" si="33"/>
        <v>7.4195141208537475E-5</v>
      </c>
      <c r="O345">
        <f t="shared" si="34"/>
        <v>-5.8198415511261133E-6</v>
      </c>
      <c r="P345">
        <f t="shared" si="35"/>
        <v>3.7957729131312655E-5</v>
      </c>
      <c r="Q345">
        <f t="shared" si="36"/>
        <v>-9.6502153199843774E-6</v>
      </c>
    </row>
    <row r="346" spans="1:17" x14ac:dyDescent="0.2">
      <c r="A346" s="19">
        <v>23.09</v>
      </c>
      <c r="B346" s="19">
        <v>32.409999999999997</v>
      </c>
      <c r="C346" s="19">
        <v>40.99</v>
      </c>
      <c r="D346" s="15"/>
      <c r="E346" s="15">
        <v>8.6693000000000002E-4</v>
      </c>
      <c r="F346" s="15">
        <v>6.1751000000000004E-4</v>
      </c>
      <c r="G346" s="15">
        <v>-3.6459999999999999E-3</v>
      </c>
      <c r="I346">
        <f t="shared" si="31"/>
        <v>3.9496488001107937E-5</v>
      </c>
      <c r="J346">
        <f t="shared" si="32"/>
        <v>7.4348423948975515E-6</v>
      </c>
      <c r="K346">
        <f t="shared" si="33"/>
        <v>7.0256903624689221E-5</v>
      </c>
      <c r="O346">
        <f t="shared" si="34"/>
        <v>-5.4706510580585462E-6</v>
      </c>
      <c r="P346">
        <f t="shared" si="35"/>
        <v>3.5680265383433894E-5</v>
      </c>
      <c r="Q346">
        <f t="shared" si="36"/>
        <v>-8.6910533653173128E-6</v>
      </c>
    </row>
    <row r="347" spans="1:17" x14ac:dyDescent="0.2">
      <c r="A347" s="19">
        <v>23.12</v>
      </c>
      <c r="B347" s="19">
        <v>32.54</v>
      </c>
      <c r="C347" s="19">
        <v>40.92</v>
      </c>
      <c r="D347" s="15"/>
      <c r="E347" s="15">
        <v>1.2993099999999999E-3</v>
      </c>
      <c r="F347" s="15">
        <v>4.0111399999999998E-3</v>
      </c>
      <c r="G347" s="15">
        <v>-1.7078E-3</v>
      </c>
      <c r="I347">
        <f t="shared" si="31"/>
        <v>3.717179277853546E-5</v>
      </c>
      <c r="J347">
        <f t="shared" si="32"/>
        <v>7.0116309672096975E-6</v>
      </c>
      <c r="K347">
        <f t="shared" si="33"/>
        <v>6.6839088367207867E-5</v>
      </c>
      <c r="O347">
        <f t="shared" si="34"/>
        <v>-5.110291717917033E-6</v>
      </c>
      <c r="P347">
        <f t="shared" si="35"/>
        <v>3.3349799853627859E-5</v>
      </c>
      <c r="Q347">
        <f t="shared" si="36"/>
        <v>-8.3046766509982725E-6</v>
      </c>
    </row>
    <row r="348" spans="1:17" x14ac:dyDescent="0.2">
      <c r="A348" s="19">
        <v>22.95</v>
      </c>
      <c r="B348" s="19">
        <v>32.44</v>
      </c>
      <c r="C348" s="19">
        <v>40.69</v>
      </c>
      <c r="D348" s="15"/>
      <c r="E348" s="15">
        <v>-7.3528999999999999E-3</v>
      </c>
      <c r="F348" s="15">
        <v>-3.0731999999999999E-3</v>
      </c>
      <c r="G348" s="15">
        <v>-5.6207000000000002E-3</v>
      </c>
      <c r="I348">
        <f t="shared" si="31"/>
        <v>3.5042777600389333E-5</v>
      </c>
      <c r="J348">
        <f t="shared" si="32"/>
        <v>7.5562877551531153E-6</v>
      </c>
      <c r="K348">
        <f t="shared" si="33"/>
        <v>6.3003737915575398E-5</v>
      </c>
      <c r="O348">
        <f t="shared" si="34"/>
        <v>-4.4909713560380112E-6</v>
      </c>
      <c r="P348">
        <f t="shared" si="35"/>
        <v>3.1215674165330181E-5</v>
      </c>
      <c r="Q348">
        <f t="shared" si="36"/>
        <v>-8.2174095454583758E-6</v>
      </c>
    </row>
    <row r="349" spans="1:17" x14ac:dyDescent="0.2">
      <c r="A349" s="19">
        <v>23.02</v>
      </c>
      <c r="B349" s="19">
        <v>32.43</v>
      </c>
      <c r="C349" s="19">
        <v>40.6</v>
      </c>
      <c r="D349" s="15"/>
      <c r="E349" s="15">
        <v>3.0500700000000002E-3</v>
      </c>
      <c r="F349" s="15">
        <v>-3.0820000000000001E-4</v>
      </c>
      <c r="G349" s="15">
        <v>-2.2119000000000002E-3</v>
      </c>
      <c r="I349">
        <f t="shared" si="31"/>
        <v>3.6184119248965972E-5</v>
      </c>
      <c r="J349">
        <f t="shared" si="32"/>
        <v>7.6695839842439283E-6</v>
      </c>
      <c r="K349">
        <f t="shared" si="33"/>
        <v>6.1119049750040874E-5</v>
      </c>
      <c r="O349">
        <f t="shared" si="34"/>
        <v>-2.8656971378757292E-6</v>
      </c>
      <c r="P349">
        <f t="shared" si="35"/>
        <v>3.1822440417210372E-5</v>
      </c>
      <c r="Q349">
        <f t="shared" si="36"/>
        <v>-6.6879528583308723E-6</v>
      </c>
    </row>
    <row r="350" spans="1:17" x14ac:dyDescent="0.2">
      <c r="A350" s="19">
        <v>23.04</v>
      </c>
      <c r="B350" s="19">
        <v>32.5</v>
      </c>
      <c r="C350" s="19">
        <v>40.5</v>
      </c>
      <c r="D350" s="15"/>
      <c r="E350" s="15">
        <v>8.6885E-4</v>
      </c>
      <c r="F350" s="15">
        <v>2.1584999999999998E-3</v>
      </c>
      <c r="G350" s="15">
        <v>-2.4629999999999999E-3</v>
      </c>
      <c r="I350">
        <f t="shared" si="31"/>
        <v>3.4571247714322014E-5</v>
      </c>
      <c r="J350">
        <f t="shared" si="32"/>
        <v>7.2151081795892917E-6</v>
      </c>
      <c r="K350">
        <f t="shared" si="33"/>
        <v>5.7745456861638415E-5</v>
      </c>
      <c r="O350">
        <f t="shared" si="34"/>
        <v>-2.7501572040431853E-6</v>
      </c>
      <c r="P350">
        <f t="shared" si="35"/>
        <v>2.9508307002197748E-5</v>
      </c>
      <c r="Q350">
        <f t="shared" si="36"/>
        <v>-6.2457732320310191E-6</v>
      </c>
    </row>
    <row r="351" spans="1:17" x14ac:dyDescent="0.2">
      <c r="A351" s="19">
        <v>23.23</v>
      </c>
      <c r="B351" s="19">
        <v>32.450000000000003</v>
      </c>
      <c r="C351" s="19">
        <v>41.34</v>
      </c>
      <c r="D351" s="15"/>
      <c r="E351" s="15">
        <v>8.2464800000000005E-3</v>
      </c>
      <c r="F351" s="15">
        <v>-1.5384000000000001E-3</v>
      </c>
      <c r="G351" s="15">
        <v>2.0740740000000001E-2</v>
      </c>
      <c r="I351">
        <f t="shared" si="31"/>
        <v>3.2542266870812695E-5</v>
      </c>
      <c r="J351">
        <f t="shared" si="32"/>
        <v>7.0617490238139336E-6</v>
      </c>
      <c r="K351">
        <f t="shared" si="33"/>
        <v>5.464471158994011E-5</v>
      </c>
      <c r="O351">
        <f t="shared" si="34"/>
        <v>-2.4726230083005941E-6</v>
      </c>
      <c r="P351">
        <f t="shared" si="35"/>
        <v>2.7609409929065881E-5</v>
      </c>
      <c r="Q351">
        <f t="shared" si="36"/>
        <v>-6.1900099681091577E-6</v>
      </c>
    </row>
    <row r="352" spans="1:17" x14ac:dyDescent="0.2">
      <c r="A352" s="19">
        <v>23.4</v>
      </c>
      <c r="B352" s="19">
        <v>32.479999999999997</v>
      </c>
      <c r="C352" s="19">
        <v>41.3</v>
      </c>
      <c r="D352" s="15"/>
      <c r="E352" s="15">
        <v>7.31812E-3</v>
      </c>
      <c r="F352" s="15">
        <v>9.2447000000000004E-4</v>
      </c>
      <c r="G352" s="15">
        <v>-9.6759999999999999E-4</v>
      </c>
      <c r="I352">
        <f t="shared" si="31"/>
        <v>3.4669996801987932E-5</v>
      </c>
      <c r="J352">
        <f t="shared" si="32"/>
        <v>6.780044555985097E-6</v>
      </c>
      <c r="K352">
        <f t="shared" si="33"/>
        <v>7.7176726639399727E-5</v>
      </c>
      <c r="O352">
        <f t="shared" si="34"/>
        <v>-3.0854487177225595E-6</v>
      </c>
      <c r="P352">
        <f t="shared" si="35"/>
        <v>3.6215131189033938E-5</v>
      </c>
      <c r="Q352">
        <f t="shared" si="36"/>
        <v>-7.7330626349826094E-6</v>
      </c>
    </row>
    <row r="353" spans="1:17" x14ac:dyDescent="0.2">
      <c r="A353" s="19">
        <v>23.48</v>
      </c>
      <c r="B353" s="19">
        <v>32.54</v>
      </c>
      <c r="C353" s="19">
        <v>41.38</v>
      </c>
      <c r="D353" s="15"/>
      <c r="E353" s="15">
        <v>3.4188000000000001E-3</v>
      </c>
      <c r="F353" s="15">
        <v>1.84732E-3</v>
      </c>
      <c r="G353" s="15">
        <v>1.93709E-3</v>
      </c>
      <c r="I353">
        <f t="shared" si="31"/>
        <v>3.5803089813932661E-5</v>
      </c>
      <c r="J353">
        <f t="shared" si="32"/>
        <v>6.4245205694799912E-6</v>
      </c>
      <c r="K353">
        <f t="shared" si="33"/>
        <v>7.2602298026635739E-5</v>
      </c>
      <c r="O353">
        <f t="shared" si="34"/>
        <v>-2.4943988508752053E-6</v>
      </c>
      <c r="P353">
        <f t="shared" si="35"/>
        <v>3.3617362542971894E-5</v>
      </c>
      <c r="Q353">
        <f t="shared" si="36"/>
        <v>-7.3227499072036522E-6</v>
      </c>
    </row>
    <row r="354" spans="1:17" x14ac:dyDescent="0.2">
      <c r="A354" s="19">
        <v>23.44</v>
      </c>
      <c r="B354" s="19">
        <v>32.54</v>
      </c>
      <c r="C354" s="19">
        <v>41.13</v>
      </c>
      <c r="D354" s="15"/>
      <c r="E354" s="15">
        <v>-1.7034999999999999E-3</v>
      </c>
      <c r="F354" s="15">
        <v>0</v>
      </c>
      <c r="G354" s="15">
        <v>-6.0416000000000003E-3</v>
      </c>
      <c r="I354">
        <f t="shared" si="31"/>
        <v>3.43561960314967E-5</v>
      </c>
      <c r="J354">
        <f t="shared" si="32"/>
        <v>6.2438048062551917E-6</v>
      </c>
      <c r="K354">
        <f t="shared" si="33"/>
        <v>6.8471299205123597E-5</v>
      </c>
      <c r="O354">
        <f t="shared" si="34"/>
        <v>-1.9657978628626929E-6</v>
      </c>
      <c r="P354">
        <f t="shared" si="35"/>
        <v>3.1997672187913579E-5</v>
      </c>
      <c r="Q354">
        <f t="shared" si="36"/>
        <v>-6.6686794068434333E-6</v>
      </c>
    </row>
    <row r="355" spans="1:17" x14ac:dyDescent="0.2">
      <c r="A355" s="19">
        <v>23.49</v>
      </c>
      <c r="B355" s="19">
        <v>32.49</v>
      </c>
      <c r="C355" s="19">
        <v>41.15</v>
      </c>
      <c r="D355" s="15"/>
      <c r="E355" s="15">
        <v>2.13306E-3</v>
      </c>
      <c r="F355" s="15">
        <v>-1.5365000000000001E-3</v>
      </c>
      <c r="G355" s="15">
        <v>4.8629000000000001E-4</v>
      </c>
      <c r="I355">
        <f t="shared" si="31"/>
        <v>3.2468939004606894E-5</v>
      </c>
      <c r="J355">
        <f t="shared" si="32"/>
        <v>5.8691765178798799E-6</v>
      </c>
      <c r="K355">
        <f t="shared" si="33"/>
        <v>6.6553077086416173E-5</v>
      </c>
      <c r="O355">
        <f t="shared" si="34"/>
        <v>-1.8478499910909312E-6</v>
      </c>
      <c r="P355">
        <f t="shared" si="35"/>
        <v>3.0695323792638762E-5</v>
      </c>
      <c r="Q355">
        <f t="shared" si="36"/>
        <v>-6.2685586424328272E-6</v>
      </c>
    </row>
    <row r="356" spans="1:17" x14ac:dyDescent="0.2">
      <c r="A356" s="19">
        <v>23.41</v>
      </c>
      <c r="B356" s="19">
        <v>32.5</v>
      </c>
      <c r="C356" s="19">
        <v>41</v>
      </c>
      <c r="D356" s="15"/>
      <c r="E356" s="15">
        <v>-3.4056999999999998E-3</v>
      </c>
      <c r="F356" s="15">
        <v>3.0772999999999998E-4</v>
      </c>
      <c r="G356" s="15">
        <v>-3.6451999999999999E-3</v>
      </c>
      <c r="I356">
        <f t="shared" si="31"/>
        <v>3.0793799362146484E-5</v>
      </c>
      <c r="J356">
        <f t="shared" si="32"/>
        <v>5.658675861807087E-6</v>
      </c>
      <c r="K356">
        <f t="shared" si="33"/>
        <v>6.2574081139077202E-5</v>
      </c>
      <c r="O356">
        <f t="shared" si="34"/>
        <v>-1.9336257930254752E-6</v>
      </c>
      <c r="P356">
        <f t="shared" si="35"/>
        <v>2.8915841509924436E-5</v>
      </c>
      <c r="Q356">
        <f t="shared" si="36"/>
        <v>-5.9372761989868571E-6</v>
      </c>
    </row>
    <row r="357" spans="1:17" x14ac:dyDescent="0.2">
      <c r="A357" s="19">
        <v>23.45</v>
      </c>
      <c r="B357" s="19">
        <v>32.49</v>
      </c>
      <c r="C357" s="19">
        <v>40.98</v>
      </c>
      <c r="D357" s="15"/>
      <c r="E357" s="15">
        <v>1.70871E-3</v>
      </c>
      <c r="F357" s="15">
        <v>-3.076E-4</v>
      </c>
      <c r="G357" s="15">
        <v>-4.8779999999999998E-4</v>
      </c>
      <c r="I357">
        <f t="shared" si="31"/>
        <v>2.9642098949817695E-5</v>
      </c>
      <c r="J357">
        <f t="shared" si="32"/>
        <v>5.3248371752726609E-6</v>
      </c>
      <c r="K357">
        <f t="shared" si="33"/>
        <v>5.9616885253132565E-5</v>
      </c>
      <c r="O357">
        <f t="shared" si="34"/>
        <v>-1.8804904091039467E-6</v>
      </c>
      <c r="P357">
        <f t="shared" si="35"/>
        <v>2.7925758477728969E-5</v>
      </c>
      <c r="Q357">
        <f t="shared" si="36"/>
        <v>-5.648343870807645E-6</v>
      </c>
    </row>
    <row r="358" spans="1:17" x14ac:dyDescent="0.2">
      <c r="A358" s="19">
        <v>23.36</v>
      </c>
      <c r="B358" s="19">
        <v>32.44</v>
      </c>
      <c r="C358" s="19">
        <v>40.68</v>
      </c>
      <c r="D358" s="15"/>
      <c r="E358" s="15">
        <v>-3.8379999999999998E-3</v>
      </c>
      <c r="F358" s="15">
        <v>-1.539E-3</v>
      </c>
      <c r="G358" s="15">
        <v>-7.3206E-3</v>
      </c>
      <c r="I358">
        <f t="shared" si="31"/>
        <v>2.803875440467463E-5</v>
      </c>
      <c r="J358">
        <f t="shared" si="32"/>
        <v>5.0110240103563006E-6</v>
      </c>
      <c r="K358">
        <f t="shared" si="33"/>
        <v>5.6054149068344612E-5</v>
      </c>
      <c r="O358">
        <f t="shared" si="34"/>
        <v>-1.7991969363177097E-6</v>
      </c>
      <c r="P358">
        <f t="shared" si="35"/>
        <v>2.6200202444785229E-5</v>
      </c>
      <c r="Q358">
        <f t="shared" si="36"/>
        <v>-5.3004404017591859E-6</v>
      </c>
    </row>
    <row r="359" spans="1:17" x14ac:dyDescent="0.2">
      <c r="A359" s="19">
        <v>23.34</v>
      </c>
      <c r="B359" s="19">
        <v>32.42</v>
      </c>
      <c r="C359" s="19">
        <v>40.68</v>
      </c>
      <c r="D359" s="15"/>
      <c r="E359" s="15">
        <v>-8.5619999999999999E-4</v>
      </c>
      <c r="F359" s="15">
        <v>-6.1660000000000003E-4</v>
      </c>
      <c r="G359" s="15">
        <v>0</v>
      </c>
      <c r="I359">
        <f t="shared" si="31"/>
        <v>2.724024378039415E-5</v>
      </c>
      <c r="J359">
        <f t="shared" si="32"/>
        <v>4.8524738297349226E-6</v>
      </c>
      <c r="K359">
        <f t="shared" si="33"/>
        <v>5.5906371185843933E-5</v>
      </c>
      <c r="O359">
        <f t="shared" si="34"/>
        <v>-1.3368442001386467E-6</v>
      </c>
      <c r="P359">
        <f t="shared" si="35"/>
        <v>2.6313978066098113E-5</v>
      </c>
      <c r="Q359">
        <f t="shared" si="36"/>
        <v>-4.3064297736536336E-6</v>
      </c>
    </row>
    <row r="360" spans="1:17" x14ac:dyDescent="0.2">
      <c r="A360" s="19">
        <v>23.33</v>
      </c>
      <c r="B360" s="19">
        <v>32.46</v>
      </c>
      <c r="C360" s="19">
        <v>40.5</v>
      </c>
      <c r="D360" s="15"/>
      <c r="E360" s="15">
        <v>-4.284E-4</v>
      </c>
      <c r="F360" s="15">
        <v>1.2338399999999999E-3</v>
      </c>
      <c r="G360" s="15">
        <v>-4.4247999999999996E-3</v>
      </c>
      <c r="I360">
        <f t="shared" si="31"/>
        <v>2.56498138599705E-5</v>
      </c>
      <c r="J360">
        <f t="shared" si="32"/>
        <v>4.584137133550827E-6</v>
      </c>
      <c r="K360">
        <f t="shared" si="33"/>
        <v>5.2551988914693297E-5</v>
      </c>
      <c r="O360">
        <f t="shared" si="34"/>
        <v>-1.2249575729303278E-6</v>
      </c>
      <c r="P360">
        <f t="shared" si="35"/>
        <v>2.4735139382132226E-5</v>
      </c>
      <c r="Q360">
        <f t="shared" si="36"/>
        <v>-4.0480439872344151E-6</v>
      </c>
    </row>
    <row r="361" spans="1:17" x14ac:dyDescent="0.2">
      <c r="A361" s="19">
        <v>23.32</v>
      </c>
      <c r="B361" s="19">
        <v>32.409999999999997</v>
      </c>
      <c r="C361" s="19">
        <v>40.700000000000003</v>
      </c>
      <c r="D361" s="15"/>
      <c r="E361" s="15">
        <v>-4.2860000000000001E-4</v>
      </c>
      <c r="F361" s="15">
        <v>-1.5403000000000001E-3</v>
      </c>
      <c r="G361" s="15">
        <v>4.9382999999999996E-3</v>
      </c>
      <c r="I361">
        <f t="shared" si="31"/>
        <v>2.4121836621972267E-5</v>
      </c>
      <c r="J361">
        <f t="shared" si="32"/>
        <v>4.4004305742737767E-6</v>
      </c>
      <c r="K361">
        <f t="shared" si="33"/>
        <v>5.0573600882211703E-5</v>
      </c>
      <c r="O361">
        <f t="shared" si="34"/>
        <v>-1.1831747419145081E-6</v>
      </c>
      <c r="P361">
        <f t="shared" si="35"/>
        <v>2.3364766078404291E-5</v>
      </c>
      <c r="Q361">
        <f t="shared" si="36"/>
        <v>-4.1327310619203497E-6</v>
      </c>
    </row>
    <row r="362" spans="1:17" x14ac:dyDescent="0.2">
      <c r="A362" s="19">
        <v>23.4</v>
      </c>
      <c r="B362" s="19">
        <v>32.49</v>
      </c>
      <c r="C362" s="19">
        <v>40.96</v>
      </c>
      <c r="D362" s="15"/>
      <c r="E362" s="15">
        <v>3.4305300000000002E-3</v>
      </c>
      <c r="F362" s="15">
        <v>2.4684400000000001E-3</v>
      </c>
      <c r="G362" s="15">
        <v>6.3881600000000004E-3</v>
      </c>
      <c r="I362">
        <f t="shared" si="31"/>
        <v>2.2685548302253929E-5</v>
      </c>
      <c r="J362">
        <f t="shared" si="32"/>
        <v>4.2787561852173497E-6</v>
      </c>
      <c r="K362">
        <f t="shared" si="33"/>
        <v>4.9002393242678996E-5</v>
      </c>
      <c r="O362">
        <f t="shared" si="34"/>
        <v>-1.0725739025996376E-6</v>
      </c>
      <c r="P362">
        <f t="shared" si="35"/>
        <v>2.1835886790900034E-5</v>
      </c>
      <c r="Q362">
        <f t="shared" si="36"/>
        <v>-4.3411550076051296E-6</v>
      </c>
    </row>
    <row r="363" spans="1:17" x14ac:dyDescent="0.2">
      <c r="A363" s="19">
        <v>23.45</v>
      </c>
      <c r="B363" s="19">
        <v>32.53</v>
      </c>
      <c r="C363" s="19">
        <v>40.99</v>
      </c>
      <c r="D363" s="15"/>
      <c r="E363" s="15">
        <v>2.13679E-3</v>
      </c>
      <c r="F363" s="15">
        <v>1.23106E-3</v>
      </c>
      <c r="G363" s="15">
        <v>7.3249999999999997E-4</v>
      </c>
      <c r="I363">
        <f t="shared" si="31"/>
        <v>2.2030527568972691E-5</v>
      </c>
      <c r="J363">
        <f t="shared" si="32"/>
        <v>4.387622576120309E-6</v>
      </c>
      <c r="K363">
        <f t="shared" si="33"/>
        <v>4.8510764939254254E-5</v>
      </c>
      <c r="O363">
        <f t="shared" si="34"/>
        <v>-5.0013602005165884E-7</v>
      </c>
      <c r="P363">
        <f t="shared" si="35"/>
        <v>2.1840620054934031E-5</v>
      </c>
      <c r="Q363">
        <f t="shared" si="36"/>
        <v>-3.1345583269248205E-6</v>
      </c>
    </row>
    <row r="364" spans="1:17" x14ac:dyDescent="0.2">
      <c r="A364" s="19">
        <v>23.23</v>
      </c>
      <c r="B364" s="19">
        <v>32.44</v>
      </c>
      <c r="C364" s="19">
        <v>40.81</v>
      </c>
      <c r="D364" s="15"/>
      <c r="E364" s="15">
        <v>-9.3816999999999998E-3</v>
      </c>
      <c r="F364" s="15">
        <v>-2.7667E-3</v>
      </c>
      <c r="G364" s="15">
        <v>-4.3912999999999999E-3</v>
      </c>
      <c r="I364">
        <f t="shared" si="31"/>
        <v>2.0982648205080327E-5</v>
      </c>
      <c r="J364">
        <f t="shared" si="32"/>
        <v>4.2152957449690903E-6</v>
      </c>
      <c r="K364">
        <f t="shared" si="33"/>
        <v>4.5632312417898998E-5</v>
      </c>
      <c r="O364">
        <f t="shared" si="34"/>
        <v>-3.1229685700455915E-7</v>
      </c>
      <c r="P364">
        <f t="shared" si="35"/>
        <v>2.0624094772137987E-5</v>
      </c>
      <c r="Q364">
        <f t="shared" si="36"/>
        <v>-2.8923797403093312E-6</v>
      </c>
    </row>
    <row r="365" spans="1:17" x14ac:dyDescent="0.2">
      <c r="A365" s="19">
        <v>23.23</v>
      </c>
      <c r="B365" s="19">
        <v>32.369999999999997</v>
      </c>
      <c r="C365" s="19">
        <v>40.729999999999997</v>
      </c>
      <c r="D365" s="15"/>
      <c r="E365" s="15">
        <v>0</v>
      </c>
      <c r="F365" s="15">
        <v>-2.1578000000000001E-3</v>
      </c>
      <c r="G365" s="15">
        <v>-1.9602999999999999E-3</v>
      </c>
      <c r="I365">
        <f t="shared" si="31"/>
        <v>2.5004667006175512E-5</v>
      </c>
      <c r="J365">
        <f t="shared" si="32"/>
        <v>4.4216557336709456E-6</v>
      </c>
      <c r="K365">
        <f t="shared" si="33"/>
        <v>4.405138461422506E-5</v>
      </c>
      <c r="O365">
        <f t="shared" si="34"/>
        <v>1.2638219178157159E-6</v>
      </c>
      <c r="P365">
        <f t="shared" si="35"/>
        <v>2.185852063840971E-5</v>
      </c>
      <c r="Q365">
        <f t="shared" si="36"/>
        <v>-1.9898723732907706E-6</v>
      </c>
    </row>
    <row r="366" spans="1:17" x14ac:dyDescent="0.2">
      <c r="A366" s="19">
        <v>23.24</v>
      </c>
      <c r="B366" s="19">
        <v>32.299999999999997</v>
      </c>
      <c r="C366" s="19">
        <v>40.840000000000003</v>
      </c>
      <c r="D366" s="15"/>
      <c r="E366" s="15">
        <v>4.3048000000000001E-4</v>
      </c>
      <c r="F366" s="15">
        <v>-2.1624999999999999E-3</v>
      </c>
      <c r="G366" s="15">
        <v>2.7007099999999998E-3</v>
      </c>
      <c r="I366">
        <f t="shared" si="31"/>
        <v>2.3504386985804981E-5</v>
      </c>
      <c r="J366">
        <f t="shared" si="32"/>
        <v>4.4357224400506888E-6</v>
      </c>
      <c r="K366">
        <f t="shared" si="33"/>
        <v>4.1638868102771556E-5</v>
      </c>
      <c r="O366">
        <f t="shared" si="34"/>
        <v>1.1879926027467728E-6</v>
      </c>
      <c r="P366">
        <f t="shared" si="35"/>
        <v>2.0547009400105126E-5</v>
      </c>
      <c r="Q366">
        <f t="shared" si="36"/>
        <v>-1.616683910493324E-6</v>
      </c>
    </row>
    <row r="367" spans="1:17" x14ac:dyDescent="0.2">
      <c r="A367" s="19">
        <v>23.33</v>
      </c>
      <c r="B367" s="19">
        <v>32.43</v>
      </c>
      <c r="C367" s="19">
        <v>41.07</v>
      </c>
      <c r="D367" s="15"/>
      <c r="E367" s="15">
        <v>3.8726300000000002E-3</v>
      </c>
      <c r="F367" s="15">
        <v>4.0248000000000003E-3</v>
      </c>
      <c r="G367" s="15">
        <v>5.6317299999999997E-3</v>
      </c>
      <c r="I367">
        <f t="shared" si="31"/>
        <v>2.2105242548480682E-5</v>
      </c>
      <c r="J367">
        <f t="shared" si="32"/>
        <v>4.4501634686476475E-6</v>
      </c>
      <c r="K367">
        <f t="shared" si="33"/>
        <v>3.9578166086851262E-5</v>
      </c>
      <c r="O367">
        <f t="shared" si="34"/>
        <v>1.0608582665819664E-6</v>
      </c>
      <c r="P367">
        <f t="shared" si="35"/>
        <v>1.9383944934546819E-5</v>
      </c>
      <c r="Q367">
        <f t="shared" si="36"/>
        <v>-1.8700999983637247E-6</v>
      </c>
    </row>
    <row r="368" spans="1:17" x14ac:dyDescent="0.2">
      <c r="A368" s="19">
        <v>23.34</v>
      </c>
      <c r="B368" s="19">
        <v>32.47</v>
      </c>
      <c r="C368" s="19">
        <v>41.23</v>
      </c>
      <c r="D368" s="15"/>
      <c r="E368" s="15">
        <v>4.2862999999999999E-4</v>
      </c>
      <c r="F368" s="15">
        <v>1.23346E-3</v>
      </c>
      <c r="G368" s="15">
        <v>3.8957900000000001E-3</v>
      </c>
      <c r="I368">
        <f t="shared" si="31"/>
        <v>2.1678763782585841E-5</v>
      </c>
      <c r="J368">
        <f t="shared" si="32"/>
        <v>5.1550945629287889E-6</v>
      </c>
      <c r="K368">
        <f t="shared" si="33"/>
        <v>3.9106459089214182E-5</v>
      </c>
      <c r="O368">
        <f t="shared" si="34"/>
        <v>1.9324004440270494E-6</v>
      </c>
      <c r="P368">
        <f t="shared" si="35"/>
        <v>1.9529484631468008E-5</v>
      </c>
      <c r="Q368">
        <f t="shared" si="36"/>
        <v>-3.9789878422189983E-7</v>
      </c>
    </row>
    <row r="369" spans="1:17" x14ac:dyDescent="0.2">
      <c r="A369" s="19">
        <v>23.19</v>
      </c>
      <c r="B369" s="19">
        <v>32.49</v>
      </c>
      <c r="C369" s="19">
        <v>41.18</v>
      </c>
      <c r="D369" s="15"/>
      <c r="E369" s="15">
        <v>-6.4266999999999996E-3</v>
      </c>
      <c r="F369" s="15">
        <v>6.1598000000000002E-4</v>
      </c>
      <c r="G369" s="15">
        <v>-1.2126999999999999E-3</v>
      </c>
      <c r="I369">
        <f t="shared" si="31"/>
        <v>2.0389061376244691E-5</v>
      </c>
      <c r="J369">
        <f t="shared" si="32"/>
        <v>4.9370743034490615E-6</v>
      </c>
      <c r="K369">
        <f t="shared" si="33"/>
        <v>3.7670702327307331E-5</v>
      </c>
      <c r="O369">
        <f t="shared" si="34"/>
        <v>1.8481782949734263E-6</v>
      </c>
      <c r="P369">
        <f t="shared" si="35"/>
        <v>1.8457906701641929E-5</v>
      </c>
      <c r="Q369">
        <f t="shared" si="36"/>
        <v>-8.5706789164585533E-8</v>
      </c>
    </row>
    <row r="370" spans="1:17" x14ac:dyDescent="0.2">
      <c r="A370" s="19">
        <v>23.34</v>
      </c>
      <c r="B370" s="19">
        <v>32.5</v>
      </c>
      <c r="C370" s="19">
        <v>41.2</v>
      </c>
      <c r="D370" s="15"/>
      <c r="E370" s="15">
        <v>6.46826E-3</v>
      </c>
      <c r="F370" s="15">
        <v>3.0772999999999998E-4</v>
      </c>
      <c r="G370" s="15">
        <v>4.8569999999999999E-4</v>
      </c>
      <c r="I370">
        <f t="shared" si="31"/>
        <v>2.1643866067070008E-5</v>
      </c>
      <c r="J370">
        <f t="shared" si="32"/>
        <v>4.6636157268661177E-6</v>
      </c>
      <c r="K370">
        <f t="shared" si="33"/>
        <v>3.5498698665068892E-5</v>
      </c>
      <c r="O370">
        <f t="shared" si="34"/>
        <v>1.4997644773150205E-6</v>
      </c>
      <c r="P370">
        <f t="shared" si="35"/>
        <v>1.7818051844943413E-5</v>
      </c>
      <c r="Q370">
        <f t="shared" si="36"/>
        <v>-1.2538431857471045E-7</v>
      </c>
    </row>
    <row r="371" spans="1:17" x14ac:dyDescent="0.2">
      <c r="A371" s="19">
        <v>23.52</v>
      </c>
      <c r="B371" s="19">
        <v>32.44</v>
      </c>
      <c r="C371" s="19">
        <v>41.24</v>
      </c>
      <c r="D371" s="15"/>
      <c r="E371" s="15">
        <v>7.7120799999999996E-3</v>
      </c>
      <c r="F371" s="15">
        <v>-1.8462000000000001E-3</v>
      </c>
      <c r="G371" s="15">
        <v>9.7090000000000002E-4</v>
      </c>
      <c r="I371">
        <f t="shared" si="31"/>
        <v>2.2855537348701807E-5</v>
      </c>
      <c r="J371">
        <f t="shared" si="32"/>
        <v>4.3894806484281499E-6</v>
      </c>
      <c r="K371">
        <f t="shared" si="33"/>
        <v>3.3382931014564759E-5</v>
      </c>
      <c r="O371">
        <f t="shared" si="34"/>
        <v>1.5292072676641193E-6</v>
      </c>
      <c r="P371">
        <f t="shared" si="35"/>
        <v>1.6937466767166809E-5</v>
      </c>
      <c r="Q371">
        <f t="shared" si="36"/>
        <v>-1.088933918002278E-7</v>
      </c>
    </row>
    <row r="372" spans="1:17" x14ac:dyDescent="0.2">
      <c r="A372" s="19">
        <v>23.54</v>
      </c>
      <c r="B372" s="19">
        <v>32.49</v>
      </c>
      <c r="C372" s="19">
        <v>40.89</v>
      </c>
      <c r="D372" s="15"/>
      <c r="E372" s="15">
        <v>8.5037999999999997E-4</v>
      </c>
      <c r="F372" s="15">
        <v>1.5414000000000001E-3</v>
      </c>
      <c r="G372" s="15">
        <v>-8.4869999999999998E-3</v>
      </c>
      <c r="I372">
        <f t="shared" si="31"/>
        <v>2.50527757833637E-5</v>
      </c>
      <c r="J372">
        <f t="shared" si="32"/>
        <v>4.3306190759224616E-6</v>
      </c>
      <c r="K372">
        <f t="shared" si="33"/>
        <v>3.1436513962290874E-5</v>
      </c>
      <c r="O372">
        <f t="shared" si="34"/>
        <v>5.8317230584427119E-7</v>
      </c>
      <c r="P372">
        <f t="shared" si="35"/>
        <v>1.6370478269456798E-5</v>
      </c>
      <c r="Q372">
        <f t="shared" si="36"/>
        <v>-2.0990832309221421E-7</v>
      </c>
    </row>
    <row r="373" spans="1:17" x14ac:dyDescent="0.2">
      <c r="A373" s="19">
        <v>23.53</v>
      </c>
      <c r="B373" s="19">
        <v>32.549999999999997</v>
      </c>
      <c r="C373" s="19">
        <v>41.14</v>
      </c>
      <c r="D373" s="15"/>
      <c r="E373" s="15">
        <v>-4.2480000000000003E-4</v>
      </c>
      <c r="F373" s="15">
        <v>1.8466299999999999E-3</v>
      </c>
      <c r="G373" s="15">
        <v>6.1139599999999999E-3</v>
      </c>
      <c r="I373">
        <f t="shared" si="31"/>
        <v>2.3592998005025877E-5</v>
      </c>
      <c r="J373">
        <f t="shared" si="32"/>
        <v>4.2133367689671146E-6</v>
      </c>
      <c r="K373">
        <f t="shared" si="33"/>
        <v>3.3872073264553424E-5</v>
      </c>
      <c r="O373">
        <f t="shared" si="34"/>
        <v>6.2682851141361504E-7</v>
      </c>
      <c r="P373">
        <f t="shared" si="35"/>
        <v>1.4955219069689387E-5</v>
      </c>
      <c r="Q373">
        <f t="shared" si="36"/>
        <v>-9.822255317066822E-7</v>
      </c>
    </row>
    <row r="374" spans="1:17" x14ac:dyDescent="0.2">
      <c r="A374" s="19">
        <v>23.55</v>
      </c>
      <c r="B374" s="19">
        <v>32.39</v>
      </c>
      <c r="C374" s="19">
        <v>41.15</v>
      </c>
      <c r="D374" s="15"/>
      <c r="E374" s="15">
        <v>8.4988999999999996E-4</v>
      </c>
      <c r="F374" s="15">
        <v>-4.9154999999999997E-3</v>
      </c>
      <c r="G374" s="15">
        <v>2.4315E-4</v>
      </c>
      <c r="I374">
        <f t="shared" si="31"/>
        <v>2.2188245427124321E-5</v>
      </c>
      <c r="J374">
        <f t="shared" si="32"/>
        <v>4.165139104243088E-6</v>
      </c>
      <c r="K374">
        <f t="shared" si="33"/>
        <v>3.4082579281576222E-5</v>
      </c>
      <c r="O374">
        <f t="shared" si="34"/>
        <v>5.4215189528879807E-7</v>
      </c>
      <c r="P374">
        <f t="shared" si="35"/>
        <v>1.3902073313028024E-5</v>
      </c>
      <c r="Q374">
        <f t="shared" si="36"/>
        <v>-2.4587868251628068E-7</v>
      </c>
    </row>
    <row r="375" spans="1:17" x14ac:dyDescent="0.2">
      <c r="A375" s="19">
        <v>23.12</v>
      </c>
      <c r="B375" s="19">
        <v>32.229999999999997</v>
      </c>
      <c r="C375" s="19">
        <v>40.69</v>
      </c>
      <c r="D375" s="15"/>
      <c r="E375" s="15">
        <v>-1.8258900000000002E-2</v>
      </c>
      <c r="F375" s="15">
        <v>-4.9398000000000003E-3</v>
      </c>
      <c r="G375" s="15">
        <v>-1.11787E-2</v>
      </c>
      <c r="I375">
        <f t="shared" si="31"/>
        <v>2.0900289482222861E-5</v>
      </c>
      <c r="J375">
        <f t="shared" si="32"/>
        <v>5.3649591729885035E-6</v>
      </c>
      <c r="K375">
        <f t="shared" si="33"/>
        <v>3.2041171840031652E-5</v>
      </c>
      <c r="O375">
        <f t="shared" si="34"/>
        <v>2.5896472387146997E-7</v>
      </c>
      <c r="P375">
        <f t="shared" si="35"/>
        <v>1.3080347959456341E-5</v>
      </c>
      <c r="Q375">
        <f t="shared" si="36"/>
        <v>-3.0283819106530389E-7</v>
      </c>
    </row>
    <row r="376" spans="1:17" x14ac:dyDescent="0.2">
      <c r="A376" s="19">
        <v>23.22</v>
      </c>
      <c r="B376" s="19">
        <v>32.200000000000003</v>
      </c>
      <c r="C376" s="19">
        <v>41.06</v>
      </c>
      <c r="D376" s="15"/>
      <c r="E376" s="15">
        <v>4.3251699999999997E-3</v>
      </c>
      <c r="F376" s="15">
        <v>-9.3079999999999997E-4</v>
      </c>
      <c r="G376" s="15">
        <v>9.0931899999999993E-3</v>
      </c>
      <c r="I376">
        <f t="shared" si="31"/>
        <v>3.9649517865889507E-5</v>
      </c>
      <c r="J376">
        <f t="shared" si="32"/>
        <v>6.5071590650091947E-6</v>
      </c>
      <c r="K376">
        <f t="shared" si="33"/>
        <v>3.761650155102976E-5</v>
      </c>
      <c r="O376">
        <f t="shared" si="34"/>
        <v>5.6551456936391871E-6</v>
      </c>
      <c r="P376">
        <f t="shared" si="35"/>
        <v>2.4542173007688972E-5</v>
      </c>
      <c r="Q376">
        <f t="shared" si="36"/>
        <v>3.0285646359986174E-6</v>
      </c>
    </row>
    <row r="377" spans="1:17" x14ac:dyDescent="0.2">
      <c r="A377" s="19">
        <v>22.84</v>
      </c>
      <c r="B377" s="19">
        <v>32.04</v>
      </c>
      <c r="C377" s="19">
        <v>40.71</v>
      </c>
      <c r="D377" s="15"/>
      <c r="E377" s="15">
        <v>-1.63652E-2</v>
      </c>
      <c r="F377" s="15">
        <v>-4.9689000000000001E-3</v>
      </c>
      <c r="G377" s="15">
        <v>-8.5241999999999991E-3</v>
      </c>
      <c r="I377">
        <f t="shared" si="31"/>
        <v>3.8392972525670131E-5</v>
      </c>
      <c r="J377">
        <f t="shared" si="32"/>
        <v>6.1687128395086429E-6</v>
      </c>
      <c r="K377">
        <f t="shared" si="33"/>
        <v>4.0320677720533969E-5</v>
      </c>
      <c r="O377">
        <f t="shared" si="34"/>
        <v>5.0742848578608356E-6</v>
      </c>
      <c r="P377">
        <f t="shared" si="35"/>
        <v>2.5429418182765634E-5</v>
      </c>
      <c r="Q377">
        <f t="shared" si="36"/>
        <v>2.3390142827186997E-6</v>
      </c>
    </row>
    <row r="378" spans="1:17" x14ac:dyDescent="0.2">
      <c r="A378" s="19">
        <v>22.7</v>
      </c>
      <c r="B378" s="19">
        <v>32.04</v>
      </c>
      <c r="C378" s="19">
        <v>40.78</v>
      </c>
      <c r="D378" s="15"/>
      <c r="E378" s="15">
        <v>-6.1295999999999998E-3</v>
      </c>
      <c r="F378" s="15">
        <v>0</v>
      </c>
      <c r="G378" s="15">
        <v>1.71948E-3</v>
      </c>
      <c r="I378">
        <f t="shared" si="31"/>
        <v>5.2158580436529933E-5</v>
      </c>
      <c r="J378">
        <f t="shared" si="32"/>
        <v>7.2799881017381254E-6</v>
      </c>
      <c r="K378">
        <f t="shared" si="33"/>
        <v>4.2261156195701935E-5</v>
      </c>
      <c r="O378">
        <f t="shared" si="34"/>
        <v>9.6488503031891889E-6</v>
      </c>
      <c r="P378">
        <f t="shared" si="35"/>
        <v>3.2273667362199703E-5</v>
      </c>
      <c r="Q378">
        <f t="shared" si="36"/>
        <v>4.7400272685555797E-6</v>
      </c>
    </row>
    <row r="379" spans="1:17" x14ac:dyDescent="0.2">
      <c r="A379" s="19">
        <v>22.92</v>
      </c>
      <c r="B379" s="19">
        <v>32.01</v>
      </c>
      <c r="C379" s="19">
        <v>41.07</v>
      </c>
      <c r="D379" s="15"/>
      <c r="E379" s="15">
        <v>9.6915899999999999E-3</v>
      </c>
      <c r="F379" s="15">
        <v>-9.3639999999999999E-4</v>
      </c>
      <c r="G379" s="15">
        <v>7.1113499999999998E-3</v>
      </c>
      <c r="I379">
        <f t="shared" si="31"/>
        <v>5.1283385379938136E-5</v>
      </c>
      <c r="J379">
        <f t="shared" si="32"/>
        <v>6.8431888156338379E-6</v>
      </c>
      <c r="K379">
        <f t="shared" si="33"/>
        <v>3.9902883512183815E-5</v>
      </c>
      <c r="O379">
        <f t="shared" si="34"/>
        <v>9.0699192849978364E-6</v>
      </c>
      <c r="P379">
        <f t="shared" si="35"/>
        <v>2.9704863843987718E-5</v>
      </c>
      <c r="Q379">
        <f t="shared" si="36"/>
        <v>4.4556256324422443E-6</v>
      </c>
    </row>
    <row r="380" spans="1:17" x14ac:dyDescent="0.2">
      <c r="A380" s="19">
        <v>22.82</v>
      </c>
      <c r="B380" s="19">
        <v>32.020000000000003</v>
      </c>
      <c r="C380" s="19">
        <v>40.86</v>
      </c>
      <c r="D380" s="15"/>
      <c r="E380" s="15">
        <v>-4.3629999999999997E-3</v>
      </c>
      <c r="F380" s="15">
        <v>3.1245999999999997E-4</v>
      </c>
      <c r="G380" s="15">
        <v>-5.1132E-3</v>
      </c>
      <c r="I380">
        <f t="shared" si="31"/>
        <v>5.3841997260827854E-5</v>
      </c>
      <c r="J380">
        <f t="shared" si="32"/>
        <v>6.4852081842958078E-6</v>
      </c>
      <c r="K380">
        <f t="shared" si="33"/>
        <v>4.0542988430802788E-5</v>
      </c>
      <c r="O380">
        <f t="shared" si="34"/>
        <v>7.9812118353379659E-6</v>
      </c>
      <c r="P380">
        <f t="shared" si="35"/>
        <v>3.2057789326138456E-5</v>
      </c>
      <c r="Q380">
        <f t="shared" si="36"/>
        <v>3.7887440060957092E-6</v>
      </c>
    </row>
    <row r="381" spans="1:17" x14ac:dyDescent="0.2">
      <c r="A381" s="19">
        <v>22.91</v>
      </c>
      <c r="B381" s="19">
        <v>32.06</v>
      </c>
      <c r="C381" s="19">
        <v>41.02</v>
      </c>
      <c r="D381" s="15"/>
      <c r="E381" s="15">
        <v>3.9439100000000001E-3</v>
      </c>
      <c r="F381" s="15">
        <v>1.2492499999999999E-3</v>
      </c>
      <c r="G381" s="15">
        <v>3.9157899999999997E-3</v>
      </c>
      <c r="I381">
        <f t="shared" si="31"/>
        <v>5.1753623565178182E-5</v>
      </c>
      <c r="J381">
        <f t="shared" si="32"/>
        <v>6.1019535683340591E-6</v>
      </c>
      <c r="K381">
        <f t="shared" si="33"/>
        <v>3.9679097979354621E-5</v>
      </c>
      <c r="O381">
        <f t="shared" si="34"/>
        <v>7.420543346417687E-6</v>
      </c>
      <c r="P381">
        <f t="shared" si="35"/>
        <v>3.1472855462570146E-5</v>
      </c>
      <c r="Q381">
        <f t="shared" si="36"/>
        <v>3.4655591374099663E-6</v>
      </c>
    </row>
    <row r="382" spans="1:17" x14ac:dyDescent="0.2">
      <c r="A382" s="19">
        <v>22.96</v>
      </c>
      <c r="B382" s="19">
        <v>32.14</v>
      </c>
      <c r="C382" s="19">
        <v>41.15</v>
      </c>
      <c r="D382" s="15"/>
      <c r="E382" s="15">
        <v>2.1824100000000001E-3</v>
      </c>
      <c r="F382" s="15">
        <v>2.49526E-3</v>
      </c>
      <c r="G382" s="15">
        <v>3.1692299999999999E-3</v>
      </c>
      <c r="I382">
        <f t="shared" si="31"/>
        <v>4.9581671716553492E-5</v>
      </c>
      <c r="J382">
        <f t="shared" si="32"/>
        <v>5.8294738879840156E-6</v>
      </c>
      <c r="K382">
        <f t="shared" si="33"/>
        <v>3.8218356780039342E-5</v>
      </c>
      <c r="O382">
        <f t="shared" si="34"/>
        <v>7.2709265196826258E-6</v>
      </c>
      <c r="P382">
        <f t="shared" si="35"/>
        <v>3.0511095535149937E-5</v>
      </c>
      <c r="Q382">
        <f t="shared" si="36"/>
        <v>3.5511336286153684E-6</v>
      </c>
    </row>
    <row r="383" spans="1:17" x14ac:dyDescent="0.2">
      <c r="A383" s="19">
        <v>23.25</v>
      </c>
      <c r="B383" s="19">
        <v>32.17</v>
      </c>
      <c r="C383" s="19">
        <v>41.33</v>
      </c>
      <c r="D383" s="15"/>
      <c r="E383" s="15">
        <v>1.263071E-2</v>
      </c>
      <c r="F383" s="15">
        <v>9.3338999999999998E-4</v>
      </c>
      <c r="G383" s="15">
        <v>4.3742399999999997E-3</v>
      </c>
      <c r="I383">
        <f t="shared" si="31"/>
        <v>4.6892546218046282E-5</v>
      </c>
      <c r="J383">
        <f t="shared" si="32"/>
        <v>5.8532848027609745E-6</v>
      </c>
      <c r="K383">
        <f t="shared" si="33"/>
        <v>3.6527896500810983E-5</v>
      </c>
      <c r="O383">
        <f t="shared" si="34"/>
        <v>7.1614117510976677E-6</v>
      </c>
      <c r="P383">
        <f t="shared" si="35"/>
        <v>2.9095423357698939E-5</v>
      </c>
      <c r="Q383">
        <f t="shared" si="36"/>
        <v>3.8125487818864464E-6</v>
      </c>
    </row>
    <row r="384" spans="1:17" x14ac:dyDescent="0.2">
      <c r="A384" s="19">
        <v>23.37</v>
      </c>
      <c r="B384" s="19">
        <v>32.28</v>
      </c>
      <c r="C384" s="19">
        <v>41.52</v>
      </c>
      <c r="D384" s="15"/>
      <c r="E384" s="15">
        <v>5.1613300000000004E-3</v>
      </c>
      <c r="F384" s="15">
        <v>3.4193700000000001E-3</v>
      </c>
      <c r="G384" s="15">
        <v>4.5970999999999998E-3</v>
      </c>
      <c r="I384">
        <f t="shared" si="31"/>
        <v>5.3651083551209508E-5</v>
      </c>
      <c r="J384">
        <f t="shared" si="32"/>
        <v>5.5543607281213158E-6</v>
      </c>
      <c r="K384">
        <f t="shared" si="33"/>
        <v>3.5484261245418318E-5</v>
      </c>
      <c r="O384">
        <f t="shared" si="34"/>
        <v>7.4390897504458078E-6</v>
      </c>
      <c r="P384">
        <f t="shared" si="35"/>
        <v>3.0664683370861001E-5</v>
      </c>
      <c r="Q384">
        <f t="shared" si="36"/>
        <v>3.8287681673892598E-6</v>
      </c>
    </row>
    <row r="385" spans="1:17" x14ac:dyDescent="0.2">
      <c r="A385" s="19">
        <v>23.22</v>
      </c>
      <c r="B385" s="19">
        <v>32.42</v>
      </c>
      <c r="C385" s="19">
        <v>41.59</v>
      </c>
      <c r="D385" s="15"/>
      <c r="E385" s="15">
        <v>-6.4186E-3</v>
      </c>
      <c r="F385" s="15">
        <v>4.3370199999999996E-3</v>
      </c>
      <c r="G385" s="15">
        <v>1.68593E-3</v>
      </c>
      <c r="I385">
        <f t="shared" si="31"/>
        <v>5.2030378180270934E-5</v>
      </c>
      <c r="J385">
        <f t="shared" si="32"/>
        <v>5.9226245562480379E-6</v>
      </c>
      <c r="K385">
        <f t="shared" si="33"/>
        <v>3.4623205275293214E-5</v>
      </c>
      <c r="O385">
        <f t="shared" si="34"/>
        <v>8.051654183145061E-6</v>
      </c>
      <c r="P385">
        <f t="shared" si="35"/>
        <v>3.024843137718934E-5</v>
      </c>
      <c r="Q385">
        <f t="shared" si="36"/>
        <v>4.5421932269659048E-6</v>
      </c>
    </row>
    <row r="386" spans="1:17" x14ac:dyDescent="0.2">
      <c r="A386" s="19">
        <v>23.12</v>
      </c>
      <c r="B386" s="19">
        <v>32.51</v>
      </c>
      <c r="C386" s="19">
        <v>41.4</v>
      </c>
      <c r="D386" s="15"/>
      <c r="E386" s="15">
        <v>-4.3065000000000004E-3</v>
      </c>
      <c r="F386" s="15">
        <v>2.7760599999999999E-3</v>
      </c>
      <c r="G386" s="15">
        <v>-4.5684000000000002E-3</v>
      </c>
      <c r="I386">
        <f t="shared" si="31"/>
        <v>5.1380461047054673E-5</v>
      </c>
      <c r="J386">
        <f t="shared" si="32"/>
        <v>6.6958516316971557E-6</v>
      </c>
      <c r="K386">
        <f t="shared" si="33"/>
        <v>3.2716354556669617E-5</v>
      </c>
      <c r="O386">
        <f t="shared" si="34"/>
        <v>5.8982991378363549E-6</v>
      </c>
      <c r="P386">
        <f t="shared" si="35"/>
        <v>2.7784246876677975E-5</v>
      </c>
      <c r="Q386">
        <f t="shared" si="36"/>
        <v>4.7083763610639508E-6</v>
      </c>
    </row>
    <row r="387" spans="1:17" x14ac:dyDescent="0.2">
      <c r="A387" s="19">
        <v>23.02</v>
      </c>
      <c r="B387" s="19">
        <v>32.53</v>
      </c>
      <c r="C387" s="19">
        <v>41.52</v>
      </c>
      <c r="D387" s="15"/>
      <c r="E387" s="15">
        <v>-4.3252999999999998E-3</v>
      </c>
      <c r="F387" s="15">
        <v>6.1523000000000003E-4</v>
      </c>
      <c r="G387" s="15">
        <v>2.8985E-3</v>
      </c>
      <c r="I387">
        <f t="shared" si="31"/>
        <v>4.9410389919231393E-5</v>
      </c>
      <c r="J387">
        <f t="shared" si="32"/>
        <v>6.756491081211326E-6</v>
      </c>
      <c r="K387">
        <f t="shared" si="33"/>
        <v>3.2005589996869437E-5</v>
      </c>
      <c r="O387">
        <f t="shared" si="34"/>
        <v>4.8270950461661726E-6</v>
      </c>
      <c r="P387">
        <f t="shared" si="35"/>
        <v>2.7297620940077296E-5</v>
      </c>
      <c r="Q387">
        <f t="shared" si="36"/>
        <v>3.6649446291601124E-6</v>
      </c>
    </row>
    <row r="388" spans="1:17" x14ac:dyDescent="0.2">
      <c r="A388" s="19">
        <v>23.31</v>
      </c>
      <c r="B388" s="19">
        <v>32.520000000000003</v>
      </c>
      <c r="C388" s="19">
        <v>41.49</v>
      </c>
      <c r="D388" s="15"/>
      <c r="E388" s="15">
        <v>1.25977E-2</v>
      </c>
      <c r="F388" s="15">
        <v>-3.0739999999999999E-4</v>
      </c>
      <c r="G388" s="15">
        <v>-7.2250000000000005E-4</v>
      </c>
      <c r="I388">
        <f t="shared" si="31"/>
        <v>4.7568259729477511E-5</v>
      </c>
      <c r="J388">
        <f t="shared" si="32"/>
        <v>6.3738120935126459E-6</v>
      </c>
      <c r="K388">
        <f t="shared" si="33"/>
        <v>3.0589332732057274E-5</v>
      </c>
      <c r="O388">
        <f t="shared" si="34"/>
        <v>4.3778060842562015E-6</v>
      </c>
      <c r="P388">
        <f t="shared" si="35"/>
        <v>2.4907550760672658E-5</v>
      </c>
      <c r="Q388">
        <f t="shared" si="36"/>
        <v>3.5520426007105052E-6</v>
      </c>
    </row>
    <row r="389" spans="1:17" x14ac:dyDescent="0.2">
      <c r="A389" s="19">
        <v>23.35</v>
      </c>
      <c r="B389" s="19">
        <v>32.57</v>
      </c>
      <c r="C389" s="19">
        <v>41.23</v>
      </c>
      <c r="D389" s="15"/>
      <c r="E389" s="15">
        <v>1.7160400000000001E-3</v>
      </c>
      <c r="F389" s="15">
        <v>1.5375199999999999E-3</v>
      </c>
      <c r="G389" s="15">
        <v>-6.2665999999999998E-3</v>
      </c>
      <c r="I389">
        <f t="shared" si="31"/>
        <v>5.423628686310887E-5</v>
      </c>
      <c r="J389">
        <f t="shared" si="32"/>
        <v>5.9970530535018869E-6</v>
      </c>
      <c r="K389">
        <f t="shared" si="33"/>
        <v>2.8785293143133838E-5</v>
      </c>
      <c r="O389">
        <f t="shared" si="34"/>
        <v>3.8827857404008285E-6</v>
      </c>
      <c r="P389">
        <f t="shared" si="35"/>
        <v>2.2866987420032296E-5</v>
      </c>
      <c r="Q389">
        <f t="shared" si="36"/>
        <v>3.3522458346678748E-6</v>
      </c>
    </row>
    <row r="390" spans="1:17" x14ac:dyDescent="0.2">
      <c r="A390" s="19">
        <v>23.33</v>
      </c>
      <c r="B390" s="19">
        <v>32.46</v>
      </c>
      <c r="C390" s="19">
        <v>41.45</v>
      </c>
      <c r="D390" s="15"/>
      <c r="E390" s="15">
        <v>-8.5649999999999995E-4</v>
      </c>
      <c r="F390" s="15">
        <v>-3.3774E-3</v>
      </c>
      <c r="G390" s="15">
        <v>5.33594E-3</v>
      </c>
      <c r="I390">
        <f t="shared" si="31"/>
        <v>5.115879724821833E-5</v>
      </c>
      <c r="J390">
        <f t="shared" si="32"/>
        <v>5.7790679353157736E-6</v>
      </c>
      <c r="K390">
        <f t="shared" si="33"/>
        <v>2.9414392088145808E-5</v>
      </c>
      <c r="O390">
        <f t="shared" si="34"/>
        <v>3.8081253452247788E-6</v>
      </c>
      <c r="P390">
        <f t="shared" si="35"/>
        <v>2.0849743998990355E-5</v>
      </c>
      <c r="Q390">
        <f t="shared" si="36"/>
        <v>2.5730097146678017E-6</v>
      </c>
    </row>
    <row r="391" spans="1:17" x14ac:dyDescent="0.2">
      <c r="A391" s="19">
        <v>23.26</v>
      </c>
      <c r="B391" s="19">
        <v>32.47</v>
      </c>
      <c r="C391" s="19">
        <v>41.27</v>
      </c>
      <c r="D391" s="15"/>
      <c r="E391" s="15">
        <v>-3.0003999999999999E-3</v>
      </c>
      <c r="F391" s="15">
        <v>3.0812999999999999E-4</v>
      </c>
      <c r="G391" s="15">
        <v>-4.3426000000000003E-3</v>
      </c>
      <c r="I391">
        <f t="shared" ref="I391:I454" si="37">I390*$M$3+E390*E390*(1-$M$3)</f>
        <v>4.8133284948325225E-5</v>
      </c>
      <c r="J391">
        <f t="shared" ref="J391:J454" si="38">J390*$M$3+F390*F390*(1-$M$3)</f>
        <v>6.1167337047968273E-6</v>
      </c>
      <c r="K391">
        <f t="shared" ref="K391:K454" si="39">K390*$M$3+G390*G390*(1-$M$3)</f>
        <v>2.935786390387306E-5</v>
      </c>
      <c r="O391">
        <f t="shared" ref="O391:O454" si="40">O390*$M$3+E390*F390*(1-$M$3)</f>
        <v>3.7532024105112919E-6</v>
      </c>
      <c r="P391">
        <f t="shared" ref="P391:P454" si="41">P390*$M$3+E390*G390*(1-$M$3)</f>
        <v>1.9324545402450934E-5</v>
      </c>
      <c r="Q391">
        <f t="shared" ref="Q391:Q454" si="42">Q390*$M$3+F390*G390*(1-$M$3)</f>
        <v>1.3373329064277324E-6</v>
      </c>
    </row>
    <row r="392" spans="1:17" x14ac:dyDescent="0.2">
      <c r="A392" s="19">
        <v>22.98</v>
      </c>
      <c r="B392" s="19">
        <v>32.340000000000003</v>
      </c>
      <c r="C392" s="19">
        <v>41.31</v>
      </c>
      <c r="D392" s="15"/>
      <c r="E392" s="15">
        <v>-1.20378E-2</v>
      </c>
      <c r="F392" s="15">
        <v>-4.0036999999999998E-3</v>
      </c>
      <c r="G392" s="15">
        <v>9.6924999999999995E-4</v>
      </c>
      <c r="I392">
        <f t="shared" si="37"/>
        <v>4.578543186102571E-5</v>
      </c>
      <c r="J392">
        <f t="shared" si="38"/>
        <v>5.7554263283230166E-6</v>
      </c>
      <c r="K392">
        <f t="shared" si="39"/>
        <v>2.8727882555240675E-5</v>
      </c>
      <c r="O392">
        <f t="shared" si="40"/>
        <v>3.472539470760614E-6</v>
      </c>
      <c r="P392">
        <f t="shared" si="41"/>
        <v>1.8946844900703875E-5</v>
      </c>
      <c r="Q392">
        <f t="shared" si="42"/>
        <v>1.1768078117620683E-6</v>
      </c>
    </row>
    <row r="393" spans="1:17" x14ac:dyDescent="0.2">
      <c r="A393" s="19">
        <v>23.14</v>
      </c>
      <c r="B393" s="19">
        <v>32.26</v>
      </c>
      <c r="C393" s="19">
        <v>41.52</v>
      </c>
      <c r="D393" s="15"/>
      <c r="E393" s="15">
        <v>6.9625299999999998E-3</v>
      </c>
      <c r="F393" s="15">
        <v>-2.4738E-3</v>
      </c>
      <c r="G393" s="15">
        <v>5.0834900000000004E-3</v>
      </c>
      <c r="I393">
        <f t="shared" si="37"/>
        <v>5.1732823679764178E-5</v>
      </c>
      <c r="J393">
        <f t="shared" si="38"/>
        <v>6.3718775700236361E-6</v>
      </c>
      <c r="K393">
        <f t="shared" si="39"/>
        <v>2.7060576335676234E-5</v>
      </c>
      <c r="O393">
        <f t="shared" si="40"/>
        <v>6.1559314941149787E-6</v>
      </c>
      <c r="P393">
        <f t="shared" si="41"/>
        <v>1.7109975947661643E-5</v>
      </c>
      <c r="Q393">
        <f t="shared" si="42"/>
        <v>8.7336416955634396E-7</v>
      </c>
    </row>
    <row r="394" spans="1:17" x14ac:dyDescent="0.2">
      <c r="A394" s="19">
        <v>23.12</v>
      </c>
      <c r="B394" s="19">
        <v>32.18</v>
      </c>
      <c r="C394" s="19">
        <v>41.57</v>
      </c>
      <c r="D394" s="15"/>
      <c r="E394" s="15">
        <v>-8.6419999999999997E-4</v>
      </c>
      <c r="F394" s="15">
        <v>-2.4797999999999999E-3</v>
      </c>
      <c r="G394" s="15">
        <v>1.2042400000000001E-3</v>
      </c>
      <c r="I394">
        <f t="shared" si="37"/>
        <v>5.1537463699032328E-5</v>
      </c>
      <c r="J394">
        <f t="shared" si="38"/>
        <v>6.3567461022222176E-6</v>
      </c>
      <c r="K394">
        <f t="shared" si="39"/>
        <v>2.6987453990341659E-5</v>
      </c>
      <c r="O394">
        <f t="shared" si="40"/>
        <v>4.7531412016280785E-6</v>
      </c>
      <c r="P394">
        <f t="shared" si="41"/>
        <v>1.8207014488583944E-5</v>
      </c>
      <c r="Q394">
        <f t="shared" si="42"/>
        <v>6.6430065662962541E-8</v>
      </c>
    </row>
    <row r="395" spans="1:17" x14ac:dyDescent="0.2">
      <c r="A395" s="19">
        <v>23.07</v>
      </c>
      <c r="B395" s="19">
        <v>32.15</v>
      </c>
      <c r="C395" s="19">
        <v>41.46</v>
      </c>
      <c r="D395" s="15"/>
      <c r="E395" s="15">
        <v>-2.1627E-3</v>
      </c>
      <c r="F395" s="15">
        <v>-9.322E-4</v>
      </c>
      <c r="G395" s="15">
        <v>-2.6462E-3</v>
      </c>
      <c r="I395">
        <f t="shared" si="37"/>
        <v>4.8490026375490386E-5</v>
      </c>
      <c r="J395">
        <f t="shared" si="38"/>
        <v>6.3443058184888847E-6</v>
      </c>
      <c r="K395">
        <f t="shared" si="39"/>
        <v>2.5455218389577157E-5</v>
      </c>
      <c r="O395">
        <f t="shared" si="40"/>
        <v>4.5965353191303938E-6</v>
      </c>
      <c r="P395">
        <f t="shared" si="41"/>
        <v>1.7052151366788907E-5</v>
      </c>
      <c r="Q395">
        <f t="shared" si="42"/>
        <v>-1.167321993968154E-7</v>
      </c>
    </row>
    <row r="396" spans="1:17" x14ac:dyDescent="0.2">
      <c r="A396" s="19">
        <v>23.05</v>
      </c>
      <c r="B396" s="19">
        <v>32.090000000000003</v>
      </c>
      <c r="C396" s="19">
        <v>41.12</v>
      </c>
      <c r="D396" s="15"/>
      <c r="E396" s="15">
        <v>-8.6700000000000004E-4</v>
      </c>
      <c r="F396" s="15">
        <v>-1.8663E-3</v>
      </c>
      <c r="G396" s="15">
        <v>-8.2007E-3</v>
      </c>
      <c r="I396">
        <f t="shared" si="37"/>
        <v>4.5861261070360961E-5</v>
      </c>
      <c r="J396">
        <f t="shared" si="38"/>
        <v>6.0157872797795517E-6</v>
      </c>
      <c r="K396">
        <f t="shared" si="39"/>
        <v>2.4348047752602526E-5</v>
      </c>
      <c r="O396">
        <f t="shared" si="40"/>
        <v>4.4417073363825697E-6</v>
      </c>
      <c r="P396">
        <f t="shared" si="41"/>
        <v>1.6372398489181572E-5</v>
      </c>
      <c r="Q396">
        <f t="shared" si="42"/>
        <v>3.8278990966993669E-8</v>
      </c>
    </row>
    <row r="397" spans="1:17" x14ac:dyDescent="0.2">
      <c r="A397" s="19">
        <v>23.16</v>
      </c>
      <c r="B397" s="19">
        <v>32.07</v>
      </c>
      <c r="C397" s="19">
        <v>41.15</v>
      </c>
      <c r="D397" s="15"/>
      <c r="E397" s="15">
        <v>4.7722800000000003E-3</v>
      </c>
      <c r="F397" s="15">
        <v>-6.2319999999999997E-4</v>
      </c>
      <c r="G397" s="15">
        <v>7.2964000000000004E-4</v>
      </c>
      <c r="I397">
        <f t="shared" si="37"/>
        <v>4.3154686746139299E-5</v>
      </c>
      <c r="J397">
        <f t="shared" si="38"/>
        <v>5.8638245843927784E-6</v>
      </c>
      <c r="K397">
        <f t="shared" si="39"/>
        <v>2.6922253716846378E-5</v>
      </c>
      <c r="O397">
        <f t="shared" si="40"/>
        <v>4.2722898221996155E-6</v>
      </c>
      <c r="P397">
        <f t="shared" si="41"/>
        <v>1.5816654993830677E-5</v>
      </c>
      <c r="Q397">
        <f t="shared" si="42"/>
        <v>9.5428023610897481E-7</v>
      </c>
    </row>
    <row r="398" spans="1:17" x14ac:dyDescent="0.2">
      <c r="A398" s="19">
        <v>23.2</v>
      </c>
      <c r="B398" s="19">
        <v>32.130000000000003</v>
      </c>
      <c r="C398" s="19">
        <v>40.74</v>
      </c>
      <c r="D398" s="15"/>
      <c r="E398" s="15">
        <v>1.7271599999999999E-3</v>
      </c>
      <c r="F398" s="15">
        <v>1.87094E-3</v>
      </c>
      <c r="G398" s="15">
        <v>-9.9635000000000001E-3</v>
      </c>
      <c r="I398">
        <f t="shared" si="37"/>
        <v>4.193188492527494E-5</v>
      </c>
      <c r="J398">
        <f t="shared" si="38"/>
        <v>5.5352978037292115E-6</v>
      </c>
      <c r="K398">
        <f t="shared" si="39"/>
        <v>2.5338860965611593E-5</v>
      </c>
      <c r="O398">
        <f t="shared" si="40"/>
        <v>3.8375073391076381E-6</v>
      </c>
      <c r="P398">
        <f t="shared" si="41"/>
        <v>1.5076578476952837E-5</v>
      </c>
      <c r="Q398">
        <f t="shared" si="42"/>
        <v>8.6974072306243621E-7</v>
      </c>
    </row>
    <row r="399" spans="1:17" x14ac:dyDescent="0.2">
      <c r="A399" s="19">
        <v>23.12</v>
      </c>
      <c r="B399" s="19">
        <v>32.01</v>
      </c>
      <c r="C399" s="19">
        <v>40.76</v>
      </c>
      <c r="D399" s="15"/>
      <c r="E399" s="15">
        <v>-3.4483000000000001E-3</v>
      </c>
      <c r="F399" s="15">
        <v>-3.7349000000000002E-3</v>
      </c>
      <c r="G399" s="15">
        <v>4.9081999999999999E-4</v>
      </c>
      <c r="I399">
        <f t="shared" si="37"/>
        <v>3.9594956729694438E-5</v>
      </c>
      <c r="J399">
        <f t="shared" si="38"/>
        <v>5.4132049245214587E-6</v>
      </c>
      <c r="K399">
        <f t="shared" si="39"/>
        <v>2.9774809242674902E-5</v>
      </c>
      <c r="O399">
        <f t="shared" si="40"/>
        <v>3.80114166258518E-6</v>
      </c>
      <c r="P399">
        <f t="shared" si="41"/>
        <v>1.3139470248735665E-5</v>
      </c>
      <c r="Q399">
        <f t="shared" si="42"/>
        <v>-3.0091036172131097E-7</v>
      </c>
    </row>
    <row r="400" spans="1:17" x14ac:dyDescent="0.2">
      <c r="A400" s="19">
        <v>23.11</v>
      </c>
      <c r="B400" s="19">
        <v>32.06</v>
      </c>
      <c r="C400" s="19">
        <v>40.549999999999997</v>
      </c>
      <c r="D400" s="15"/>
      <c r="E400" s="15">
        <v>-4.325E-4</v>
      </c>
      <c r="F400" s="15">
        <v>1.56211E-3</v>
      </c>
      <c r="G400" s="15">
        <v>-5.1520999999999997E-3</v>
      </c>
      <c r="I400">
        <f t="shared" si="37"/>
        <v>3.793270569931277E-5</v>
      </c>
      <c r="J400">
        <f t="shared" si="38"/>
        <v>5.9253813096501714E-6</v>
      </c>
      <c r="K400">
        <f t="shared" si="39"/>
        <v>2.8002774944458407E-5</v>
      </c>
      <c r="O400">
        <f t="shared" si="40"/>
        <v>4.3458165030300699E-6</v>
      </c>
      <c r="P400">
        <f t="shared" si="41"/>
        <v>1.2249552357451523E-5</v>
      </c>
      <c r="Q400">
        <f t="shared" si="42"/>
        <v>-3.9284555709803242E-7</v>
      </c>
    </row>
    <row r="401" spans="1:17" x14ac:dyDescent="0.2">
      <c r="A401" s="19">
        <v>23.37</v>
      </c>
      <c r="B401" s="19">
        <v>32.1</v>
      </c>
      <c r="C401" s="19">
        <v>40.85</v>
      </c>
      <c r="D401" s="15"/>
      <c r="E401" s="15">
        <v>1.125054E-2</v>
      </c>
      <c r="F401" s="15">
        <v>1.2475699999999999E-3</v>
      </c>
      <c r="G401" s="15">
        <v>7.3982500000000003E-3</v>
      </c>
      <c r="I401">
        <f t="shared" si="37"/>
        <v>3.5667966732354002E-5</v>
      </c>
      <c r="J401">
        <f t="shared" si="38"/>
        <v>5.7162696901971602E-6</v>
      </c>
      <c r="K401">
        <f t="shared" si="39"/>
        <v>2.7915256512390904E-5</v>
      </c>
      <c r="O401">
        <f t="shared" si="40"/>
        <v>4.0445307583482652E-6</v>
      </c>
      <c r="P401">
        <f t="shared" si="41"/>
        <v>1.1648276211004431E-5</v>
      </c>
      <c r="Q401">
        <f t="shared" si="42"/>
        <v>-8.5216363953215088E-7</v>
      </c>
    </row>
    <row r="402" spans="1:17" x14ac:dyDescent="0.2">
      <c r="A402" s="19">
        <v>23.52</v>
      </c>
      <c r="B402" s="19">
        <v>32.11</v>
      </c>
      <c r="C402" s="19">
        <v>41.01</v>
      </c>
      <c r="D402" s="15"/>
      <c r="E402" s="15">
        <v>6.4184400000000001E-3</v>
      </c>
      <c r="F402" s="15">
        <v>3.1161999999999997E-4</v>
      </c>
      <c r="G402" s="15">
        <v>3.91677E-3</v>
      </c>
      <c r="I402">
        <f t="shared" si="37"/>
        <v>4.1122367745908768E-5</v>
      </c>
      <c r="J402">
        <f t="shared" si="38"/>
        <v>5.4666793630793309E-6</v>
      </c>
      <c r="K402">
        <f t="shared" si="39"/>
        <v>2.952438730539745E-5</v>
      </c>
      <c r="O402">
        <f t="shared" si="40"/>
        <v>4.6440090841153695E-6</v>
      </c>
      <c r="P402">
        <f t="shared" si="41"/>
        <v>1.5943438091644168E-5</v>
      </c>
      <c r="Q402">
        <f t="shared" si="42"/>
        <v>-2.4724373601022134E-7</v>
      </c>
    </row>
    <row r="403" spans="1:17" x14ac:dyDescent="0.2">
      <c r="A403" s="19">
        <v>23.53</v>
      </c>
      <c r="B403" s="19">
        <v>32.17</v>
      </c>
      <c r="C403" s="19">
        <v>41.25</v>
      </c>
      <c r="D403" s="15"/>
      <c r="E403" s="15">
        <v>4.2520999999999998E-4</v>
      </c>
      <c r="F403" s="15">
        <v>1.8684800000000001E-3</v>
      </c>
      <c r="G403" s="15">
        <v>5.8522799999999996E-3</v>
      </c>
      <c r="I403">
        <f t="shared" si="37"/>
        <v>4.1126808003170244E-5</v>
      </c>
      <c r="J403">
        <f t="shared" si="38"/>
        <v>5.1445050227585699E-6</v>
      </c>
      <c r="K403">
        <f t="shared" si="39"/>
        <v>2.8673389301047601E-5</v>
      </c>
      <c r="O403">
        <f t="shared" si="40"/>
        <v>4.4853753954364474E-6</v>
      </c>
      <c r="P403">
        <f t="shared" si="41"/>
        <v>1.6495205000473516E-5</v>
      </c>
      <c r="Q403">
        <f t="shared" si="42"/>
        <v>-1.5917647980560797E-7</v>
      </c>
    </row>
    <row r="404" spans="1:17" x14ac:dyDescent="0.2">
      <c r="A404" s="19">
        <v>23.67</v>
      </c>
      <c r="B404" s="19">
        <v>32.29</v>
      </c>
      <c r="C404" s="19">
        <v>41.53</v>
      </c>
      <c r="D404" s="15"/>
      <c r="E404" s="15">
        <v>5.9498099999999998E-3</v>
      </c>
      <c r="F404" s="15">
        <v>3.7302799999999999E-3</v>
      </c>
      <c r="G404" s="15">
        <v>6.7878499999999998E-3</v>
      </c>
      <c r="I404">
        <f t="shared" si="37"/>
        <v>3.8670047735626027E-5</v>
      </c>
      <c r="J404">
        <f t="shared" si="38"/>
        <v>5.0453077720170555E-6</v>
      </c>
      <c r="K404">
        <f t="shared" si="39"/>
        <v>2.9007936814888747E-5</v>
      </c>
      <c r="O404">
        <f t="shared" si="40"/>
        <v>4.2639226545582601E-6</v>
      </c>
      <c r="P404">
        <f t="shared" si="41"/>
        <v>1.5654799579173105E-5</v>
      </c>
      <c r="Q404">
        <f t="shared" si="42"/>
        <v>5.0646619704672914E-7</v>
      </c>
    </row>
    <row r="405" spans="1:17" x14ac:dyDescent="0.2">
      <c r="A405" s="19">
        <v>23.65</v>
      </c>
      <c r="B405" s="19">
        <v>32.17</v>
      </c>
      <c r="C405" s="19">
        <v>41.82</v>
      </c>
      <c r="D405" s="15"/>
      <c r="E405" s="15">
        <v>-8.4500000000000005E-4</v>
      </c>
      <c r="F405" s="15">
        <v>-3.7163999999999999E-3</v>
      </c>
      <c r="G405" s="15">
        <v>6.98293E-3</v>
      </c>
      <c r="I405">
        <f t="shared" si="37"/>
        <v>3.8473859213654465E-5</v>
      </c>
      <c r="J405">
        <f t="shared" si="38"/>
        <v>5.5774886384000325E-6</v>
      </c>
      <c r="K405">
        <f t="shared" si="39"/>
        <v>3.0031955063345423E-5</v>
      </c>
      <c r="O405">
        <f t="shared" si="40"/>
        <v>5.3397547300927654E-6</v>
      </c>
      <c r="P405">
        <f t="shared" si="41"/>
        <v>1.7138696672932719E-5</v>
      </c>
      <c r="Q405">
        <f t="shared" si="42"/>
        <v>1.9953130911039266E-6</v>
      </c>
    </row>
    <row r="406" spans="1:17" x14ac:dyDescent="0.2">
      <c r="A406" s="19">
        <v>23.58</v>
      </c>
      <c r="B406" s="19">
        <v>32.19</v>
      </c>
      <c r="C406" s="19">
        <v>41.61</v>
      </c>
      <c r="D406" s="15"/>
      <c r="E406" s="15">
        <v>-2.9597999999999998E-3</v>
      </c>
      <c r="F406" s="15">
        <v>6.2173000000000003E-4</v>
      </c>
      <c r="G406" s="15">
        <v>-5.0214999999999999E-3</v>
      </c>
      <c r="I406">
        <f t="shared" si="37"/>
        <v>3.6208269160835198E-5</v>
      </c>
      <c r="J406">
        <f t="shared" si="38"/>
        <v>6.071537057696031E-6</v>
      </c>
      <c r="K406">
        <f t="shared" si="39"/>
        <v>3.1155716442638697E-5</v>
      </c>
      <c r="O406">
        <f t="shared" si="40"/>
        <v>5.2077909262871999E-6</v>
      </c>
      <c r="P406">
        <f t="shared" si="41"/>
        <v>1.5756340321556756E-5</v>
      </c>
      <c r="Q406">
        <f t="shared" si="42"/>
        <v>3.185126425176895E-7</v>
      </c>
    </row>
    <row r="407" spans="1:17" x14ac:dyDescent="0.2">
      <c r="A407" s="19">
        <v>23.49</v>
      </c>
      <c r="B407" s="19">
        <v>32.14</v>
      </c>
      <c r="C407" s="19">
        <v>41.59</v>
      </c>
      <c r="D407" s="15"/>
      <c r="E407" s="15">
        <v>-3.8168E-3</v>
      </c>
      <c r="F407" s="15">
        <v>-1.5533000000000001E-3</v>
      </c>
      <c r="G407" s="15">
        <v>-4.8069999999999997E-4</v>
      </c>
      <c r="I407">
        <f t="shared" si="37"/>
        <v>3.4561397973585086E-5</v>
      </c>
      <c r="J407">
        <f t="shared" si="38"/>
        <v>5.7304377258082691E-6</v>
      </c>
      <c r="K407">
        <f t="shared" si="39"/>
        <v>3.0799301191080378E-5</v>
      </c>
      <c r="O407">
        <f t="shared" si="40"/>
        <v>4.7849116834699676E-6</v>
      </c>
      <c r="P407">
        <f t="shared" si="41"/>
        <v>1.570271804426335E-5</v>
      </c>
      <c r="Q407">
        <f t="shared" si="42"/>
        <v>1.1208085226662795E-7</v>
      </c>
    </row>
    <row r="408" spans="1:17" x14ac:dyDescent="0.2">
      <c r="A408" s="19">
        <v>23.54</v>
      </c>
      <c r="B408" s="19">
        <v>32.01</v>
      </c>
      <c r="C408" s="19">
        <v>41.56</v>
      </c>
      <c r="D408" s="15"/>
      <c r="E408" s="15">
        <v>2.12861E-3</v>
      </c>
      <c r="F408" s="15">
        <v>-4.0448000000000003E-3</v>
      </c>
      <c r="G408" s="15">
        <v>-7.2130000000000002E-4</v>
      </c>
      <c r="I408">
        <f t="shared" si="37"/>
        <v>3.3361791829569979E-5</v>
      </c>
      <c r="J408">
        <f t="shared" si="38"/>
        <v>5.5313759156597727E-6</v>
      </c>
      <c r="K408">
        <f t="shared" si="39"/>
        <v>2.8965207469015554E-5</v>
      </c>
      <c r="O408">
        <f t="shared" si="40"/>
        <v>4.8535351088617697E-6</v>
      </c>
      <c r="P408">
        <f t="shared" si="41"/>
        <v>1.4870639107207549E-5</v>
      </c>
      <c r="Q408">
        <f t="shared" si="42"/>
        <v>1.5015627973063031E-7</v>
      </c>
    </row>
    <row r="409" spans="1:17" x14ac:dyDescent="0.2">
      <c r="A409" s="19">
        <v>23.44</v>
      </c>
      <c r="B409" s="19">
        <v>32.01</v>
      </c>
      <c r="C409" s="19">
        <v>41.4</v>
      </c>
      <c r="D409" s="15"/>
      <c r="E409" s="15">
        <v>-4.2481000000000003E-3</v>
      </c>
      <c r="F409" s="15">
        <v>0</v>
      </c>
      <c r="G409" s="15">
        <v>-3.8498E-3</v>
      </c>
      <c r="I409">
        <f t="shared" si="37"/>
        <v>3.1631943151721777E-5</v>
      </c>
      <c r="J409">
        <f t="shared" si="38"/>
        <v>6.181117783120187E-6</v>
      </c>
      <c r="K409">
        <f t="shared" si="39"/>
        <v>2.7258511442274618E-5</v>
      </c>
      <c r="O409">
        <f t="shared" si="40"/>
        <v>4.0457348986500625E-6</v>
      </c>
      <c r="P409">
        <f t="shared" si="41"/>
        <v>1.3886278777195094E-5</v>
      </c>
      <c r="Q409">
        <f t="shared" si="42"/>
        <v>3.1619775734679271E-7</v>
      </c>
    </row>
    <row r="410" spans="1:17" x14ac:dyDescent="0.2">
      <c r="A410" s="19">
        <v>23.45</v>
      </c>
      <c r="B410" s="19">
        <v>32.07</v>
      </c>
      <c r="C410" s="19">
        <v>41.53</v>
      </c>
      <c r="D410" s="15"/>
      <c r="E410" s="15">
        <v>4.2662E-4</v>
      </c>
      <c r="F410" s="15">
        <v>1.87448E-3</v>
      </c>
      <c r="G410" s="15">
        <v>3.1400199999999999E-3</v>
      </c>
      <c r="I410">
        <f t="shared" si="37"/>
        <v>3.0816807779218472E-5</v>
      </c>
      <c r="J410">
        <f t="shared" si="38"/>
        <v>5.8102507161329753E-6</v>
      </c>
      <c r="K410">
        <f t="shared" si="39"/>
        <v>2.6512258358138139E-5</v>
      </c>
      <c r="O410">
        <f t="shared" si="40"/>
        <v>3.8029908047310584E-6</v>
      </c>
      <c r="P410">
        <f t="shared" si="41"/>
        <v>1.4034362173363389E-5</v>
      </c>
      <c r="Q410">
        <f t="shared" si="42"/>
        <v>2.9722589190598511E-7</v>
      </c>
    </row>
    <row r="411" spans="1:17" x14ac:dyDescent="0.2">
      <c r="A411" s="19">
        <v>23.44</v>
      </c>
      <c r="B411" s="19">
        <v>32.08</v>
      </c>
      <c r="C411" s="19">
        <v>41.21</v>
      </c>
      <c r="D411" s="15"/>
      <c r="E411" s="15">
        <v>-4.2640000000000001E-4</v>
      </c>
      <c r="F411" s="15">
        <v>3.1188E-4</v>
      </c>
      <c r="G411" s="15">
        <v>-7.7053E-3</v>
      </c>
      <c r="I411">
        <f t="shared" si="37"/>
        <v>2.8978719589929364E-5</v>
      </c>
      <c r="J411">
        <f t="shared" si="38"/>
        <v>5.672456189388997E-6</v>
      </c>
      <c r="K411">
        <f t="shared" si="39"/>
        <v>2.551310639267385E-5</v>
      </c>
      <c r="O411">
        <f t="shared" si="40"/>
        <v>3.6227927959031947E-6</v>
      </c>
      <c r="P411">
        <f t="shared" si="41"/>
        <v>1.3272676162905585E-5</v>
      </c>
      <c r="Q411">
        <f t="shared" si="42"/>
        <v>6.3254661976762626E-7</v>
      </c>
    </row>
    <row r="412" spans="1:17" x14ac:dyDescent="0.2">
      <c r="A412" s="19">
        <v>23.15</v>
      </c>
      <c r="B412" s="19">
        <v>32.119999999999997</v>
      </c>
      <c r="C412" s="19">
        <v>41.01</v>
      </c>
      <c r="D412" s="15"/>
      <c r="E412" s="15">
        <v>-1.23721E-2</v>
      </c>
      <c r="F412" s="15">
        <v>1.24679E-3</v>
      </c>
      <c r="G412" s="15">
        <v>-4.8532000000000002E-3</v>
      </c>
      <c r="I412">
        <f t="shared" si="37"/>
        <v>2.7250905432133601E-5</v>
      </c>
      <c r="J412">
        <f t="shared" si="38"/>
        <v>5.3379449660896576E-6</v>
      </c>
      <c r="K412">
        <f t="shared" si="39"/>
        <v>2.754461889451342E-5</v>
      </c>
      <c r="O412">
        <f t="shared" si="40"/>
        <v>3.397446090229003E-6</v>
      </c>
      <c r="P412">
        <f t="shared" si="41"/>
        <v>1.267344798833125E-5</v>
      </c>
      <c r="Q412">
        <f t="shared" si="42"/>
        <v>4.5040608474156846E-7</v>
      </c>
    </row>
    <row r="413" spans="1:17" x14ac:dyDescent="0.2">
      <c r="A413" s="19">
        <v>23.13</v>
      </c>
      <c r="B413" s="19">
        <v>32.090000000000003</v>
      </c>
      <c r="C413" s="19">
        <v>40.799999999999997</v>
      </c>
      <c r="D413" s="15"/>
      <c r="E413" s="15">
        <v>-8.6399999999999997E-4</v>
      </c>
      <c r="F413" s="15">
        <v>-9.3400000000000004E-4</v>
      </c>
      <c r="G413" s="15">
        <v>-5.1206999999999997E-3</v>
      </c>
      <c r="I413">
        <f t="shared" si="37"/>
        <v>3.4799982610805592E-5</v>
      </c>
      <c r="J413">
        <f t="shared" si="38"/>
        <v>5.1109373863702783E-6</v>
      </c>
      <c r="K413">
        <f t="shared" si="39"/>
        <v>2.7305154775242614E-5</v>
      </c>
      <c r="O413">
        <f t="shared" si="40"/>
        <v>2.2680746912752621E-6</v>
      </c>
      <c r="P413">
        <f t="shared" si="41"/>
        <v>1.5515697652231378E-5</v>
      </c>
      <c r="Q413">
        <f t="shared" si="42"/>
        <v>6.0326445977073978E-8</v>
      </c>
    </row>
    <row r="414" spans="1:17" x14ac:dyDescent="0.2">
      <c r="A414" s="19">
        <v>23.01</v>
      </c>
      <c r="B414" s="19">
        <v>32.17</v>
      </c>
      <c r="C414" s="19">
        <v>40.69</v>
      </c>
      <c r="D414" s="15"/>
      <c r="E414" s="15">
        <v>-5.1879999999999999E-3</v>
      </c>
      <c r="F414" s="15">
        <v>2.49293E-3</v>
      </c>
      <c r="G414" s="15">
        <v>-2.6960999999999999E-3</v>
      </c>
      <c r="I414">
        <f t="shared" si="37"/>
        <v>3.2756773414157252E-5</v>
      </c>
      <c r="J414">
        <f t="shared" si="38"/>
        <v>4.8566225031880619E-6</v>
      </c>
      <c r="K414">
        <f t="shared" si="39"/>
        <v>2.7240139598128057E-5</v>
      </c>
      <c r="O414">
        <f t="shared" si="40"/>
        <v>2.1804087697987464E-6</v>
      </c>
      <c r="P414">
        <f t="shared" si="41"/>
        <v>1.4850212881097494E-5</v>
      </c>
      <c r="Q414">
        <f t="shared" si="42"/>
        <v>3.4367088721844979E-7</v>
      </c>
    </row>
    <row r="415" spans="1:17" x14ac:dyDescent="0.2">
      <c r="A415" s="19">
        <v>23.24</v>
      </c>
      <c r="B415" s="19">
        <v>32.03</v>
      </c>
      <c r="C415" s="19">
        <v>41.33</v>
      </c>
      <c r="D415" s="15"/>
      <c r="E415" s="15">
        <v>9.99565E-3</v>
      </c>
      <c r="F415" s="15">
        <v>-4.3518000000000003E-3</v>
      </c>
      <c r="G415" s="15">
        <v>1.572875E-2</v>
      </c>
      <c r="I415">
        <f t="shared" si="37"/>
        <v>3.2406287649307816E-5</v>
      </c>
      <c r="J415">
        <f t="shared" si="38"/>
        <v>4.9381071520907781E-6</v>
      </c>
      <c r="K415">
        <f t="shared" si="39"/>
        <v>2.6041868534840375E-5</v>
      </c>
      <c r="O415">
        <f t="shared" si="40"/>
        <v>1.2735849932108211E-6</v>
      </c>
      <c r="P415">
        <f t="shared" si="41"/>
        <v>1.4798442116231644E-5</v>
      </c>
      <c r="Q415">
        <f t="shared" si="42"/>
        <v>-8.0220680394657523E-8</v>
      </c>
    </row>
    <row r="416" spans="1:17" x14ac:dyDescent="0.2">
      <c r="A416" s="19">
        <v>23.25</v>
      </c>
      <c r="B416" s="19">
        <v>31.94</v>
      </c>
      <c r="C416" s="19">
        <v>41.33</v>
      </c>
      <c r="D416" s="15"/>
      <c r="E416" s="15">
        <v>4.3029E-4</v>
      </c>
      <c r="F416" s="15">
        <v>-2.8097999999999999E-3</v>
      </c>
      <c r="G416" s="15">
        <v>0</v>
      </c>
      <c r="I416">
        <f t="shared" si="37"/>
        <v>3.6456691525699352E-5</v>
      </c>
      <c r="J416">
        <f t="shared" si="38"/>
        <v>5.7781105173653326E-6</v>
      </c>
      <c r="K416">
        <f t="shared" si="39"/>
        <v>3.9322971016499961E-5</v>
      </c>
      <c r="O416">
        <f t="shared" si="40"/>
        <v>-1.4127742865818309E-6</v>
      </c>
      <c r="P416">
        <f t="shared" si="41"/>
        <v>2.3343680385507751E-5</v>
      </c>
      <c r="Q416">
        <f t="shared" si="42"/>
        <v>-4.1823098945709818E-6</v>
      </c>
    </row>
    <row r="417" spans="1:17" x14ac:dyDescent="0.2">
      <c r="A417" s="19">
        <v>23.4</v>
      </c>
      <c r="B417" s="19">
        <v>31.74</v>
      </c>
      <c r="C417" s="19">
        <v>41.81</v>
      </c>
      <c r="D417" s="15"/>
      <c r="E417" s="15">
        <v>6.45161E-3</v>
      </c>
      <c r="F417" s="15">
        <v>-6.2617999999999997E-3</v>
      </c>
      <c r="G417" s="15">
        <v>1.161382E-2</v>
      </c>
      <c r="I417">
        <f t="shared" si="37"/>
        <v>3.4280399003203392E-5</v>
      </c>
      <c r="J417">
        <f t="shared" si="38"/>
        <v>5.9051224487234124E-6</v>
      </c>
      <c r="K417">
        <f t="shared" si="39"/>
        <v>3.6963592755509964E-5</v>
      </c>
      <c r="O417">
        <f t="shared" si="40"/>
        <v>-1.400549559906921E-6</v>
      </c>
      <c r="P417">
        <f t="shared" si="41"/>
        <v>2.1943059562377284E-5</v>
      </c>
      <c r="Q417">
        <f t="shared" si="42"/>
        <v>-3.9313713008967223E-6</v>
      </c>
    </row>
    <row r="418" spans="1:17" x14ac:dyDescent="0.2">
      <c r="A418" s="19">
        <v>23.39</v>
      </c>
      <c r="B418" s="19">
        <v>31.61</v>
      </c>
      <c r="C418" s="19">
        <v>42.12</v>
      </c>
      <c r="D418" s="15"/>
      <c r="E418" s="15">
        <v>-4.2739999999999998E-4</v>
      </c>
      <c r="F418" s="15">
        <v>-4.0956999999999999E-3</v>
      </c>
      <c r="G418" s="15">
        <v>7.4144500000000004E-3</v>
      </c>
      <c r="I418">
        <f t="shared" si="37"/>
        <v>3.4720971358537191E-5</v>
      </c>
      <c r="J418">
        <f t="shared" si="38"/>
        <v>7.9034234562000082E-6</v>
      </c>
      <c r="K418">
        <f t="shared" si="39"/>
        <v>4.2838626089723372E-5</v>
      </c>
      <c r="O418">
        <f t="shared" si="40"/>
        <v>-3.7404380761925071E-6</v>
      </c>
      <c r="P418">
        <f t="shared" si="41"/>
        <v>2.512214622364665E-5</v>
      </c>
      <c r="Q418">
        <f t="shared" si="42"/>
        <v>-8.0588941074029225E-6</v>
      </c>
    </row>
    <row r="419" spans="1:17" x14ac:dyDescent="0.2">
      <c r="A419" s="19">
        <v>23.09</v>
      </c>
      <c r="B419" s="19">
        <v>31.67</v>
      </c>
      <c r="C419" s="19">
        <v>42.16</v>
      </c>
      <c r="D419" s="15"/>
      <c r="E419" s="15">
        <v>-1.2826000000000001E-2</v>
      </c>
      <c r="F419" s="15">
        <v>1.8981E-3</v>
      </c>
      <c r="G419" s="15">
        <v>9.4969E-4</v>
      </c>
      <c r="I419">
        <f t="shared" si="37"/>
        <v>3.264867332262496E-5</v>
      </c>
      <c r="J419">
        <f t="shared" si="38"/>
        <v>8.4357035582280085E-6</v>
      </c>
      <c r="K419">
        <f t="shared" si="39"/>
        <v>4.356675265248997E-5</v>
      </c>
      <c r="O419">
        <f t="shared" si="40"/>
        <v>-3.4109816608209562E-6</v>
      </c>
      <c r="P419">
        <f t="shared" si="41"/>
        <v>2.342468129442785E-5</v>
      </c>
      <c r="Q419">
        <f t="shared" si="42"/>
        <v>-9.3974022328587487E-6</v>
      </c>
    </row>
    <row r="420" spans="1:17" x14ac:dyDescent="0.2">
      <c r="A420" s="19">
        <v>23.16</v>
      </c>
      <c r="B420" s="19">
        <v>31.36</v>
      </c>
      <c r="C420" s="19">
        <v>42.06</v>
      </c>
      <c r="D420" s="15"/>
      <c r="E420" s="15">
        <v>3.0316200000000001E-3</v>
      </c>
      <c r="F420" s="15">
        <v>-9.7883999999999992E-3</v>
      </c>
      <c r="G420" s="15">
        <v>-2.3719000000000001E-3</v>
      </c>
      <c r="I420">
        <f t="shared" si="37"/>
        <v>4.0560129483267469E-5</v>
      </c>
      <c r="J420">
        <f t="shared" si="38"/>
        <v>8.1457283613343286E-6</v>
      </c>
      <c r="K420">
        <f t="shared" si="39"/>
        <v>4.1006862159106572E-5</v>
      </c>
      <c r="O420">
        <f t="shared" si="40"/>
        <v>-4.6670245971717001E-6</v>
      </c>
      <c r="P420">
        <f t="shared" si="41"/>
        <v>2.1288356980362178E-5</v>
      </c>
      <c r="Q420">
        <f t="shared" si="42"/>
        <v>-8.7254017035472234E-6</v>
      </c>
    </row>
    <row r="421" spans="1:17" x14ac:dyDescent="0.2">
      <c r="A421" s="19">
        <v>23.42</v>
      </c>
      <c r="B421" s="19">
        <v>31.4</v>
      </c>
      <c r="C421" s="19">
        <v>42.07</v>
      </c>
      <c r="D421" s="15"/>
      <c r="E421" s="15">
        <v>1.122625E-2</v>
      </c>
      <c r="F421" s="15">
        <v>1.2754800000000001E-3</v>
      </c>
      <c r="G421" s="15">
        <v>2.3772999999999999E-4</v>
      </c>
      <c r="I421">
        <f t="shared" si="37"/>
        <v>3.8677964903735419E-5</v>
      </c>
      <c r="J421">
        <f t="shared" si="38"/>
        <v>1.3405751133254272E-5</v>
      </c>
      <c r="K421">
        <f t="shared" si="39"/>
        <v>3.8884005006160175E-5</v>
      </c>
      <c r="O421">
        <f t="shared" si="40"/>
        <v>-6.167485673821399E-6</v>
      </c>
      <c r="P421">
        <f t="shared" si="41"/>
        <v>1.9579613592860447E-5</v>
      </c>
      <c r="Q421">
        <f t="shared" si="42"/>
        <v>-6.8088512437343873E-6</v>
      </c>
    </row>
    <row r="422" spans="1:17" x14ac:dyDescent="0.2">
      <c r="A422" s="19">
        <v>23.37</v>
      </c>
      <c r="B422" s="19">
        <v>31.48</v>
      </c>
      <c r="C422" s="19">
        <v>41.8</v>
      </c>
      <c r="D422" s="15"/>
      <c r="E422" s="15">
        <v>-2.1348999999999999E-3</v>
      </c>
      <c r="F422" s="15">
        <v>2.54777E-3</v>
      </c>
      <c r="G422" s="15">
        <v>-6.4178999999999998E-3</v>
      </c>
      <c r="I422">
        <f t="shared" si="37"/>
        <v>4.3919008353261304E-5</v>
      </c>
      <c r="J422">
        <f t="shared" si="38"/>
        <v>1.2699017019083015E-5</v>
      </c>
      <c r="K422">
        <f t="shared" si="39"/>
        <v>3.6554355638964563E-5</v>
      </c>
      <c r="O422">
        <f t="shared" si="40"/>
        <v>-4.9383050923921136E-6</v>
      </c>
      <c r="P422">
        <f t="shared" si="41"/>
        <v>1.8564965762038819E-5</v>
      </c>
      <c r="Q422">
        <f t="shared" si="42"/>
        <v>-6.3821269774863233E-6</v>
      </c>
    </row>
    <row r="423" spans="1:17" x14ac:dyDescent="0.2">
      <c r="A423" s="19">
        <v>23.55</v>
      </c>
      <c r="B423" s="19">
        <v>31.42</v>
      </c>
      <c r="C423" s="19">
        <v>42.26</v>
      </c>
      <c r="D423" s="15"/>
      <c r="E423" s="15">
        <v>7.7020999999999999E-3</v>
      </c>
      <c r="F423" s="15">
        <v>-1.9059999999999999E-3</v>
      </c>
      <c r="G423" s="15">
        <v>1.1004760000000001E-2</v>
      </c>
      <c r="I423">
        <f t="shared" si="37"/>
        <v>4.1557335732665622E-5</v>
      </c>
      <c r="J423">
        <f t="shared" si="38"/>
        <v>1.2326543916312034E-5</v>
      </c>
      <c r="K423">
        <f t="shared" si="39"/>
        <v>3.683246072522669E-5</v>
      </c>
      <c r="O423">
        <f t="shared" si="40"/>
        <v>-4.9683608372285869E-6</v>
      </c>
      <c r="P423">
        <f t="shared" si="41"/>
        <v>1.827316229891649E-5</v>
      </c>
      <c r="Q423">
        <f t="shared" si="42"/>
        <v>-6.9802793438171446E-6</v>
      </c>
    </row>
    <row r="424" spans="1:17" x14ac:dyDescent="0.2">
      <c r="A424" s="19">
        <v>23.6</v>
      </c>
      <c r="B424" s="19">
        <v>31.38</v>
      </c>
      <c r="C424" s="19">
        <v>42.12</v>
      </c>
      <c r="D424" s="15"/>
      <c r="E424" s="15">
        <v>2.1231800000000001E-3</v>
      </c>
      <c r="F424" s="15">
        <v>-1.2731000000000001E-3</v>
      </c>
      <c r="G424" s="15">
        <v>-3.3127999999999999E-3</v>
      </c>
      <c r="I424">
        <f t="shared" si="37"/>
        <v>4.2623236253305685E-5</v>
      </c>
      <c r="J424">
        <f t="shared" si="38"/>
        <v>1.1804921441333312E-5</v>
      </c>
      <c r="K424">
        <f t="shared" si="39"/>
        <v>4.1888797641169087E-5</v>
      </c>
      <c r="O424">
        <f t="shared" si="40"/>
        <v>-5.5510713429948721E-6</v>
      </c>
      <c r="P424">
        <f t="shared" si="41"/>
        <v>2.2262358280741505E-5</v>
      </c>
      <c r="Q424">
        <f t="shared" si="42"/>
        <v>-7.8199669367881176E-6</v>
      </c>
    </row>
    <row r="425" spans="1:17" x14ac:dyDescent="0.2">
      <c r="A425" s="19">
        <v>23.88</v>
      </c>
      <c r="B425" s="19">
        <v>31.4</v>
      </c>
      <c r="C425" s="19">
        <v>42.07</v>
      </c>
      <c r="D425" s="15"/>
      <c r="E425" s="15">
        <v>1.1864359999999999E-2</v>
      </c>
      <c r="F425" s="15">
        <v>6.3738E-4</v>
      </c>
      <c r="G425" s="15">
        <v>-1.1871E-3</v>
      </c>
      <c r="I425">
        <f t="shared" si="37"/>
        <v>4.0336315676851339E-5</v>
      </c>
      <c r="J425">
        <f t="shared" si="38"/>
        <v>1.1193873171453313E-5</v>
      </c>
      <c r="K425">
        <f t="shared" si="39"/>
        <v>4.0033948413098945E-5</v>
      </c>
      <c r="O425">
        <f t="shared" si="40"/>
        <v>-5.3801882898951799E-6</v>
      </c>
      <c r="P425">
        <f t="shared" si="41"/>
        <v>2.0504596541657013E-5</v>
      </c>
      <c r="Q425">
        <f t="shared" si="42"/>
        <v>-7.09771737978083E-6</v>
      </c>
    </row>
    <row r="426" spans="1:17" x14ac:dyDescent="0.2">
      <c r="A426" s="19">
        <v>23.97</v>
      </c>
      <c r="B426" s="19">
        <v>31.44</v>
      </c>
      <c r="C426" s="19">
        <v>42.33</v>
      </c>
      <c r="D426" s="15"/>
      <c r="E426" s="15">
        <v>3.7688399999999999E-3</v>
      </c>
      <c r="F426" s="15">
        <v>1.27392E-3</v>
      </c>
      <c r="G426" s="15">
        <v>6.1802200000000002E-3</v>
      </c>
      <c r="I426">
        <f t="shared" si="37"/>
        <v>4.6361919028816264E-5</v>
      </c>
      <c r="J426">
        <f t="shared" si="38"/>
        <v>1.0546615977030113E-5</v>
      </c>
      <c r="K426">
        <f t="shared" si="39"/>
        <v>3.7716463892913004E-5</v>
      </c>
      <c r="O426">
        <f t="shared" si="40"/>
        <v>-4.6036506458934682E-6</v>
      </c>
      <c r="P426">
        <f t="shared" si="41"/>
        <v>1.8429269843797588E-5</v>
      </c>
      <c r="Q426">
        <f t="shared" si="42"/>
        <v>-6.7172523648739792E-6</v>
      </c>
    </row>
    <row r="427" spans="1:17" x14ac:dyDescent="0.2">
      <c r="A427" s="19">
        <v>23.96</v>
      </c>
      <c r="B427" s="19">
        <v>31.34</v>
      </c>
      <c r="C427" s="19">
        <v>42.38</v>
      </c>
      <c r="D427" s="15"/>
      <c r="E427" s="15">
        <v>-4.172E-4</v>
      </c>
      <c r="F427" s="15">
        <v>-3.1806999999999998E-3</v>
      </c>
      <c r="G427" s="15">
        <v>1.18117E-3</v>
      </c>
      <c r="I427">
        <f t="shared" si="37"/>
        <v>4.443245318382329E-5</v>
      </c>
      <c r="J427">
        <f t="shared" si="38"/>
        <v>1.0011191348392307E-5</v>
      </c>
      <c r="K427">
        <f t="shared" si="39"/>
        <v>3.7745183214242225E-5</v>
      </c>
      <c r="O427">
        <f t="shared" si="40"/>
        <v>-4.0393595679718596E-6</v>
      </c>
      <c r="P427">
        <f t="shared" si="41"/>
        <v>1.8721049273857732E-5</v>
      </c>
      <c r="Q427">
        <f t="shared" si="42"/>
        <v>-5.8418308712375389E-6</v>
      </c>
    </row>
    <row r="428" spans="1:17" x14ac:dyDescent="0.2">
      <c r="A428" s="19">
        <v>23.95</v>
      </c>
      <c r="B428" s="19">
        <v>31.3</v>
      </c>
      <c r="C428" s="19">
        <v>42.4</v>
      </c>
      <c r="D428" s="15"/>
      <c r="E428" s="15">
        <v>-4.1730000000000001E-4</v>
      </c>
      <c r="F428" s="15">
        <v>-1.2764E-3</v>
      </c>
      <c r="G428" s="15">
        <v>4.7194000000000001E-4</v>
      </c>
      <c r="I428">
        <f t="shared" si="37"/>
        <v>4.1776949343193888E-5</v>
      </c>
      <c r="J428">
        <f t="shared" si="38"/>
        <v>1.001753101688877E-5</v>
      </c>
      <c r="K428">
        <f t="shared" si="39"/>
        <v>3.5564181975521688E-5</v>
      </c>
      <c r="O428">
        <f t="shared" si="40"/>
        <v>-3.7173787114935476E-6</v>
      </c>
      <c r="P428">
        <f t="shared" si="41"/>
        <v>1.7568219269986264E-5</v>
      </c>
      <c r="Q428">
        <f t="shared" si="42"/>
        <v>-5.7167378641032872E-6</v>
      </c>
    </row>
    <row r="429" spans="1:17" x14ac:dyDescent="0.2">
      <c r="A429" s="19">
        <v>23.95</v>
      </c>
      <c r="B429" s="19">
        <v>31.34</v>
      </c>
      <c r="C429" s="19">
        <v>42.67</v>
      </c>
      <c r="D429" s="15"/>
      <c r="E429" s="15">
        <v>0</v>
      </c>
      <c r="F429" s="15">
        <v>1.2779899999999999E-3</v>
      </c>
      <c r="G429" s="15">
        <v>6.3678299999999997E-3</v>
      </c>
      <c r="I429">
        <f t="shared" si="37"/>
        <v>3.9280780740002254E-5</v>
      </c>
      <c r="J429">
        <f t="shared" si="38"/>
        <v>9.514230973475442E-6</v>
      </c>
      <c r="K429">
        <f t="shared" si="39"/>
        <v>3.3443694698806386E-5</v>
      </c>
      <c r="O429">
        <f t="shared" si="40"/>
        <v>-3.4623774856039345E-6</v>
      </c>
      <c r="P429">
        <f t="shared" si="41"/>
        <v>1.6502309680067087E-5</v>
      </c>
      <c r="Q429">
        <f t="shared" si="42"/>
        <v>-5.4098766452170898E-6</v>
      </c>
    </row>
    <row r="430" spans="1:17" x14ac:dyDescent="0.2">
      <c r="A430" s="19">
        <v>23.83</v>
      </c>
      <c r="B430" s="19">
        <v>31.42</v>
      </c>
      <c r="C430" s="19">
        <v>42.17</v>
      </c>
      <c r="D430" s="15"/>
      <c r="E430" s="15">
        <v>-5.0105000000000002E-3</v>
      </c>
      <c r="F430" s="15">
        <v>2.5526500000000001E-3</v>
      </c>
      <c r="G430" s="15">
        <v>-1.17178E-2</v>
      </c>
      <c r="I430">
        <f t="shared" si="37"/>
        <v>3.6923933895602119E-5</v>
      </c>
      <c r="J430">
        <f t="shared" si="38"/>
        <v>9.0413726214729163E-6</v>
      </c>
      <c r="K430">
        <f t="shared" si="39"/>
        <v>3.3870028551412007E-5</v>
      </c>
      <c r="O430">
        <f t="shared" si="40"/>
        <v>-3.2546348364676984E-6</v>
      </c>
      <c r="P430">
        <f t="shared" si="41"/>
        <v>1.551217109926306E-5</v>
      </c>
      <c r="Q430">
        <f t="shared" si="42"/>
        <v>-4.5970026628020639E-6</v>
      </c>
    </row>
    <row r="431" spans="1:17" x14ac:dyDescent="0.2">
      <c r="A431" s="19">
        <v>23.84</v>
      </c>
      <c r="B431" s="19">
        <v>31.48</v>
      </c>
      <c r="C431" s="19">
        <v>42.3</v>
      </c>
      <c r="D431" s="15"/>
      <c r="E431" s="15">
        <v>4.1963999999999999E-4</v>
      </c>
      <c r="F431" s="15">
        <v>1.90961E-3</v>
      </c>
      <c r="G431" s="15">
        <v>3.0827799999999998E-3</v>
      </c>
      <c r="I431">
        <f t="shared" si="37"/>
        <v>3.6214804476865992E-5</v>
      </c>
      <c r="J431">
        <f t="shared" si="38"/>
        <v>8.8898515855345424E-6</v>
      </c>
      <c r="K431">
        <f t="shared" si="39"/>
        <v>4.0076237048727294E-5</v>
      </c>
      <c r="O431">
        <f t="shared" si="40"/>
        <v>-3.826759915779637E-6</v>
      </c>
      <c r="P431">
        <f t="shared" si="41"/>
        <v>1.8104163047307279E-5</v>
      </c>
      <c r="Q431">
        <f t="shared" si="42"/>
        <v>-6.1158690332339412E-6</v>
      </c>
    </row>
    <row r="432" spans="1:17" x14ac:dyDescent="0.2">
      <c r="A432" s="19">
        <v>23.98</v>
      </c>
      <c r="B432" s="19">
        <v>31.34</v>
      </c>
      <c r="C432" s="19">
        <v>42.3</v>
      </c>
      <c r="D432" s="15"/>
      <c r="E432" s="15">
        <v>5.8724800000000002E-3</v>
      </c>
      <c r="F432" s="15">
        <v>-4.4473000000000004E-3</v>
      </c>
      <c r="G432" s="15">
        <v>0</v>
      </c>
      <c r="I432">
        <f t="shared" si="37"/>
        <v>3.4052482072030025E-5</v>
      </c>
      <c r="J432">
        <f t="shared" si="38"/>
        <v>8.5752571115284705E-6</v>
      </c>
      <c r="K432">
        <f t="shared" si="39"/>
        <v>3.8241874777507656E-5</v>
      </c>
      <c r="O432">
        <f t="shared" si="40"/>
        <v>-3.5490733964088587E-6</v>
      </c>
      <c r="P432">
        <f t="shared" si="41"/>
        <v>1.7095532732420841E-5</v>
      </c>
      <c r="Q432">
        <f t="shared" si="42"/>
        <v>-5.3957024402919039E-6</v>
      </c>
    </row>
    <row r="433" spans="1:17" x14ac:dyDescent="0.2">
      <c r="A433" s="19">
        <v>23.89</v>
      </c>
      <c r="B433" s="19">
        <v>31.17</v>
      </c>
      <c r="C433" s="19">
        <v>41.72</v>
      </c>
      <c r="D433" s="15"/>
      <c r="E433" s="15">
        <v>-3.7531999999999999E-3</v>
      </c>
      <c r="F433" s="15">
        <v>-5.4244000000000002E-3</v>
      </c>
      <c r="G433" s="15">
        <v>-1.37115E-2</v>
      </c>
      <c r="I433">
        <f t="shared" si="37"/>
        <v>3.4078494428732224E-5</v>
      </c>
      <c r="J433">
        <f t="shared" si="38"/>
        <v>9.2474503222367635E-6</v>
      </c>
      <c r="K433">
        <f t="shared" si="39"/>
        <v>3.5947362290857192E-5</v>
      </c>
      <c r="O433">
        <f t="shared" si="40"/>
        <v>-4.9031298108643286E-6</v>
      </c>
      <c r="P433">
        <f t="shared" si="41"/>
        <v>1.6069800768475591E-5</v>
      </c>
      <c r="Q433">
        <f t="shared" si="42"/>
        <v>-5.0719602938743893E-6</v>
      </c>
    </row>
    <row r="434" spans="1:17" x14ac:dyDescent="0.2">
      <c r="A434" s="19">
        <v>23.92</v>
      </c>
      <c r="B434" s="19">
        <v>31.23</v>
      </c>
      <c r="C434" s="19">
        <v>41.72</v>
      </c>
      <c r="D434" s="15"/>
      <c r="E434" s="15">
        <v>1.2558000000000001E-3</v>
      </c>
      <c r="F434" s="15">
        <v>1.92493E-3</v>
      </c>
      <c r="G434" s="15">
        <v>0</v>
      </c>
      <c r="I434">
        <f t="shared" si="37"/>
        <v>3.2878975377408289E-5</v>
      </c>
      <c r="J434">
        <f t="shared" si="38"/>
        <v>1.0458050224502558E-5</v>
      </c>
      <c r="K434">
        <f t="shared" si="39"/>
        <v>4.5070834488405772E-5</v>
      </c>
      <c r="O434">
        <f t="shared" si="40"/>
        <v>-3.3874105374124673E-6</v>
      </c>
      <c r="P434">
        <f t="shared" si="41"/>
        <v>1.8193332830367057E-5</v>
      </c>
      <c r="Q434">
        <f t="shared" si="42"/>
        <v>-3.0504304024192097E-7</v>
      </c>
    </row>
    <row r="435" spans="1:17" x14ac:dyDescent="0.2">
      <c r="A435" s="19">
        <v>23.99</v>
      </c>
      <c r="B435" s="19">
        <v>31.25</v>
      </c>
      <c r="C435" s="19">
        <v>41.95</v>
      </c>
      <c r="D435" s="15"/>
      <c r="E435" s="15">
        <v>2.9264199999999999E-3</v>
      </c>
      <c r="F435" s="15">
        <v>6.4041E-4</v>
      </c>
      <c r="G435" s="15">
        <v>5.51294E-3</v>
      </c>
      <c r="I435">
        <f t="shared" si="37"/>
        <v>3.1000858873163787E-5</v>
      </c>
      <c r="J435">
        <f t="shared" si="38"/>
        <v>1.0052888541326404E-5</v>
      </c>
      <c r="K435">
        <f t="shared" si="39"/>
        <v>4.2366584419101424E-5</v>
      </c>
      <c r="O435">
        <f t="shared" si="40"/>
        <v>-3.0391262795277189E-6</v>
      </c>
      <c r="P435">
        <f t="shared" si="41"/>
        <v>1.7101732860545034E-5</v>
      </c>
      <c r="Q435">
        <f t="shared" si="42"/>
        <v>-2.8674045782740571E-7</v>
      </c>
    </row>
    <row r="436" spans="1:17" x14ac:dyDescent="0.2">
      <c r="A436" s="19">
        <v>24.04</v>
      </c>
      <c r="B436" s="19">
        <v>31.22</v>
      </c>
      <c r="C436" s="19">
        <v>42.2</v>
      </c>
      <c r="D436" s="15"/>
      <c r="E436" s="15">
        <v>2.0842399999999998E-3</v>
      </c>
      <c r="F436" s="15">
        <v>-9.6000000000000002E-4</v>
      </c>
      <c r="G436" s="15">
        <v>5.9594799999999996E-3</v>
      </c>
      <c r="I436">
        <f t="shared" si="37"/>
        <v>2.9654643381757959E-5</v>
      </c>
      <c r="J436">
        <f t="shared" si="38"/>
        <v>9.4743227269328202E-6</v>
      </c>
      <c r="K436">
        <f t="shared" si="39"/>
        <v>4.1648139800571339E-5</v>
      </c>
      <c r="O436">
        <f t="shared" si="40"/>
        <v>-2.7443321848240555E-6</v>
      </c>
      <c r="P436">
        <f t="shared" si="41"/>
        <v>1.7043619561400331E-5</v>
      </c>
      <c r="Q436">
        <f t="shared" si="42"/>
        <v>-5.7703516033761188E-8</v>
      </c>
    </row>
    <row r="437" spans="1:17" x14ac:dyDescent="0.2">
      <c r="A437" s="19">
        <v>24.23</v>
      </c>
      <c r="B437" s="19">
        <v>31.28</v>
      </c>
      <c r="C437" s="19">
        <v>42.59</v>
      </c>
      <c r="D437" s="15"/>
      <c r="E437" s="15">
        <v>7.9034499999999994E-3</v>
      </c>
      <c r="F437" s="15">
        <v>1.92191E-3</v>
      </c>
      <c r="G437" s="15">
        <v>9.2416800000000004E-3</v>
      </c>
      <c r="I437">
        <f t="shared" si="37"/>
        <v>2.813600816150848E-5</v>
      </c>
      <c r="J437">
        <f t="shared" si="38"/>
        <v>8.9611593633168504E-6</v>
      </c>
      <c r="K437">
        <f t="shared" si="39"/>
        <v>4.1280175524761058E-5</v>
      </c>
      <c r="O437">
        <f t="shared" si="40"/>
        <v>-2.6997244777346121E-6</v>
      </c>
      <c r="P437">
        <f t="shared" si="41"/>
        <v>1.6766261583428311E-5</v>
      </c>
      <c r="Q437">
        <f t="shared" si="42"/>
        <v>-3.975073530717358E-7</v>
      </c>
    </row>
    <row r="438" spans="1:17" x14ac:dyDescent="0.2">
      <c r="A438" s="19">
        <v>24.32</v>
      </c>
      <c r="B438" s="19">
        <v>31.19</v>
      </c>
      <c r="C438" s="19">
        <v>42.6</v>
      </c>
      <c r="D438" s="15"/>
      <c r="E438" s="15">
        <v>3.7144000000000001E-3</v>
      </c>
      <c r="F438" s="15">
        <v>-2.8771999999999999E-3</v>
      </c>
      <c r="G438" s="15">
        <v>2.3474999999999999E-4</v>
      </c>
      <c r="I438">
        <f t="shared" si="37"/>
        <v>3.0195718985967969E-5</v>
      </c>
      <c r="J438">
        <f t="shared" si="38"/>
        <v>8.6451140844038394E-6</v>
      </c>
      <c r="K438">
        <f t="shared" si="39"/>
        <v>4.3927883946619394E-5</v>
      </c>
      <c r="O438">
        <f t="shared" si="40"/>
        <v>-1.6263578337005346E-6</v>
      </c>
      <c r="P438">
        <f t="shared" si="41"/>
        <v>2.0142755236182615E-5</v>
      </c>
      <c r="Q438">
        <f t="shared" si="42"/>
        <v>6.9204372064056929E-7</v>
      </c>
    </row>
    <row r="439" spans="1:17" x14ac:dyDescent="0.2">
      <c r="A439" s="19">
        <v>24.35</v>
      </c>
      <c r="B439" s="19">
        <v>31.05</v>
      </c>
      <c r="C439" s="19">
        <v>42.65</v>
      </c>
      <c r="D439" s="15"/>
      <c r="E439" s="15">
        <v>1.2335499999999999E-3</v>
      </c>
      <c r="F439" s="15">
        <v>-4.4887E-3</v>
      </c>
      <c r="G439" s="15">
        <v>1.1738E-3</v>
      </c>
      <c r="I439">
        <f t="shared" si="37"/>
        <v>2.9211781888409888E-5</v>
      </c>
      <c r="J439">
        <f t="shared" si="38"/>
        <v>8.6231040297396078E-6</v>
      </c>
      <c r="K439">
        <f t="shared" si="39"/>
        <v>4.1295517363572228E-5</v>
      </c>
      <c r="O439">
        <f t="shared" si="40"/>
        <v>-2.1700006644785027E-6</v>
      </c>
      <c r="P439">
        <f t="shared" si="41"/>
        <v>1.8986507246011654E-5</v>
      </c>
      <c r="Q439">
        <f t="shared" si="42"/>
        <v>6.09995735402135E-7</v>
      </c>
    </row>
    <row r="440" spans="1:17" x14ac:dyDescent="0.2">
      <c r="A440" s="19">
        <v>24.31</v>
      </c>
      <c r="B440" s="19">
        <v>30.97</v>
      </c>
      <c r="C440" s="19">
        <v>42.46</v>
      </c>
      <c r="D440" s="15"/>
      <c r="E440" s="15">
        <v>-1.6428E-3</v>
      </c>
      <c r="F440" s="15">
        <v>-2.5764999999999998E-3</v>
      </c>
      <c r="G440" s="15">
        <v>-4.4549000000000004E-3</v>
      </c>
      <c r="I440">
        <f t="shared" si="37"/>
        <v>2.7550373711255293E-5</v>
      </c>
      <c r="J440">
        <f t="shared" si="38"/>
        <v>9.3146234493552325E-6</v>
      </c>
      <c r="K440">
        <f t="shared" si="39"/>
        <v>3.8900454708157896E-5</v>
      </c>
      <c r="O440">
        <f t="shared" si="40"/>
        <v>-2.3720227777097927E-6</v>
      </c>
      <c r="P440">
        <f t="shared" si="41"/>
        <v>1.7934193270650953E-5</v>
      </c>
      <c r="Q440">
        <f t="shared" si="42"/>
        <v>2.5726582767800655E-7</v>
      </c>
    </row>
    <row r="441" spans="1:17" x14ac:dyDescent="0.2">
      <c r="A441" s="19">
        <v>24.48</v>
      </c>
      <c r="B441" s="19">
        <v>31.01</v>
      </c>
      <c r="C441" s="19">
        <v>42.82</v>
      </c>
      <c r="D441" s="15"/>
      <c r="E441" s="15">
        <v>6.9930499999999998E-3</v>
      </c>
      <c r="F441" s="15">
        <v>1.2916E-3</v>
      </c>
      <c r="G441" s="15">
        <v>8.4785899999999994E-3</v>
      </c>
      <c r="I441">
        <f t="shared" si="37"/>
        <v>2.6059278798979975E-5</v>
      </c>
      <c r="J441">
        <f t="shared" si="38"/>
        <v>9.154047177393918E-6</v>
      </c>
      <c r="K441">
        <f t="shared" si="39"/>
        <v>3.775719546626842E-5</v>
      </c>
      <c r="O441">
        <f t="shared" si="40"/>
        <v>-1.9757409590472047E-6</v>
      </c>
      <c r="P441">
        <f t="shared" si="41"/>
        <v>1.7297252257611894E-5</v>
      </c>
      <c r="Q441">
        <f t="shared" si="42"/>
        <v>9.3051286901732671E-7</v>
      </c>
    </row>
    <row r="442" spans="1:17" x14ac:dyDescent="0.2">
      <c r="A442" s="19">
        <v>24.18</v>
      </c>
      <c r="B442" s="19">
        <v>30.98</v>
      </c>
      <c r="C442" s="19">
        <v>42.96</v>
      </c>
      <c r="D442" s="15"/>
      <c r="E442" s="15">
        <v>-1.2254900000000001E-2</v>
      </c>
      <c r="F442" s="15">
        <v>-9.6739999999999999E-4</v>
      </c>
      <c r="G442" s="15">
        <v>3.26948E-3</v>
      </c>
      <c r="I442">
        <f t="shared" si="37"/>
        <v>2.7429886969191176E-5</v>
      </c>
      <c r="J442">
        <f t="shared" si="38"/>
        <v>8.704898180350282E-6</v>
      </c>
      <c r="K442">
        <f t="shared" si="39"/>
        <v>3.9804953041578314E-5</v>
      </c>
      <c r="O442">
        <f t="shared" si="40"/>
        <v>-1.315263098704372E-6</v>
      </c>
      <c r="P442">
        <f t="shared" si="41"/>
        <v>1.9816889350125182E-5</v>
      </c>
      <c r="Q442">
        <f t="shared" si="42"/>
        <v>1.5317389075162876E-6</v>
      </c>
    </row>
    <row r="443" spans="1:17" x14ac:dyDescent="0.2">
      <c r="A443" s="19">
        <v>24.22</v>
      </c>
      <c r="B443" s="19">
        <v>30.9</v>
      </c>
      <c r="C443" s="19">
        <v>43.08</v>
      </c>
      <c r="D443" s="15"/>
      <c r="E443" s="15">
        <v>1.6542200000000001E-3</v>
      </c>
      <c r="F443" s="15">
        <v>-2.5823E-3</v>
      </c>
      <c r="G443" s="15">
        <v>2.7933699999999999E-3</v>
      </c>
      <c r="I443">
        <f t="shared" si="37"/>
        <v>3.4795048191639713E-5</v>
      </c>
      <c r="J443">
        <f t="shared" si="38"/>
        <v>8.2387560551292642E-6</v>
      </c>
      <c r="K443">
        <f t="shared" si="39"/>
        <v>3.8058025827307612E-5</v>
      </c>
      <c r="O443">
        <f t="shared" si="40"/>
        <v>-5.2502389718210893E-7</v>
      </c>
      <c r="P443">
        <f t="shared" si="41"/>
        <v>1.6223846961997668E-5</v>
      </c>
      <c r="Q443">
        <f t="shared" si="42"/>
        <v>1.2500608759453103E-6</v>
      </c>
    </row>
    <row r="444" spans="1:17" x14ac:dyDescent="0.2">
      <c r="A444" s="19">
        <v>24.27</v>
      </c>
      <c r="B444" s="19">
        <v>30.89</v>
      </c>
      <c r="C444" s="19">
        <v>43.03</v>
      </c>
      <c r="D444" s="15"/>
      <c r="E444" s="15">
        <v>2.0644499999999998E-3</v>
      </c>
      <c r="F444" s="15">
        <v>-3.2370000000000001E-4</v>
      </c>
      <c r="G444" s="15">
        <v>-1.1607E-3</v>
      </c>
      <c r="I444">
        <f t="shared" si="37"/>
        <v>3.2871531928645327E-5</v>
      </c>
      <c r="J444">
        <f t="shared" si="38"/>
        <v>8.1445270892215076E-6</v>
      </c>
      <c r="K444">
        <f t="shared" si="39"/>
        <v>3.6242719235083149E-5</v>
      </c>
      <c r="O444">
        <f t="shared" si="40"/>
        <v>-7.4982400171118256E-7</v>
      </c>
      <c r="P444">
        <f t="shared" si="41"/>
        <v>1.5527667055561807E-5</v>
      </c>
      <c r="Q444">
        <f t="shared" si="42"/>
        <v>7.4225806232859139E-7</v>
      </c>
    </row>
    <row r="445" spans="1:17" x14ac:dyDescent="0.2">
      <c r="A445" s="19">
        <v>24.3</v>
      </c>
      <c r="B445" s="19">
        <v>30.98</v>
      </c>
      <c r="C445" s="19">
        <v>43.28</v>
      </c>
      <c r="D445" s="15"/>
      <c r="E445" s="15">
        <v>1.23605E-3</v>
      </c>
      <c r="F445" s="15">
        <v>2.9136000000000001E-3</v>
      </c>
      <c r="G445" s="15">
        <v>5.8098999999999998E-3</v>
      </c>
      <c r="I445">
        <f t="shared" si="37"/>
        <v>3.1154957241076607E-5</v>
      </c>
      <c r="J445">
        <f t="shared" si="38"/>
        <v>7.6621423652682157E-6</v>
      </c>
      <c r="K445">
        <f t="shared" si="39"/>
        <v>3.4148989550378161E-5</v>
      </c>
      <c r="O445">
        <f t="shared" si="40"/>
        <v>-7.4493030950851157E-7</v>
      </c>
      <c r="P445">
        <f t="shared" si="41"/>
        <v>1.4452234605328098E-5</v>
      </c>
      <c r="Q445">
        <f t="shared" si="42"/>
        <v>7.2026569398887589E-7</v>
      </c>
    </row>
    <row r="446" spans="1:17" x14ac:dyDescent="0.2">
      <c r="A446" s="19">
        <v>24.34</v>
      </c>
      <c r="B446" s="19">
        <v>30.97</v>
      </c>
      <c r="C446" s="19">
        <v>43.28</v>
      </c>
      <c r="D446" s="15"/>
      <c r="E446" s="15">
        <v>1.64613E-3</v>
      </c>
      <c r="F446" s="15">
        <v>-3.2279999999999999E-4</v>
      </c>
      <c r="G446" s="15">
        <v>0</v>
      </c>
      <c r="I446">
        <f t="shared" si="37"/>
        <v>2.9377328982762009E-5</v>
      </c>
      <c r="J446">
        <f t="shared" si="38"/>
        <v>7.7117577209521222E-6</v>
      </c>
      <c r="K446">
        <f t="shared" si="39"/>
        <v>3.4125346457955474E-5</v>
      </c>
      <c r="O446">
        <f t="shared" si="40"/>
        <v>-4.8415317413800065E-7</v>
      </c>
      <c r="P446">
        <f t="shared" si="41"/>
        <v>1.4015980142708412E-5</v>
      </c>
      <c r="Q446">
        <f t="shared" si="42"/>
        <v>1.6927132307495442E-6</v>
      </c>
    </row>
    <row r="447" spans="1:17" x14ac:dyDescent="0.2">
      <c r="A447" s="19">
        <v>24.36</v>
      </c>
      <c r="B447" s="19">
        <v>30.97</v>
      </c>
      <c r="C447" s="19">
        <v>43.31</v>
      </c>
      <c r="D447" s="15"/>
      <c r="E447" s="15">
        <v>8.2173000000000001E-4</v>
      </c>
      <c r="F447" s="15">
        <v>0</v>
      </c>
      <c r="G447" s="15">
        <v>6.9320999999999999E-4</v>
      </c>
      <c r="I447">
        <f t="shared" si="37"/>
        <v>2.7777273882410287E-5</v>
      </c>
      <c r="J447">
        <f t="shared" si="38"/>
        <v>7.2553042480949947E-6</v>
      </c>
      <c r="K447">
        <f t="shared" si="39"/>
        <v>3.2077825670478147E-5</v>
      </c>
      <c r="O447">
        <f t="shared" si="40"/>
        <v>-4.8698622952972062E-7</v>
      </c>
      <c r="P447">
        <f t="shared" si="41"/>
        <v>1.3175021334145906E-5</v>
      </c>
      <c r="Q447">
        <f t="shared" si="42"/>
        <v>1.5911504369045714E-6</v>
      </c>
    </row>
    <row r="448" spans="1:17" x14ac:dyDescent="0.2">
      <c r="A448" s="19">
        <v>24.4</v>
      </c>
      <c r="B448" s="19">
        <v>30.96</v>
      </c>
      <c r="C448" s="19">
        <v>43.51</v>
      </c>
      <c r="D448" s="15"/>
      <c r="E448" s="15">
        <v>1.642E-3</v>
      </c>
      <c r="F448" s="15">
        <v>-3.2289999999999999E-4</v>
      </c>
      <c r="G448" s="15">
        <v>4.6178E-3</v>
      </c>
      <c r="I448">
        <f t="shared" si="37"/>
        <v>2.6151151861039668E-5</v>
      </c>
      <c r="J448">
        <f t="shared" si="38"/>
        <v>6.8199859932092945E-6</v>
      </c>
      <c r="K448">
        <f t="shared" si="39"/>
        <v>3.0181988536495457E-5</v>
      </c>
      <c r="O448">
        <f t="shared" si="40"/>
        <v>-4.5776705575793738E-7</v>
      </c>
      <c r="P448">
        <f t="shared" si="41"/>
        <v>1.2418697941295151E-5</v>
      </c>
      <c r="Q448">
        <f t="shared" si="42"/>
        <v>1.495681410690297E-6</v>
      </c>
    </row>
    <row r="449" spans="1:17" x14ac:dyDescent="0.2">
      <c r="A449" s="19">
        <v>24.41</v>
      </c>
      <c r="B449" s="19">
        <v>30.99</v>
      </c>
      <c r="C449" s="19">
        <v>43.7</v>
      </c>
      <c r="D449" s="15"/>
      <c r="E449" s="15">
        <v>4.0984000000000002E-4</v>
      </c>
      <c r="F449" s="15">
        <v>9.6902000000000002E-4</v>
      </c>
      <c r="G449" s="15">
        <v>4.3668800000000001E-3</v>
      </c>
      <c r="I449">
        <f t="shared" si="37"/>
        <v>2.4743852589377286E-5</v>
      </c>
      <c r="J449">
        <f t="shared" si="38"/>
        <v>6.4170426982167365E-6</v>
      </c>
      <c r="K449">
        <f t="shared" si="39"/>
        <v>2.965051383470573E-5</v>
      </c>
      <c r="O449">
        <f t="shared" si="40"/>
        <v>-4.6211314041246117E-7</v>
      </c>
      <c r="P449">
        <f t="shared" si="41"/>
        <v>1.2128521720817442E-5</v>
      </c>
      <c r="Q449">
        <f t="shared" si="42"/>
        <v>1.3164752688488789E-6</v>
      </c>
    </row>
    <row r="450" spans="1:17" x14ac:dyDescent="0.2">
      <c r="A450" s="19">
        <v>24.31</v>
      </c>
      <c r="B450" s="19">
        <v>31.07</v>
      </c>
      <c r="C450" s="19">
        <v>43.21</v>
      </c>
      <c r="D450" s="15"/>
      <c r="E450" s="15">
        <v>-4.0967E-3</v>
      </c>
      <c r="F450" s="15">
        <v>2.5814800000000001E-3</v>
      </c>
      <c r="G450" s="15">
        <v>-1.12129E-2</v>
      </c>
      <c r="I450">
        <f t="shared" si="37"/>
        <v>2.3269299563550649E-5</v>
      </c>
      <c r="J450">
        <f t="shared" si="38"/>
        <v>6.0883601219477321E-6</v>
      </c>
      <c r="K450">
        <f t="shared" si="39"/>
        <v>2.9015661460687387E-5</v>
      </c>
      <c r="O450">
        <f t="shared" si="40"/>
        <v>-4.1055776257971345E-7</v>
      </c>
      <c r="P450">
        <f t="shared" si="41"/>
        <v>1.1508193743520395E-5</v>
      </c>
      <c r="Q450">
        <f t="shared" si="42"/>
        <v>1.4913823961739464E-6</v>
      </c>
    </row>
    <row r="451" spans="1:17" x14ac:dyDescent="0.2">
      <c r="A451" s="19">
        <v>24.4</v>
      </c>
      <c r="B451" s="19">
        <v>31.07</v>
      </c>
      <c r="C451" s="19">
        <v>43.08</v>
      </c>
      <c r="D451" s="15"/>
      <c r="E451" s="15">
        <v>3.70222E-3</v>
      </c>
      <c r="F451" s="15">
        <v>0</v>
      </c>
      <c r="G451" s="15">
        <v>-3.0084999999999999E-3</v>
      </c>
      <c r="I451">
        <f t="shared" si="37"/>
        <v>2.2880118643137609E-5</v>
      </c>
      <c r="J451">
        <f t="shared" si="38"/>
        <v>6.1229008540548685E-6</v>
      </c>
      <c r="K451">
        <f t="shared" si="39"/>
        <v>3.4818469357646151E-5</v>
      </c>
      <c r="O451">
        <f t="shared" si="40"/>
        <v>-1.0204572437849313E-6</v>
      </c>
      <c r="P451">
        <f t="shared" si="41"/>
        <v>1.3573855364709172E-5</v>
      </c>
      <c r="Q451">
        <f t="shared" si="42"/>
        <v>-3.3485317311649205E-7</v>
      </c>
    </row>
    <row r="452" spans="1:17" x14ac:dyDescent="0.2">
      <c r="A452" s="19">
        <v>24.21</v>
      </c>
      <c r="B452" s="19">
        <v>31.12</v>
      </c>
      <c r="C452" s="19">
        <v>42.72</v>
      </c>
      <c r="D452" s="15"/>
      <c r="E452" s="15">
        <v>-7.7869000000000002E-3</v>
      </c>
      <c r="F452" s="15">
        <v>1.6092999999999999E-3</v>
      </c>
      <c r="G452" s="15">
        <v>-8.3566000000000005E-3</v>
      </c>
      <c r="I452">
        <f t="shared" si="37"/>
        <v>2.2329697500253351E-5</v>
      </c>
      <c r="J452">
        <f t="shared" si="38"/>
        <v>5.755526802811576E-6</v>
      </c>
      <c r="K452">
        <f t="shared" si="39"/>
        <v>3.3272425531187377E-5</v>
      </c>
      <c r="O452">
        <f t="shared" si="40"/>
        <v>-9.5922980915783537E-7</v>
      </c>
      <c r="P452">
        <f t="shared" si="41"/>
        <v>1.2091136310626621E-5</v>
      </c>
      <c r="Q452">
        <f t="shared" si="42"/>
        <v>-3.147619827295025E-7</v>
      </c>
    </row>
    <row r="453" spans="1:17" x14ac:dyDescent="0.2">
      <c r="A453" s="19">
        <v>24.4</v>
      </c>
      <c r="B453" s="19">
        <v>31.07</v>
      </c>
      <c r="C453" s="19">
        <v>42.98</v>
      </c>
      <c r="D453" s="15"/>
      <c r="E453" s="15">
        <v>7.8480400000000006E-3</v>
      </c>
      <c r="F453" s="15">
        <v>-1.6067E-3</v>
      </c>
      <c r="G453" s="15">
        <v>6.0861200000000004E-3</v>
      </c>
      <c r="I453">
        <f t="shared" si="37"/>
        <v>2.4628064346838152E-5</v>
      </c>
      <c r="J453">
        <f t="shared" si="38"/>
        <v>5.5655859840428807E-6</v>
      </c>
      <c r="K453">
        <f t="shared" si="39"/>
        <v>3.5466045812916139E-5</v>
      </c>
      <c r="O453">
        <f t="shared" si="40"/>
        <v>-1.6535635108083658E-6</v>
      </c>
      <c r="P453">
        <f t="shared" si="41"/>
        <v>1.5269988644389027E-5</v>
      </c>
      <c r="Q453">
        <f t="shared" si="42"/>
        <v>-1.1027728465657331E-6</v>
      </c>
    </row>
    <row r="454" spans="1:17" x14ac:dyDescent="0.2">
      <c r="A454" s="19">
        <v>24.57</v>
      </c>
      <c r="B454" s="19">
        <v>31.16</v>
      </c>
      <c r="C454" s="19">
        <v>43.04</v>
      </c>
      <c r="D454" s="15"/>
      <c r="E454" s="15">
        <v>6.9672099999999997E-3</v>
      </c>
      <c r="F454" s="15">
        <v>2.89668E-3</v>
      </c>
      <c r="G454" s="15">
        <v>1.39602E-3</v>
      </c>
      <c r="I454">
        <f t="shared" si="37"/>
        <v>2.6845884396523864E-5</v>
      </c>
      <c r="J454">
        <f t="shared" si="38"/>
        <v>5.386539918400308E-6</v>
      </c>
      <c r="K454">
        <f t="shared" si="39"/>
        <v>3.5560534463405172E-5</v>
      </c>
      <c r="O454">
        <f t="shared" si="40"/>
        <v>-2.3109164522398646E-6</v>
      </c>
      <c r="P454">
        <f t="shared" si="41"/>
        <v>1.7219636118013687E-5</v>
      </c>
      <c r="Q454">
        <f t="shared" si="42"/>
        <v>-1.6233206160117897E-6</v>
      </c>
    </row>
    <row r="455" spans="1:17" x14ac:dyDescent="0.2">
      <c r="A455" s="19">
        <v>24.67</v>
      </c>
      <c r="B455" s="19">
        <v>31.23</v>
      </c>
      <c r="C455" s="19">
        <v>42.96</v>
      </c>
      <c r="D455" s="15"/>
      <c r="E455" s="15">
        <v>4.0699999999999998E-3</v>
      </c>
      <c r="F455" s="15">
        <v>2.24647E-3</v>
      </c>
      <c r="G455" s="15">
        <v>-1.8588000000000001E-3</v>
      </c>
      <c r="I455">
        <f t="shared" ref="I455:I518" si="43">I454*$M$3+E454*E454*(1-$M$3)</f>
        <v>2.8147652243778434E-5</v>
      </c>
      <c r="J455">
        <f t="shared" ref="J455:J518" si="44">J454*$M$3+F454*F454*(1-$M$3)</f>
        <v>5.56679282464029E-6</v>
      </c>
      <c r="K455">
        <f t="shared" ref="K455:K518" si="45">K454*$M$3+G454*G454*(1-$M$3)</f>
        <v>3.3543834706024861E-5</v>
      </c>
      <c r="O455">
        <f t="shared" ref="O455:O518" si="46">O454*$M$3+E454*F454*(1-$M$3)</f>
        <v>-9.6135479333747173E-7</v>
      </c>
      <c r="P455">
        <f t="shared" ref="P455:P518" si="47">P454*$M$3+E454*G454*(1-$M$3)</f>
        <v>1.6770039821184867E-5</v>
      </c>
      <c r="Q455">
        <f t="shared" ref="Q455:Q518" si="48">Q454*$M$3+F454*G454*(1-$M$3)</f>
        <v>-1.2832919862350821E-6</v>
      </c>
    </row>
    <row r="456" spans="1:17" x14ac:dyDescent="0.2">
      <c r="A456" s="19">
        <v>24.55</v>
      </c>
      <c r="B456" s="19">
        <v>31.15</v>
      </c>
      <c r="C456" s="19">
        <v>43</v>
      </c>
      <c r="D456" s="15"/>
      <c r="E456" s="15">
        <v>-4.8641999999999999E-3</v>
      </c>
      <c r="F456" s="15">
        <v>-2.5615999999999998E-3</v>
      </c>
      <c r="G456" s="15">
        <v>9.3112000000000002E-4</v>
      </c>
      <c r="I456">
        <f t="shared" si="43"/>
        <v>2.7452687109151728E-5</v>
      </c>
      <c r="J456">
        <f t="shared" si="44"/>
        <v>5.5355829028158723E-6</v>
      </c>
      <c r="K456">
        <f t="shared" si="45"/>
        <v>3.1738512870063367E-5</v>
      </c>
      <c r="O456">
        <f t="shared" si="46"/>
        <v>-3.5508553173722288E-7</v>
      </c>
      <c r="P456">
        <f t="shared" si="47"/>
        <v>1.5309918471913771E-5</v>
      </c>
      <c r="Q456">
        <f t="shared" si="48"/>
        <v>-1.4568387732209775E-6</v>
      </c>
    </row>
    <row r="457" spans="1:17" x14ac:dyDescent="0.2">
      <c r="A457" s="19">
        <v>24.39</v>
      </c>
      <c r="B457" s="19">
        <v>31.19</v>
      </c>
      <c r="C457" s="19">
        <v>42.85</v>
      </c>
      <c r="D457" s="15"/>
      <c r="E457" s="15">
        <v>-6.5173000000000002E-3</v>
      </c>
      <c r="F457" s="15">
        <v>1.28414E-3</v>
      </c>
      <c r="G457" s="15">
        <v>-3.4884E-3</v>
      </c>
      <c r="I457">
        <f t="shared" si="43"/>
        <v>2.7225152381002623E-5</v>
      </c>
      <c r="J457">
        <f t="shared" si="44"/>
        <v>5.5971556022469203E-6</v>
      </c>
      <c r="K457">
        <f t="shared" si="45"/>
        <v>2.9886221165123563E-5</v>
      </c>
      <c r="O457">
        <f t="shared" si="46"/>
        <v>4.1382768336701112E-7</v>
      </c>
      <c r="P457">
        <f t="shared" si="47"/>
        <v>1.4119574129358943E-5</v>
      </c>
      <c r="Q457">
        <f t="shared" si="48"/>
        <v>-1.5125378663477187E-6</v>
      </c>
    </row>
    <row r="458" spans="1:17" x14ac:dyDescent="0.2">
      <c r="A458" s="19">
        <v>24.44</v>
      </c>
      <c r="B458" s="19">
        <v>31.21</v>
      </c>
      <c r="C458" s="19">
        <v>42.86</v>
      </c>
      <c r="D458" s="15"/>
      <c r="E458" s="15">
        <v>2.0501E-3</v>
      </c>
      <c r="F458" s="15">
        <v>6.4117000000000004E-4</v>
      </c>
      <c r="G458" s="15">
        <v>2.3343999999999999E-4</v>
      </c>
      <c r="I458">
        <f t="shared" si="43"/>
        <v>2.8140155195542468E-5</v>
      </c>
      <c r="J458">
        <f t="shared" si="44"/>
        <v>5.3602671984881052E-6</v>
      </c>
      <c r="K458">
        <f t="shared" si="45"/>
        <v>2.8823183968816148E-5</v>
      </c>
      <c r="O458">
        <f t="shared" si="46"/>
        <v>-1.1314951495501002E-7</v>
      </c>
      <c r="P458">
        <f t="shared" si="47"/>
        <v>1.4636496640797406E-5</v>
      </c>
      <c r="Q458">
        <f t="shared" si="48"/>
        <v>-1.690561232926856E-6</v>
      </c>
    </row>
    <row r="459" spans="1:17" x14ac:dyDescent="0.2">
      <c r="A459" s="19">
        <v>24.53</v>
      </c>
      <c r="B459" s="19">
        <v>31.22</v>
      </c>
      <c r="C459" s="19">
        <v>42.81</v>
      </c>
      <c r="D459" s="15"/>
      <c r="E459" s="15">
        <v>3.6824900000000001E-3</v>
      </c>
      <c r="F459" s="15">
        <v>3.2040999999999998E-4</v>
      </c>
      <c r="G459" s="15">
        <v>-1.1666000000000001E-3</v>
      </c>
      <c r="I459">
        <f t="shared" si="43"/>
        <v>2.6703920484409918E-5</v>
      </c>
      <c r="J459">
        <f t="shared" si="44"/>
        <v>5.0633171047128185E-6</v>
      </c>
      <c r="K459">
        <f t="shared" si="45"/>
        <v>2.7097062584703179E-5</v>
      </c>
      <c r="O459">
        <f t="shared" si="46"/>
        <v>-2.7492787037709339E-8</v>
      </c>
      <c r="P459">
        <f t="shared" si="47"/>
        <v>1.3787021362989562E-5</v>
      </c>
      <c r="Q459">
        <f t="shared" si="48"/>
        <v>-1.5801470754632443E-6</v>
      </c>
    </row>
    <row r="460" spans="1:17" x14ac:dyDescent="0.2">
      <c r="A460" s="19">
        <v>24.44</v>
      </c>
      <c r="B460" s="19">
        <v>31.27</v>
      </c>
      <c r="C460" s="19">
        <v>42.64</v>
      </c>
      <c r="D460" s="15"/>
      <c r="E460" s="15">
        <v>-3.669E-3</v>
      </c>
      <c r="F460" s="15">
        <v>1.6015700000000001E-3</v>
      </c>
      <c r="G460" s="15">
        <v>-3.9711E-3</v>
      </c>
      <c r="I460">
        <f t="shared" si="43"/>
        <v>2.5915329211351324E-5</v>
      </c>
      <c r="J460">
        <f t="shared" si="44"/>
        <v>4.7656778325160489E-6</v>
      </c>
      <c r="K460">
        <f t="shared" si="45"/>
        <v>2.5552896163220989E-5</v>
      </c>
      <c r="O460">
        <f t="shared" si="46"/>
        <v>4.4951177438553291E-8</v>
      </c>
      <c r="P460">
        <f t="shared" si="47"/>
        <v>1.2702040511170188E-5</v>
      </c>
      <c r="Q460">
        <f t="shared" si="48"/>
        <v>-1.5077656692954496E-6</v>
      </c>
    </row>
    <row r="461" spans="1:17" x14ac:dyDescent="0.2">
      <c r="A461" s="19">
        <v>24.54</v>
      </c>
      <c r="B461" s="19">
        <v>31.14</v>
      </c>
      <c r="C461" s="19">
        <v>42.76</v>
      </c>
      <c r="D461" s="15"/>
      <c r="E461" s="15">
        <v>4.0916499999999996E-3</v>
      </c>
      <c r="F461" s="15">
        <v>-4.1574000000000003E-3</v>
      </c>
      <c r="G461" s="15">
        <v>2.81424E-3</v>
      </c>
      <c r="I461">
        <f t="shared" si="43"/>
        <v>2.5168103118670246E-5</v>
      </c>
      <c r="J461">
        <f t="shared" si="44"/>
        <v>4.6336387504590861E-6</v>
      </c>
      <c r="K461">
        <f t="shared" si="45"/>
        <v>2.4965900506027729E-5</v>
      </c>
      <c r="O461">
        <f t="shared" si="46"/>
        <v>-3.1031551300776027E-7</v>
      </c>
      <c r="P461">
        <f t="shared" si="47"/>
        <v>1.2814116034499977E-5</v>
      </c>
      <c r="Q461">
        <f t="shared" si="48"/>
        <v>-1.7988994067577231E-6</v>
      </c>
    </row>
    <row r="462" spans="1:17" x14ac:dyDescent="0.2">
      <c r="A462" s="19">
        <v>24.51</v>
      </c>
      <c r="B462" s="19">
        <v>31.19</v>
      </c>
      <c r="C462" s="19">
        <v>43.01</v>
      </c>
      <c r="D462" s="15"/>
      <c r="E462" s="15">
        <v>-1.2225000000000001E-3</v>
      </c>
      <c r="F462" s="15">
        <v>1.6057199999999999E-3</v>
      </c>
      <c r="G462" s="15">
        <v>5.8465899999999996E-3</v>
      </c>
      <c r="I462">
        <f t="shared" si="43"/>
        <v>2.4662512914900032E-5</v>
      </c>
      <c r="J462">
        <f t="shared" si="44"/>
        <v>5.3926589110315416E-6</v>
      </c>
      <c r="K462">
        <f t="shared" si="45"/>
        <v>2.3943143282322064E-5</v>
      </c>
      <c r="O462">
        <f t="shared" si="46"/>
        <v>-1.3123341248272956E-6</v>
      </c>
      <c r="P462">
        <f t="shared" si="47"/>
        <v>1.2736162178189978E-5</v>
      </c>
      <c r="Q462">
        <f t="shared" si="48"/>
        <v>-2.3929607249122605E-6</v>
      </c>
    </row>
    <row r="463" spans="1:17" x14ac:dyDescent="0.2">
      <c r="A463" s="19">
        <v>24.46</v>
      </c>
      <c r="B463" s="19">
        <v>31.21</v>
      </c>
      <c r="C463" s="19">
        <v>42.36</v>
      </c>
      <c r="D463" s="15"/>
      <c r="E463" s="15">
        <v>-2.0400000000000001E-3</v>
      </c>
      <c r="F463" s="15">
        <v>6.4117000000000004E-4</v>
      </c>
      <c r="G463" s="15">
        <v>-1.51127E-2</v>
      </c>
      <c r="I463">
        <f t="shared" si="43"/>
        <v>2.3272432515006029E-5</v>
      </c>
      <c r="J463">
        <f t="shared" si="44"/>
        <v>5.2237995794736491E-6</v>
      </c>
      <c r="K463">
        <f t="shared" si="45"/>
        <v>2.4557511563068743E-5</v>
      </c>
      <c r="O463">
        <f t="shared" si="46"/>
        <v>-1.3513736393376579E-6</v>
      </c>
      <c r="P463">
        <f t="shared" si="47"/>
        <v>1.1543145070998579E-5</v>
      </c>
      <c r="Q463">
        <f t="shared" si="48"/>
        <v>-1.6861038917295241E-6</v>
      </c>
    </row>
    <row r="464" spans="1:17" x14ac:dyDescent="0.2">
      <c r="A464" s="19">
        <v>24.41</v>
      </c>
      <c r="B464" s="19">
        <v>31.14</v>
      </c>
      <c r="C464" s="19">
        <v>42.98</v>
      </c>
      <c r="D464" s="15"/>
      <c r="E464" s="15">
        <v>-2.0441000000000001E-3</v>
      </c>
      <c r="F464" s="15">
        <v>-2.2428999999999999E-3</v>
      </c>
      <c r="G464" s="15">
        <v>1.4636430000000001E-2</v>
      </c>
      <c r="I464">
        <f t="shared" si="43"/>
        <v>2.2125782564105666E-5</v>
      </c>
      <c r="J464">
        <f t="shared" si="44"/>
        <v>4.9350375428392294E-6</v>
      </c>
      <c r="K464">
        <f t="shared" si="45"/>
        <v>3.678768294668463E-5</v>
      </c>
      <c r="O464">
        <f t="shared" si="46"/>
        <v>-1.3487704289773985E-6</v>
      </c>
      <c r="P464">
        <f t="shared" si="47"/>
        <v>1.2700350846738665E-5</v>
      </c>
      <c r="Q464">
        <f t="shared" si="48"/>
        <v>-2.1663262497657531E-6</v>
      </c>
    </row>
    <row r="465" spans="1:17" x14ac:dyDescent="0.2">
      <c r="A465" s="19">
        <v>24.42</v>
      </c>
      <c r="B465" s="19">
        <v>31.07</v>
      </c>
      <c r="C465" s="19">
        <v>43.08</v>
      </c>
      <c r="D465" s="15"/>
      <c r="E465" s="15">
        <v>4.0967E-4</v>
      </c>
      <c r="F465" s="15">
        <v>-2.2479000000000002E-3</v>
      </c>
      <c r="G465" s="15">
        <v>2.3267100000000001E-3</v>
      </c>
      <c r="I465">
        <f t="shared" si="43"/>
        <v>2.1048936298859322E-5</v>
      </c>
      <c r="J465">
        <f t="shared" si="44"/>
        <v>4.9407713148688755E-6</v>
      </c>
      <c r="K465">
        <f t="shared" si="45"/>
        <v>4.7433926958577569E-5</v>
      </c>
      <c r="O465">
        <f t="shared" si="46"/>
        <v>-9.9276148983875426E-7</v>
      </c>
      <c r="P465">
        <f t="shared" si="47"/>
        <v>1.0143230202154344E-5</v>
      </c>
      <c r="Q465">
        <f t="shared" si="48"/>
        <v>-4.0060296055998094E-6</v>
      </c>
    </row>
    <row r="466" spans="1:17" x14ac:dyDescent="0.2">
      <c r="A466" s="19">
        <v>24.63</v>
      </c>
      <c r="B466" s="19">
        <v>31.07</v>
      </c>
      <c r="C466" s="19">
        <v>43.31</v>
      </c>
      <c r="D466" s="15"/>
      <c r="E466" s="15">
        <v>8.5994699999999997E-3</v>
      </c>
      <c r="F466" s="15">
        <v>0</v>
      </c>
      <c r="G466" s="15">
        <v>5.3388799999999998E-3</v>
      </c>
      <c r="I466">
        <f t="shared" si="43"/>
        <v>1.9796069891461764E-5</v>
      </c>
      <c r="J466">
        <f t="shared" si="44"/>
        <v>4.9475083005767427E-6</v>
      </c>
      <c r="K466">
        <f t="shared" si="45"/>
        <v>4.4912706106508915E-5</v>
      </c>
      <c r="O466">
        <f t="shared" si="46"/>
        <v>-9.8844963202842894E-7</v>
      </c>
      <c r="P466">
        <f t="shared" si="47"/>
        <v>9.5918273871670821E-6</v>
      </c>
      <c r="Q466">
        <f t="shared" si="48"/>
        <v>-4.0794805138038211E-6</v>
      </c>
    </row>
    <row r="467" spans="1:17" x14ac:dyDescent="0.2">
      <c r="A467" s="19">
        <v>24.54</v>
      </c>
      <c r="B467" s="19">
        <v>31.22</v>
      </c>
      <c r="C467" s="19">
        <v>43.06</v>
      </c>
      <c r="D467" s="15"/>
      <c r="E467" s="15">
        <v>-3.6540000000000001E-3</v>
      </c>
      <c r="F467" s="15">
        <v>4.8277800000000003E-3</v>
      </c>
      <c r="G467" s="15">
        <v>-5.7723000000000002E-3</v>
      </c>
      <c r="I467">
        <f t="shared" si="43"/>
        <v>2.3045358754828061E-5</v>
      </c>
      <c r="J467">
        <f t="shared" si="44"/>
        <v>4.6506578025421377E-6</v>
      </c>
      <c r="K467">
        <f t="shared" si="45"/>
        <v>4.3928162119382382E-5</v>
      </c>
      <c r="O467">
        <f t="shared" si="46"/>
        <v>-9.2914265410672315E-7</v>
      </c>
      <c r="P467">
        <f t="shared" si="47"/>
        <v>1.177101004755306E-5</v>
      </c>
      <c r="Q467">
        <f t="shared" si="48"/>
        <v>-3.8347116829755919E-6</v>
      </c>
    </row>
    <row r="468" spans="1:17" x14ac:dyDescent="0.2">
      <c r="A468" s="19">
        <v>24.75</v>
      </c>
      <c r="B468" s="19">
        <v>30.99</v>
      </c>
      <c r="C468" s="19">
        <v>42.99</v>
      </c>
      <c r="D468" s="15"/>
      <c r="E468" s="15">
        <v>8.5574199999999996E-3</v>
      </c>
      <c r="F468" s="15">
        <v>-7.3670000000000003E-3</v>
      </c>
      <c r="G468" s="15">
        <v>-1.6256E-3</v>
      </c>
      <c r="I468">
        <f t="shared" si="43"/>
        <v>2.2463740189538376E-5</v>
      </c>
      <c r="J468">
        <f t="shared" si="44"/>
        <v>5.770065918093611E-6</v>
      </c>
      <c r="K468">
        <f t="shared" si="45"/>
        <v>4.3291639229619435E-5</v>
      </c>
      <c r="O468">
        <f t="shared" si="46"/>
        <v>-1.9318365820603208E-6</v>
      </c>
      <c r="P468">
        <f t="shared" si="47"/>
        <v>1.2330268496699878E-5</v>
      </c>
      <c r="Q468">
        <f t="shared" si="48"/>
        <v>-5.2766726516370575E-6</v>
      </c>
    </row>
    <row r="469" spans="1:17" x14ac:dyDescent="0.2">
      <c r="A469" s="19">
        <v>24.8</v>
      </c>
      <c r="B469" s="19">
        <v>30.86</v>
      </c>
      <c r="C469" s="19">
        <v>43.02</v>
      </c>
      <c r="D469" s="15"/>
      <c r="E469" s="15">
        <v>2.02016E-3</v>
      </c>
      <c r="F469" s="15">
        <v>-4.1948999999999997E-3</v>
      </c>
      <c r="G469" s="15">
        <v>6.9779E-4</v>
      </c>
      <c r="I469">
        <f t="shared" si="43"/>
        <v>2.5509682001550075E-5</v>
      </c>
      <c r="J469">
        <f t="shared" si="44"/>
        <v>8.6802233030079967E-6</v>
      </c>
      <c r="K469">
        <f t="shared" si="45"/>
        <v>4.0852695397442268E-5</v>
      </c>
      <c r="O469">
        <f t="shared" si="46"/>
        <v>-5.5984771755367044E-6</v>
      </c>
      <c r="P469">
        <f t="shared" si="47"/>
        <v>1.0755795869777883E-5</v>
      </c>
      <c r="Q469">
        <f t="shared" si="48"/>
        <v>-4.2415245805388338E-6</v>
      </c>
    </row>
    <row r="470" spans="1:17" x14ac:dyDescent="0.2">
      <c r="A470" s="19">
        <v>24.76</v>
      </c>
      <c r="B470" s="19">
        <v>30.89</v>
      </c>
      <c r="C470" s="19">
        <v>43.07</v>
      </c>
      <c r="D470" s="15"/>
      <c r="E470" s="15">
        <v>-1.6129E-3</v>
      </c>
      <c r="F470" s="15">
        <v>9.7207000000000001E-4</v>
      </c>
      <c r="G470" s="15">
        <v>1.1622500000000001E-3</v>
      </c>
      <c r="I470">
        <f t="shared" si="43"/>
        <v>2.4223963866993071E-5</v>
      </c>
      <c r="J470">
        <f t="shared" si="44"/>
        <v>9.2152410654275167E-6</v>
      </c>
      <c r="K470">
        <f t="shared" si="45"/>
        <v>3.8430748326641725E-5</v>
      </c>
      <c r="O470">
        <f t="shared" si="46"/>
        <v>-5.7710306960445021E-6</v>
      </c>
      <c r="P470">
        <f t="shared" si="47"/>
        <v>1.0195026964375209E-5</v>
      </c>
      <c r="Q470">
        <f t="shared" si="48"/>
        <v>-4.1626626619665035E-6</v>
      </c>
    </row>
    <row r="471" spans="1:17" x14ac:dyDescent="0.2">
      <c r="A471" s="19">
        <v>24.69</v>
      </c>
      <c r="B471" s="19">
        <v>30.94</v>
      </c>
      <c r="C471" s="19">
        <v>43.1</v>
      </c>
      <c r="D471" s="15"/>
      <c r="E471" s="15">
        <v>-2.8270999999999999E-3</v>
      </c>
      <c r="F471" s="15">
        <v>1.61871E-3</v>
      </c>
      <c r="G471" s="15">
        <v>6.9649000000000002E-4</v>
      </c>
      <c r="I471">
        <f t="shared" si="43"/>
        <v>2.2926612819573485E-5</v>
      </c>
      <c r="J471">
        <f t="shared" si="44"/>
        <v>8.7190218065958652E-6</v>
      </c>
      <c r="K471">
        <f t="shared" si="45"/>
        <v>3.6205952930793217E-5</v>
      </c>
      <c r="O471">
        <f t="shared" si="46"/>
        <v>-5.5188399564618321E-6</v>
      </c>
      <c r="P471">
        <f t="shared" si="47"/>
        <v>9.470849765012697E-6</v>
      </c>
      <c r="Q471">
        <f t="shared" si="48"/>
        <v>-3.8451156007985129E-6</v>
      </c>
    </row>
    <row r="472" spans="1:17" x14ac:dyDescent="0.2">
      <c r="A472" s="19">
        <v>24.44</v>
      </c>
      <c r="B472" s="19">
        <v>30.93</v>
      </c>
      <c r="C472" s="19">
        <v>42.81</v>
      </c>
      <c r="D472" s="15"/>
      <c r="E472" s="15">
        <v>-1.01256E-2</v>
      </c>
      <c r="F472" s="15">
        <v>-3.232E-4</v>
      </c>
      <c r="G472" s="15">
        <v>-6.7285000000000001E-3</v>
      </c>
      <c r="I472">
        <f t="shared" si="43"/>
        <v>2.2030565714999074E-5</v>
      </c>
      <c r="J472">
        <f t="shared" si="44"/>
        <v>8.3530938220461128E-6</v>
      </c>
      <c r="K472">
        <f t="shared" si="45"/>
        <v>3.4062701654151623E-5</v>
      </c>
      <c r="O472">
        <f t="shared" si="46"/>
        <v>-5.4622848615341223E-6</v>
      </c>
      <c r="P472">
        <f t="shared" si="47"/>
        <v>8.7844559663719348E-6</v>
      </c>
      <c r="Q472">
        <f t="shared" si="48"/>
        <v>-3.5467637450766016E-6</v>
      </c>
    </row>
    <row r="473" spans="1:17" x14ac:dyDescent="0.2">
      <c r="A473" s="19">
        <v>24.4</v>
      </c>
      <c r="B473" s="19">
        <v>31</v>
      </c>
      <c r="C473" s="19">
        <v>42.48</v>
      </c>
      <c r="D473" s="15"/>
      <c r="E473" s="15">
        <v>-1.6367E-3</v>
      </c>
      <c r="F473" s="15">
        <v>2.2631700000000001E-3</v>
      </c>
      <c r="G473" s="15">
        <v>-7.7085000000000001E-3</v>
      </c>
      <c r="I473">
        <f t="shared" si="43"/>
        <v>2.6860398293699136E-5</v>
      </c>
      <c r="J473">
        <f t="shared" si="44"/>
        <v>7.8581756871233458E-6</v>
      </c>
      <c r="K473">
        <f t="shared" si="45"/>
        <v>3.4735302289902527E-5</v>
      </c>
      <c r="O473">
        <f t="shared" si="46"/>
        <v>-4.9381921346420747E-6</v>
      </c>
      <c r="P473">
        <f t="shared" si="47"/>
        <v>1.2345194584389621E-5</v>
      </c>
      <c r="Q473">
        <f t="shared" si="48"/>
        <v>-3.2034788483720053E-6</v>
      </c>
    </row>
    <row r="474" spans="1:17" x14ac:dyDescent="0.2">
      <c r="A474" s="19">
        <v>24.43</v>
      </c>
      <c r="B474" s="19">
        <v>31</v>
      </c>
      <c r="C474" s="19">
        <v>42.68</v>
      </c>
      <c r="D474" s="15"/>
      <c r="E474" s="15">
        <v>1.2295100000000001E-3</v>
      </c>
      <c r="F474" s="15">
        <v>0</v>
      </c>
      <c r="G474" s="15">
        <v>4.7080999999999998E-3</v>
      </c>
      <c r="I474">
        <f t="shared" si="43"/>
        <v>2.5409501609477188E-5</v>
      </c>
      <c r="J474">
        <f t="shared" si="44"/>
        <v>7.694001452829945E-6</v>
      </c>
      <c r="K474">
        <f t="shared" si="45"/>
        <v>3.6216442487508372E-5</v>
      </c>
      <c r="O474">
        <f t="shared" si="46"/>
        <v>-4.8641484269035502E-6</v>
      </c>
      <c r="P474">
        <f t="shared" si="47"/>
        <v>1.2361473026326244E-5</v>
      </c>
      <c r="Q474">
        <f t="shared" si="48"/>
        <v>-4.0580088741696858E-6</v>
      </c>
    </row>
    <row r="475" spans="1:17" x14ac:dyDescent="0.2">
      <c r="A475" s="19">
        <v>24.42</v>
      </c>
      <c r="B475" s="19">
        <v>31.03</v>
      </c>
      <c r="C475" s="19">
        <v>42.57</v>
      </c>
      <c r="D475" s="15"/>
      <c r="E475" s="15">
        <v>-4.0929999999999997E-4</v>
      </c>
      <c r="F475" s="15">
        <v>9.6776999999999996E-4</v>
      </c>
      <c r="G475" s="15">
        <v>-2.5772999999999998E-3</v>
      </c>
      <c r="I475">
        <f t="shared" si="43"/>
        <v>2.3975633203314553E-5</v>
      </c>
      <c r="J475">
        <f t="shared" si="44"/>
        <v>7.2323613656601478E-6</v>
      </c>
      <c r="K475">
        <f t="shared" si="45"/>
        <v>3.5373428274857874E-5</v>
      </c>
      <c r="O475">
        <f t="shared" si="46"/>
        <v>-4.5722995212893368E-6</v>
      </c>
      <c r="P475">
        <f t="shared" si="47"/>
        <v>1.1967104006606669E-5</v>
      </c>
      <c r="Q475">
        <f t="shared" si="48"/>
        <v>-3.8145283417195044E-6</v>
      </c>
    </row>
    <row r="476" spans="1:17" x14ac:dyDescent="0.2">
      <c r="A476" s="19">
        <v>24.54</v>
      </c>
      <c r="B476" s="19">
        <v>31</v>
      </c>
      <c r="C476" s="19">
        <v>42.84</v>
      </c>
      <c r="D476" s="15"/>
      <c r="E476" s="15">
        <v>4.9140499999999997E-3</v>
      </c>
      <c r="F476" s="15">
        <v>-9.6679999999999997E-4</v>
      </c>
      <c r="G476" s="15">
        <v>6.3424900000000001E-3</v>
      </c>
      <c r="I476">
        <f t="shared" si="43"/>
        <v>2.2547146800515679E-5</v>
      </c>
      <c r="J476">
        <f t="shared" si="44"/>
        <v>6.8546144100945381E-6</v>
      </c>
      <c r="K476">
        <f t="shared" si="45"/>
        <v>3.3649571095766397E-5</v>
      </c>
      <c r="O476">
        <f t="shared" si="46"/>
        <v>-4.3217280456719763E-6</v>
      </c>
      <c r="P476">
        <f t="shared" si="47"/>
        <v>1.1312371099610269E-5</v>
      </c>
      <c r="Q476">
        <f t="shared" si="48"/>
        <v>-3.735310658476334E-6</v>
      </c>
    </row>
    <row r="477" spans="1:17" x14ac:dyDescent="0.2">
      <c r="A477" s="19">
        <v>24.53</v>
      </c>
      <c r="B477" s="19">
        <v>31.12</v>
      </c>
      <c r="C477" s="19">
        <v>42.85</v>
      </c>
      <c r="D477" s="15"/>
      <c r="E477" s="15">
        <v>-4.0749999999999998E-4</v>
      </c>
      <c r="F477" s="15">
        <v>3.8709999999999999E-3</v>
      </c>
      <c r="G477" s="15">
        <v>2.3337999999999999E-4</v>
      </c>
      <c r="I477">
        <f t="shared" si="43"/>
        <v>2.264319123663474E-5</v>
      </c>
      <c r="J477">
        <f t="shared" si="44"/>
        <v>6.4994196798888661E-6</v>
      </c>
      <c r="K477">
        <f t="shared" si="45"/>
        <v>3.4044227594026411E-5</v>
      </c>
      <c r="O477">
        <f t="shared" si="46"/>
        <v>-4.3474785753316576E-6</v>
      </c>
      <c r="P477">
        <f t="shared" si="47"/>
        <v>1.2503667612703654E-5</v>
      </c>
      <c r="Q477">
        <f t="shared" si="48"/>
        <v>-3.8791071788877543E-6</v>
      </c>
    </row>
    <row r="478" spans="1:17" x14ac:dyDescent="0.2">
      <c r="A478" s="19">
        <v>24.58</v>
      </c>
      <c r="B478" s="19">
        <v>31.17</v>
      </c>
      <c r="C478" s="19">
        <v>43.11</v>
      </c>
      <c r="D478" s="15"/>
      <c r="E478" s="15">
        <v>2.03828E-3</v>
      </c>
      <c r="F478" s="15">
        <v>1.60665E-3</v>
      </c>
      <c r="G478" s="15">
        <v>6.0677500000000002E-3</v>
      </c>
      <c r="I478">
        <f t="shared" si="43"/>
        <v>2.1294563137436652E-5</v>
      </c>
      <c r="J478">
        <f t="shared" si="44"/>
        <v>7.008532959095534E-6</v>
      </c>
      <c r="K478">
        <f t="shared" si="45"/>
        <v>3.2004841911848824E-5</v>
      </c>
      <c r="O478">
        <f t="shared" si="46"/>
        <v>-4.1812758108117576E-6</v>
      </c>
      <c r="P478">
        <f t="shared" si="47"/>
        <v>1.1747741414941434E-5</v>
      </c>
      <c r="Q478">
        <f t="shared" si="48"/>
        <v>-3.5921559093544889E-6</v>
      </c>
    </row>
    <row r="479" spans="1:17" x14ac:dyDescent="0.2">
      <c r="A479" s="19">
        <v>24.67</v>
      </c>
      <c r="B479" s="19">
        <v>31.27</v>
      </c>
      <c r="C479" s="19">
        <v>43.16</v>
      </c>
      <c r="D479" s="15"/>
      <c r="E479" s="15">
        <v>3.6615100000000002E-3</v>
      </c>
      <c r="F479" s="15">
        <v>3.20821E-3</v>
      </c>
      <c r="G479" s="15">
        <v>1.1597999999999999E-3</v>
      </c>
      <c r="I479">
        <f t="shared" si="43"/>
        <v>2.0266164470694451E-5</v>
      </c>
      <c r="J479">
        <f t="shared" si="44"/>
        <v>6.7429004348998013E-6</v>
      </c>
      <c r="K479">
        <f t="shared" si="45"/>
        <v>3.2293606800887895E-5</v>
      </c>
      <c r="O479">
        <f t="shared" si="46"/>
        <v>-3.7339111084430516E-6</v>
      </c>
      <c r="P479">
        <f t="shared" si="47"/>
        <v>1.1784943338244947E-5</v>
      </c>
      <c r="Q479">
        <f t="shared" si="48"/>
        <v>-2.7917015225432184E-6</v>
      </c>
    </row>
    <row r="480" spans="1:17" x14ac:dyDescent="0.2">
      <c r="A480" s="19">
        <v>24.77</v>
      </c>
      <c r="B480" s="19">
        <v>31.17</v>
      </c>
      <c r="C480" s="19">
        <v>43.34</v>
      </c>
      <c r="D480" s="15"/>
      <c r="E480" s="15">
        <v>4.0535099999999998E-3</v>
      </c>
      <c r="F480" s="15">
        <v>-3.1979999999999999E-3</v>
      </c>
      <c r="G480" s="15">
        <v>4.1705300000000004E-3</v>
      </c>
      <c r="I480">
        <f t="shared" si="43"/>
        <v>1.9854593931258785E-5</v>
      </c>
      <c r="J480">
        <f t="shared" si="44"/>
        <v>6.9558830930518132E-6</v>
      </c>
      <c r="K480">
        <f t="shared" si="45"/>
        <v>3.0436698555234621E-5</v>
      </c>
      <c r="O480">
        <f t="shared" si="46"/>
        <v>-2.8050628621104677E-6</v>
      </c>
      <c r="P480">
        <f t="shared" si="47"/>
        <v>1.1332643895830251E-5</v>
      </c>
      <c r="Q480">
        <f t="shared" si="48"/>
        <v>-2.4009465137106249E-6</v>
      </c>
    </row>
    <row r="481" spans="1:17" x14ac:dyDescent="0.2">
      <c r="A481" s="19">
        <v>24.95</v>
      </c>
      <c r="B481" s="19">
        <v>31.14</v>
      </c>
      <c r="C481" s="19">
        <v>43.3</v>
      </c>
      <c r="D481" s="15"/>
      <c r="E481" s="15">
        <v>7.2668999999999997E-3</v>
      </c>
      <c r="F481" s="15">
        <v>-9.6250000000000003E-4</v>
      </c>
      <c r="G481" s="15">
        <v>-9.2299999999999999E-4</v>
      </c>
      <c r="I481">
        <f t="shared" si="43"/>
        <v>1.9649174894589257E-5</v>
      </c>
      <c r="J481">
        <f t="shared" si="44"/>
        <v>7.1521623474687046E-6</v>
      </c>
      <c r="K481">
        <f t="shared" si="45"/>
        <v>2.9654095870774546E-5</v>
      </c>
      <c r="O481">
        <f t="shared" si="46"/>
        <v>-3.4145465891838405E-6</v>
      </c>
      <c r="P481">
        <f t="shared" si="47"/>
        <v>1.1667002365698436E-5</v>
      </c>
      <c r="Q481">
        <f t="shared" si="48"/>
        <v>-3.0571310192879877E-6</v>
      </c>
    </row>
    <row r="482" spans="1:17" x14ac:dyDescent="0.2">
      <c r="A482" s="19">
        <v>24.99</v>
      </c>
      <c r="B482" s="19">
        <v>31.07</v>
      </c>
      <c r="C482" s="19">
        <v>43.46</v>
      </c>
      <c r="D482" s="15"/>
      <c r="E482" s="15">
        <v>1.6031699999999999E-3</v>
      </c>
      <c r="F482" s="15">
        <v>-2.2479000000000002E-3</v>
      </c>
      <c r="G482" s="15">
        <v>3.6951499999999999E-3</v>
      </c>
      <c r="I482">
        <f t="shared" si="43"/>
        <v>2.1638694537513905E-5</v>
      </c>
      <c r="J482">
        <f t="shared" si="44"/>
        <v>6.7786169816205815E-6</v>
      </c>
      <c r="K482">
        <f t="shared" si="45"/>
        <v>2.792596585852807E-5</v>
      </c>
      <c r="O482">
        <f t="shared" si="46"/>
        <v>-3.6293372688328098E-6</v>
      </c>
      <c r="P482">
        <f t="shared" si="47"/>
        <v>1.0564541301756528E-5</v>
      </c>
      <c r="Q482">
        <f t="shared" si="48"/>
        <v>-2.820399908130708E-6</v>
      </c>
    </row>
    <row r="483" spans="1:17" x14ac:dyDescent="0.2">
      <c r="A483" s="19">
        <v>25.05</v>
      </c>
      <c r="B483" s="19">
        <v>31</v>
      </c>
      <c r="C483" s="19">
        <v>43.52</v>
      </c>
      <c r="D483" s="15"/>
      <c r="E483" s="15">
        <v>2.40092E-3</v>
      </c>
      <c r="F483" s="15">
        <v>-2.2529999999999998E-3</v>
      </c>
      <c r="G483" s="15">
        <v>1.3806000000000001E-3</v>
      </c>
      <c r="I483">
        <f t="shared" si="43"/>
        <v>2.0494582108197071E-5</v>
      </c>
      <c r="J483">
        <f t="shared" si="44"/>
        <v>6.6750832273233464E-6</v>
      </c>
      <c r="K483">
        <f t="shared" si="45"/>
        <v>2.7069655918366382E-5</v>
      </c>
      <c r="O483">
        <f t="shared" si="46"/>
        <v>-3.6278029832828414E-6</v>
      </c>
      <c r="P483">
        <f t="shared" si="47"/>
        <v>1.0286106041181137E-5</v>
      </c>
      <c r="Q483">
        <f t="shared" si="48"/>
        <v>-3.149555574742866E-6</v>
      </c>
    </row>
    <row r="484" spans="1:17" x14ac:dyDescent="0.2">
      <c r="A484" s="19">
        <v>25.14</v>
      </c>
      <c r="B484" s="19">
        <v>30.98</v>
      </c>
      <c r="C484" s="19">
        <v>43.76</v>
      </c>
      <c r="D484" s="15"/>
      <c r="E484" s="15">
        <v>3.5928100000000001E-3</v>
      </c>
      <c r="F484" s="15">
        <v>-6.4519999999999996E-4</v>
      </c>
      <c r="G484" s="15">
        <v>5.5146600000000002E-3</v>
      </c>
      <c r="I484">
        <f t="shared" si="43"/>
        <v>1.9610772192489246E-5</v>
      </c>
      <c r="J484">
        <f t="shared" si="44"/>
        <v>6.5791387736839454E-6</v>
      </c>
      <c r="K484">
        <f t="shared" si="45"/>
        <v>2.5559839944864398E-5</v>
      </c>
      <c r="O484">
        <f t="shared" si="46"/>
        <v>-3.7346911698858712E-6</v>
      </c>
      <c r="P484">
        <f t="shared" si="47"/>
        <v>9.8678222878302683E-6</v>
      </c>
      <c r="Q484">
        <f t="shared" si="48"/>
        <v>-3.1472117482582942E-6</v>
      </c>
    </row>
    <row r="485" spans="1:17" x14ac:dyDescent="0.2">
      <c r="A485" s="19">
        <v>25.17</v>
      </c>
      <c r="B485" s="19">
        <v>31.05</v>
      </c>
      <c r="C485" s="19">
        <v>43.69</v>
      </c>
      <c r="D485" s="15"/>
      <c r="E485" s="15">
        <v>1.1933600000000001E-3</v>
      </c>
      <c r="F485" s="15">
        <v>2.2594899999999998E-3</v>
      </c>
      <c r="G485" s="15">
        <v>-1.5996000000000001E-3</v>
      </c>
      <c r="I485">
        <f t="shared" si="43"/>
        <v>1.920862288270589E-5</v>
      </c>
      <c r="J485">
        <f t="shared" si="44"/>
        <v>6.209367429662908E-6</v>
      </c>
      <c r="K485">
        <f t="shared" si="45"/>
        <v>2.5850938043108533E-5</v>
      </c>
      <c r="O485">
        <f t="shared" si="46"/>
        <v>-3.6496945604127191E-6</v>
      </c>
      <c r="P485">
        <f t="shared" si="47"/>
        <v>1.0464540486236454E-5</v>
      </c>
      <c r="Q485">
        <f t="shared" si="48"/>
        <v>-3.1718625612827965E-6</v>
      </c>
    </row>
    <row r="486" spans="1:17" x14ac:dyDescent="0.2">
      <c r="A486" s="19">
        <v>25.15</v>
      </c>
      <c r="B486" s="19">
        <v>31.08</v>
      </c>
      <c r="C486" s="19">
        <v>43.81</v>
      </c>
      <c r="D486" s="15"/>
      <c r="E486" s="15">
        <v>-7.9460000000000002E-4</v>
      </c>
      <c r="F486" s="15">
        <v>9.6621999999999995E-4</v>
      </c>
      <c r="G486" s="15">
        <v>2.7466700000000001E-3</v>
      </c>
      <c r="I486">
        <f t="shared" si="43"/>
        <v>1.8141551995119536E-5</v>
      </c>
      <c r="J486">
        <f t="shared" si="44"/>
        <v>6.1431230874891328E-6</v>
      </c>
      <c r="K486">
        <f t="shared" si="45"/>
        <v>2.445340497012202E-5</v>
      </c>
      <c r="O486">
        <f t="shared" si="46"/>
        <v>-3.2689297876039556E-6</v>
      </c>
      <c r="P486">
        <f t="shared" si="47"/>
        <v>9.7221341377022658E-6</v>
      </c>
      <c r="Q486">
        <f t="shared" si="48"/>
        <v>-3.1984076198458284E-6</v>
      </c>
    </row>
    <row r="487" spans="1:17" x14ac:dyDescent="0.2">
      <c r="A487" s="19">
        <v>25.24</v>
      </c>
      <c r="B487" s="19">
        <v>31.02</v>
      </c>
      <c r="C487" s="19">
        <v>44.19</v>
      </c>
      <c r="D487" s="15"/>
      <c r="E487" s="15">
        <v>3.5785299999999999E-3</v>
      </c>
      <c r="F487" s="15">
        <v>-1.9304999999999999E-3</v>
      </c>
      <c r="G487" s="15">
        <v>8.6737700000000008E-3</v>
      </c>
      <c r="I487">
        <f t="shared" si="43"/>
        <v>1.7090942225012362E-5</v>
      </c>
      <c r="J487">
        <f t="shared" si="44"/>
        <v>5.8305505675437846E-6</v>
      </c>
      <c r="K487">
        <f t="shared" si="45"/>
        <v>2.3438852437248696E-5</v>
      </c>
      <c r="O487">
        <f t="shared" si="46"/>
        <v>-3.118859505067718E-6</v>
      </c>
      <c r="P487">
        <f t="shared" si="47"/>
        <v>9.0078558505201285E-6</v>
      </c>
      <c r="Q487">
        <f t="shared" si="48"/>
        <v>-2.8472699134110785E-6</v>
      </c>
    </row>
    <row r="488" spans="1:17" x14ac:dyDescent="0.2">
      <c r="A488" s="19">
        <v>25.14</v>
      </c>
      <c r="B488" s="19">
        <v>31.04</v>
      </c>
      <c r="C488" s="19">
        <v>44.18</v>
      </c>
      <c r="D488" s="15"/>
      <c r="E488" s="15">
        <v>-3.9620000000000002E-3</v>
      </c>
      <c r="F488" s="15">
        <v>6.4477999999999996E-4</v>
      </c>
      <c r="G488" s="15">
        <v>-2.263E-4</v>
      </c>
      <c r="I488">
        <f t="shared" si="43"/>
        <v>1.6833838309165622E-5</v>
      </c>
      <c r="J488">
        <f t="shared" si="44"/>
        <v>5.7043273484911574E-6</v>
      </c>
      <c r="K488">
        <f t="shared" si="45"/>
        <v>2.6546578451787778E-5</v>
      </c>
      <c r="O488">
        <f t="shared" si="46"/>
        <v>-3.3462290646636552E-6</v>
      </c>
      <c r="P488">
        <f t="shared" si="47"/>
        <v>1.0329745268974921E-5</v>
      </c>
      <c r="Q488">
        <f t="shared" si="48"/>
        <v>-3.6811164977064147E-6</v>
      </c>
    </row>
    <row r="489" spans="1:17" x14ac:dyDescent="0.2">
      <c r="A489" s="19">
        <v>25.05</v>
      </c>
      <c r="B489" s="19">
        <v>31.11</v>
      </c>
      <c r="C489" s="19">
        <v>44.09</v>
      </c>
      <c r="D489" s="15"/>
      <c r="E489" s="15">
        <v>-3.5799999999999998E-3</v>
      </c>
      <c r="F489" s="15">
        <v>2.25515E-3</v>
      </c>
      <c r="G489" s="15">
        <v>-2.0371E-3</v>
      </c>
      <c r="I489">
        <f t="shared" si="43"/>
        <v>1.6765654650615682E-5</v>
      </c>
      <c r="J489">
        <f t="shared" si="44"/>
        <v>5.3870121824856876E-6</v>
      </c>
      <c r="K489">
        <f t="shared" si="45"/>
        <v>2.4956856446080511E-5</v>
      </c>
      <c r="O489">
        <f t="shared" si="46"/>
        <v>-3.2987324223838359E-6</v>
      </c>
      <c r="P489">
        <f t="shared" si="47"/>
        <v>9.7637565888364248E-6</v>
      </c>
      <c r="Q489">
        <f t="shared" si="48"/>
        <v>-3.4690043306840295E-6</v>
      </c>
    </row>
    <row r="490" spans="1:17" x14ac:dyDescent="0.2">
      <c r="A490" s="19">
        <v>24.68</v>
      </c>
      <c r="B490" s="19">
        <v>31.26</v>
      </c>
      <c r="C490" s="19">
        <v>43.89</v>
      </c>
      <c r="D490" s="15"/>
      <c r="E490" s="15">
        <v>-1.47704E-2</v>
      </c>
      <c r="F490" s="15">
        <v>4.8215699999999998E-3</v>
      </c>
      <c r="G490" s="15">
        <v>-4.5361999999999998E-3</v>
      </c>
      <c r="I490">
        <f t="shared" si="43"/>
        <v>1.6528699371578741E-5</v>
      </c>
      <c r="J490">
        <f t="shared" si="44"/>
        <v>5.3689335428865465E-6</v>
      </c>
      <c r="K490">
        <f t="shared" si="45"/>
        <v>2.3708431643915679E-5</v>
      </c>
      <c r="O490">
        <f t="shared" si="46"/>
        <v>-3.5852146970408061E-6</v>
      </c>
      <c r="P490">
        <f t="shared" si="47"/>
        <v>9.6155002735062404E-6</v>
      </c>
      <c r="Q490">
        <f t="shared" si="48"/>
        <v>-3.5365020347429876E-6</v>
      </c>
    </row>
    <row r="491" spans="1:17" x14ac:dyDescent="0.2">
      <c r="A491" s="19">
        <v>24.67</v>
      </c>
      <c r="B491" s="19">
        <v>31.18</v>
      </c>
      <c r="C491" s="19">
        <v>44.19</v>
      </c>
      <c r="D491" s="15"/>
      <c r="E491" s="15">
        <v>-4.0519999999999998E-4</v>
      </c>
      <c r="F491" s="15">
        <v>-2.5592000000000002E-3</v>
      </c>
      <c r="G491" s="15">
        <v>6.8352700000000001E-3</v>
      </c>
      <c r="I491">
        <f t="shared" si="43"/>
        <v>2.8626860378884027E-5</v>
      </c>
      <c r="J491">
        <f t="shared" si="44"/>
        <v>6.4416497662073551E-6</v>
      </c>
      <c r="K491">
        <f t="shared" si="45"/>
        <v>2.3520552371680739E-5</v>
      </c>
      <c r="O491">
        <f t="shared" si="46"/>
        <v>-7.6430928668983613E-6</v>
      </c>
      <c r="P491">
        <f t="shared" si="47"/>
        <v>1.3058659565895868E-5</v>
      </c>
      <c r="Q491">
        <f t="shared" si="48"/>
        <v>-4.6366082626984095E-6</v>
      </c>
    </row>
    <row r="492" spans="1:17" x14ac:dyDescent="0.2">
      <c r="A492" s="19">
        <v>24.5</v>
      </c>
      <c r="B492" s="19">
        <v>31.23</v>
      </c>
      <c r="C492" s="19">
        <v>44.46</v>
      </c>
      <c r="D492" s="15"/>
      <c r="E492" s="15">
        <v>-6.8910000000000004E-3</v>
      </c>
      <c r="F492" s="15">
        <v>1.60359E-3</v>
      </c>
      <c r="G492" s="15">
        <v>6.1099800000000001E-3</v>
      </c>
      <c r="I492">
        <f t="shared" si="43"/>
        <v>2.6919099978550982E-5</v>
      </c>
      <c r="J492">
        <f t="shared" si="44"/>
        <v>6.448121058634914E-6</v>
      </c>
      <c r="K492">
        <f t="shared" si="45"/>
        <v>2.4912574187753897E-5</v>
      </c>
      <c r="O492">
        <f t="shared" si="46"/>
        <v>-7.122288024484459E-6</v>
      </c>
      <c r="P492">
        <f t="shared" si="47"/>
        <v>1.2108960907702117E-5</v>
      </c>
      <c r="Q492">
        <f t="shared" si="48"/>
        <v>-5.4079811459765056E-6</v>
      </c>
    </row>
    <row r="493" spans="1:17" x14ac:dyDescent="0.2">
      <c r="A493" s="19">
        <v>24.8</v>
      </c>
      <c r="B493" s="19">
        <v>31.1</v>
      </c>
      <c r="C493" s="19">
        <v>45.25</v>
      </c>
      <c r="D493" s="15"/>
      <c r="E493" s="15">
        <v>1.224486E-2</v>
      </c>
      <c r="F493" s="15">
        <v>-4.1627000000000001E-3</v>
      </c>
      <c r="G493" s="15">
        <v>1.7768800000000001E-2</v>
      </c>
      <c r="I493">
        <f t="shared" si="43"/>
        <v>2.8153106839837927E-5</v>
      </c>
      <c r="J493">
        <f t="shared" si="44"/>
        <v>6.2155238484028194E-6</v>
      </c>
      <c r="K493">
        <f t="shared" si="45"/>
        <v>2.5657731072512666E-5</v>
      </c>
      <c r="O493">
        <f t="shared" si="46"/>
        <v>-7.3579710644153923E-6</v>
      </c>
      <c r="P493">
        <f t="shared" si="47"/>
        <v>8.8561909224399869E-6</v>
      </c>
      <c r="Q493">
        <f t="shared" si="48"/>
        <v>-4.4956281075259145E-6</v>
      </c>
    </row>
    <row r="494" spans="1:17" x14ac:dyDescent="0.2">
      <c r="A494" s="19">
        <v>24.7</v>
      </c>
      <c r="B494" s="19">
        <v>31.13</v>
      </c>
      <c r="C494" s="19">
        <v>45.2</v>
      </c>
      <c r="D494" s="15"/>
      <c r="E494" s="15">
        <v>-4.0321999999999997E-3</v>
      </c>
      <c r="F494" s="15">
        <v>9.6460000000000003E-4</v>
      </c>
      <c r="G494" s="15">
        <v>-1.1050000000000001E-3</v>
      </c>
      <c r="I494">
        <f t="shared" si="43"/>
        <v>3.5460116214623661E-5</v>
      </c>
      <c r="J494">
        <f t="shared" si="44"/>
        <v>6.8822766948986508E-6</v>
      </c>
      <c r="K494">
        <f t="shared" si="45"/>
        <v>4.3062082414561926E-5</v>
      </c>
      <c r="O494">
        <f t="shared" si="46"/>
        <v>-9.9747935238704713E-6</v>
      </c>
      <c r="P494">
        <f t="shared" si="47"/>
        <v>2.1379407569173601E-5</v>
      </c>
      <c r="Q494">
        <f t="shared" si="48"/>
        <v>-8.6638614466743647E-6</v>
      </c>
    </row>
    <row r="495" spans="1:17" x14ac:dyDescent="0.2">
      <c r="A495" s="19">
        <v>24.8</v>
      </c>
      <c r="B495" s="19">
        <v>31.13</v>
      </c>
      <c r="C495" s="19">
        <v>45.26</v>
      </c>
      <c r="D495" s="15"/>
      <c r="E495" s="15">
        <v>4.0485E-3</v>
      </c>
      <c r="F495" s="15">
        <v>0</v>
      </c>
      <c r="G495" s="15">
        <v>1.32737E-3</v>
      </c>
      <c r="I495">
        <f t="shared" si="43"/>
        <v>3.4308027452146239E-5</v>
      </c>
      <c r="J495">
        <f t="shared" si="44"/>
        <v>6.5251672828047316E-6</v>
      </c>
      <c r="K495">
        <f t="shared" si="45"/>
        <v>4.0551618969688213E-5</v>
      </c>
      <c r="O495">
        <f t="shared" si="46"/>
        <v>-9.6096735196382417E-6</v>
      </c>
      <c r="P495">
        <f t="shared" si="47"/>
        <v>2.0363977975023184E-5</v>
      </c>
      <c r="Q495">
        <f t="shared" si="48"/>
        <v>-8.2079827398739019E-6</v>
      </c>
    </row>
    <row r="496" spans="1:17" x14ac:dyDescent="0.2">
      <c r="A496" s="19">
        <v>24.84</v>
      </c>
      <c r="B496" s="19">
        <v>31.14</v>
      </c>
      <c r="C496" s="19">
        <v>45.21</v>
      </c>
      <c r="D496" s="15"/>
      <c r="E496" s="15">
        <v>1.61294E-3</v>
      </c>
      <c r="F496" s="15">
        <v>3.2122999999999999E-4</v>
      </c>
      <c r="G496" s="15">
        <v>-1.1046999999999999E-3</v>
      </c>
      <c r="I496">
        <f t="shared" si="43"/>
        <v>3.3232966940017465E-5</v>
      </c>
      <c r="J496">
        <f t="shared" si="44"/>
        <v>6.1336572458364476E-6</v>
      </c>
      <c r="K496">
        <f t="shared" si="45"/>
        <v>3.8224236498520913E-5</v>
      </c>
      <c r="O496">
        <f t="shared" si="46"/>
        <v>-9.0330931084599473E-6</v>
      </c>
      <c r="P496">
        <f t="shared" si="47"/>
        <v>1.946457074322179E-5</v>
      </c>
      <c r="Q496">
        <f t="shared" si="48"/>
        <v>-7.7155037754814678E-6</v>
      </c>
    </row>
    <row r="497" spans="1:17" x14ac:dyDescent="0.2">
      <c r="A497" s="19">
        <v>24.81</v>
      </c>
      <c r="B497" s="19">
        <v>31.07</v>
      </c>
      <c r="C497" s="19">
        <v>45.1</v>
      </c>
      <c r="D497" s="15"/>
      <c r="E497" s="15">
        <v>-1.2078E-3</v>
      </c>
      <c r="F497" s="15">
        <v>-2.2479000000000002E-3</v>
      </c>
      <c r="G497" s="15">
        <v>-2.4331000000000001E-3</v>
      </c>
      <c r="I497">
        <f t="shared" si="43"/>
        <v>3.1395083450232415E-5</v>
      </c>
      <c r="J497">
        <f t="shared" si="44"/>
        <v>5.7718291338602603E-6</v>
      </c>
      <c r="K497">
        <f t="shared" si="45"/>
        <v>3.6004004034009654E-5</v>
      </c>
      <c r="O497">
        <f t="shared" si="46"/>
        <v>-8.4600200389803495E-6</v>
      </c>
      <c r="P497">
        <f t="shared" si="47"/>
        <v>1.8189787609548481E-5</v>
      </c>
      <c r="Q497">
        <f t="shared" si="48"/>
        <v>-7.2738653158125795E-6</v>
      </c>
    </row>
    <row r="498" spans="1:17" x14ac:dyDescent="0.2">
      <c r="A498" s="19">
        <v>24.64</v>
      </c>
      <c r="B498" s="19">
        <v>30.97</v>
      </c>
      <c r="C498" s="19">
        <v>45.22</v>
      </c>
      <c r="D498" s="15"/>
      <c r="E498" s="15">
        <v>-6.8520999999999999E-3</v>
      </c>
      <c r="F498" s="15">
        <v>-3.2185999999999998E-3</v>
      </c>
      <c r="G498" s="15">
        <v>2.6608199999999999E-3</v>
      </c>
      <c r="I498">
        <f t="shared" si="43"/>
        <v>2.9598905293618471E-5</v>
      </c>
      <c r="J498">
        <f t="shared" si="44"/>
        <v>5.7287026504286444E-6</v>
      </c>
      <c r="K498">
        <f t="shared" si="45"/>
        <v>3.4198962328569073E-5</v>
      </c>
      <c r="O498">
        <f t="shared" si="46"/>
        <v>-7.7895180194415286E-6</v>
      </c>
      <c r="P498">
        <f t="shared" si="47"/>
        <v>1.7274722243775573E-5</v>
      </c>
      <c r="Q498">
        <f t="shared" si="48"/>
        <v>-6.5092714674638238E-6</v>
      </c>
    </row>
    <row r="499" spans="1:17" x14ac:dyDescent="0.2">
      <c r="A499" s="19">
        <v>24.65</v>
      </c>
      <c r="B499" s="19">
        <v>30.94</v>
      </c>
      <c r="C499" s="19">
        <v>45.35</v>
      </c>
      <c r="D499" s="15"/>
      <c r="E499" s="15">
        <v>4.0588000000000001E-4</v>
      </c>
      <c r="F499" s="15">
        <v>-9.6860000000000002E-4</v>
      </c>
      <c r="G499" s="15">
        <v>2.87477E-3</v>
      </c>
      <c r="I499">
        <f t="shared" si="43"/>
        <v>3.0640047440601365E-5</v>
      </c>
      <c r="J499">
        <f t="shared" si="44"/>
        <v>6.0065436490029259E-6</v>
      </c>
      <c r="K499">
        <f t="shared" si="45"/>
        <v>3.2571822373198928E-5</v>
      </c>
      <c r="O499">
        <f t="shared" si="46"/>
        <v>-5.9988967946750356E-6</v>
      </c>
      <c r="P499">
        <f t="shared" si="47"/>
        <v>1.5144306625829038E-5</v>
      </c>
      <c r="Q499">
        <f t="shared" si="48"/>
        <v>-6.6325620945359946E-6</v>
      </c>
    </row>
    <row r="500" spans="1:17" x14ac:dyDescent="0.2">
      <c r="A500" s="19">
        <v>24.64</v>
      </c>
      <c r="B500" s="19">
        <v>30.92</v>
      </c>
      <c r="C500" s="19">
        <v>45.38</v>
      </c>
      <c r="D500" s="15"/>
      <c r="E500" s="15">
        <v>-4.057E-4</v>
      </c>
      <c r="F500" s="15">
        <v>-6.4639999999999999E-4</v>
      </c>
      <c r="G500" s="15">
        <v>6.6158999999999999E-4</v>
      </c>
      <c r="I500">
        <f t="shared" si="43"/>
        <v>2.8811528908629282E-5</v>
      </c>
      <c r="J500">
        <f t="shared" si="44"/>
        <v>5.7024421876627496E-6</v>
      </c>
      <c r="K500">
        <f t="shared" si="45"/>
        <v>3.1113371183980991E-5</v>
      </c>
      <c r="O500">
        <f t="shared" si="46"/>
        <v>-5.6625511090745332E-6</v>
      </c>
      <c r="P500">
        <f t="shared" si="47"/>
        <v>1.4305656927135295E-5</v>
      </c>
      <c r="Q500">
        <f t="shared" si="48"/>
        <v>-6.4016785021838352E-6</v>
      </c>
    </row>
    <row r="501" spans="1:17" x14ac:dyDescent="0.2">
      <c r="A501" s="19">
        <v>24.71</v>
      </c>
      <c r="B501" s="19">
        <v>30.83</v>
      </c>
      <c r="C501" s="19">
        <v>45.43</v>
      </c>
      <c r="D501" s="15"/>
      <c r="E501" s="15">
        <v>2.8409099999999999E-3</v>
      </c>
      <c r="F501" s="15">
        <v>-2.9107E-3</v>
      </c>
      <c r="G501" s="15">
        <v>1.1017799999999999E-3</v>
      </c>
      <c r="I501">
        <f t="shared" si="43"/>
        <v>2.7092712723511524E-5</v>
      </c>
      <c r="J501">
        <f t="shared" si="44"/>
        <v>5.3853656340029839E-6</v>
      </c>
      <c r="K501">
        <f t="shared" si="45"/>
        <v>2.927283099262813E-5</v>
      </c>
      <c r="O501">
        <f t="shared" si="46"/>
        <v>-5.3070633737300607E-6</v>
      </c>
      <c r="P501">
        <f t="shared" si="47"/>
        <v>1.3431213087727177E-5</v>
      </c>
      <c r="Q501">
        <f t="shared" si="48"/>
        <v>-6.0432368986128044E-6</v>
      </c>
    </row>
    <row r="502" spans="1:17" x14ac:dyDescent="0.2">
      <c r="A502" s="19">
        <v>24.48</v>
      </c>
      <c r="B502" s="19">
        <v>30.9</v>
      </c>
      <c r="C502" s="19">
        <v>45.38</v>
      </c>
      <c r="D502" s="15"/>
      <c r="E502" s="15">
        <v>-9.3078999999999992E-3</v>
      </c>
      <c r="F502" s="15">
        <v>2.2705199999999998E-3</v>
      </c>
      <c r="G502" s="15">
        <v>-1.1006E-3</v>
      </c>
      <c r="I502">
        <f t="shared" si="43"/>
        <v>2.5951396137786832E-5</v>
      </c>
      <c r="J502">
        <f t="shared" si="44"/>
        <v>5.5705741653628052E-6</v>
      </c>
      <c r="K502">
        <f t="shared" si="45"/>
        <v>2.758929628317444E-5</v>
      </c>
      <c r="O502">
        <f t="shared" si="46"/>
        <v>-5.4847817755262574E-6</v>
      </c>
      <c r="P502">
        <f t="shared" si="47"/>
        <v>1.2813143771651547E-5</v>
      </c>
      <c r="Q502">
        <f t="shared" si="48"/>
        <v>-5.8730597474560353E-6</v>
      </c>
    </row>
    <row r="503" spans="1:17" x14ac:dyDescent="0.2">
      <c r="A503" s="19">
        <v>24.69</v>
      </c>
      <c r="B503" s="19">
        <v>31.02</v>
      </c>
      <c r="C503" s="19">
        <v>45.3</v>
      </c>
      <c r="D503" s="15"/>
      <c r="E503" s="15">
        <v>8.5784699999999995E-3</v>
      </c>
      <c r="F503" s="15">
        <v>3.8834999999999998E-3</v>
      </c>
      <c r="G503" s="15">
        <v>-1.7629E-3</v>
      </c>
      <c r="I503">
        <f t="shared" si="43"/>
        <v>2.9592532514119623E-5</v>
      </c>
      <c r="J503">
        <f t="shared" si="44"/>
        <v>5.545655379665037E-6</v>
      </c>
      <c r="K503">
        <f t="shared" si="45"/>
        <v>2.6006617727783972E-5</v>
      </c>
      <c r="O503">
        <f t="shared" si="46"/>
        <v>-6.4237212554746829E-6</v>
      </c>
      <c r="P503">
        <f t="shared" si="47"/>
        <v>1.2659011629752452E-5</v>
      </c>
      <c r="Q503">
        <f t="shared" si="48"/>
        <v>-5.6706122213286731E-6</v>
      </c>
    </row>
    <row r="504" spans="1:17" x14ac:dyDescent="0.2">
      <c r="A504" s="19">
        <v>24.76</v>
      </c>
      <c r="B504" s="19">
        <v>31.01</v>
      </c>
      <c r="C504" s="19">
        <v>45.42</v>
      </c>
      <c r="D504" s="15"/>
      <c r="E504" s="15">
        <v>2.83512E-3</v>
      </c>
      <c r="F504" s="15">
        <v>-3.2239999999999998E-4</v>
      </c>
      <c r="G504" s="15">
        <v>2.64898E-3</v>
      </c>
      <c r="I504">
        <f t="shared" si="43"/>
        <v>3.223238941572645E-5</v>
      </c>
      <c r="J504">
        <f t="shared" si="44"/>
        <v>6.1178103918851352E-6</v>
      </c>
      <c r="K504">
        <f t="shared" si="45"/>
        <v>2.4632689648716932E-5</v>
      </c>
      <c r="O504">
        <f t="shared" si="46"/>
        <v>-4.0394286854461996E-6</v>
      </c>
      <c r="P504">
        <f t="shared" si="47"/>
        <v>1.0992091846187303E-5</v>
      </c>
      <c r="Q504">
        <f t="shared" si="48"/>
        <v>-5.7411488170489529E-6</v>
      </c>
    </row>
    <row r="505" spans="1:17" x14ac:dyDescent="0.2">
      <c r="A505" s="19">
        <v>24.66</v>
      </c>
      <c r="B505" s="19">
        <v>31.08</v>
      </c>
      <c r="C505" s="19">
        <v>45.4</v>
      </c>
      <c r="D505" s="15"/>
      <c r="E505" s="15">
        <v>-4.0388000000000004E-3</v>
      </c>
      <c r="F505" s="15">
        <v>2.25734E-3</v>
      </c>
      <c r="G505" s="15">
        <v>-4.4020000000000002E-4</v>
      </c>
      <c r="I505">
        <f t="shared" si="43"/>
        <v>3.0780720375646864E-5</v>
      </c>
      <c r="J505">
        <f t="shared" si="44"/>
        <v>5.7569782739720266E-6</v>
      </c>
      <c r="K505">
        <f t="shared" si="45"/>
        <v>2.3575753972217915E-5</v>
      </c>
      <c r="O505">
        <f t="shared" si="46"/>
        <v>-3.8519055255994274E-6</v>
      </c>
      <c r="P505">
        <f t="shared" si="47"/>
        <v>1.0783176906072065E-5</v>
      </c>
      <c r="Q505">
        <f t="shared" si="48"/>
        <v>-5.4479217571460149E-6</v>
      </c>
    </row>
    <row r="506" spans="1:17" x14ac:dyDescent="0.2">
      <c r="A506" s="19">
        <v>24.58</v>
      </c>
      <c r="B506" s="19">
        <v>31.09</v>
      </c>
      <c r="C506" s="19">
        <v>45.36</v>
      </c>
      <c r="D506" s="15"/>
      <c r="E506" s="15">
        <v>-3.2441000000000002E-3</v>
      </c>
      <c r="F506" s="15">
        <v>3.2174999999999999E-4</v>
      </c>
      <c r="G506" s="15">
        <v>-8.811E-4</v>
      </c>
      <c r="I506">
        <f t="shared" si="43"/>
        <v>2.9912591479508053E-5</v>
      </c>
      <c r="J506">
        <f t="shared" si="44"/>
        <v>5.7172946100697049E-6</v>
      </c>
      <c r="K506">
        <f t="shared" si="45"/>
        <v>2.2172835296284838E-5</v>
      </c>
      <c r="O506">
        <f t="shared" si="46"/>
        <v>-4.167807881583462E-6</v>
      </c>
      <c r="P506">
        <f t="shared" si="47"/>
        <v>1.0242859077307741E-5</v>
      </c>
      <c r="Q506">
        <f t="shared" si="48"/>
        <v>-5.180667315797254E-6</v>
      </c>
    </row>
    <row r="507" spans="1:17" x14ac:dyDescent="0.2">
      <c r="A507" s="19">
        <v>24.38</v>
      </c>
      <c r="B507" s="19">
        <v>31.16</v>
      </c>
      <c r="C507" s="19">
        <v>44.9</v>
      </c>
      <c r="D507" s="15"/>
      <c r="E507" s="15">
        <v>-8.1367000000000002E-3</v>
      </c>
      <c r="F507" s="15">
        <v>2.2515299999999999E-3</v>
      </c>
      <c r="G507" s="15">
        <v>-1.01411E-2</v>
      </c>
      <c r="I507">
        <f t="shared" si="43"/>
        <v>2.8749287079337568E-5</v>
      </c>
      <c r="J507">
        <f t="shared" si="44"/>
        <v>5.3804683172155222E-6</v>
      </c>
      <c r="K507">
        <f t="shared" si="45"/>
        <v>2.0889045411107748E-5</v>
      </c>
      <c r="O507">
        <f t="shared" si="46"/>
        <v>-3.9803667591884541E-6</v>
      </c>
      <c r="P507">
        <f t="shared" si="47"/>
        <v>9.7997901232692756E-6</v>
      </c>
      <c r="Q507">
        <f t="shared" si="48"/>
        <v>-4.8868369123494185E-6</v>
      </c>
    </row>
    <row r="508" spans="1:17" x14ac:dyDescent="0.2">
      <c r="A508" s="19">
        <v>24.41</v>
      </c>
      <c r="B508" s="19">
        <v>31.24</v>
      </c>
      <c r="C508" s="19">
        <v>44.92</v>
      </c>
      <c r="D508" s="15"/>
      <c r="E508" s="15">
        <v>1.2305599999999999E-3</v>
      </c>
      <c r="F508" s="15">
        <v>2.5673900000000001E-3</v>
      </c>
      <c r="G508" s="15">
        <v>4.4535000000000001E-4</v>
      </c>
      <c r="I508">
        <f t="shared" si="43"/>
        <v>3.0996683067977316E-5</v>
      </c>
      <c r="J508">
        <f t="shared" si="44"/>
        <v>5.3618034586365907E-6</v>
      </c>
      <c r="K508">
        <f t="shared" si="45"/>
        <v>2.5806217239041287E-5</v>
      </c>
      <c r="O508">
        <f t="shared" si="46"/>
        <v>-4.8407462026971477E-6</v>
      </c>
      <c r="P508">
        <f t="shared" si="47"/>
        <v>1.4162708018073123E-5</v>
      </c>
      <c r="Q508">
        <f t="shared" si="48"/>
        <v>-5.9636061505884537E-6</v>
      </c>
    </row>
    <row r="509" spans="1:17" x14ac:dyDescent="0.2">
      <c r="A509" s="19">
        <v>24.56</v>
      </c>
      <c r="B509" s="19">
        <v>31.25</v>
      </c>
      <c r="C509" s="19">
        <v>44.99</v>
      </c>
      <c r="D509" s="15"/>
      <c r="E509" s="15">
        <v>6.1449800000000004E-3</v>
      </c>
      <c r="F509" s="15">
        <v>3.2009999999999997E-4</v>
      </c>
      <c r="G509" s="15">
        <v>1.55842E-3</v>
      </c>
      <c r="I509">
        <f t="shared" si="43"/>
        <v>2.9227738758714674E-5</v>
      </c>
      <c r="J509">
        <f t="shared" si="44"/>
        <v>5.4355847358443956E-6</v>
      </c>
      <c r="K509">
        <f t="shared" si="45"/>
        <v>2.4269744402048806E-5</v>
      </c>
      <c r="O509">
        <f t="shared" si="46"/>
        <v>-4.3607417842313183E-6</v>
      </c>
      <c r="P509">
        <f t="shared" si="47"/>
        <v>1.3345827330748735E-5</v>
      </c>
      <c r="Q509">
        <f t="shared" si="48"/>
        <v>-5.5371865533631458E-6</v>
      </c>
    </row>
    <row r="510" spans="1:17" x14ac:dyDescent="0.2">
      <c r="A510" s="19">
        <v>24.42</v>
      </c>
      <c r="B510" s="19">
        <v>31.27</v>
      </c>
      <c r="C510" s="19">
        <v>45.12</v>
      </c>
      <c r="D510" s="15"/>
      <c r="E510" s="15">
        <v>-5.7003000000000002E-3</v>
      </c>
      <c r="F510" s="15">
        <v>6.4000000000000005E-4</v>
      </c>
      <c r="G510" s="15">
        <v>2.8894599999999999E-3</v>
      </c>
      <c r="I510">
        <f t="shared" si="43"/>
        <v>2.9739721185215795E-5</v>
      </c>
      <c r="J510">
        <f t="shared" si="44"/>
        <v>5.1155974922937311E-6</v>
      </c>
      <c r="K510">
        <f t="shared" si="45"/>
        <v>2.2959280111709877E-5</v>
      </c>
      <c r="O510">
        <f t="shared" si="46"/>
        <v>-3.9810767912974382E-6</v>
      </c>
      <c r="P510">
        <f t="shared" si="47"/>
        <v>1.3119665274799809E-5</v>
      </c>
      <c r="Q510">
        <f t="shared" si="48"/>
        <v>-5.1750243456413565E-6</v>
      </c>
    </row>
    <row r="511" spans="1:17" x14ac:dyDescent="0.2">
      <c r="A511" s="19">
        <v>24.52</v>
      </c>
      <c r="B511" s="19">
        <v>31.31</v>
      </c>
      <c r="C511" s="19">
        <v>45.11</v>
      </c>
      <c r="D511" s="15"/>
      <c r="E511" s="15">
        <v>4.0949999999999997E-3</v>
      </c>
      <c r="F511" s="15">
        <v>1.2791499999999999E-3</v>
      </c>
      <c r="G511" s="15">
        <v>-2.2159999999999999E-4</v>
      </c>
      <c r="I511">
        <f t="shared" si="43"/>
        <v>2.9904943119502847E-5</v>
      </c>
      <c r="J511">
        <f t="shared" si="44"/>
        <v>4.833237642756107E-6</v>
      </c>
      <c r="K511">
        <f t="shared" si="45"/>
        <v>2.2082662050503283E-5</v>
      </c>
      <c r="O511">
        <f t="shared" si="46"/>
        <v>-3.9611037038195921E-6</v>
      </c>
      <c r="P511">
        <f t="shared" si="47"/>
        <v>1.134423802803182E-5</v>
      </c>
      <c r="Q511">
        <f t="shared" si="48"/>
        <v>-4.7535676209028748E-6</v>
      </c>
    </row>
    <row r="512" spans="1:17" x14ac:dyDescent="0.2">
      <c r="A512" s="19">
        <v>24.66</v>
      </c>
      <c r="B512" s="19">
        <v>31.26</v>
      </c>
      <c r="C512" s="19">
        <v>45.43</v>
      </c>
      <c r="D512" s="15"/>
      <c r="E512" s="15">
        <v>5.7096200000000003E-3</v>
      </c>
      <c r="F512" s="15">
        <v>-1.5969000000000001E-3</v>
      </c>
      <c r="G512" s="15">
        <v>7.0937500000000002E-3</v>
      </c>
      <c r="I512">
        <f t="shared" si="43"/>
        <v>2.9116788032332677E-5</v>
      </c>
      <c r="J512">
        <f t="shared" si="44"/>
        <v>4.6414168675407404E-6</v>
      </c>
      <c r="K512">
        <f t="shared" si="45"/>
        <v>2.0760648721073084E-5</v>
      </c>
      <c r="O512">
        <f t="shared" si="46"/>
        <v>-3.4091503265904162E-6</v>
      </c>
      <c r="P512">
        <f t="shared" si="47"/>
        <v>1.0609136626349909E-5</v>
      </c>
      <c r="Q512">
        <f t="shared" si="48"/>
        <v>-4.485361142048702E-6</v>
      </c>
    </row>
    <row r="513" spans="1:17" x14ac:dyDescent="0.2">
      <c r="A513" s="19">
        <v>24.77</v>
      </c>
      <c r="B513" s="19">
        <v>31.32</v>
      </c>
      <c r="C513" s="19">
        <v>45.29</v>
      </c>
      <c r="D513" s="15"/>
      <c r="E513" s="15">
        <v>4.4606699999999999E-3</v>
      </c>
      <c r="F513" s="15">
        <v>1.91939E-3</v>
      </c>
      <c r="G513" s="15">
        <v>-3.0815999999999999E-3</v>
      </c>
      <c r="I513">
        <f t="shared" si="43"/>
        <v>2.9325766383056715E-5</v>
      </c>
      <c r="J513">
        <f t="shared" si="44"/>
        <v>4.5159372320882962E-6</v>
      </c>
      <c r="K513">
        <f t="shared" si="45"/>
        <v>2.2534287141558701E-5</v>
      </c>
      <c r="O513">
        <f t="shared" si="46"/>
        <v>-3.7516628376749914E-6</v>
      </c>
      <c r="P513">
        <f t="shared" si="47"/>
        <v>1.2402745441268916E-5</v>
      </c>
      <c r="Q513">
        <f t="shared" si="48"/>
        <v>-4.8959200360257797E-6</v>
      </c>
    </row>
    <row r="514" spans="1:17" x14ac:dyDescent="0.2">
      <c r="A514" s="19">
        <v>24.66</v>
      </c>
      <c r="B514" s="19">
        <v>31.27</v>
      </c>
      <c r="C514" s="19">
        <v>45.3</v>
      </c>
      <c r="D514" s="15"/>
      <c r="E514" s="15">
        <v>-4.4409000000000002E-3</v>
      </c>
      <c r="F514" s="15">
        <v>-1.5964E-3</v>
      </c>
      <c r="G514" s="15">
        <v>2.2075999999999999E-4</v>
      </c>
      <c r="I514">
        <f t="shared" si="43"/>
        <v>2.8760075011007313E-5</v>
      </c>
      <c r="J514">
        <f t="shared" si="44"/>
        <v>4.4660244764889984E-6</v>
      </c>
      <c r="K514">
        <f t="shared" si="45"/>
        <v>2.1752005426665178E-5</v>
      </c>
      <c r="O514">
        <f t="shared" si="46"/>
        <v>-3.0128571439364911E-6</v>
      </c>
      <c r="P514">
        <f t="shared" si="47"/>
        <v>1.0833820674472779E-5</v>
      </c>
      <c r="Q514">
        <f t="shared" si="48"/>
        <v>-4.9570523673042323E-6</v>
      </c>
    </row>
    <row r="515" spans="1:17" x14ac:dyDescent="0.2">
      <c r="A515" s="19">
        <v>24.63</v>
      </c>
      <c r="B515" s="19">
        <v>31.24</v>
      </c>
      <c r="C515" s="19">
        <v>45.12</v>
      </c>
      <c r="D515" s="15"/>
      <c r="E515" s="15">
        <v>-1.2166E-3</v>
      </c>
      <c r="F515" s="15">
        <v>-9.5940000000000001E-4</v>
      </c>
      <c r="G515" s="15">
        <v>-3.9734999999999996E-3</v>
      </c>
      <c r="I515">
        <f t="shared" si="43"/>
        <v>2.8217766078946872E-5</v>
      </c>
      <c r="J515">
        <f t="shared" si="44"/>
        <v>4.3509725854996583E-6</v>
      </c>
      <c r="K515">
        <f t="shared" si="45"/>
        <v>2.0449809199721265E-5</v>
      </c>
      <c r="O515">
        <f t="shared" si="46"/>
        <v>-2.406718549700301E-6</v>
      </c>
      <c r="P515">
        <f t="shared" si="47"/>
        <v>1.0124969048964411E-5</v>
      </c>
      <c r="Q515">
        <f t="shared" si="48"/>
        <v>-4.6807745011059781E-6</v>
      </c>
    </row>
    <row r="516" spans="1:17" x14ac:dyDescent="0.2">
      <c r="A516" s="19">
        <v>24.68</v>
      </c>
      <c r="B516" s="19">
        <v>31.38</v>
      </c>
      <c r="C516" s="19">
        <v>45.34</v>
      </c>
      <c r="D516" s="15"/>
      <c r="E516" s="15">
        <v>2.03009E-3</v>
      </c>
      <c r="F516" s="15">
        <v>4.4814E-3</v>
      </c>
      <c r="G516" s="15">
        <v>4.8759099999999998E-3</v>
      </c>
      <c r="I516">
        <f t="shared" si="43"/>
        <v>2.6613507047810057E-5</v>
      </c>
      <c r="J516">
        <f t="shared" si="44"/>
        <v>4.1451411319696788E-6</v>
      </c>
      <c r="K516">
        <f t="shared" si="45"/>
        <v>2.0170142782737987E-5</v>
      </c>
      <c r="O516">
        <f t="shared" si="46"/>
        <v>-2.1922830743182828E-6</v>
      </c>
      <c r="P516">
        <f t="shared" si="47"/>
        <v>9.8075205120265447E-6</v>
      </c>
      <c r="Q516">
        <f t="shared" si="48"/>
        <v>-4.1711974770396183E-6</v>
      </c>
    </row>
    <row r="517" spans="1:17" x14ac:dyDescent="0.2">
      <c r="A517" s="19">
        <v>24.8</v>
      </c>
      <c r="B517" s="19">
        <v>31.36</v>
      </c>
      <c r="C517" s="19">
        <v>45.41</v>
      </c>
      <c r="D517" s="15"/>
      <c r="E517" s="15">
        <v>4.8621999999999997E-3</v>
      </c>
      <c r="F517" s="15">
        <v>-6.3730000000000004E-4</v>
      </c>
      <c r="G517" s="15">
        <v>1.54389E-3</v>
      </c>
      <c r="I517">
        <f t="shared" si="43"/>
        <v>2.5263972549427454E-5</v>
      </c>
      <c r="J517">
        <f t="shared" si="44"/>
        <v>5.1014094216514981E-6</v>
      </c>
      <c r="K517">
        <f t="shared" si="45"/>
        <v>2.0386404115459708E-5</v>
      </c>
      <c r="O517">
        <f t="shared" si="46"/>
        <v>-1.514887370299185E-6</v>
      </c>
      <c r="P517">
        <f t="shared" si="47"/>
        <v>9.8129814492189519E-6</v>
      </c>
      <c r="Q517">
        <f t="shared" si="48"/>
        <v>-2.6098714439772398E-6</v>
      </c>
    </row>
    <row r="518" spans="1:17" x14ac:dyDescent="0.2">
      <c r="A518" s="19">
        <v>24.77</v>
      </c>
      <c r="B518" s="19">
        <v>31.44</v>
      </c>
      <c r="C518" s="19">
        <v>45.33</v>
      </c>
      <c r="D518" s="15"/>
      <c r="E518" s="15">
        <v>-1.2095999999999999E-3</v>
      </c>
      <c r="F518" s="15">
        <v>2.5510200000000002E-3</v>
      </c>
      <c r="G518" s="15">
        <v>-1.7616999999999999E-3</v>
      </c>
      <c r="I518">
        <f t="shared" si="43"/>
        <v>2.5166593526861806E-5</v>
      </c>
      <c r="J518">
        <f t="shared" si="44"/>
        <v>4.819693933752408E-6</v>
      </c>
      <c r="K518">
        <f t="shared" si="45"/>
        <v>1.9306235648458122E-5</v>
      </c>
      <c r="O518">
        <f t="shared" si="46"/>
        <v>-1.609914931681234E-6</v>
      </c>
      <c r="P518">
        <f t="shared" si="47"/>
        <v>9.6746046797458153E-6</v>
      </c>
      <c r="Q518">
        <f t="shared" si="48"/>
        <v>-2.5123144231586052E-6</v>
      </c>
    </row>
    <row r="519" spans="1:17" x14ac:dyDescent="0.2">
      <c r="A519" s="19">
        <v>24.86</v>
      </c>
      <c r="B519" s="19">
        <v>31.45</v>
      </c>
      <c r="C519" s="19">
        <v>45.34</v>
      </c>
      <c r="D519" s="15"/>
      <c r="E519" s="15">
        <v>3.6334700000000002E-3</v>
      </c>
      <c r="F519" s="15">
        <v>3.1807E-4</v>
      </c>
      <c r="G519" s="15">
        <v>2.2055999999999999E-4</v>
      </c>
      <c r="I519">
        <f t="shared" ref="I519:I582" si="49">I518*$M$3+E518*E518*(1-$M$3)</f>
        <v>2.3744385844850097E-5</v>
      </c>
      <c r="J519">
        <f t="shared" ref="J519:J582" si="50">J518*$M$3+F518*F518*(1-$M$3)</f>
        <v>4.9209744801512637E-6</v>
      </c>
      <c r="K519">
        <f t="shared" ref="K519:K582" si="51">K518*$M$3+G518*G518*(1-$M$3)</f>
        <v>1.8334076722950632E-5</v>
      </c>
      <c r="O519">
        <f t="shared" ref="O519:O582" si="52">O518*$M$3+E518*F518*(1-$M$3)</f>
        <v>-1.69846286330036E-6</v>
      </c>
      <c r="P519">
        <f t="shared" ref="P519:P582" si="53">P518*$M$3+E518*G518*(1-$M$3)</f>
        <v>9.2219855381610665E-6</v>
      </c>
      <c r="Q519">
        <f t="shared" ref="Q519:Q582" si="54">Q518*$M$3+F518*G518*(1-$M$3)</f>
        <v>-2.6312234738090891E-6</v>
      </c>
    </row>
    <row r="520" spans="1:17" x14ac:dyDescent="0.2">
      <c r="A520" s="19">
        <v>24.81</v>
      </c>
      <c r="B520" s="19">
        <v>31.39</v>
      </c>
      <c r="C520" s="19">
        <v>45.29</v>
      </c>
      <c r="D520" s="15"/>
      <c r="E520" s="15">
        <v>-2.0113000000000002E-3</v>
      </c>
      <c r="F520" s="15">
        <v>-1.9078999999999999E-3</v>
      </c>
      <c r="G520" s="15">
        <v>-1.1027999999999999E-3</v>
      </c>
      <c r="I520">
        <f t="shared" si="49"/>
        <v>2.3111848948613091E-5</v>
      </c>
      <c r="J520">
        <f t="shared" si="50"/>
        <v>4.6317861228361881E-6</v>
      </c>
      <c r="K520">
        <f t="shared" si="51"/>
        <v>1.7236950922389594E-5</v>
      </c>
      <c r="O520">
        <f t="shared" si="52"/>
        <v>-1.5272132233283383E-6</v>
      </c>
      <c r="P520">
        <f t="shared" si="53"/>
        <v>8.716750294463402E-6</v>
      </c>
      <c r="Q520">
        <f t="shared" si="54"/>
        <v>-2.4691408542285434E-6</v>
      </c>
    </row>
    <row r="521" spans="1:17" x14ac:dyDescent="0.2">
      <c r="A521" s="19">
        <v>24.92</v>
      </c>
      <c r="B521" s="19">
        <v>31.41</v>
      </c>
      <c r="C521" s="19">
        <v>45.04</v>
      </c>
      <c r="D521" s="15"/>
      <c r="E521" s="15">
        <v>4.4337400000000003E-3</v>
      </c>
      <c r="F521" s="15">
        <v>6.3717999999999999E-4</v>
      </c>
      <c r="G521" s="15">
        <v>-5.5199999999999997E-3</v>
      </c>
      <c r="I521">
        <f t="shared" si="49"/>
        <v>2.1967857673096306E-5</v>
      </c>
      <c r="J521">
        <f t="shared" si="50"/>
        <v>4.5722839000660168E-6</v>
      </c>
      <c r="K521">
        <f t="shared" si="51"/>
        <v>1.6275703937446219E-5</v>
      </c>
      <c r="O521">
        <f t="shared" si="52"/>
        <v>-1.2053388737286377E-6</v>
      </c>
      <c r="P521">
        <f t="shared" si="53"/>
        <v>8.3268289751955979E-6</v>
      </c>
      <c r="Q521">
        <f t="shared" si="54"/>
        <v>-2.1947504757748308E-6</v>
      </c>
    </row>
    <row r="522" spans="1:17" x14ac:dyDescent="0.2">
      <c r="A522" s="19">
        <v>24.9</v>
      </c>
      <c r="B522" s="19">
        <v>31.52</v>
      </c>
      <c r="C522" s="19">
        <v>45.07</v>
      </c>
      <c r="D522" s="15"/>
      <c r="E522" s="15">
        <v>-8.0259999999999999E-4</v>
      </c>
      <c r="F522" s="15">
        <v>3.5020699999999999E-3</v>
      </c>
      <c r="G522" s="15">
        <v>6.6604999999999995E-4</v>
      </c>
      <c r="I522">
        <f t="shared" si="49"/>
        <v>2.182926923596653E-5</v>
      </c>
      <c r="J522">
        <f t="shared" si="50"/>
        <v>4.3223067672060558E-6</v>
      </c>
      <c r="K522">
        <f t="shared" si="51"/>
        <v>1.7127385701199448E-5</v>
      </c>
      <c r="O522">
        <f t="shared" si="52"/>
        <v>-9.6351311411291934E-7</v>
      </c>
      <c r="P522">
        <f t="shared" si="53"/>
        <v>6.3587645486838611E-6</v>
      </c>
      <c r="Q522">
        <f t="shared" si="54"/>
        <v>-2.2740994632283413E-6</v>
      </c>
    </row>
    <row r="523" spans="1:17" x14ac:dyDescent="0.2">
      <c r="A523" s="19">
        <v>24.8</v>
      </c>
      <c r="B523" s="19">
        <v>31.57</v>
      </c>
      <c r="C523" s="19">
        <v>44.74</v>
      </c>
      <c r="D523" s="15"/>
      <c r="E523" s="15">
        <v>-4.0160999999999999E-3</v>
      </c>
      <c r="F523" s="15">
        <v>1.58629E-3</v>
      </c>
      <c r="G523" s="15">
        <v>-7.3219000000000001E-3</v>
      </c>
      <c r="I523">
        <f t="shared" si="49"/>
        <v>2.0558163087408536E-5</v>
      </c>
      <c r="J523">
        <f t="shared" si="50"/>
        <v>4.7988380182676931E-6</v>
      </c>
      <c r="K523">
        <f t="shared" si="51"/>
        <v>1.612635991527748E-5</v>
      </c>
      <c r="O523">
        <f t="shared" si="52"/>
        <v>-1.0743480101861443E-6</v>
      </c>
      <c r="P523">
        <f t="shared" si="53"/>
        <v>5.945164371962829E-6</v>
      </c>
      <c r="Q523">
        <f t="shared" si="54"/>
        <v>-1.9977002720246407E-6</v>
      </c>
    </row>
    <row r="524" spans="1:17" x14ac:dyDescent="0.2">
      <c r="A524" s="19">
        <v>24.61</v>
      </c>
      <c r="B524" s="19">
        <v>31.62</v>
      </c>
      <c r="C524" s="19">
        <v>44.69</v>
      </c>
      <c r="D524" s="15"/>
      <c r="E524" s="15">
        <v>-7.6612E-3</v>
      </c>
      <c r="F524" s="15">
        <v>1.5838099999999999E-3</v>
      </c>
      <c r="G524" s="15">
        <v>-1.1176000000000001E-3</v>
      </c>
      <c r="I524">
        <f t="shared" si="49"/>
        <v>2.0292416854764023E-5</v>
      </c>
      <c r="J524">
        <f t="shared" si="50"/>
        <v>4.6618866950176317E-6</v>
      </c>
      <c r="K524">
        <f t="shared" si="51"/>
        <v>1.8375391496960833E-5</v>
      </c>
      <c r="O524">
        <f t="shared" si="52"/>
        <v>-1.392129085714976E-6</v>
      </c>
      <c r="P524">
        <f t="shared" si="53"/>
        <v>7.3527834650450602E-6</v>
      </c>
      <c r="Q524">
        <f t="shared" si="54"/>
        <v>-2.5747176607631625E-6</v>
      </c>
    </row>
    <row r="525" spans="1:17" x14ac:dyDescent="0.2">
      <c r="A525" s="19">
        <v>24.84</v>
      </c>
      <c r="B525" s="19">
        <v>31.59</v>
      </c>
      <c r="C525" s="19">
        <v>44.94</v>
      </c>
      <c r="D525" s="15"/>
      <c r="E525" s="15">
        <v>9.3457499999999999E-3</v>
      </c>
      <c r="F525" s="15">
        <v>-9.4879999999999997E-4</v>
      </c>
      <c r="G525" s="15">
        <v>5.5940900000000003E-3</v>
      </c>
      <c r="I525">
        <f t="shared" si="49"/>
        <v>2.2596510969878183E-5</v>
      </c>
      <c r="J525">
        <f t="shared" si="50"/>
        <v>4.5326807402825743E-6</v>
      </c>
      <c r="K525">
        <f t="shared" si="51"/>
        <v>1.7347809792743182E-5</v>
      </c>
      <c r="O525">
        <f t="shared" si="52"/>
        <v>-2.0366344508920781E-6</v>
      </c>
      <c r="P525">
        <f t="shared" si="53"/>
        <v>7.425345884342357E-6</v>
      </c>
      <c r="Q525">
        <f t="shared" si="54"/>
        <v>-2.5264385644773727E-6</v>
      </c>
    </row>
    <row r="526" spans="1:17" x14ac:dyDescent="0.2">
      <c r="A526" s="19">
        <v>24.75</v>
      </c>
      <c r="B526" s="19">
        <v>31.73</v>
      </c>
      <c r="C526" s="19">
        <v>45.03</v>
      </c>
      <c r="D526" s="15"/>
      <c r="E526" s="15">
        <v>-3.6232E-3</v>
      </c>
      <c r="F526" s="15">
        <v>4.4317799999999997E-3</v>
      </c>
      <c r="G526" s="15">
        <v>2.0026699999999998E-3</v>
      </c>
      <c r="I526">
        <f t="shared" si="49"/>
        <v>2.6481302895435495E-5</v>
      </c>
      <c r="J526">
        <f t="shared" si="50"/>
        <v>4.31473318226562E-6</v>
      </c>
      <c r="K526">
        <f t="shared" si="51"/>
        <v>1.8184571780864593E-5</v>
      </c>
      <c r="O526">
        <f t="shared" si="52"/>
        <v>-2.4464712398385539E-6</v>
      </c>
      <c r="P526">
        <f t="shared" si="53"/>
        <v>1.0116683128331818E-5</v>
      </c>
      <c r="Q526">
        <f t="shared" si="54"/>
        <v>-2.6933126061287303E-6</v>
      </c>
    </row>
    <row r="527" spans="1:17" x14ac:dyDescent="0.2">
      <c r="A527" s="19">
        <v>24.64</v>
      </c>
      <c r="B527" s="19">
        <v>31.69</v>
      </c>
      <c r="C527" s="19">
        <v>45.21</v>
      </c>
      <c r="D527" s="15"/>
      <c r="E527" s="15">
        <v>-4.4444999999999997E-3</v>
      </c>
      <c r="F527" s="15">
        <v>-1.2606E-3</v>
      </c>
      <c r="G527" s="15">
        <v>3.9973400000000003E-3</v>
      </c>
      <c r="I527">
        <f t="shared" si="49"/>
        <v>2.5680079416109368E-5</v>
      </c>
      <c r="J527">
        <f t="shared" si="50"/>
        <v>5.2342896294336838E-6</v>
      </c>
      <c r="K527">
        <f t="shared" si="51"/>
        <v>1.7334138701746717E-5</v>
      </c>
      <c r="O527">
        <f t="shared" si="52"/>
        <v>-3.2631164832082413E-6</v>
      </c>
      <c r="P527">
        <f t="shared" si="53"/>
        <v>9.0743177039919087E-6</v>
      </c>
      <c r="Q527">
        <f t="shared" si="54"/>
        <v>-1.9991902786050059E-6</v>
      </c>
    </row>
    <row r="528" spans="1:17" x14ac:dyDescent="0.2">
      <c r="A528" s="19">
        <v>24.75</v>
      </c>
      <c r="B528" s="19">
        <v>31.65</v>
      </c>
      <c r="C528" s="19">
        <v>45.54</v>
      </c>
      <c r="D528" s="15"/>
      <c r="E528" s="15">
        <v>4.4643299999999999E-3</v>
      </c>
      <c r="F528" s="15">
        <v>-1.2623000000000001E-3</v>
      </c>
      <c r="G528" s="15">
        <v>7.2993099999999998E-3</v>
      </c>
      <c r="I528">
        <f t="shared" si="49"/>
        <v>2.5324489466142805E-5</v>
      </c>
      <c r="J528">
        <f t="shared" si="50"/>
        <v>5.0155789932676626E-6</v>
      </c>
      <c r="K528">
        <f t="shared" si="51"/>
        <v>1.7252814004177912E-5</v>
      </c>
      <c r="O528">
        <f t="shared" si="52"/>
        <v>-2.7311652922157466E-6</v>
      </c>
      <c r="P528">
        <f t="shared" si="53"/>
        <v>7.4638879839523936E-6</v>
      </c>
      <c r="Q528">
        <f t="shared" si="54"/>
        <v>-2.1815816701287056E-6</v>
      </c>
    </row>
    <row r="529" spans="1:17" x14ac:dyDescent="0.2">
      <c r="A529" s="19">
        <v>24.76</v>
      </c>
      <c r="B529" s="19">
        <v>31.6</v>
      </c>
      <c r="C529" s="19">
        <v>45.59</v>
      </c>
      <c r="D529" s="15"/>
      <c r="E529" s="15">
        <v>4.0403999999999999E-4</v>
      </c>
      <c r="F529" s="15">
        <v>-1.5797999999999999E-3</v>
      </c>
      <c r="G529" s="15">
        <v>1.0979099999999999E-3</v>
      </c>
      <c r="I529">
        <f t="shared" si="49"/>
        <v>2.5000834639108235E-5</v>
      </c>
      <c r="J529">
        <f t="shared" si="50"/>
        <v>4.8102483310716025E-6</v>
      </c>
      <c r="K529">
        <f t="shared" si="51"/>
        <v>1.941444075249324E-5</v>
      </c>
      <c r="O529">
        <f t="shared" si="52"/>
        <v>-2.9054148002228019E-6</v>
      </c>
      <c r="P529">
        <f t="shared" si="53"/>
        <v>8.9712464216532508E-6</v>
      </c>
      <c r="Q529">
        <f t="shared" si="54"/>
        <v>-2.6035219107009835E-6</v>
      </c>
    </row>
    <row r="530" spans="1:17" x14ac:dyDescent="0.2">
      <c r="A530" s="19">
        <v>24.93</v>
      </c>
      <c r="B530" s="19">
        <v>31.56</v>
      </c>
      <c r="C530" s="19">
        <v>46.36</v>
      </c>
      <c r="D530" s="15"/>
      <c r="E530" s="15">
        <v>6.8659100000000002E-3</v>
      </c>
      <c r="F530" s="15">
        <v>-1.2658999999999999E-3</v>
      </c>
      <c r="G530" s="15">
        <v>1.6889689999999999E-2</v>
      </c>
      <c r="I530">
        <f t="shared" si="49"/>
        <v>2.351057946005774E-5</v>
      </c>
      <c r="J530">
        <f t="shared" si="50"/>
        <v>4.6713795136073061E-6</v>
      </c>
      <c r="K530">
        <f t="shared" si="51"/>
        <v>1.8321898689429643E-5</v>
      </c>
      <c r="O530">
        <f t="shared" si="52"/>
        <v>-2.7693880557294339E-6</v>
      </c>
      <c r="P530">
        <f t="shared" si="53"/>
        <v>8.4595876097380551E-6</v>
      </c>
      <c r="Q530">
        <f t="shared" si="54"/>
        <v>-2.5513792891389244E-6</v>
      </c>
    </row>
    <row r="531" spans="1:17" x14ac:dyDescent="0.2">
      <c r="A531" s="19">
        <v>24.96</v>
      </c>
      <c r="B531" s="19">
        <v>31.54</v>
      </c>
      <c r="C531" s="19">
        <v>46.82</v>
      </c>
      <c r="D531" s="15"/>
      <c r="E531" s="15">
        <v>1.2033300000000001E-3</v>
      </c>
      <c r="F531" s="15">
        <v>-6.3369999999999995E-4</v>
      </c>
      <c r="G531" s="15">
        <v>9.92233E-3</v>
      </c>
      <c r="I531">
        <f t="shared" si="49"/>
        <v>2.4928387900140278E-5</v>
      </c>
      <c r="J531">
        <f t="shared" si="50"/>
        <v>4.4872469113908672E-6</v>
      </c>
      <c r="K531">
        <f t="shared" si="51"/>
        <v>3.4338282465829876E-5</v>
      </c>
      <c r="O531">
        <f t="shared" si="52"/>
        <v>-3.1247181005256682E-6</v>
      </c>
      <c r="P531">
        <f t="shared" si="53"/>
        <v>1.4909797841227777E-5</v>
      </c>
      <c r="Q531">
        <f t="shared" si="54"/>
        <v>-3.6811360460505898E-6</v>
      </c>
    </row>
    <row r="532" spans="1:17" x14ac:dyDescent="0.2">
      <c r="A532" s="19">
        <v>24.82</v>
      </c>
      <c r="B532" s="19">
        <v>31.62</v>
      </c>
      <c r="C532" s="19">
        <v>46.88</v>
      </c>
      <c r="D532" s="15"/>
      <c r="E532" s="15">
        <v>-5.6089E-3</v>
      </c>
      <c r="F532" s="15">
        <v>2.5364599999999999E-3</v>
      </c>
      <c r="G532" s="15">
        <v>1.28152E-3</v>
      </c>
      <c r="I532">
        <f t="shared" si="49"/>
        <v>2.351956481146586E-5</v>
      </c>
      <c r="J532">
        <f t="shared" si="50"/>
        <v>4.2421066381074149E-6</v>
      </c>
      <c r="K532">
        <f t="shared" si="51"/>
        <v>3.8185143475614088E-5</v>
      </c>
      <c r="O532">
        <f t="shared" si="52"/>
        <v>-2.9829880277541278E-6</v>
      </c>
      <c r="P532">
        <f t="shared" si="53"/>
        <v>1.4731600212288112E-5</v>
      </c>
      <c r="Q532">
        <f t="shared" si="54"/>
        <v>-3.8375347145475547E-6</v>
      </c>
    </row>
    <row r="533" spans="1:17" x14ac:dyDescent="0.2">
      <c r="A533" s="19">
        <v>24.61</v>
      </c>
      <c r="B533" s="19">
        <v>31.58</v>
      </c>
      <c r="C533" s="19">
        <v>46.92</v>
      </c>
      <c r="D533" s="15"/>
      <c r="E533" s="15">
        <v>-8.4609000000000004E-3</v>
      </c>
      <c r="F533" s="15">
        <v>-1.2650999999999999E-3</v>
      </c>
      <c r="G533" s="15">
        <v>8.5318000000000004E-4</v>
      </c>
      <c r="I533">
        <f t="shared" si="49"/>
        <v>2.3995976475377909E-5</v>
      </c>
      <c r="J533">
        <f t="shared" si="50"/>
        <v>4.3735979997169702E-6</v>
      </c>
      <c r="K533">
        <f t="shared" si="51"/>
        <v>3.5992572477701241E-5</v>
      </c>
      <c r="O533">
        <f t="shared" si="52"/>
        <v>-3.6576137757288808E-6</v>
      </c>
      <c r="P533">
        <f t="shared" si="53"/>
        <v>1.3416429147870824E-5</v>
      </c>
      <c r="Q533">
        <f t="shared" si="54"/>
        <v>-3.4122511785227007E-6</v>
      </c>
    </row>
    <row r="534" spans="1:17" x14ac:dyDescent="0.2">
      <c r="A534" s="19">
        <v>24.73</v>
      </c>
      <c r="B534" s="19">
        <v>31.62</v>
      </c>
      <c r="C534" s="19">
        <v>46.96</v>
      </c>
      <c r="D534" s="15"/>
      <c r="E534" s="15">
        <v>4.8760299999999999E-3</v>
      </c>
      <c r="F534" s="15">
        <v>1.26666E-3</v>
      </c>
      <c r="G534" s="15">
        <v>8.5254000000000005E-4</v>
      </c>
      <c r="I534">
        <f t="shared" si="49"/>
        <v>2.6851427615455236E-5</v>
      </c>
      <c r="J534">
        <f t="shared" si="50"/>
        <v>4.2072108003339524E-6</v>
      </c>
      <c r="K534">
        <f t="shared" si="51"/>
        <v>3.3876693095783165E-5</v>
      </c>
      <c r="O534">
        <f t="shared" si="52"/>
        <v>-2.7959238737851473E-6</v>
      </c>
      <c r="P534">
        <f t="shared" si="53"/>
        <v>1.2178323159278574E-5</v>
      </c>
      <c r="Q534">
        <f t="shared" si="54"/>
        <v>-3.2722775888913383E-6</v>
      </c>
    </row>
    <row r="535" spans="1:17" x14ac:dyDescent="0.2">
      <c r="A535" s="19">
        <v>24.71</v>
      </c>
      <c r="B535" s="19">
        <v>31.62</v>
      </c>
      <c r="C535" s="19">
        <v>47.21</v>
      </c>
      <c r="D535" s="15"/>
      <c r="E535" s="15">
        <v>-8.0880000000000004E-4</v>
      </c>
      <c r="F535" s="15">
        <v>0</v>
      </c>
      <c r="G535" s="15">
        <v>5.3236799999999999E-3</v>
      </c>
      <c r="I535">
        <f t="shared" si="49"/>
        <v>2.666688207218192E-5</v>
      </c>
      <c r="J535">
        <f t="shared" si="50"/>
        <v>4.0510438056499151E-6</v>
      </c>
      <c r="K535">
        <f t="shared" si="51"/>
        <v>3.1887700977132169E-5</v>
      </c>
      <c r="O535">
        <f t="shared" si="52"/>
        <v>-2.2575921117700377E-6</v>
      </c>
      <c r="P535">
        <f t="shared" si="53"/>
        <v>1.1697044406693858E-5</v>
      </c>
      <c r="Q535">
        <f t="shared" si="54"/>
        <v>-3.0111482345738577E-6</v>
      </c>
    </row>
    <row r="536" spans="1:17" x14ac:dyDescent="0.2">
      <c r="A536" s="19">
        <v>24.76</v>
      </c>
      <c r="B536" s="19">
        <v>31.72</v>
      </c>
      <c r="C536" s="19">
        <v>47.39</v>
      </c>
      <c r="D536" s="15"/>
      <c r="E536" s="15">
        <v>2.0235100000000001E-3</v>
      </c>
      <c r="F536" s="15">
        <v>3.16249E-3</v>
      </c>
      <c r="G536" s="15">
        <v>3.8127500000000002E-3</v>
      </c>
      <c r="I536">
        <f t="shared" si="49"/>
        <v>2.5106118594251003E-5</v>
      </c>
      <c r="J536">
        <f t="shared" si="50"/>
        <v>3.80798117731092E-6</v>
      </c>
      <c r="K536">
        <f t="shared" si="51"/>
        <v>3.1674933043048241E-5</v>
      </c>
      <c r="O536">
        <f t="shared" si="52"/>
        <v>-2.1221365850638354E-6</v>
      </c>
      <c r="P536">
        <f t="shared" si="53"/>
        <v>1.0736874199252227E-5</v>
      </c>
      <c r="Q536">
        <f t="shared" si="54"/>
        <v>-2.8304793404994261E-6</v>
      </c>
    </row>
    <row r="537" spans="1:17" x14ac:dyDescent="0.2">
      <c r="A537" s="19">
        <v>24.67</v>
      </c>
      <c r="B537" s="19">
        <v>31.72</v>
      </c>
      <c r="C537" s="19">
        <v>47.32</v>
      </c>
      <c r="D537" s="15"/>
      <c r="E537" s="15">
        <v>-3.6348999999999999E-3</v>
      </c>
      <c r="F537" s="15">
        <v>0</v>
      </c>
      <c r="G537" s="15">
        <v>-1.4771000000000001E-3</v>
      </c>
      <c r="I537">
        <f t="shared" si="49"/>
        <v>2.3845427041801944E-5</v>
      </c>
      <c r="J537">
        <f t="shared" si="50"/>
        <v>4.1795828866782647E-6</v>
      </c>
      <c r="K537">
        <f t="shared" si="51"/>
        <v>3.0646660814215343E-5</v>
      </c>
      <c r="O537">
        <f t="shared" si="52"/>
        <v>-1.610848581566005E-6</v>
      </c>
      <c r="P537">
        <f t="shared" si="53"/>
        <v>1.0555570012447092E-5</v>
      </c>
      <c r="Q537">
        <f t="shared" si="54"/>
        <v>-1.9371835552194599E-6</v>
      </c>
    </row>
    <row r="538" spans="1:17" x14ac:dyDescent="0.2">
      <c r="A538" s="19">
        <v>24.44</v>
      </c>
      <c r="B538" s="19">
        <v>31.71</v>
      </c>
      <c r="C538" s="19">
        <v>47.66</v>
      </c>
      <c r="D538" s="15"/>
      <c r="E538" s="15">
        <v>-9.3229999999999997E-3</v>
      </c>
      <c r="F538" s="15">
        <v>-3.1530000000000002E-4</v>
      </c>
      <c r="G538" s="15">
        <v>7.1851199999999997E-3</v>
      </c>
      <c r="I538">
        <f t="shared" si="49"/>
        <v>2.3207451299893825E-5</v>
      </c>
      <c r="J538">
        <f t="shared" si="50"/>
        <v>3.9288079134775688E-6</v>
      </c>
      <c r="K538">
        <f t="shared" si="51"/>
        <v>2.8938770629962421E-5</v>
      </c>
      <c r="O538">
        <f t="shared" si="52"/>
        <v>-1.5141976666720447E-6</v>
      </c>
      <c r="P538">
        <f t="shared" si="53"/>
        <v>1.0244382459100266E-5</v>
      </c>
      <c r="Q538">
        <f t="shared" si="54"/>
        <v>-1.8209525419062921E-6</v>
      </c>
    </row>
    <row r="539" spans="1:17" x14ac:dyDescent="0.2">
      <c r="A539" s="19">
        <v>24.72</v>
      </c>
      <c r="B539" s="19">
        <v>31.71</v>
      </c>
      <c r="C539" s="19">
        <v>47.56</v>
      </c>
      <c r="D539" s="15"/>
      <c r="E539" s="15">
        <v>1.1456549999999999E-2</v>
      </c>
      <c r="F539" s="15">
        <v>0</v>
      </c>
      <c r="G539" s="15">
        <v>-2.0982000000000002E-3</v>
      </c>
      <c r="I539">
        <f t="shared" si="49"/>
        <v>2.7030103961900199E-5</v>
      </c>
      <c r="J539">
        <f t="shared" si="50"/>
        <v>3.6990442840689148E-6</v>
      </c>
      <c r="K539">
        <f t="shared" si="51"/>
        <v>3.0300001357028677E-5</v>
      </c>
      <c r="O539">
        <f t="shared" si="52"/>
        <v>-1.2469732926717217E-6</v>
      </c>
      <c r="P539">
        <f t="shared" si="53"/>
        <v>5.6105070859542462E-6</v>
      </c>
      <c r="Q539">
        <f t="shared" si="54"/>
        <v>-1.8476234895519147E-6</v>
      </c>
    </row>
    <row r="540" spans="1:17" x14ac:dyDescent="0.2">
      <c r="A540" s="19">
        <v>24.82</v>
      </c>
      <c r="B540" s="19">
        <v>31.64</v>
      </c>
      <c r="C540" s="19">
        <v>47.64</v>
      </c>
      <c r="D540" s="15"/>
      <c r="E540" s="15">
        <v>4.0453499999999996E-3</v>
      </c>
      <c r="F540" s="15">
        <v>-2.2074999999999998E-3</v>
      </c>
      <c r="G540" s="15">
        <v>1.6820400000000001E-3</v>
      </c>
      <c r="I540">
        <f t="shared" si="49"/>
        <v>3.3283449998336187E-5</v>
      </c>
      <c r="J540">
        <f t="shared" si="50"/>
        <v>3.4771016270247797E-6</v>
      </c>
      <c r="K540">
        <f t="shared" si="51"/>
        <v>2.8746147870006955E-5</v>
      </c>
      <c r="O540">
        <f t="shared" si="52"/>
        <v>-1.1721548951114182E-6</v>
      </c>
      <c r="P540">
        <f t="shared" si="53"/>
        <v>3.8315886681969901E-6</v>
      </c>
      <c r="Q540">
        <f t="shared" si="54"/>
        <v>-1.7367660801787998E-6</v>
      </c>
    </row>
    <row r="541" spans="1:17" x14ac:dyDescent="0.2">
      <c r="A541" s="19">
        <v>24.7</v>
      </c>
      <c r="B541" s="19">
        <v>31.54</v>
      </c>
      <c r="C541" s="19">
        <v>47.59</v>
      </c>
      <c r="D541" s="15"/>
      <c r="E541" s="15">
        <v>-4.8348000000000002E-3</v>
      </c>
      <c r="F541" s="15">
        <v>-3.1605000000000001E-3</v>
      </c>
      <c r="G541" s="15">
        <v>-1.0495000000000001E-3</v>
      </c>
      <c r="I541">
        <f t="shared" si="49"/>
        <v>3.2268334395786015E-5</v>
      </c>
      <c r="J541">
        <f t="shared" si="50"/>
        <v>3.5608589044032932E-6</v>
      </c>
      <c r="K541">
        <f t="shared" si="51"/>
        <v>2.7191134511502534E-5</v>
      </c>
      <c r="O541">
        <f t="shared" si="52"/>
        <v>-1.6376322089047334E-6</v>
      </c>
      <c r="P541">
        <f t="shared" si="53"/>
        <v>4.0099597789451703E-6</v>
      </c>
      <c r="Q541">
        <f t="shared" si="54"/>
        <v>-1.8553463133680718E-6</v>
      </c>
    </row>
    <row r="542" spans="1:17" x14ac:dyDescent="0.2">
      <c r="A542" s="19">
        <v>24.79</v>
      </c>
      <c r="B542" s="19">
        <v>31.5</v>
      </c>
      <c r="C542" s="19">
        <v>47.51</v>
      </c>
      <c r="D542" s="15"/>
      <c r="E542" s="15">
        <v>3.64372E-3</v>
      </c>
      <c r="F542" s="15">
        <v>-1.2683E-3</v>
      </c>
      <c r="G542" s="15">
        <v>-1.6811E-3</v>
      </c>
      <c r="I542">
        <f t="shared" si="49"/>
        <v>3.1734751794438855E-5</v>
      </c>
      <c r="J542">
        <f t="shared" si="50"/>
        <v>3.9465329851390955E-6</v>
      </c>
      <c r="K542">
        <f t="shared" si="51"/>
        <v>2.5625753455812379E-5</v>
      </c>
      <c r="O542">
        <f t="shared" si="52"/>
        <v>-6.225511523704484E-7</v>
      </c>
      <c r="P542">
        <f t="shared" si="53"/>
        <v>4.0738095482084601E-6</v>
      </c>
      <c r="Q542">
        <f t="shared" si="54"/>
        <v>-1.5450088495659873E-6</v>
      </c>
    </row>
    <row r="543" spans="1:17" x14ac:dyDescent="0.2">
      <c r="A543" s="19">
        <v>24.67</v>
      </c>
      <c r="B543" s="19">
        <v>31.54</v>
      </c>
      <c r="C543" s="19">
        <v>47.51</v>
      </c>
      <c r="D543" s="15"/>
      <c r="E543" s="15">
        <v>-4.8406999999999999E-3</v>
      </c>
      <c r="F543" s="15">
        <v>1.26987E-3</v>
      </c>
      <c r="G543" s="15">
        <v>0</v>
      </c>
      <c r="I543">
        <f t="shared" si="49"/>
        <v>3.0627268413076518E-5</v>
      </c>
      <c r="J543">
        <f t="shared" si="50"/>
        <v>3.8062560994307497E-6</v>
      </c>
      <c r="K543">
        <f t="shared" si="51"/>
        <v>2.4257774081063634E-5</v>
      </c>
      <c r="O543">
        <f t="shared" si="52"/>
        <v>-8.6247788778822169E-7</v>
      </c>
      <c r="P543">
        <f t="shared" si="53"/>
        <v>3.4618535137959519E-6</v>
      </c>
      <c r="Q543">
        <f t="shared" si="54"/>
        <v>-1.3243799707920278E-6</v>
      </c>
    </row>
    <row r="544" spans="1:17" x14ac:dyDescent="0.2">
      <c r="A544" s="19">
        <v>24.66</v>
      </c>
      <c r="B544" s="19">
        <v>31.57</v>
      </c>
      <c r="C544" s="19">
        <v>47.61</v>
      </c>
      <c r="D544" s="15"/>
      <c r="E544" s="15">
        <v>-4.0539999999999999E-4</v>
      </c>
      <c r="F544" s="15">
        <v>9.5113999999999995E-4</v>
      </c>
      <c r="G544" s="15">
        <v>2.1048799999999999E-3</v>
      </c>
      <c r="I544">
        <f t="shared" si="49"/>
        <v>3.0195574897691926E-5</v>
      </c>
      <c r="J544">
        <f t="shared" si="50"/>
        <v>3.6746349224789046E-6</v>
      </c>
      <c r="K544">
        <f t="shared" si="51"/>
        <v>2.2802307636199815E-5</v>
      </c>
      <c r="O544">
        <f t="shared" si="52"/>
        <v>-1.1795527970609286E-6</v>
      </c>
      <c r="P544">
        <f t="shared" si="53"/>
        <v>3.2541423029681945E-6</v>
      </c>
      <c r="Q544">
        <f t="shared" si="54"/>
        <v>-1.2449171725445062E-6</v>
      </c>
    </row>
    <row r="545" spans="1:17" x14ac:dyDescent="0.2">
      <c r="A545" s="19">
        <v>24.81</v>
      </c>
      <c r="B545" s="19">
        <v>31.52</v>
      </c>
      <c r="C545" s="19">
        <v>47.65</v>
      </c>
      <c r="D545" s="15"/>
      <c r="E545" s="15">
        <v>6.08268E-3</v>
      </c>
      <c r="F545" s="15">
        <v>-1.5838E-3</v>
      </c>
      <c r="G545" s="15">
        <v>8.4018000000000005E-4</v>
      </c>
      <c r="I545">
        <f t="shared" si="49"/>
        <v>2.8393701353430408E-5</v>
      </c>
      <c r="J545">
        <f t="shared" si="50"/>
        <v>3.50843686510617E-6</v>
      </c>
      <c r="K545">
        <f t="shared" si="51"/>
        <v>2.1700000366891825E-5</v>
      </c>
      <c r="O545">
        <f t="shared" si="52"/>
        <v>-1.1319151585972731E-6</v>
      </c>
      <c r="P545">
        <f t="shared" si="53"/>
        <v>3.0076946636701024E-6</v>
      </c>
      <c r="Q545">
        <f t="shared" si="54"/>
        <v>-1.0501000083998357E-6</v>
      </c>
    </row>
    <row r="546" spans="1:17" x14ac:dyDescent="0.2">
      <c r="A546" s="19">
        <v>24.69</v>
      </c>
      <c r="B546" s="19">
        <v>31.56</v>
      </c>
      <c r="C546" s="19">
        <v>47.54</v>
      </c>
      <c r="D546" s="15"/>
      <c r="E546" s="15">
        <v>-4.8367000000000002E-3</v>
      </c>
      <c r="F546" s="15">
        <v>1.2689999999999999E-3</v>
      </c>
      <c r="G546" s="15">
        <v>-2.3084999999999998E-3</v>
      </c>
      <c r="I546">
        <f t="shared" si="49"/>
        <v>2.8910019031168584E-5</v>
      </c>
      <c r="J546">
        <f t="shared" si="50"/>
        <v>3.4484359995997998E-6</v>
      </c>
      <c r="K546">
        <f t="shared" si="51"/>
        <v>2.0440354490822314E-5</v>
      </c>
      <c r="O546">
        <f t="shared" si="52"/>
        <v>-1.6420251641214369E-6</v>
      </c>
      <c r="P546">
        <f t="shared" si="53"/>
        <v>3.1338657487938965E-6</v>
      </c>
      <c r="Q546">
        <f t="shared" si="54"/>
        <v>-1.0669346329358456E-6</v>
      </c>
    </row>
    <row r="547" spans="1:17" x14ac:dyDescent="0.2">
      <c r="A547" s="19">
        <v>24.26</v>
      </c>
      <c r="B547" s="19">
        <v>31.83</v>
      </c>
      <c r="C547" s="19">
        <v>47.08</v>
      </c>
      <c r="D547" s="15"/>
      <c r="E547" s="15">
        <v>-1.7416000000000001E-2</v>
      </c>
      <c r="F547" s="15">
        <v>8.5551700000000008E-3</v>
      </c>
      <c r="G547" s="15">
        <v>-9.6760000000000006E-3</v>
      </c>
      <c r="I547">
        <f t="shared" si="49"/>
        <v>2.8579037902698468E-5</v>
      </c>
      <c r="J547">
        <f t="shared" si="50"/>
        <v>3.3381514996238118E-6</v>
      </c>
      <c r="K547">
        <f t="shared" si="51"/>
        <v>1.9533683556372974E-5</v>
      </c>
      <c r="O547">
        <f t="shared" si="52"/>
        <v>-1.9117699922741507E-6</v>
      </c>
      <c r="P547">
        <f t="shared" si="53"/>
        <v>3.615765120866263E-6</v>
      </c>
      <c r="Q547">
        <f t="shared" si="54"/>
        <v>-1.1786877449596949E-6</v>
      </c>
    </row>
    <row r="548" spans="1:17" x14ac:dyDescent="0.2">
      <c r="A548" s="19">
        <v>24.27</v>
      </c>
      <c r="B548" s="19">
        <v>31.85</v>
      </c>
      <c r="C548" s="19">
        <v>47.04</v>
      </c>
      <c r="D548" s="15"/>
      <c r="E548" s="15">
        <v>4.1219999999999999E-4</v>
      </c>
      <c r="F548" s="15">
        <v>6.2834000000000002E-4</v>
      </c>
      <c r="G548" s="15">
        <v>-8.4960000000000005E-4</v>
      </c>
      <c r="I548">
        <f t="shared" si="49"/>
        <v>4.5063318988536579E-5</v>
      </c>
      <c r="J548">
        <f t="shared" si="50"/>
        <v>7.5293184333803876E-6</v>
      </c>
      <c r="K548">
        <f t="shared" si="51"/>
        <v>2.39791611029906E-5</v>
      </c>
      <c r="O548">
        <f t="shared" si="52"/>
        <v>-1.0736874235937712E-5</v>
      </c>
      <c r="P548">
        <f t="shared" si="53"/>
        <v>1.3509852173614298E-5</v>
      </c>
      <c r="Q548">
        <f t="shared" si="54"/>
        <v>-6.0747559754621182E-6</v>
      </c>
    </row>
    <row r="549" spans="1:17" x14ac:dyDescent="0.2">
      <c r="A549" s="19">
        <v>24.53</v>
      </c>
      <c r="B549" s="19">
        <v>31.84</v>
      </c>
      <c r="C549" s="19">
        <v>47.18</v>
      </c>
      <c r="D549" s="15"/>
      <c r="E549" s="15">
        <v>1.0712859999999999E-2</v>
      </c>
      <c r="F549" s="15">
        <v>-3.1399999999999999E-4</v>
      </c>
      <c r="G549" s="15">
        <v>2.9761700000000002E-3</v>
      </c>
      <c r="I549">
        <f t="shared" si="49"/>
        <v>4.2369714379624385E-5</v>
      </c>
      <c r="J549">
        <f t="shared" si="50"/>
        <v>7.1012479967135642E-6</v>
      </c>
      <c r="K549">
        <f t="shared" si="51"/>
        <v>2.2583720646411164E-5</v>
      </c>
      <c r="O549">
        <f t="shared" si="52"/>
        <v>-1.0077121676901448E-5</v>
      </c>
      <c r="P549">
        <f t="shared" si="53"/>
        <v>1.2678248735997439E-5</v>
      </c>
      <c r="Q549">
        <f t="shared" si="54"/>
        <v>-5.7423008767743908E-6</v>
      </c>
    </row>
    <row r="550" spans="1:17" x14ac:dyDescent="0.2">
      <c r="A550" s="19">
        <v>24.59</v>
      </c>
      <c r="B550" s="19">
        <v>31.75</v>
      </c>
      <c r="C550" s="19">
        <v>47.34</v>
      </c>
      <c r="D550" s="15"/>
      <c r="E550" s="15">
        <v>2.4459400000000002E-3</v>
      </c>
      <c r="F550" s="15">
        <v>-2.8265999999999999E-3</v>
      </c>
      <c r="G550" s="15">
        <v>3.39127E-3</v>
      </c>
      <c r="I550">
        <f t="shared" si="49"/>
        <v>4.671345367962292E-5</v>
      </c>
      <c r="J550">
        <f t="shared" si="50"/>
        <v>6.6810888769107495E-6</v>
      </c>
      <c r="K550">
        <f t="shared" si="51"/>
        <v>2.1760152679760492E-5</v>
      </c>
      <c r="O550">
        <f t="shared" si="52"/>
        <v>-9.6743246586873606E-6</v>
      </c>
      <c r="P550">
        <f t="shared" si="53"/>
        <v>1.3830551364609593E-5</v>
      </c>
      <c r="Q550">
        <f t="shared" si="54"/>
        <v>-5.4538338669679266E-6</v>
      </c>
    </row>
    <row r="551" spans="1:17" x14ac:dyDescent="0.2">
      <c r="A551" s="19">
        <v>24.48</v>
      </c>
      <c r="B551" s="19">
        <v>31.74</v>
      </c>
      <c r="C551" s="19">
        <v>47.1</v>
      </c>
      <c r="D551" s="15"/>
      <c r="E551" s="15">
        <v>-4.4733999999999998E-3</v>
      </c>
      <c r="F551" s="15">
        <v>-3.1500000000000001E-4</v>
      </c>
      <c r="G551" s="15">
        <v>-5.0698000000000002E-3</v>
      </c>
      <c r="I551">
        <f t="shared" si="49"/>
        <v>4.4269603807861545E-5</v>
      </c>
      <c r="J551">
        <f t="shared" si="50"/>
        <v>6.7596035978961048E-6</v>
      </c>
      <c r="K551">
        <f t="shared" si="51"/>
        <v>2.114458625174886E-5</v>
      </c>
      <c r="O551">
        <f t="shared" si="52"/>
        <v>-9.5086868194061183E-6</v>
      </c>
      <c r="P551">
        <f t="shared" si="53"/>
        <v>1.3498408859361017E-5</v>
      </c>
      <c r="Q551">
        <f t="shared" si="54"/>
        <v>-5.7017496618698508E-6</v>
      </c>
    </row>
    <row r="552" spans="1:17" x14ac:dyDescent="0.2">
      <c r="A552" s="19">
        <v>24.49</v>
      </c>
      <c r="B552" s="19">
        <v>31.79</v>
      </c>
      <c r="C552" s="19">
        <v>47.45</v>
      </c>
      <c r="D552" s="15"/>
      <c r="E552" s="15">
        <v>4.0850000000000001E-4</v>
      </c>
      <c r="F552" s="15">
        <v>1.57533E-3</v>
      </c>
      <c r="G552" s="15">
        <v>7.4310599999999997E-3</v>
      </c>
      <c r="I552">
        <f t="shared" si="49"/>
        <v>4.2814106032989857E-5</v>
      </c>
      <c r="J552">
        <f t="shared" si="50"/>
        <v>6.3599808820223379E-6</v>
      </c>
      <c r="K552">
        <f t="shared" si="51"/>
        <v>2.1418083399043928E-5</v>
      </c>
      <c r="O552">
        <f t="shared" si="52"/>
        <v>-8.8536183502417509E-6</v>
      </c>
      <c r="P552">
        <f t="shared" si="53"/>
        <v>1.4049258926999355E-5</v>
      </c>
      <c r="Q552">
        <f t="shared" si="54"/>
        <v>-5.2638254621576597E-6</v>
      </c>
    </row>
    <row r="553" spans="1:17" x14ac:dyDescent="0.2">
      <c r="A553" s="19">
        <v>24.48</v>
      </c>
      <c r="B553" s="19">
        <v>31.8</v>
      </c>
      <c r="C553" s="19">
        <v>47.26</v>
      </c>
      <c r="D553" s="15"/>
      <c r="E553" s="15">
        <v>-4.083E-4</v>
      </c>
      <c r="F553" s="15">
        <v>3.145E-4</v>
      </c>
      <c r="G553" s="15">
        <v>-4.0042999999999997E-3</v>
      </c>
      <c r="I553">
        <f t="shared" si="49"/>
        <v>4.0255272006010462E-5</v>
      </c>
      <c r="J553">
        <f t="shared" si="50"/>
        <v>6.1272819056349974E-6</v>
      </c>
      <c r="K553">
        <f t="shared" si="51"/>
        <v>2.3446237558517293E-5</v>
      </c>
      <c r="O553">
        <f t="shared" si="52"/>
        <v>-8.2837899109272447E-6</v>
      </c>
      <c r="P553">
        <f t="shared" si="53"/>
        <v>1.3388438671979393E-5</v>
      </c>
      <c r="Q553">
        <f t="shared" si="54"/>
        <v>-4.2456136294401986E-6</v>
      </c>
    </row>
    <row r="554" spans="1:17" x14ac:dyDescent="0.2">
      <c r="A554" s="19">
        <v>24.5</v>
      </c>
      <c r="B554" s="19">
        <v>31.84</v>
      </c>
      <c r="C554" s="19">
        <v>47.32</v>
      </c>
      <c r="D554" s="15"/>
      <c r="E554" s="15">
        <v>8.1698999999999997E-4</v>
      </c>
      <c r="F554" s="15">
        <v>1.25789E-3</v>
      </c>
      <c r="G554" s="15">
        <v>1.26961E-3</v>
      </c>
      <c r="I554">
        <f t="shared" si="49"/>
        <v>3.7849958219049832E-5</v>
      </c>
      <c r="J554">
        <f t="shared" si="50"/>
        <v>5.7655796062968972E-6</v>
      </c>
      <c r="K554">
        <f t="shared" si="51"/>
        <v>2.3001528414406255E-5</v>
      </c>
      <c r="O554">
        <f t="shared" si="52"/>
        <v>-7.7944671372716106E-6</v>
      </c>
      <c r="P554">
        <f t="shared" si="53"/>
        <v>1.268322969306063E-5</v>
      </c>
      <c r="Q554">
        <f t="shared" si="54"/>
        <v>-4.0664379526737869E-6</v>
      </c>
    </row>
    <row r="555" spans="1:17" x14ac:dyDescent="0.2">
      <c r="A555" s="19">
        <v>24.43</v>
      </c>
      <c r="B555" s="19">
        <v>31.84</v>
      </c>
      <c r="C555" s="19">
        <v>47.27</v>
      </c>
      <c r="D555" s="15"/>
      <c r="E555" s="15">
        <v>-2.8571E-3</v>
      </c>
      <c r="F555" s="15">
        <v>0</v>
      </c>
      <c r="G555" s="15">
        <v>-1.0566E-3</v>
      </c>
      <c r="I555">
        <f t="shared" si="49"/>
        <v>3.5619009085512838E-5</v>
      </c>
      <c r="J555">
        <f t="shared" si="50"/>
        <v>5.5145820650450826E-6</v>
      </c>
      <c r="K555">
        <f t="shared" si="51"/>
        <v>2.1718151282667879E-5</v>
      </c>
      <c r="O555">
        <f t="shared" si="52"/>
        <v>-7.2651380959693139E-6</v>
      </c>
      <c r="P555">
        <f t="shared" si="53"/>
        <v>1.1984471431910991E-5</v>
      </c>
      <c r="Q555">
        <f t="shared" si="54"/>
        <v>-3.726629892139359E-6</v>
      </c>
    </row>
    <row r="556" spans="1:17" x14ac:dyDescent="0.2">
      <c r="A556" s="19">
        <v>24.4</v>
      </c>
      <c r="B556" s="19">
        <v>31.84</v>
      </c>
      <c r="C556" s="19">
        <v>47.45</v>
      </c>
      <c r="D556" s="15"/>
      <c r="E556" s="15">
        <v>-1.2279999999999999E-3</v>
      </c>
      <c r="F556" s="15">
        <v>0</v>
      </c>
      <c r="G556" s="15">
        <v>3.8079300000000002E-3</v>
      </c>
      <c r="I556">
        <f t="shared" si="49"/>
        <v>3.3971649764982064E-5</v>
      </c>
      <c r="J556">
        <f t="shared" si="50"/>
        <v>5.1837071411423773E-6</v>
      </c>
      <c r="K556">
        <f t="shared" si="51"/>
        <v>2.0482046419307805E-5</v>
      </c>
      <c r="O556">
        <f t="shared" si="52"/>
        <v>-6.8292298102111544E-6</v>
      </c>
      <c r="P556">
        <f t="shared" si="53"/>
        <v>1.144653185759633E-5</v>
      </c>
      <c r="Q556">
        <f t="shared" si="54"/>
        <v>-3.5030320986109974E-6</v>
      </c>
    </row>
    <row r="557" spans="1:17" x14ac:dyDescent="0.2">
      <c r="A557" s="19">
        <v>24.6</v>
      </c>
      <c r="B557" s="19">
        <v>31.83</v>
      </c>
      <c r="C557" s="19">
        <v>47.8</v>
      </c>
      <c r="D557" s="15"/>
      <c r="E557" s="15">
        <v>8.1967199999999994E-3</v>
      </c>
      <c r="F557" s="15">
        <v>-3.1409999999999999E-4</v>
      </c>
      <c r="G557" s="15">
        <v>7.3761399999999998E-3</v>
      </c>
      <c r="I557">
        <f t="shared" si="49"/>
        <v>3.2023829819083133E-5</v>
      </c>
      <c r="J557">
        <f t="shared" si="50"/>
        <v>4.8726847126738346E-6</v>
      </c>
      <c r="K557">
        <f t="shared" si="51"/>
        <v>2.0123143487243338E-5</v>
      </c>
      <c r="O557">
        <f t="shared" si="52"/>
        <v>-6.419476021598485E-6</v>
      </c>
      <c r="P557">
        <f t="shared" si="53"/>
        <v>1.0479171663740551E-5</v>
      </c>
      <c r="Q557">
        <f t="shared" si="54"/>
        <v>-3.2928501726943374E-6</v>
      </c>
    </row>
    <row r="558" spans="1:17" x14ac:dyDescent="0.2">
      <c r="A558" s="19">
        <v>24.55</v>
      </c>
      <c r="B558" s="19">
        <v>31.94</v>
      </c>
      <c r="C558" s="19">
        <v>48.04</v>
      </c>
      <c r="D558" s="15"/>
      <c r="E558" s="15">
        <v>-2.0325999999999999E-3</v>
      </c>
      <c r="F558" s="15">
        <v>3.4558900000000001E-3</v>
      </c>
      <c r="G558" s="15">
        <v>5.0209599999999997E-3</v>
      </c>
      <c r="I558">
        <f t="shared" si="49"/>
        <v>3.4133573155442148E-5</v>
      </c>
      <c r="J558">
        <f t="shared" si="50"/>
        <v>4.5862431585134039E-6</v>
      </c>
      <c r="K558">
        <f t="shared" si="51"/>
        <v>2.2180201355984737E-5</v>
      </c>
      <c r="O558">
        <f t="shared" si="52"/>
        <v>-6.1887828454225757E-6</v>
      </c>
      <c r="P558">
        <f t="shared" si="53"/>
        <v>1.347803061956412E-5</v>
      </c>
      <c r="Q558">
        <f t="shared" si="54"/>
        <v>-3.2342898967726773E-6</v>
      </c>
    </row>
    <row r="559" spans="1:17" x14ac:dyDescent="0.2">
      <c r="A559" s="19">
        <v>24.51</v>
      </c>
      <c r="B559" s="19">
        <v>31.9</v>
      </c>
      <c r="C559" s="19">
        <v>47.86</v>
      </c>
      <c r="D559" s="15"/>
      <c r="E559" s="15">
        <v>-1.6293E-3</v>
      </c>
      <c r="F559" s="15">
        <v>-1.2524000000000001E-3</v>
      </c>
      <c r="G559" s="15">
        <v>-3.7469000000000001E-3</v>
      </c>
      <c r="I559">
        <f t="shared" si="49"/>
        <v>3.2333446531715612E-5</v>
      </c>
      <c r="J559">
        <f t="shared" si="50"/>
        <v>5.0276591105285997E-6</v>
      </c>
      <c r="K559">
        <f t="shared" si="51"/>
        <v>2.2361991633921649E-5</v>
      </c>
      <c r="O559">
        <f t="shared" si="52"/>
        <v>-6.2389223955372219E-6</v>
      </c>
      <c r="P559">
        <f t="shared" si="53"/>
        <v>1.2057012584630273E-5</v>
      </c>
      <c r="Q559">
        <f t="shared" si="54"/>
        <v>-1.9991193757023154E-6</v>
      </c>
    </row>
    <row r="560" spans="1:17" x14ac:dyDescent="0.2">
      <c r="A560" s="19">
        <v>24.59</v>
      </c>
      <c r="B560" s="19">
        <v>31.96</v>
      </c>
      <c r="C560" s="19">
        <v>47.6</v>
      </c>
      <c r="D560" s="15"/>
      <c r="E560" s="15">
        <v>3.2639700000000002E-3</v>
      </c>
      <c r="F560" s="15">
        <v>1.8808500000000001E-3</v>
      </c>
      <c r="G560" s="15">
        <v>-5.4326000000000001E-3</v>
      </c>
      <c r="I560">
        <f t="shared" si="49"/>
        <v>3.0552716849212675E-5</v>
      </c>
      <c r="J560">
        <f t="shared" si="50"/>
        <v>4.820109909496884E-6</v>
      </c>
      <c r="K560">
        <f t="shared" si="51"/>
        <v>2.1862627712486348E-5</v>
      </c>
      <c r="O560">
        <f t="shared" si="52"/>
        <v>-5.7421549326049885E-6</v>
      </c>
      <c r="P560">
        <f t="shared" si="53"/>
        <v>1.1699881279752456E-5</v>
      </c>
      <c r="Q560">
        <f t="shared" si="54"/>
        <v>-1.5976151595601761E-6</v>
      </c>
    </row>
    <row r="561" spans="1:17" x14ac:dyDescent="0.2">
      <c r="A561" s="19">
        <v>24.46</v>
      </c>
      <c r="B561" s="19">
        <v>31.93</v>
      </c>
      <c r="C561" s="19">
        <v>47.9</v>
      </c>
      <c r="D561" s="15"/>
      <c r="E561" s="15">
        <v>-5.2867000000000001E-3</v>
      </c>
      <c r="F561" s="15">
        <v>-9.3860000000000005E-4</v>
      </c>
      <c r="G561" s="15">
        <v>6.3026100000000002E-3</v>
      </c>
      <c r="I561">
        <f t="shared" si="49"/>
        <v>2.9358763847913912E-5</v>
      </c>
      <c r="J561">
        <f t="shared" si="50"/>
        <v>4.7431591182770711E-6</v>
      </c>
      <c r="K561">
        <f t="shared" si="51"/>
        <v>2.2321658615337166E-5</v>
      </c>
      <c r="O561">
        <f t="shared" si="52"/>
        <v>-5.0292833581786886E-6</v>
      </c>
      <c r="P561">
        <f t="shared" si="53"/>
        <v>9.9339777976473067E-6</v>
      </c>
      <c r="Q561">
        <f t="shared" si="54"/>
        <v>-2.1148325925865662E-6</v>
      </c>
    </row>
    <row r="562" spans="1:17" x14ac:dyDescent="0.2">
      <c r="A562" s="19">
        <v>24.52</v>
      </c>
      <c r="B562" s="19">
        <v>31.88</v>
      </c>
      <c r="C562" s="19">
        <v>47.8</v>
      </c>
      <c r="D562" s="15"/>
      <c r="E562" s="15">
        <v>2.4530300000000001E-3</v>
      </c>
      <c r="F562" s="15">
        <v>-1.5659999999999999E-3</v>
      </c>
      <c r="G562" s="15">
        <v>-2.0877000000000001E-3</v>
      </c>
      <c r="I562">
        <f t="shared" si="49"/>
        <v>2.9274189830439075E-5</v>
      </c>
      <c r="J562">
        <f t="shared" si="50"/>
        <v>4.5114277687804465E-6</v>
      </c>
      <c r="K562">
        <f t="shared" si="51"/>
        <v>2.3365732667142939E-5</v>
      </c>
      <c r="O562">
        <f t="shared" si="52"/>
        <v>-4.4298005594879667E-6</v>
      </c>
      <c r="P562">
        <f t="shared" si="53"/>
        <v>7.3387386325684659E-6</v>
      </c>
      <c r="Q562">
        <f t="shared" si="54"/>
        <v>-2.3428804217913724E-6</v>
      </c>
    </row>
    <row r="563" spans="1:17" x14ac:dyDescent="0.2">
      <c r="A563" s="19">
        <v>24.6</v>
      </c>
      <c r="B563" s="19">
        <v>31.87</v>
      </c>
      <c r="C563" s="19">
        <v>47.35</v>
      </c>
      <c r="D563" s="15"/>
      <c r="E563" s="15">
        <v>3.2626399999999998E-3</v>
      </c>
      <c r="F563" s="15">
        <v>-3.1359999999999998E-4</v>
      </c>
      <c r="G563" s="15">
        <v>-9.4141999999999993E-3</v>
      </c>
      <c r="I563">
        <f t="shared" si="49"/>
        <v>2.7878779811466729E-5</v>
      </c>
      <c r="J563">
        <f t="shared" si="50"/>
        <v>4.3878834626536192E-6</v>
      </c>
      <c r="K563">
        <f t="shared" si="51"/>
        <v>2.2225298184514361E-5</v>
      </c>
      <c r="O563">
        <f t="shared" si="52"/>
        <v>-4.3944992247186886E-6</v>
      </c>
      <c r="P563">
        <f t="shared" si="53"/>
        <v>6.5911428707543567E-6</v>
      </c>
      <c r="Q563">
        <f t="shared" si="54"/>
        <v>-2.0061473044838894E-6</v>
      </c>
    </row>
    <row r="564" spans="1:17" x14ac:dyDescent="0.2">
      <c r="A564" s="19">
        <v>24.47</v>
      </c>
      <c r="B564" s="19">
        <v>31.75</v>
      </c>
      <c r="C564" s="19">
        <v>47.01</v>
      </c>
      <c r="D564" s="15"/>
      <c r="E564" s="15">
        <v>-5.2846000000000004E-3</v>
      </c>
      <c r="F564" s="15">
        <v>-3.7653000000000001E-3</v>
      </c>
      <c r="G564" s="15">
        <v>-7.1805999999999997E-3</v>
      </c>
      <c r="I564">
        <f t="shared" si="49"/>
        <v>2.6844742208954723E-5</v>
      </c>
      <c r="J564">
        <f t="shared" si="50"/>
        <v>4.1305111524944016E-6</v>
      </c>
      <c r="K564">
        <f t="shared" si="51"/>
        <v>2.62094099918435E-5</v>
      </c>
      <c r="O564">
        <f t="shared" si="52"/>
        <v>-4.1922191054755671E-6</v>
      </c>
      <c r="P564">
        <f t="shared" si="53"/>
        <v>4.3527655692290936E-6</v>
      </c>
      <c r="Q564">
        <f t="shared" si="54"/>
        <v>-1.7086408790148557E-6</v>
      </c>
    </row>
    <row r="565" spans="1:17" x14ac:dyDescent="0.2">
      <c r="A565" s="19">
        <v>24.47</v>
      </c>
      <c r="B565" s="19">
        <v>31.58</v>
      </c>
      <c r="C565" s="19">
        <v>46.98</v>
      </c>
      <c r="D565" s="15"/>
      <c r="E565" s="15">
        <v>0</v>
      </c>
      <c r="F565" s="15">
        <v>-5.3543000000000002E-3</v>
      </c>
      <c r="G565" s="15">
        <v>-6.3809999999999995E-4</v>
      </c>
      <c r="I565">
        <f t="shared" si="49"/>
        <v>2.690967750601744E-5</v>
      </c>
      <c r="J565">
        <f t="shared" si="50"/>
        <v>4.7333295287447381E-6</v>
      </c>
      <c r="K565">
        <f t="shared" si="51"/>
        <v>2.7730506373932891E-5</v>
      </c>
      <c r="O565">
        <f t="shared" si="52"/>
        <v>-2.7467996963470314E-6</v>
      </c>
      <c r="P565">
        <f t="shared" si="53"/>
        <v>6.3683955606753494E-6</v>
      </c>
      <c r="Q565">
        <f t="shared" si="54"/>
        <v>1.6104364526036994E-8</v>
      </c>
    </row>
    <row r="566" spans="1:17" x14ac:dyDescent="0.2">
      <c r="A566" s="19">
        <v>24.15</v>
      </c>
      <c r="B566" s="19">
        <v>31.77</v>
      </c>
      <c r="C566" s="19">
        <v>46.92</v>
      </c>
      <c r="D566" s="15"/>
      <c r="E566" s="15">
        <v>-1.3077200000000001E-2</v>
      </c>
      <c r="F566" s="15">
        <v>6.0164700000000003E-3</v>
      </c>
      <c r="G566" s="15">
        <v>-1.2772E-3</v>
      </c>
      <c r="I566">
        <f t="shared" si="49"/>
        <v>2.5295096855656393E-5</v>
      </c>
      <c r="J566">
        <f t="shared" si="50"/>
        <v>6.1694414664200555E-6</v>
      </c>
      <c r="K566">
        <f t="shared" si="51"/>
        <v>2.6091106288096917E-5</v>
      </c>
      <c r="O566">
        <f t="shared" si="52"/>
        <v>-2.5819917145662092E-6</v>
      </c>
      <c r="P566">
        <f t="shared" si="53"/>
        <v>5.9862918270348282E-6</v>
      </c>
      <c r="Q566">
        <f t="shared" si="54"/>
        <v>2.2013283245447492E-7</v>
      </c>
    </row>
    <row r="567" spans="1:17" x14ac:dyDescent="0.2">
      <c r="A567" s="19">
        <v>24.15</v>
      </c>
      <c r="B567" s="19">
        <v>31.72</v>
      </c>
      <c r="C567" s="19">
        <v>46.8</v>
      </c>
      <c r="D567" s="15"/>
      <c r="E567" s="15">
        <v>0</v>
      </c>
      <c r="F567" s="15">
        <v>-1.5738E-3</v>
      </c>
      <c r="G567" s="15">
        <v>-2.5574999999999999E-3</v>
      </c>
      <c r="I567">
        <f t="shared" si="49"/>
        <v>3.4038180634717018E-5</v>
      </c>
      <c r="J567">
        <f t="shared" si="50"/>
        <v>7.9711496540888535E-6</v>
      </c>
      <c r="K567">
        <f t="shared" si="51"/>
        <v>2.46235143012111E-5</v>
      </c>
      <c r="O567">
        <f t="shared" si="52"/>
        <v>-7.147787100732242E-6</v>
      </c>
      <c r="P567">
        <f t="shared" si="53"/>
        <v>6.6292463078127386E-6</v>
      </c>
      <c r="Q567">
        <f t="shared" si="54"/>
        <v>-2.5412926653279404E-7</v>
      </c>
    </row>
    <row r="568" spans="1:17" x14ac:dyDescent="0.2">
      <c r="A568" s="19">
        <v>24.21</v>
      </c>
      <c r="B568" s="19">
        <v>31.74</v>
      </c>
      <c r="C568" s="19">
        <v>46.76</v>
      </c>
      <c r="D568" s="15"/>
      <c r="E568" s="15">
        <v>2.4844300000000001E-3</v>
      </c>
      <c r="F568" s="15">
        <v>6.3055000000000001E-4</v>
      </c>
      <c r="G568" s="15">
        <v>-8.5470000000000001E-4</v>
      </c>
      <c r="I568">
        <f t="shared" si="49"/>
        <v>3.1995889796633992E-5</v>
      </c>
      <c r="J568">
        <f t="shared" si="50"/>
        <v>7.6414914612435227E-6</v>
      </c>
      <c r="K568">
        <f t="shared" si="51"/>
        <v>2.3538551818138432E-5</v>
      </c>
      <c r="O568">
        <f t="shared" si="52"/>
        <v>-6.7189198746883075E-6</v>
      </c>
      <c r="P568">
        <f t="shared" si="53"/>
        <v>6.2314915293439738E-6</v>
      </c>
      <c r="Q568">
        <f t="shared" si="54"/>
        <v>2.6180994591738004E-9</v>
      </c>
    </row>
    <row r="569" spans="1:17" x14ac:dyDescent="0.2">
      <c r="A569" s="19">
        <v>24.31</v>
      </c>
      <c r="B569" s="19">
        <v>31.7</v>
      </c>
      <c r="C569" s="19">
        <v>47.08</v>
      </c>
      <c r="D569" s="15"/>
      <c r="E569" s="15">
        <v>4.1305200000000004E-3</v>
      </c>
      <c r="F569" s="15">
        <v>-1.2601999999999999E-3</v>
      </c>
      <c r="G569" s="15">
        <v>6.8435400000000004E-3</v>
      </c>
      <c r="I569">
        <f t="shared" si="49"/>
        <v>3.0446479954329951E-5</v>
      </c>
      <c r="J569">
        <f t="shared" si="50"/>
        <v>7.2068575717189115E-6</v>
      </c>
      <c r="K569">
        <f t="shared" si="51"/>
        <v>2.2170069434450122E-5</v>
      </c>
      <c r="O569">
        <f t="shared" si="52"/>
        <v>-6.2217912420170089E-6</v>
      </c>
      <c r="P569">
        <f t="shared" si="53"/>
        <v>5.7301954983233347E-6</v>
      </c>
      <c r="Q569">
        <f t="shared" si="54"/>
        <v>-2.987485160837666E-8</v>
      </c>
    </row>
    <row r="570" spans="1:17" x14ac:dyDescent="0.2">
      <c r="A570" s="19">
        <v>24.12</v>
      </c>
      <c r="B570" s="19">
        <v>31.81</v>
      </c>
      <c r="C570" s="19">
        <v>46.86</v>
      </c>
      <c r="D570" s="15"/>
      <c r="E570" s="15">
        <v>-7.8156000000000007E-3</v>
      </c>
      <c r="F570" s="15">
        <v>3.4699700000000002E-3</v>
      </c>
      <c r="G570" s="15">
        <v>-4.6728999999999998E-3</v>
      </c>
      <c r="I570">
        <f t="shared" si="49"/>
        <v>2.9643362885294155E-5</v>
      </c>
      <c r="J570">
        <f t="shared" si="50"/>
        <v>6.8697323598157764E-6</v>
      </c>
      <c r="K570">
        <f t="shared" si="51"/>
        <v>2.3649907652279115E-5</v>
      </c>
      <c r="O570">
        <f t="shared" si="52"/>
        <v>-6.1608006457359878E-6</v>
      </c>
      <c r="P570">
        <f t="shared" si="53"/>
        <v>7.0824264988719361E-6</v>
      </c>
      <c r="Q570">
        <f t="shared" si="54"/>
        <v>-5.4553610699187443E-7</v>
      </c>
    </row>
    <row r="571" spans="1:17" x14ac:dyDescent="0.2">
      <c r="A571" s="19">
        <v>24.12</v>
      </c>
      <c r="B571" s="19">
        <v>31.82</v>
      </c>
      <c r="C571" s="19">
        <v>47.02</v>
      </c>
      <c r="D571" s="15"/>
      <c r="E571" s="15">
        <v>0</v>
      </c>
      <c r="F571" s="15">
        <v>3.144E-4</v>
      </c>
      <c r="G571" s="15">
        <v>3.4144000000000002E-3</v>
      </c>
      <c r="I571">
        <f t="shared" si="49"/>
        <v>3.1529777313776506E-5</v>
      </c>
      <c r="J571">
        <f t="shared" si="50"/>
        <v>7.1799899262808303E-6</v>
      </c>
      <c r="K571">
        <f t="shared" si="51"/>
        <v>2.3541072857742368E-5</v>
      </c>
      <c r="O571">
        <f t="shared" si="52"/>
        <v>-7.4183464589118296E-6</v>
      </c>
      <c r="P571">
        <f t="shared" si="53"/>
        <v>8.8487719433396207E-6</v>
      </c>
      <c r="Q571">
        <f t="shared" si="54"/>
        <v>-1.485693309352363E-6</v>
      </c>
    </row>
    <row r="572" spans="1:17" x14ac:dyDescent="0.2">
      <c r="A572" s="19">
        <v>24.24</v>
      </c>
      <c r="B572" s="19">
        <v>31.82</v>
      </c>
      <c r="C572" s="19">
        <v>46.73</v>
      </c>
      <c r="D572" s="15"/>
      <c r="E572" s="15">
        <v>4.9750799999999998E-3</v>
      </c>
      <c r="F572" s="15">
        <v>0</v>
      </c>
      <c r="G572" s="15">
        <v>-6.1675999999999996E-3</v>
      </c>
      <c r="I572">
        <f t="shared" si="49"/>
        <v>2.9637990674949912E-5</v>
      </c>
      <c r="J572">
        <f t="shared" si="50"/>
        <v>6.7551213723039797E-6</v>
      </c>
      <c r="K572">
        <f t="shared" si="51"/>
        <v>2.2828096127877826E-5</v>
      </c>
      <c r="O572">
        <f t="shared" si="52"/>
        <v>-6.9732456713771192E-6</v>
      </c>
      <c r="P572">
        <f t="shared" si="53"/>
        <v>8.3178456267392424E-6</v>
      </c>
      <c r="Q572">
        <f t="shared" si="54"/>
        <v>-1.3321424691912212E-6</v>
      </c>
    </row>
    <row r="573" spans="1:17" x14ac:dyDescent="0.2">
      <c r="A573" s="19">
        <v>24.21</v>
      </c>
      <c r="B573" s="19">
        <v>31.82</v>
      </c>
      <c r="C573" s="19">
        <v>46.48</v>
      </c>
      <c r="D573" s="15"/>
      <c r="E573" s="15">
        <v>-1.2377E-3</v>
      </c>
      <c r="F573" s="15">
        <v>0</v>
      </c>
      <c r="G573" s="15">
        <v>-5.3499000000000003E-3</v>
      </c>
      <c r="I573">
        <f t="shared" si="49"/>
        <v>2.9344796494836919E-5</v>
      </c>
      <c r="J573">
        <f t="shared" si="50"/>
        <v>6.3498140899657407E-6</v>
      </c>
      <c r="K573">
        <f t="shared" si="51"/>
        <v>2.3740767745805156E-5</v>
      </c>
      <c r="O573">
        <f t="shared" si="52"/>
        <v>-6.5548509310944913E-6</v>
      </c>
      <c r="P573">
        <f t="shared" si="53"/>
        <v>5.9777166846548856E-6</v>
      </c>
      <c r="Q573">
        <f t="shared" si="54"/>
        <v>-1.2522139210397479E-6</v>
      </c>
    </row>
    <row r="574" spans="1:17" x14ac:dyDescent="0.2">
      <c r="A574" s="19">
        <v>24.21</v>
      </c>
      <c r="B574" s="19">
        <v>31.85</v>
      </c>
      <c r="C574" s="19">
        <v>46.5</v>
      </c>
      <c r="D574" s="15"/>
      <c r="E574" s="15">
        <v>0</v>
      </c>
      <c r="F574" s="15">
        <v>9.4280000000000004E-4</v>
      </c>
      <c r="G574" s="15">
        <v>4.3029E-4</v>
      </c>
      <c r="I574">
        <f t="shared" si="49"/>
        <v>2.7676022782546704E-5</v>
      </c>
      <c r="J574">
        <f t="shared" si="50"/>
        <v>5.9688252445677958E-6</v>
      </c>
      <c r="K574">
        <f t="shared" si="51"/>
        <v>2.4033607481656844E-5</v>
      </c>
      <c r="O574">
        <f t="shared" si="52"/>
        <v>-6.1615598752288215E-6</v>
      </c>
      <c r="P574">
        <f t="shared" si="53"/>
        <v>6.0163479573755919E-6</v>
      </c>
      <c r="Q574">
        <f t="shared" si="54"/>
        <v>-1.177081085777363E-6</v>
      </c>
    </row>
    <row r="575" spans="1:17" x14ac:dyDescent="0.2">
      <c r="A575" s="19">
        <v>24.16</v>
      </c>
      <c r="B575" s="19">
        <v>31.65</v>
      </c>
      <c r="C575" s="19">
        <v>46.05</v>
      </c>
      <c r="D575" s="15"/>
      <c r="E575" s="15">
        <v>-2.0652000000000001E-3</v>
      </c>
      <c r="F575" s="15">
        <v>-6.2794000000000001E-3</v>
      </c>
      <c r="G575" s="15">
        <v>-9.6773999999999992E-3</v>
      </c>
      <c r="I575">
        <f t="shared" si="49"/>
        <v>2.6015461415593899E-5</v>
      </c>
      <c r="J575">
        <f t="shared" si="50"/>
        <v>5.6640280402937277E-6</v>
      </c>
      <c r="K575">
        <f t="shared" si="51"/>
        <v>2.2602700001803431E-5</v>
      </c>
      <c r="O575">
        <f t="shared" si="52"/>
        <v>-5.7918662827150922E-6</v>
      </c>
      <c r="P575">
        <f t="shared" si="53"/>
        <v>5.6553670799330557E-6</v>
      </c>
      <c r="Q575">
        <f t="shared" si="54"/>
        <v>-1.0821155759107212E-6</v>
      </c>
    </row>
    <row r="576" spans="1:17" x14ac:dyDescent="0.2">
      <c r="A576" s="19">
        <v>24.29</v>
      </c>
      <c r="B576" s="19">
        <v>31.57</v>
      </c>
      <c r="C576" s="19">
        <v>45.93</v>
      </c>
      <c r="D576" s="15"/>
      <c r="E576" s="15">
        <v>5.3808399999999996E-3</v>
      </c>
      <c r="F576" s="15">
        <v>-2.5276000000000001E-3</v>
      </c>
      <c r="G576" s="15">
        <v>-2.6058000000000001E-3</v>
      </c>
      <c r="I576">
        <f t="shared" si="49"/>
        <v>2.4710436793058261E-5</v>
      </c>
      <c r="J576">
        <f t="shared" si="50"/>
        <v>7.6900382194761061E-6</v>
      </c>
      <c r="K576">
        <f t="shared" si="51"/>
        <v>2.6865662247295225E-5</v>
      </c>
      <c r="O576">
        <f t="shared" si="52"/>
        <v>-4.6662612929521856E-6</v>
      </c>
      <c r="P576">
        <f t="shared" si="53"/>
        <v>6.5151910439370731E-6</v>
      </c>
      <c r="Q576">
        <f t="shared" si="54"/>
        <v>2.6289072922439249E-6</v>
      </c>
    </row>
    <row r="577" spans="1:17" x14ac:dyDescent="0.2">
      <c r="A577" s="19">
        <v>24.08</v>
      </c>
      <c r="B577" s="19">
        <v>31.42</v>
      </c>
      <c r="C577" s="19">
        <v>45.42</v>
      </c>
      <c r="D577" s="15"/>
      <c r="E577" s="15">
        <v>-8.6455999999999998E-3</v>
      </c>
      <c r="F577" s="15">
        <v>-4.7513E-3</v>
      </c>
      <c r="G577" s="15">
        <v>-1.11039E-2</v>
      </c>
      <c r="I577">
        <f t="shared" si="49"/>
        <v>2.4965016931810767E-5</v>
      </c>
      <c r="J577">
        <f t="shared" si="50"/>
        <v>7.6119616319075403E-6</v>
      </c>
      <c r="K577">
        <f t="shared" si="51"/>
        <v>2.5661134130857511E-5</v>
      </c>
      <c r="O577">
        <f t="shared" si="52"/>
        <v>-5.2023222864150545E-6</v>
      </c>
      <c r="P577">
        <f t="shared" si="53"/>
        <v>5.282996008980848E-6</v>
      </c>
      <c r="Q577">
        <f t="shared" si="54"/>
        <v>2.8663580595092894E-6</v>
      </c>
    </row>
    <row r="578" spans="1:17" x14ac:dyDescent="0.2">
      <c r="A578" s="19">
        <v>24.02</v>
      </c>
      <c r="B578" s="19">
        <v>31.37</v>
      </c>
      <c r="C578" s="19">
        <v>45.35</v>
      </c>
      <c r="D578" s="15"/>
      <c r="E578" s="15">
        <v>-2.4916999999999999E-3</v>
      </c>
      <c r="F578" s="15">
        <v>-1.5912999999999999E-3</v>
      </c>
      <c r="G578" s="15">
        <v>-1.5411999999999999E-3</v>
      </c>
      <c r="I578">
        <f t="shared" si="49"/>
        <v>2.7951899877502121E-5</v>
      </c>
      <c r="J578">
        <f t="shared" si="50"/>
        <v>8.5097350353930887E-6</v>
      </c>
      <c r="K578">
        <f t="shared" si="51"/>
        <v>3.1519261795606062E-5</v>
      </c>
      <c r="O578">
        <f t="shared" si="52"/>
        <v>-2.425512592430149E-6</v>
      </c>
      <c r="P578">
        <f t="shared" si="53"/>
        <v>1.0726008918842002E-5</v>
      </c>
      <c r="Q578">
        <f t="shared" si="54"/>
        <v>5.8598541801387345E-6</v>
      </c>
    </row>
    <row r="579" spans="1:17" x14ac:dyDescent="0.2">
      <c r="A579" s="19">
        <v>23.96</v>
      </c>
      <c r="B579" s="19">
        <v>31.27</v>
      </c>
      <c r="C579" s="19">
        <v>45.36</v>
      </c>
      <c r="D579" s="15"/>
      <c r="E579" s="15">
        <v>-2.4979999999999998E-3</v>
      </c>
      <c r="F579" s="15">
        <v>-3.1878000000000002E-3</v>
      </c>
      <c r="G579" s="15">
        <v>2.2057000000000001E-4</v>
      </c>
      <c r="I579">
        <f t="shared" si="49"/>
        <v>2.6647300018251993E-5</v>
      </c>
      <c r="J579">
        <f t="shared" si="50"/>
        <v>8.1510850746695029E-6</v>
      </c>
      <c r="K579">
        <f t="shared" si="51"/>
        <v>2.9770623934269696E-5</v>
      </c>
      <c r="O579">
        <f t="shared" si="52"/>
        <v>-2.0420793042843399E-6</v>
      </c>
      <c r="P579">
        <f t="shared" si="53"/>
        <v>1.0312860866111481E-5</v>
      </c>
      <c r="Q579">
        <f t="shared" si="54"/>
        <v>5.6554136229304095E-6</v>
      </c>
    </row>
    <row r="580" spans="1:17" x14ac:dyDescent="0.2">
      <c r="A580" s="19">
        <v>24</v>
      </c>
      <c r="B580" s="19">
        <v>31.3</v>
      </c>
      <c r="C580" s="19">
        <v>45.46</v>
      </c>
      <c r="D580" s="15"/>
      <c r="E580" s="15">
        <v>1.66949E-3</v>
      </c>
      <c r="F580" s="15">
        <v>9.5934999999999998E-4</v>
      </c>
      <c r="G580" s="15">
        <v>2.2045400000000001E-3</v>
      </c>
      <c r="I580">
        <f t="shared" si="49"/>
        <v>2.5422862257156871E-5</v>
      </c>
      <c r="J580">
        <f t="shared" si="50"/>
        <v>8.2717441005893344E-6</v>
      </c>
      <c r="K580">
        <f t="shared" si="51"/>
        <v>2.7987305565707511E-5</v>
      </c>
      <c r="O580">
        <f t="shared" si="52"/>
        <v>-1.4417670820272788E-6</v>
      </c>
      <c r="P580">
        <f t="shared" si="53"/>
        <v>9.661030182544792E-6</v>
      </c>
      <c r="Q580">
        <f t="shared" si="54"/>
        <v>5.2739008227945841E-6</v>
      </c>
    </row>
    <row r="581" spans="1:17" x14ac:dyDescent="0.2">
      <c r="A581" s="19">
        <v>23.88</v>
      </c>
      <c r="B581" s="19">
        <v>31.26</v>
      </c>
      <c r="C581" s="19">
        <v>45.08</v>
      </c>
      <c r="D581" s="15"/>
      <c r="E581" s="15">
        <v>-5.0000000000000001E-3</v>
      </c>
      <c r="F581" s="15">
        <v>-1.2779E-3</v>
      </c>
      <c r="G581" s="15">
        <v>-8.3589000000000007E-3</v>
      </c>
      <c r="I581">
        <f t="shared" si="49"/>
        <v>2.4064722333333459E-5</v>
      </c>
      <c r="J581">
        <f t="shared" si="50"/>
        <v>7.8306605999039732E-6</v>
      </c>
      <c r="K581">
        <f t="shared" si="51"/>
        <v>2.6599667028461061E-5</v>
      </c>
      <c r="O581">
        <f t="shared" si="52"/>
        <v>-1.2591635432156418E-6</v>
      </c>
      <c r="P581">
        <f t="shared" si="53"/>
        <v>9.3021958206681033E-6</v>
      </c>
      <c r="Q581">
        <f t="shared" si="54"/>
        <v>5.0843623003669093E-6</v>
      </c>
    </row>
    <row r="582" spans="1:17" x14ac:dyDescent="0.2">
      <c r="A582" s="19">
        <v>23.78</v>
      </c>
      <c r="B582" s="19">
        <v>31.17</v>
      </c>
      <c r="C582" s="19">
        <v>44.97</v>
      </c>
      <c r="D582" s="15"/>
      <c r="E582" s="15">
        <v>-4.1875000000000002E-3</v>
      </c>
      <c r="F582" s="15">
        <v>-2.8790999999999999E-3</v>
      </c>
      <c r="G582" s="15">
        <v>-2.4401000000000002E-3</v>
      </c>
      <c r="I582">
        <f t="shared" si="49"/>
        <v>2.4120838993333452E-5</v>
      </c>
      <c r="J582">
        <f t="shared" si="50"/>
        <v>7.4588026685097347E-6</v>
      </c>
      <c r="K582">
        <f t="shared" si="51"/>
        <v>2.9195959559353403E-5</v>
      </c>
      <c r="O582">
        <f t="shared" si="52"/>
        <v>-8.0024373062270294E-7</v>
      </c>
      <c r="P582">
        <f t="shared" si="53"/>
        <v>1.1251734071428019E-5</v>
      </c>
      <c r="Q582">
        <f t="shared" si="54"/>
        <v>5.4202108609448951E-6</v>
      </c>
    </row>
    <row r="583" spans="1:17" x14ac:dyDescent="0.2">
      <c r="A583" s="19">
        <v>23.93</v>
      </c>
      <c r="B583" s="19">
        <v>31.13</v>
      </c>
      <c r="C583" s="19">
        <v>45.08</v>
      </c>
      <c r="D583" s="15"/>
      <c r="E583" s="15">
        <v>6.3077799999999998E-3</v>
      </c>
      <c r="F583" s="15">
        <v>-1.2833E-3</v>
      </c>
      <c r="G583" s="15">
        <v>2.4461000000000001E-3</v>
      </c>
      <c r="I583">
        <f t="shared" ref="I583:I646" si="55">I582*$M$3+E582*E582*(1-$M$3)</f>
        <v>2.3725698028733448E-5</v>
      </c>
      <c r="J583">
        <f t="shared" ref="J583:J646" si="56">J582*$M$3+F582*F582*(1-$M$3)</f>
        <v>7.5086275169991506E-6</v>
      </c>
      <c r="K583">
        <f t="shared" ref="K583:K646" si="57">K582*$M$3+G582*G582*(1-$M$3)</f>
        <v>2.7801447266392197E-5</v>
      </c>
      <c r="O583">
        <f t="shared" ref="O583:O646" si="58">O582*$M$3+E582*F582*(1-$M$3)</f>
        <v>-2.8855231785340011E-8</v>
      </c>
      <c r="P583">
        <f t="shared" ref="P583:P646" si="59">P582*$M$3+E582*G582*(1-$M$3)</f>
        <v>1.1189705152142338E-5</v>
      </c>
      <c r="Q583">
        <f t="shared" ref="Q583:Q646" si="60">Q582*$M$3+F582*G582*(1-$M$3)</f>
        <v>5.5165157238882021E-6</v>
      </c>
    </row>
    <row r="584" spans="1:17" x14ac:dyDescent="0.2">
      <c r="A584" s="19">
        <v>23.97</v>
      </c>
      <c r="B584" s="19">
        <v>31.19</v>
      </c>
      <c r="C584" s="19">
        <v>45.24</v>
      </c>
      <c r="D584" s="15"/>
      <c r="E584" s="15">
        <v>1.6715E-3</v>
      </c>
      <c r="F584" s="15">
        <v>1.9274699999999999E-3</v>
      </c>
      <c r="G584" s="15">
        <v>3.5492499999999999E-3</v>
      </c>
      <c r="I584">
        <f t="shared" si="55"/>
        <v>2.4689441458713444E-5</v>
      </c>
      <c r="J584">
        <f t="shared" si="56"/>
        <v>7.1569213993792017E-6</v>
      </c>
      <c r="K584">
        <f t="shared" si="57"/>
        <v>2.6492364743008664E-5</v>
      </c>
      <c r="O584">
        <f t="shared" si="58"/>
        <v>-5.1281036231822E-7</v>
      </c>
      <c r="P584">
        <f t="shared" si="59"/>
        <v>1.1444090482493798E-5</v>
      </c>
      <c r="Q584">
        <f t="shared" si="60"/>
        <v>4.9971799726549089E-6</v>
      </c>
    </row>
    <row r="585" spans="1:17" x14ac:dyDescent="0.2">
      <c r="A585" s="19">
        <v>23.99</v>
      </c>
      <c r="B585" s="19">
        <v>31.19</v>
      </c>
      <c r="C585" s="19">
        <v>44.87</v>
      </c>
      <c r="D585" s="15"/>
      <c r="E585" s="15">
        <v>8.3442E-4</v>
      </c>
      <c r="F585" s="15">
        <v>0</v>
      </c>
      <c r="G585" s="15">
        <v>-8.1787000000000006E-3</v>
      </c>
      <c r="I585">
        <f t="shared" si="55"/>
        <v>2.3375709706190635E-5</v>
      </c>
      <c r="J585">
        <f t="shared" si="56"/>
        <v>6.9504145514704501E-6</v>
      </c>
      <c r="K585">
        <f t="shared" si="57"/>
        <v>2.5658653392178145E-5</v>
      </c>
      <c r="O585">
        <f t="shared" si="58"/>
        <v>-2.8873577427912663E-7</v>
      </c>
      <c r="P585">
        <f t="shared" si="59"/>
        <v>1.1113399336044169E-5</v>
      </c>
      <c r="Q585">
        <f t="shared" si="60"/>
        <v>5.1078135481456143E-6</v>
      </c>
    </row>
    <row r="586" spans="1:17" x14ac:dyDescent="0.2">
      <c r="A586" s="19">
        <v>23.96</v>
      </c>
      <c r="B586" s="19">
        <v>31.07</v>
      </c>
      <c r="C586" s="19">
        <v>45.01</v>
      </c>
      <c r="D586" s="15"/>
      <c r="E586" s="15">
        <v>-1.2505999999999999E-3</v>
      </c>
      <c r="F586" s="15">
        <v>-3.8474E-3</v>
      </c>
      <c r="G586" s="15">
        <v>3.1200999999999998E-3</v>
      </c>
      <c r="I586">
        <f t="shared" si="55"/>
        <v>2.2014942528003195E-5</v>
      </c>
      <c r="J586">
        <f t="shared" si="56"/>
        <v>6.5333896783822228E-6</v>
      </c>
      <c r="K586">
        <f t="shared" si="57"/>
        <v>2.8132602210047458E-5</v>
      </c>
      <c r="O586">
        <f t="shared" si="58"/>
        <v>-2.7141162782237904E-7</v>
      </c>
      <c r="P586">
        <f t="shared" si="59"/>
        <v>1.0037127124641518E-5</v>
      </c>
      <c r="Q586">
        <f t="shared" si="60"/>
        <v>4.8013447352568774E-6</v>
      </c>
    </row>
    <row r="587" spans="1:17" x14ac:dyDescent="0.2">
      <c r="A587" s="19">
        <v>24.04</v>
      </c>
      <c r="B587" s="19">
        <v>31.15</v>
      </c>
      <c r="C587" s="19">
        <v>44.97</v>
      </c>
      <c r="D587" s="15"/>
      <c r="E587" s="15">
        <v>3.3389800000000001E-3</v>
      </c>
      <c r="F587" s="15">
        <v>2.5748300000000002E-3</v>
      </c>
      <c r="G587" s="15">
        <v>-8.8860000000000002E-4</v>
      </c>
      <c r="I587">
        <f t="shared" si="55"/>
        <v>2.0787885997923E-5</v>
      </c>
      <c r="J587">
        <f t="shared" si="56"/>
        <v>7.0295355032792896E-6</v>
      </c>
      <c r="K587">
        <f t="shared" si="57"/>
        <v>2.7028747518044608E-5</v>
      </c>
      <c r="O587">
        <f t="shared" si="58"/>
        <v>3.3566576246963966E-8</v>
      </c>
      <c r="P587">
        <f t="shared" si="59"/>
        <v>9.2007796735630265E-6</v>
      </c>
      <c r="Q587">
        <f t="shared" si="60"/>
        <v>3.7930076867414639E-6</v>
      </c>
    </row>
    <row r="588" spans="1:17" x14ac:dyDescent="0.2">
      <c r="A588" s="19">
        <v>24.02</v>
      </c>
      <c r="B588" s="19">
        <v>31.11</v>
      </c>
      <c r="C588" s="19">
        <v>45.06</v>
      </c>
      <c r="D588" s="15"/>
      <c r="E588" s="15">
        <v>-8.3199999999999995E-4</v>
      </c>
      <c r="F588" s="15">
        <v>-1.2841E-3</v>
      </c>
      <c r="G588" s="15">
        <v>2.0013299999999999E-3</v>
      </c>
      <c r="I588">
        <f t="shared" si="55"/>
        <v>2.0209540084471621E-5</v>
      </c>
      <c r="J588">
        <f t="shared" si="56"/>
        <v>7.0055483448165323E-6</v>
      </c>
      <c r="K588">
        <f t="shared" si="57"/>
        <v>2.5454399264561931E-5</v>
      </c>
      <c r="O588">
        <f t="shared" si="58"/>
        <v>5.4739093407614665E-7</v>
      </c>
      <c r="P588">
        <f t="shared" si="59"/>
        <v>8.4707118354692434E-6</v>
      </c>
      <c r="Q588">
        <f t="shared" si="60"/>
        <v>3.4281475892569758E-6</v>
      </c>
    </row>
    <row r="589" spans="1:17" x14ac:dyDescent="0.2">
      <c r="A589" s="19">
        <v>24</v>
      </c>
      <c r="B589" s="19">
        <v>31.15</v>
      </c>
      <c r="C589" s="19">
        <v>44.84</v>
      </c>
      <c r="D589" s="15"/>
      <c r="E589" s="15">
        <v>-8.3259999999999996E-4</v>
      </c>
      <c r="F589" s="15">
        <v>1.2857299999999999E-3</v>
      </c>
      <c r="G589" s="15">
        <v>-4.8824000000000003E-3</v>
      </c>
      <c r="I589">
        <f t="shared" si="55"/>
        <v>1.9038501119403321E-5</v>
      </c>
      <c r="J589">
        <f t="shared" si="56"/>
        <v>6.68415021272754E-6</v>
      </c>
      <c r="K589">
        <f t="shared" si="57"/>
        <v>2.4167454614822215E-5</v>
      </c>
      <c r="O589">
        <f t="shared" si="58"/>
        <v>5.7864975003157781E-7</v>
      </c>
      <c r="P589">
        <f t="shared" si="59"/>
        <v>7.8625627317410881E-6</v>
      </c>
      <c r="Q589">
        <f t="shared" si="60"/>
        <v>3.068264262721557E-6</v>
      </c>
    </row>
    <row r="590" spans="1:17" x14ac:dyDescent="0.2">
      <c r="A590" s="19">
        <v>24.14</v>
      </c>
      <c r="B590" s="19">
        <v>31.16</v>
      </c>
      <c r="C590" s="19">
        <v>44.99</v>
      </c>
      <c r="D590" s="15"/>
      <c r="E590" s="15">
        <v>5.8332899999999997E-3</v>
      </c>
      <c r="F590" s="15">
        <v>3.2102999999999998E-4</v>
      </c>
      <c r="G590" s="15">
        <v>3.34527E-3</v>
      </c>
      <c r="I590">
        <f t="shared" si="55"/>
        <v>1.7937784417839119E-5</v>
      </c>
      <c r="J590">
        <f t="shared" si="56"/>
        <v>6.3822872979378872E-6</v>
      </c>
      <c r="K590">
        <f t="shared" si="57"/>
        <v>2.4147677123532884E-5</v>
      </c>
      <c r="O590">
        <f t="shared" si="58"/>
        <v>4.7970083714968301E-7</v>
      </c>
      <c r="P590">
        <f t="shared" si="59"/>
        <v>7.6347141422366235E-6</v>
      </c>
      <c r="Q590">
        <f t="shared" si="60"/>
        <v>2.5075215178382629E-6</v>
      </c>
    </row>
    <row r="591" spans="1:17" x14ac:dyDescent="0.2">
      <c r="A591" s="19">
        <v>24.18</v>
      </c>
      <c r="B591" s="19">
        <v>31.17</v>
      </c>
      <c r="C591" s="19">
        <v>45.05</v>
      </c>
      <c r="D591" s="15"/>
      <c r="E591" s="15">
        <v>1.65704E-3</v>
      </c>
      <c r="F591" s="15">
        <v>3.2091999999999998E-4</v>
      </c>
      <c r="G591" s="15">
        <v>1.3335599999999999E-3</v>
      </c>
      <c r="I591">
        <f t="shared" si="55"/>
        <v>1.8903153686214774E-5</v>
      </c>
      <c r="J591">
        <f t="shared" si="56"/>
        <v>6.005533675715613E-6</v>
      </c>
      <c r="K591">
        <f t="shared" si="57"/>
        <v>2.337026637849491E-5</v>
      </c>
      <c r="O591">
        <f t="shared" si="58"/>
        <v>5.6327845224270209E-7</v>
      </c>
      <c r="P591">
        <f t="shared" si="59"/>
        <v>8.3474670960004263E-6</v>
      </c>
      <c r="Q591">
        <f t="shared" si="60"/>
        <v>2.4215061484539672E-6</v>
      </c>
    </row>
    <row r="592" spans="1:17" x14ac:dyDescent="0.2">
      <c r="A592" s="19">
        <v>24.04</v>
      </c>
      <c r="B592" s="19">
        <v>31.22</v>
      </c>
      <c r="C592" s="19">
        <v>44.7</v>
      </c>
      <c r="D592" s="15"/>
      <c r="E592" s="15">
        <v>-5.7898999999999997E-3</v>
      </c>
      <c r="F592" s="15">
        <v>1.60407E-3</v>
      </c>
      <c r="G592" s="15">
        <v>-7.7691000000000001E-3</v>
      </c>
      <c r="I592">
        <f t="shared" si="55"/>
        <v>1.7933711358737888E-5</v>
      </c>
      <c r="J592">
        <f t="shared" si="56"/>
        <v>5.6513810339566754E-6</v>
      </c>
      <c r="K592">
        <f t="shared" si="57"/>
        <v>2.2074753332201215E-5</v>
      </c>
      <c r="O592">
        <f t="shared" si="58"/>
        <v>5.6138838171614002E-7</v>
      </c>
      <c r="P592">
        <f t="shared" si="59"/>
        <v>7.9792048059844015E-6</v>
      </c>
      <c r="Q592">
        <f t="shared" si="60"/>
        <v>2.3018937440587291E-6</v>
      </c>
    </row>
    <row r="593" spans="1:17" x14ac:dyDescent="0.2">
      <c r="A593" s="19">
        <v>23.99</v>
      </c>
      <c r="B593" s="19">
        <v>31.06</v>
      </c>
      <c r="C593" s="19">
        <v>44.62</v>
      </c>
      <c r="D593" s="15"/>
      <c r="E593" s="15">
        <v>-2.0799E-3</v>
      </c>
      <c r="F593" s="15">
        <v>-5.1248999999999999E-3</v>
      </c>
      <c r="G593" s="15">
        <v>-1.7898E-3</v>
      </c>
      <c r="I593">
        <f t="shared" si="55"/>
        <v>1.8869065197813618E-5</v>
      </c>
      <c r="J593">
        <f t="shared" si="56"/>
        <v>5.4666806058132748E-6</v>
      </c>
      <c r="K593">
        <f t="shared" si="57"/>
        <v>2.4371803020869144E-5</v>
      </c>
      <c r="O593">
        <f t="shared" si="58"/>
        <v>-2.9539214766828926E-8</v>
      </c>
      <c r="P593">
        <f t="shared" si="59"/>
        <v>1.019939124302534E-5</v>
      </c>
      <c r="Q593">
        <f t="shared" si="60"/>
        <v>1.4160493051952048E-6</v>
      </c>
    </row>
    <row r="594" spans="1:17" x14ac:dyDescent="0.2">
      <c r="A594" s="19">
        <v>24.1</v>
      </c>
      <c r="B594" s="19">
        <v>30.84</v>
      </c>
      <c r="C594" s="19">
        <v>44.73</v>
      </c>
      <c r="D594" s="15"/>
      <c r="E594" s="15">
        <v>4.58524E-3</v>
      </c>
      <c r="F594" s="15">
        <v>-7.0829999999999999E-3</v>
      </c>
      <c r="G594" s="15">
        <v>2.4652799999999998E-3</v>
      </c>
      <c r="I594">
        <f t="shared" si="55"/>
        <v>1.7996480326544803E-5</v>
      </c>
      <c r="J594">
        <f t="shared" si="56"/>
        <v>6.7145557700644799E-6</v>
      </c>
      <c r="K594">
        <f t="shared" si="57"/>
        <v>2.3101697882016995E-5</v>
      </c>
      <c r="O594">
        <f t="shared" si="58"/>
        <v>6.117899087191813E-7</v>
      </c>
      <c r="P594">
        <f t="shared" si="59"/>
        <v>9.8107840696438186E-6</v>
      </c>
      <c r="Q594">
        <f t="shared" si="60"/>
        <v>1.881439108083493E-6</v>
      </c>
    </row>
    <row r="595" spans="1:17" x14ac:dyDescent="0.2">
      <c r="A595" s="19">
        <v>24.06</v>
      </c>
      <c r="B595" s="19">
        <v>30.89</v>
      </c>
      <c r="C595" s="19">
        <v>44.57</v>
      </c>
      <c r="D595" s="15"/>
      <c r="E595" s="15">
        <v>-1.6597999999999999E-3</v>
      </c>
      <c r="F595" s="15">
        <v>1.6212399999999999E-3</v>
      </c>
      <c r="G595" s="15">
        <v>-3.5769999999999999E-3</v>
      </c>
      <c r="I595">
        <f t="shared" si="55"/>
        <v>1.8178157058408116E-5</v>
      </c>
      <c r="J595">
        <f t="shared" si="56"/>
        <v>9.3218157638606125E-6</v>
      </c>
      <c r="K595">
        <f t="shared" si="57"/>
        <v>2.2080252337799973E-5</v>
      </c>
      <c r="O595">
        <f t="shared" si="58"/>
        <v>-1.3735527810039711E-6</v>
      </c>
      <c r="P595">
        <f t="shared" si="59"/>
        <v>9.9003710534971897E-6</v>
      </c>
      <c r="Q595">
        <f t="shared" si="60"/>
        <v>7.2085806719848246E-7</v>
      </c>
    </row>
    <row r="596" spans="1:17" x14ac:dyDescent="0.2">
      <c r="A596" s="19">
        <v>24.08</v>
      </c>
      <c r="B596" s="19">
        <v>30.84</v>
      </c>
      <c r="C596" s="19">
        <v>44.91</v>
      </c>
      <c r="D596" s="15"/>
      <c r="E596" s="15">
        <v>8.3129999999999999E-4</v>
      </c>
      <c r="F596" s="15">
        <v>-1.6186E-3</v>
      </c>
      <c r="G596" s="15">
        <v>7.6284500000000002E-3</v>
      </c>
      <c r="I596">
        <f t="shared" si="55"/>
        <v>1.7252763797303627E-5</v>
      </c>
      <c r="J596">
        <f t="shared" si="56"/>
        <v>8.9202119662849742E-6</v>
      </c>
      <c r="K596">
        <f t="shared" si="57"/>
        <v>2.1523132937531972E-5</v>
      </c>
      <c r="O596">
        <f t="shared" si="58"/>
        <v>-1.4525956632637329E-6</v>
      </c>
      <c r="P596">
        <f t="shared" si="59"/>
        <v>9.6625750662873581E-6</v>
      </c>
      <c r="Q596">
        <f t="shared" si="60"/>
        <v>3.2965605436657324E-7</v>
      </c>
    </row>
    <row r="597" spans="1:17" x14ac:dyDescent="0.2">
      <c r="A597" s="19">
        <v>23.97</v>
      </c>
      <c r="B597" s="19">
        <v>30.73</v>
      </c>
      <c r="C597" s="19">
        <v>44.5</v>
      </c>
      <c r="D597" s="15"/>
      <c r="E597" s="15">
        <v>-4.5681000000000003E-3</v>
      </c>
      <c r="F597" s="15">
        <v>-3.5668000000000002E-3</v>
      </c>
      <c r="G597" s="15">
        <v>-9.1293999999999993E-3</v>
      </c>
      <c r="I597">
        <f t="shared" si="55"/>
        <v>1.6259061550865409E-5</v>
      </c>
      <c r="J597">
        <f t="shared" si="56"/>
        <v>8.5421912059078748E-6</v>
      </c>
      <c r="K597">
        <f t="shared" si="57"/>
        <v>2.3723339925430055E-5</v>
      </c>
      <c r="O597">
        <f t="shared" si="58"/>
        <v>-1.4461724542679089E-6</v>
      </c>
      <c r="P597">
        <f t="shared" si="59"/>
        <v>9.4633123914101158E-6</v>
      </c>
      <c r="Q597">
        <f t="shared" si="60"/>
        <v>-4.3096785909542182E-7</v>
      </c>
    </row>
    <row r="598" spans="1:17" x14ac:dyDescent="0.2">
      <c r="A598" s="19">
        <v>24.03</v>
      </c>
      <c r="B598" s="19">
        <v>30.74</v>
      </c>
      <c r="C598" s="19">
        <v>45.13</v>
      </c>
      <c r="D598" s="15"/>
      <c r="E598" s="15">
        <v>2.5032100000000001E-3</v>
      </c>
      <c r="F598" s="15">
        <v>3.2540999999999999E-4</v>
      </c>
      <c r="G598" s="15">
        <v>1.4157329999999999E-2</v>
      </c>
      <c r="I598">
        <f t="shared" si="55"/>
        <v>1.6535570114413486E-5</v>
      </c>
      <c r="J598">
        <f t="shared" si="56"/>
        <v>8.7929834679534031E-6</v>
      </c>
      <c r="K598">
        <f t="shared" si="57"/>
        <v>2.7300696191504256E-5</v>
      </c>
      <c r="O598">
        <f t="shared" si="58"/>
        <v>-3.8179216221183324E-7</v>
      </c>
      <c r="P598">
        <f t="shared" si="59"/>
        <v>1.1397754376325511E-5</v>
      </c>
      <c r="Q598">
        <f t="shared" si="60"/>
        <v>1.5486548476503052E-6</v>
      </c>
    </row>
    <row r="599" spans="1:17" x14ac:dyDescent="0.2">
      <c r="A599" s="19">
        <v>24.12</v>
      </c>
      <c r="B599" s="19">
        <v>30.89</v>
      </c>
      <c r="C599" s="19">
        <v>45.02</v>
      </c>
      <c r="D599" s="15"/>
      <c r="E599" s="15">
        <v>3.7453199999999999E-3</v>
      </c>
      <c r="F599" s="15">
        <v>4.8796000000000004E-3</v>
      </c>
      <c r="G599" s="15">
        <v>-2.4374000000000002E-3</v>
      </c>
      <c r="I599">
        <f t="shared" si="55"/>
        <v>1.5919399525794678E-5</v>
      </c>
      <c r="J599">
        <f t="shared" si="56"/>
        <v>8.271757959962197E-6</v>
      </c>
      <c r="K599">
        <f t="shared" si="57"/>
        <v>3.768845398374801E-5</v>
      </c>
      <c r="O599">
        <f t="shared" si="58"/>
        <v>-3.1001045851312322E-7</v>
      </c>
      <c r="P599">
        <f t="shared" si="59"/>
        <v>1.2840215315503981E-5</v>
      </c>
      <c r="Q599">
        <f t="shared" si="60"/>
        <v>1.732151762109287E-6</v>
      </c>
    </row>
    <row r="600" spans="1:17" x14ac:dyDescent="0.2">
      <c r="A600" s="19">
        <v>24.21</v>
      </c>
      <c r="B600" s="19">
        <v>30.98</v>
      </c>
      <c r="C600" s="19">
        <v>45.17</v>
      </c>
      <c r="D600" s="15"/>
      <c r="E600" s="15">
        <v>3.7312600000000001E-3</v>
      </c>
      <c r="F600" s="15">
        <v>2.9136000000000001E-3</v>
      </c>
      <c r="G600" s="15">
        <v>3.3318100000000002E-3</v>
      </c>
      <c r="I600">
        <f t="shared" si="55"/>
        <v>1.5805880868390997E-5</v>
      </c>
      <c r="J600">
        <f t="shared" si="56"/>
        <v>9.2040822519644662E-6</v>
      </c>
      <c r="K600">
        <f t="shared" si="57"/>
        <v>3.5783601870323131E-5</v>
      </c>
      <c r="O600">
        <f t="shared" si="58"/>
        <v>8.0512997731766523E-7</v>
      </c>
      <c r="P600">
        <f t="shared" si="59"/>
        <v>1.1522071818493741E-5</v>
      </c>
      <c r="Q600">
        <f t="shared" si="60"/>
        <v>9.1461043398272894E-7</v>
      </c>
    </row>
    <row r="601" spans="1:17" x14ac:dyDescent="0.2">
      <c r="A601" s="19">
        <v>24.09</v>
      </c>
      <c r="B601" s="19">
        <v>31.06</v>
      </c>
      <c r="C601" s="19">
        <v>45.13</v>
      </c>
      <c r="D601" s="15"/>
      <c r="E601" s="15">
        <v>-4.9566000000000002E-3</v>
      </c>
      <c r="F601" s="15">
        <v>2.5822800000000002E-3</v>
      </c>
      <c r="G601" s="15">
        <v>-8.855E-4</v>
      </c>
      <c r="I601">
        <f t="shared" si="55"/>
        <v>1.5692866087543539E-5</v>
      </c>
      <c r="J601">
        <f t="shared" si="56"/>
        <v>9.1611812144465984E-6</v>
      </c>
      <c r="K601">
        <f t="shared" si="57"/>
        <v>3.4302643230669742E-5</v>
      </c>
      <c r="O601">
        <f t="shared" si="58"/>
        <v>1.409106126838606E-6</v>
      </c>
      <c r="P601">
        <f t="shared" si="59"/>
        <v>1.1576658472220117E-5</v>
      </c>
      <c r="Q601">
        <f t="shared" si="60"/>
        <v>1.4421875049037659E-6</v>
      </c>
    </row>
    <row r="602" spans="1:17" x14ac:dyDescent="0.2">
      <c r="A602" s="19">
        <v>24.2</v>
      </c>
      <c r="B602" s="19">
        <v>31.04</v>
      </c>
      <c r="C602" s="19">
        <v>45.46</v>
      </c>
      <c r="D602" s="15"/>
      <c r="E602" s="15">
        <v>4.56625E-3</v>
      </c>
      <c r="F602" s="15">
        <v>-6.4389999999999998E-4</v>
      </c>
      <c r="G602" s="15">
        <v>7.3121599999999998E-3</v>
      </c>
      <c r="I602">
        <f t="shared" si="55"/>
        <v>1.6225367135890927E-5</v>
      </c>
      <c r="J602">
        <f t="shared" si="56"/>
        <v>9.0116005414838011E-6</v>
      </c>
      <c r="K602">
        <f t="shared" si="57"/>
        <v>3.2291531251829555E-5</v>
      </c>
      <c r="O602">
        <f t="shared" si="58"/>
        <v>5.5660001634828888E-7</v>
      </c>
      <c r="P602">
        <f t="shared" si="59"/>
        <v>1.1145403121886909E-5</v>
      </c>
      <c r="Q602">
        <f t="shared" si="60"/>
        <v>1.2184597182095397E-6</v>
      </c>
    </row>
    <row r="603" spans="1:17" x14ac:dyDescent="0.2">
      <c r="A603" s="19">
        <v>24.17</v>
      </c>
      <c r="B603" s="19">
        <v>30.97</v>
      </c>
      <c r="C603" s="19">
        <v>45.49</v>
      </c>
      <c r="D603" s="15"/>
      <c r="E603" s="15">
        <v>-1.2397E-3</v>
      </c>
      <c r="F603" s="15">
        <v>-2.2552000000000002E-3</v>
      </c>
      <c r="G603" s="15">
        <v>6.5998999999999995E-4</v>
      </c>
      <c r="I603">
        <f t="shared" si="55"/>
        <v>1.6502883451487471E-5</v>
      </c>
      <c r="J603">
        <f t="shared" si="56"/>
        <v>8.4957809415947732E-6</v>
      </c>
      <c r="K603">
        <f t="shared" si="57"/>
        <v>3.3562100408655784E-5</v>
      </c>
      <c r="O603">
        <f t="shared" si="58"/>
        <v>3.4679151286739141E-7</v>
      </c>
      <c r="P603">
        <f t="shared" si="59"/>
        <v>1.2480027970573697E-5</v>
      </c>
      <c r="Q603">
        <f t="shared" si="60"/>
        <v>8.6285414567696697E-7</v>
      </c>
    </row>
    <row r="604" spans="1:17" x14ac:dyDescent="0.2">
      <c r="A604" s="19">
        <v>24.13</v>
      </c>
      <c r="B604" s="19">
        <v>31.01</v>
      </c>
      <c r="C604" s="19">
        <v>45.45</v>
      </c>
      <c r="D604" s="15"/>
      <c r="E604" s="15">
        <v>-1.655E-3</v>
      </c>
      <c r="F604" s="15">
        <v>1.2916E-3</v>
      </c>
      <c r="G604" s="15">
        <v>-8.7929999999999996E-4</v>
      </c>
      <c r="I604">
        <f t="shared" si="55"/>
        <v>1.5604921809798224E-5</v>
      </c>
      <c r="J604">
        <f t="shared" si="56"/>
        <v>8.2911897074990866E-6</v>
      </c>
      <c r="K604">
        <f t="shared" si="57"/>
        <v>3.1574509592142436E-5</v>
      </c>
      <c r="O604">
        <f t="shared" si="58"/>
        <v>4.9373030849534812E-7</v>
      </c>
      <c r="P604">
        <f t="shared" si="59"/>
        <v>1.1682134916159275E-5</v>
      </c>
      <c r="Q604">
        <f t="shared" si="60"/>
        <v>7.2177833005634884E-7</v>
      </c>
    </row>
    <row r="605" spans="1:17" x14ac:dyDescent="0.2">
      <c r="A605" s="19">
        <v>23.9</v>
      </c>
      <c r="B605" s="19">
        <v>31.14</v>
      </c>
      <c r="C605" s="19">
        <v>44.98</v>
      </c>
      <c r="D605" s="15"/>
      <c r="E605" s="15">
        <v>-9.5317000000000006E-3</v>
      </c>
      <c r="F605" s="15">
        <v>4.1921600000000003E-3</v>
      </c>
      <c r="G605" s="15">
        <v>-1.0341100000000001E-2</v>
      </c>
      <c r="I605">
        <f t="shared" si="55"/>
        <v>1.483296800121033E-5</v>
      </c>
      <c r="J605">
        <f t="shared" si="56"/>
        <v>7.8938121586491406E-6</v>
      </c>
      <c r="K605">
        <f t="shared" si="57"/>
        <v>2.9726429126013888E-5</v>
      </c>
      <c r="O605">
        <f t="shared" si="58"/>
        <v>3.3585060998562704E-7</v>
      </c>
      <c r="P605">
        <f t="shared" si="59"/>
        <v>1.1068521311189717E-5</v>
      </c>
      <c r="Q605">
        <f t="shared" si="60"/>
        <v>6.1032939745296783E-7</v>
      </c>
    </row>
    <row r="606" spans="1:17" x14ac:dyDescent="0.2">
      <c r="A606" s="19">
        <v>23.85</v>
      </c>
      <c r="B606" s="19">
        <v>31.11</v>
      </c>
      <c r="C606" s="19">
        <v>44.83</v>
      </c>
      <c r="D606" s="15"/>
      <c r="E606" s="15">
        <v>-2.0920999999999999E-3</v>
      </c>
      <c r="F606" s="15">
        <v>-9.6330000000000005E-4</v>
      </c>
      <c r="G606" s="15">
        <v>-3.3348000000000002E-3</v>
      </c>
      <c r="I606">
        <f t="shared" si="55"/>
        <v>1.9394188214537713E-5</v>
      </c>
      <c r="J606">
        <f t="shared" si="56"/>
        <v>8.4746357570661924E-6</v>
      </c>
      <c r="K606">
        <f t="shared" si="57"/>
        <v>3.4359144331053064E-5</v>
      </c>
      <c r="O606">
        <f t="shared" si="58"/>
        <v>-2.0818051149335131E-6</v>
      </c>
      <c r="P606">
        <f t="shared" si="59"/>
        <v>1.6318505804718339E-5</v>
      </c>
      <c r="Q606">
        <f t="shared" si="60"/>
        <v>-2.0273831129542131E-6</v>
      </c>
    </row>
    <row r="607" spans="1:17" x14ac:dyDescent="0.2">
      <c r="A607" s="19">
        <v>23.98</v>
      </c>
      <c r="B607" s="19">
        <v>31.04</v>
      </c>
      <c r="C607" s="19">
        <v>45.37</v>
      </c>
      <c r="D607" s="15"/>
      <c r="E607" s="15">
        <v>5.45073E-3</v>
      </c>
      <c r="F607" s="15">
        <v>-2.2501000000000001E-3</v>
      </c>
      <c r="G607" s="15">
        <v>1.2045439999999999E-2</v>
      </c>
      <c r="I607">
        <f t="shared" si="55"/>
        <v>1.8493149866265449E-5</v>
      </c>
      <c r="J607">
        <f t="shared" si="56"/>
        <v>8.0218344250422202E-6</v>
      </c>
      <c r="K607">
        <f t="shared" si="57"/>
        <v>3.2964849133589876E-5</v>
      </c>
      <c r="O607">
        <f t="shared" si="58"/>
        <v>-1.8359776122375021E-6</v>
      </c>
      <c r="P607">
        <f t="shared" si="59"/>
        <v>1.5757999561235236E-5</v>
      </c>
      <c r="Q607">
        <f t="shared" si="60"/>
        <v>-1.71299535577696E-6</v>
      </c>
    </row>
    <row r="608" spans="1:17" x14ac:dyDescent="0.2">
      <c r="A608" s="19">
        <v>23.97</v>
      </c>
      <c r="B608" s="19">
        <v>31.05</v>
      </c>
      <c r="C608" s="19">
        <v>45.45</v>
      </c>
      <c r="D608" s="15"/>
      <c r="E608" s="15">
        <v>-4.171E-4</v>
      </c>
      <c r="F608" s="15">
        <v>3.2210000000000002E-4</v>
      </c>
      <c r="G608" s="15">
        <v>1.7633200000000001E-3</v>
      </c>
      <c r="I608">
        <f t="shared" si="55"/>
        <v>1.9166188326263522E-5</v>
      </c>
      <c r="J608">
        <f t="shared" si="56"/>
        <v>7.8443013601396862E-6</v>
      </c>
      <c r="K608">
        <f t="shared" si="57"/>
        <v>3.9692515673190488E-5</v>
      </c>
      <c r="O608">
        <f t="shared" si="58"/>
        <v>-2.4617002098832524E-6</v>
      </c>
      <c r="P608">
        <f t="shared" si="59"/>
        <v>1.8751906057833125E-5</v>
      </c>
      <c r="Q608">
        <f t="shared" si="60"/>
        <v>-3.2364223070703437E-6</v>
      </c>
    </row>
    <row r="609" spans="1:17" x14ac:dyDescent="0.2">
      <c r="A609" s="19">
        <v>23.94</v>
      </c>
      <c r="B609" s="19">
        <v>31.09</v>
      </c>
      <c r="C609" s="19">
        <v>45.23</v>
      </c>
      <c r="D609" s="15"/>
      <c r="E609" s="15">
        <v>-1.2515E-3</v>
      </c>
      <c r="F609" s="15">
        <v>1.2882799999999999E-3</v>
      </c>
      <c r="G609" s="15">
        <v>-4.8405000000000002E-3</v>
      </c>
      <c r="I609">
        <f t="shared" si="55"/>
        <v>1.8026655371287709E-5</v>
      </c>
      <c r="J609">
        <f t="shared" si="56"/>
        <v>7.3798681831313042E-6</v>
      </c>
      <c r="K609">
        <f t="shared" si="57"/>
        <v>3.7497522578143061E-5</v>
      </c>
      <c r="O609">
        <f t="shared" si="58"/>
        <v>-2.3220590718902571E-6</v>
      </c>
      <c r="P609">
        <f t="shared" si="59"/>
        <v>1.7582662848043135E-5</v>
      </c>
      <c r="Q609">
        <f t="shared" si="60"/>
        <v>-3.0081590463261227E-6</v>
      </c>
    </row>
    <row r="610" spans="1:17" x14ac:dyDescent="0.2">
      <c r="A610" s="19">
        <v>23.86</v>
      </c>
      <c r="B610" s="19">
        <v>31.13</v>
      </c>
      <c r="C610" s="19">
        <v>44.71</v>
      </c>
      <c r="D610" s="15"/>
      <c r="E610" s="15">
        <v>-3.3417E-3</v>
      </c>
      <c r="F610" s="15">
        <v>1.28656E-3</v>
      </c>
      <c r="G610" s="15">
        <v>-1.14968E-2</v>
      </c>
      <c r="I610">
        <f t="shared" si="55"/>
        <v>1.7039031184010446E-5</v>
      </c>
      <c r="J610">
        <f t="shared" si="56"/>
        <v>7.0366560136474257E-6</v>
      </c>
      <c r="K610">
        <f t="shared" si="57"/>
        <v>3.6653497638454475E-5</v>
      </c>
      <c r="O610">
        <f t="shared" si="58"/>
        <v>-2.2794724727768415E-6</v>
      </c>
      <c r="P610">
        <f t="shared" si="59"/>
        <v>1.6891176222160546E-5</v>
      </c>
      <c r="Q610">
        <f t="shared" si="60"/>
        <v>-3.2018246639465557E-6</v>
      </c>
    </row>
    <row r="611" spans="1:17" x14ac:dyDescent="0.2">
      <c r="A611" s="19">
        <v>23.74</v>
      </c>
      <c r="B611" s="19">
        <v>31.12</v>
      </c>
      <c r="C611" s="19">
        <v>44.34</v>
      </c>
      <c r="D611" s="15"/>
      <c r="E611" s="15">
        <v>-5.0293999999999998E-3</v>
      </c>
      <c r="F611" s="15">
        <v>-3.212E-4</v>
      </c>
      <c r="G611" s="15">
        <v>-8.2754999999999999E-3</v>
      </c>
      <c r="I611">
        <f t="shared" si="55"/>
        <v>1.6686706846369819E-5</v>
      </c>
      <c r="J611">
        <f t="shared" si="56"/>
        <v>6.7137708508445799E-6</v>
      </c>
      <c r="K611">
        <f t="shared" si="57"/>
        <v>4.2384872394547213E-5</v>
      </c>
      <c r="O611">
        <f t="shared" si="58"/>
        <v>-2.400661977530231E-6</v>
      </c>
      <c r="P611">
        <f t="shared" si="59"/>
        <v>1.8182837042430915E-5</v>
      </c>
      <c r="Q611">
        <f t="shared" si="60"/>
        <v>-3.8971945645897627E-6</v>
      </c>
    </row>
    <row r="612" spans="1:17" x14ac:dyDescent="0.2">
      <c r="A612" s="19">
        <v>23.74</v>
      </c>
      <c r="B612" s="19">
        <v>31.1</v>
      </c>
      <c r="C612" s="19">
        <v>44.3</v>
      </c>
      <c r="D612" s="15"/>
      <c r="E612" s="15">
        <v>0</v>
      </c>
      <c r="F612" s="15">
        <v>-6.4269999999999996E-4</v>
      </c>
      <c r="G612" s="15">
        <v>-9.0209999999999997E-4</v>
      </c>
      <c r="I612">
        <f t="shared" si="55"/>
        <v>1.7203196297187633E-5</v>
      </c>
      <c r="J612">
        <f t="shared" si="56"/>
        <v>6.3171347661939046E-6</v>
      </c>
      <c r="K612">
        <f t="shared" si="57"/>
        <v>4.395081406587438E-5</v>
      </c>
      <c r="O612">
        <f t="shared" si="58"/>
        <v>-2.159695662078417E-6</v>
      </c>
      <c r="P612">
        <f t="shared" si="59"/>
        <v>1.9589114801885061E-5</v>
      </c>
      <c r="Q612">
        <f t="shared" si="60"/>
        <v>-3.5038774547143768E-6</v>
      </c>
    </row>
    <row r="613" spans="1:17" x14ac:dyDescent="0.2">
      <c r="A613" s="19">
        <v>23.8</v>
      </c>
      <c r="B613" s="19">
        <v>31.06</v>
      </c>
      <c r="C613" s="19">
        <v>44.68</v>
      </c>
      <c r="D613" s="15"/>
      <c r="E613" s="15">
        <v>2.5273399999999999E-3</v>
      </c>
      <c r="F613" s="15">
        <v>-1.2861999999999999E-3</v>
      </c>
      <c r="G613" s="15">
        <v>8.5778999999999994E-3</v>
      </c>
      <c r="I613">
        <f t="shared" si="55"/>
        <v>1.6171004519356374E-5</v>
      </c>
      <c r="J613">
        <f t="shared" si="56"/>
        <v>5.9628904776222704E-6</v>
      </c>
      <c r="K613">
        <f t="shared" si="57"/>
        <v>4.1362592286521912E-5</v>
      </c>
      <c r="O613">
        <f t="shared" si="58"/>
        <v>-2.0301139223537118E-6</v>
      </c>
      <c r="P613">
        <f t="shared" si="59"/>
        <v>1.8413767913771957E-5</v>
      </c>
      <c r="Q613">
        <f t="shared" si="60"/>
        <v>-3.2588580272315137E-6</v>
      </c>
    </row>
    <row r="614" spans="1:17" x14ac:dyDescent="0.2">
      <c r="A614" s="19">
        <v>23.92</v>
      </c>
      <c r="B614" s="19">
        <v>31.1</v>
      </c>
      <c r="C614" s="19">
        <v>44.54</v>
      </c>
      <c r="D614" s="15"/>
      <c r="E614" s="15">
        <v>5.0420600000000001E-3</v>
      </c>
      <c r="F614" s="15">
        <v>1.28786E-3</v>
      </c>
      <c r="G614" s="15">
        <v>-3.1334000000000002E-3</v>
      </c>
      <c r="I614">
        <f t="shared" si="55"/>
        <v>1.558399109673099E-5</v>
      </c>
      <c r="J614">
        <f t="shared" si="56"/>
        <v>5.7043756753649339E-6</v>
      </c>
      <c r="K614">
        <f t="shared" si="57"/>
        <v>4.3295658853930599E-5</v>
      </c>
      <c r="O614">
        <f t="shared" si="58"/>
        <v>-2.1033469694924894E-6</v>
      </c>
      <c r="P614">
        <f t="shared" si="59"/>
        <v>1.8609698026105637E-5</v>
      </c>
      <c r="Q614">
        <f t="shared" si="60"/>
        <v>-3.7253002443976233E-6</v>
      </c>
    </row>
    <row r="615" spans="1:17" x14ac:dyDescent="0.2">
      <c r="A615" s="19">
        <v>23.95</v>
      </c>
      <c r="B615" s="19">
        <v>30.98</v>
      </c>
      <c r="C615" s="19">
        <v>44.41</v>
      </c>
      <c r="D615" s="15"/>
      <c r="E615" s="15">
        <v>1.2542199999999999E-3</v>
      </c>
      <c r="F615" s="15">
        <v>-3.8585E-3</v>
      </c>
      <c r="G615" s="15">
        <v>-2.9187000000000002E-3</v>
      </c>
      <c r="I615">
        <f t="shared" si="55"/>
        <v>1.6174293773543132E-5</v>
      </c>
      <c r="J615">
        <f t="shared" si="56"/>
        <v>5.4616281376190382E-6</v>
      </c>
      <c r="K615">
        <f t="shared" si="57"/>
        <v>4.1287011056294761E-5</v>
      </c>
      <c r="O615">
        <f t="shared" si="58"/>
        <v>-1.5875381078269397E-6</v>
      </c>
      <c r="P615">
        <f t="shared" si="59"/>
        <v>1.6545188696299297E-5</v>
      </c>
      <c r="Q615">
        <f t="shared" si="60"/>
        <v>-3.7439050611737662E-6</v>
      </c>
    </row>
    <row r="616" spans="1:17" x14ac:dyDescent="0.2">
      <c r="A616" s="19">
        <v>23.91</v>
      </c>
      <c r="B616" s="19">
        <v>31.02</v>
      </c>
      <c r="C616" s="19">
        <v>44.36</v>
      </c>
      <c r="D616" s="15"/>
      <c r="E616" s="15">
        <v>-1.6701999999999999E-3</v>
      </c>
      <c r="F616" s="15">
        <v>1.29116E-3</v>
      </c>
      <c r="G616" s="15">
        <v>-1.1259E-3</v>
      </c>
      <c r="I616">
        <f t="shared" si="55"/>
        <v>1.5298220215634544E-5</v>
      </c>
      <c r="J616">
        <f t="shared" si="56"/>
        <v>6.0272117843618966E-6</v>
      </c>
      <c r="K616">
        <f t="shared" si="57"/>
        <v>3.932091897431707E-5</v>
      </c>
      <c r="O616">
        <f t="shared" si="58"/>
        <v>-1.7826502935573234E-6</v>
      </c>
      <c r="P616">
        <f t="shared" si="59"/>
        <v>1.5332835859681337E-5</v>
      </c>
      <c r="Q616">
        <f t="shared" si="60"/>
        <v>-2.8435625205033393E-6</v>
      </c>
    </row>
    <row r="617" spans="1:17" x14ac:dyDescent="0.2">
      <c r="A617" s="19">
        <v>23.9</v>
      </c>
      <c r="B617" s="19">
        <v>30.99</v>
      </c>
      <c r="C617" s="19">
        <v>44.41</v>
      </c>
      <c r="D617" s="15"/>
      <c r="E617" s="15">
        <v>-4.1819999999999997E-4</v>
      </c>
      <c r="F617" s="15">
        <v>-9.6710000000000003E-4</v>
      </c>
      <c r="G617" s="15">
        <v>1.1271199999999999E-3</v>
      </c>
      <c r="I617">
        <f t="shared" si="55"/>
        <v>1.4547701085096471E-5</v>
      </c>
      <c r="J617">
        <f t="shared" si="56"/>
        <v>5.7656047260361826E-6</v>
      </c>
      <c r="K617">
        <f t="shared" si="57"/>
        <v>3.7037722884458041E-5</v>
      </c>
      <c r="O617">
        <f t="shared" si="58"/>
        <v>-1.8050810018638839E-6</v>
      </c>
      <c r="P617">
        <f t="shared" si="59"/>
        <v>1.4525694398900457E-5</v>
      </c>
      <c r="Q617">
        <f t="shared" si="60"/>
        <v>-2.7601717919131389E-6</v>
      </c>
    </row>
    <row r="618" spans="1:17" x14ac:dyDescent="0.2">
      <c r="A618" s="19">
        <v>23.95</v>
      </c>
      <c r="B618" s="19">
        <v>31.06</v>
      </c>
      <c r="C618" s="19">
        <v>44.47</v>
      </c>
      <c r="D618" s="15"/>
      <c r="E618" s="15">
        <v>2.09209E-3</v>
      </c>
      <c r="F618" s="15">
        <v>2.2587599999999998E-3</v>
      </c>
      <c r="G618" s="15">
        <v>1.35107E-3</v>
      </c>
      <c r="I618">
        <f t="shared" si="55"/>
        <v>1.3685332494390682E-5</v>
      </c>
      <c r="J618">
        <f t="shared" si="56"/>
        <v>5.475785387074011E-6</v>
      </c>
      <c r="K618">
        <f t="shared" si="57"/>
        <v>3.4891683481054558E-5</v>
      </c>
      <c r="O618">
        <f t="shared" si="58"/>
        <v>-1.6725096685520508E-6</v>
      </c>
      <c r="P618">
        <f t="shared" si="59"/>
        <v>1.3625871039926428E-5</v>
      </c>
      <c r="Q618">
        <f t="shared" si="60"/>
        <v>-2.6599637495183503E-6</v>
      </c>
    </row>
    <row r="619" spans="1:17" x14ac:dyDescent="0.2">
      <c r="A619" s="19">
        <v>24.05</v>
      </c>
      <c r="B619" s="19">
        <v>31.08</v>
      </c>
      <c r="C619" s="19">
        <v>44.87</v>
      </c>
      <c r="D619" s="15"/>
      <c r="E619" s="15">
        <v>4.17528E-3</v>
      </c>
      <c r="F619" s="15">
        <v>6.4395000000000001E-4</v>
      </c>
      <c r="G619" s="15">
        <v>8.9947800000000008E-3</v>
      </c>
      <c r="I619">
        <f t="shared" si="55"/>
        <v>1.312682297881324E-5</v>
      </c>
      <c r="J619">
        <f t="shared" si="56"/>
        <v>5.4533580681055701E-6</v>
      </c>
      <c r="K619">
        <f t="shared" si="57"/>
        <v>3.290770588088528E-5</v>
      </c>
      <c r="O619">
        <f t="shared" si="58"/>
        <v>-1.2886273359349274E-6</v>
      </c>
      <c r="P619">
        <f t="shared" si="59"/>
        <v>1.2977912379708842E-5</v>
      </c>
      <c r="Q619">
        <f t="shared" si="60"/>
        <v>-2.3172613521552491E-6</v>
      </c>
    </row>
    <row r="620" spans="1:17" x14ac:dyDescent="0.2">
      <c r="A620" s="19">
        <v>24.16</v>
      </c>
      <c r="B620" s="19">
        <v>31.08</v>
      </c>
      <c r="C620" s="19">
        <v>44.71</v>
      </c>
      <c r="D620" s="15"/>
      <c r="E620" s="15">
        <v>4.57385E-3</v>
      </c>
      <c r="F620" s="15">
        <v>0</v>
      </c>
      <c r="G620" s="15">
        <v>-3.5658999999999999E-3</v>
      </c>
      <c r="I620">
        <f t="shared" si="55"/>
        <v>1.3385191384788446E-5</v>
      </c>
      <c r="J620">
        <f t="shared" si="56"/>
        <v>5.1510368801692358E-6</v>
      </c>
      <c r="K620">
        <f t="shared" si="57"/>
        <v>3.5787607562936167E-5</v>
      </c>
      <c r="O620">
        <f t="shared" si="58"/>
        <v>-1.0499894024188315E-6</v>
      </c>
      <c r="P620">
        <f t="shared" si="59"/>
        <v>1.4452581139230313E-5</v>
      </c>
      <c r="Q620">
        <f t="shared" si="60"/>
        <v>-1.8306943561659335E-6</v>
      </c>
    </row>
    <row r="621" spans="1:17" x14ac:dyDescent="0.2">
      <c r="A621" s="19">
        <v>24.14</v>
      </c>
      <c r="B621" s="19">
        <v>30.97</v>
      </c>
      <c r="C621" s="19">
        <v>44.47</v>
      </c>
      <c r="D621" s="15"/>
      <c r="E621" s="15">
        <v>-8.2790000000000001E-4</v>
      </c>
      <c r="F621" s="15">
        <v>-3.5393E-3</v>
      </c>
      <c r="G621" s="15">
        <v>-5.3679000000000001E-3</v>
      </c>
      <c r="I621">
        <f t="shared" si="55"/>
        <v>1.3837286131051139E-5</v>
      </c>
      <c r="J621">
        <f t="shared" si="56"/>
        <v>4.8419746673590811E-6</v>
      </c>
      <c r="K621">
        <f t="shared" si="57"/>
        <v>3.4403289677759992E-5</v>
      </c>
      <c r="O621">
        <f t="shared" si="58"/>
        <v>-9.8699003827370165E-7</v>
      </c>
      <c r="P621">
        <f t="shared" si="59"/>
        <v>1.2606832767976493E-5</v>
      </c>
      <c r="Q621">
        <f t="shared" si="60"/>
        <v>-1.7208526947959774E-6</v>
      </c>
    </row>
    <row r="622" spans="1:17" x14ac:dyDescent="0.2">
      <c r="A622" s="19">
        <v>23.96</v>
      </c>
      <c r="B622" s="19">
        <v>31.05</v>
      </c>
      <c r="C622" s="19">
        <v>44.15</v>
      </c>
      <c r="D622" s="15"/>
      <c r="E622" s="15">
        <v>-7.4564999999999996E-3</v>
      </c>
      <c r="F622" s="15">
        <v>2.5831500000000002E-3</v>
      </c>
      <c r="G622" s="15">
        <v>-7.1957999999999996E-3</v>
      </c>
      <c r="I622">
        <f t="shared" si="55"/>
        <v>1.3048174067788071E-5</v>
      </c>
      <c r="J622">
        <f t="shared" si="56"/>
        <v>5.3030548567175367E-6</v>
      </c>
      <c r="K622">
        <f t="shared" si="57"/>
        <v>3.406795332169439E-5</v>
      </c>
      <c r="O622">
        <f t="shared" si="58"/>
        <v>-7.5195944777727938E-7</v>
      </c>
      <c r="P622">
        <f t="shared" si="59"/>
        <v>1.2117067866497904E-5</v>
      </c>
      <c r="Q622">
        <f t="shared" si="60"/>
        <v>-4.7768502490821772E-7</v>
      </c>
    </row>
    <row r="623" spans="1:17" x14ac:dyDescent="0.2">
      <c r="A623" s="19">
        <v>23.94</v>
      </c>
      <c r="B623" s="19">
        <v>30.84</v>
      </c>
      <c r="C623" s="19">
        <v>43.8</v>
      </c>
      <c r="D623" s="15"/>
      <c r="E623" s="15">
        <v>-8.3460000000000001E-4</v>
      </c>
      <c r="F623" s="15">
        <v>-6.7632999999999999E-3</v>
      </c>
      <c r="G623" s="15">
        <v>-7.9275999999999999E-3</v>
      </c>
      <c r="I623">
        <f t="shared" si="55"/>
        <v>1.5601247158720789E-5</v>
      </c>
      <c r="J623">
        <f t="shared" si="56"/>
        <v>5.3852314006644847E-6</v>
      </c>
      <c r="K623">
        <f t="shared" si="57"/>
        <v>3.5130648380792731E-5</v>
      </c>
      <c r="O623">
        <f t="shared" si="58"/>
        <v>-1.8625173594106438E-6</v>
      </c>
      <c r="P623">
        <f t="shared" si="59"/>
        <v>1.4609372756508032E-5</v>
      </c>
      <c r="Q623">
        <f t="shared" si="60"/>
        <v>-1.5642937696137257E-6</v>
      </c>
    </row>
    <row r="624" spans="1:17" x14ac:dyDescent="0.2">
      <c r="A624" s="19">
        <v>23.89</v>
      </c>
      <c r="B624" s="19">
        <v>30.84</v>
      </c>
      <c r="C624" s="19">
        <v>43.56</v>
      </c>
      <c r="D624" s="15"/>
      <c r="E624" s="15">
        <v>-2.0885999999999999E-3</v>
      </c>
      <c r="F624" s="15">
        <v>0</v>
      </c>
      <c r="G624" s="15">
        <v>-5.4793999999999997E-3</v>
      </c>
      <c r="I624">
        <f t="shared" si="55"/>
        <v>1.4706965758797541E-5</v>
      </c>
      <c r="J624">
        <f t="shared" si="56"/>
        <v>7.8066511300246179E-6</v>
      </c>
      <c r="K624">
        <f t="shared" si="57"/>
        <v>3.6793619983545173E-5</v>
      </c>
      <c r="O624">
        <f t="shared" si="58"/>
        <v>-1.4120873070460047E-6</v>
      </c>
      <c r="P624">
        <f t="shared" si="59"/>
        <v>1.4129792888717549E-5</v>
      </c>
      <c r="Q624">
        <f t="shared" si="60"/>
        <v>1.7465680813631007E-6</v>
      </c>
    </row>
    <row r="625" spans="1:17" x14ac:dyDescent="0.2">
      <c r="A625" s="19">
        <v>23.83</v>
      </c>
      <c r="B625" s="19">
        <v>30.76</v>
      </c>
      <c r="C625" s="19">
        <v>43.62</v>
      </c>
      <c r="D625" s="15"/>
      <c r="E625" s="15">
        <v>-2.5114999999999998E-3</v>
      </c>
      <c r="F625" s="15">
        <v>-2.594E-3</v>
      </c>
      <c r="G625" s="15">
        <v>1.37736E-3</v>
      </c>
      <c r="I625">
        <f t="shared" si="55"/>
        <v>1.4086282810869689E-5</v>
      </c>
      <c r="J625">
        <f t="shared" si="56"/>
        <v>7.3382520622231403E-6</v>
      </c>
      <c r="K625">
        <f t="shared" si="57"/>
        <v>3.6387432246132464E-5</v>
      </c>
      <c r="O625">
        <f t="shared" si="58"/>
        <v>-1.3273620686232443E-6</v>
      </c>
      <c r="P625">
        <f t="shared" si="59"/>
        <v>1.3968661805794495E-5</v>
      </c>
      <c r="Q625">
        <f t="shared" si="60"/>
        <v>1.6417739964813146E-6</v>
      </c>
    </row>
    <row r="626" spans="1:17" x14ac:dyDescent="0.2">
      <c r="A626" s="19">
        <v>23.91</v>
      </c>
      <c r="B626" s="19">
        <v>30.71</v>
      </c>
      <c r="C626" s="19">
        <v>43.9</v>
      </c>
      <c r="D626" s="15"/>
      <c r="E626" s="15">
        <v>3.35711E-3</v>
      </c>
      <c r="F626" s="15">
        <v>-1.6255E-3</v>
      </c>
      <c r="G626" s="15">
        <v>6.4191400000000003E-3</v>
      </c>
      <c r="I626">
        <f t="shared" si="55"/>
        <v>1.3619563777217508E-5</v>
      </c>
      <c r="J626">
        <f t="shared" si="56"/>
        <v>7.3016870984897514E-6</v>
      </c>
      <c r="K626">
        <f t="shared" si="57"/>
        <v>3.4318013545540516E-5</v>
      </c>
      <c r="O626">
        <f t="shared" si="58"/>
        <v>-8.5683048450584928E-7</v>
      </c>
      <c r="P626">
        <f t="shared" si="59"/>
        <v>1.2922987719046824E-5</v>
      </c>
      <c r="Q626">
        <f t="shared" si="60"/>
        <v>1.3288952462924354E-6</v>
      </c>
    </row>
    <row r="627" spans="1:17" x14ac:dyDescent="0.2">
      <c r="A627" s="19">
        <v>24.07</v>
      </c>
      <c r="B627" s="19">
        <v>30.66</v>
      </c>
      <c r="C627" s="19">
        <v>44.27</v>
      </c>
      <c r="D627" s="15"/>
      <c r="E627" s="15">
        <v>6.6917599999999997E-3</v>
      </c>
      <c r="F627" s="15">
        <v>-1.6280999999999999E-3</v>
      </c>
      <c r="G627" s="15">
        <v>8.4282000000000003E-3</v>
      </c>
      <c r="I627">
        <f t="shared" si="55"/>
        <v>1.3478601203710458E-5</v>
      </c>
      <c r="J627">
        <f t="shared" si="56"/>
        <v>7.0221208875803659E-6</v>
      </c>
      <c r="K627">
        <f t="shared" si="57"/>
        <v>3.4731254233184089E-5</v>
      </c>
      <c r="O627">
        <f t="shared" si="58"/>
        <v>-1.1328395937354985E-6</v>
      </c>
      <c r="P627">
        <f t="shared" si="59"/>
        <v>1.3440594001028015E-5</v>
      </c>
      <c r="Q627">
        <f t="shared" si="60"/>
        <v>6.2310280731488866E-7</v>
      </c>
    </row>
    <row r="628" spans="1:17" x14ac:dyDescent="0.2">
      <c r="A628" s="19">
        <v>24.06</v>
      </c>
      <c r="B628" s="19">
        <v>30.65</v>
      </c>
      <c r="C628" s="19">
        <v>44.19</v>
      </c>
      <c r="D628" s="15"/>
      <c r="E628" s="15">
        <v>-4.1550000000000002E-4</v>
      </c>
      <c r="F628" s="15">
        <v>-3.2620000000000001E-4</v>
      </c>
      <c r="G628" s="15">
        <v>-1.8071000000000001E-3</v>
      </c>
      <c r="I628">
        <f t="shared" si="55"/>
        <v>1.5356664245343831E-5</v>
      </c>
      <c r="J628">
        <f t="shared" si="56"/>
        <v>6.7598362109255435E-6</v>
      </c>
      <c r="K628">
        <f t="shared" si="57"/>
        <v>3.6909452293593043E-5</v>
      </c>
      <c r="O628">
        <f t="shared" si="58"/>
        <v>-1.7185604854713692E-6</v>
      </c>
      <c r="P628">
        <f t="shared" si="59"/>
        <v>1.6018127858886335E-5</v>
      </c>
      <c r="Q628">
        <f t="shared" si="60"/>
        <v>-2.3760050632400545E-7</v>
      </c>
    </row>
    <row r="629" spans="1:17" x14ac:dyDescent="0.2">
      <c r="A629" s="19">
        <v>24.15</v>
      </c>
      <c r="B629" s="19">
        <v>30.62</v>
      </c>
      <c r="C629" s="19">
        <v>44.24</v>
      </c>
      <c r="D629" s="15"/>
      <c r="E629" s="15">
        <v>3.7406900000000001E-3</v>
      </c>
      <c r="F629" s="15">
        <v>-9.7879999999999994E-4</v>
      </c>
      <c r="G629" s="15">
        <v>1.13155E-3</v>
      </c>
      <c r="I629">
        <f t="shared" si="55"/>
        <v>1.4445622805623202E-5</v>
      </c>
      <c r="J629">
        <f t="shared" si="56"/>
        <v>6.3606304246700106E-6</v>
      </c>
      <c r="K629">
        <f t="shared" si="57"/>
        <v>3.4890821780577458E-5</v>
      </c>
      <c r="O629">
        <f t="shared" si="58"/>
        <v>-1.6073146903430871E-6</v>
      </c>
      <c r="P629">
        <f t="shared" si="59"/>
        <v>1.5102091190353155E-5</v>
      </c>
      <c r="Q629">
        <f t="shared" si="60"/>
        <v>-1.8797591474456506E-7</v>
      </c>
    </row>
    <row r="630" spans="1:17" x14ac:dyDescent="0.2">
      <c r="A630" s="19">
        <v>24.13</v>
      </c>
      <c r="B630" s="19">
        <v>30.59</v>
      </c>
      <c r="C630" s="19">
        <v>44.28</v>
      </c>
      <c r="D630" s="15"/>
      <c r="E630" s="15">
        <v>-8.2819999999999996E-4</v>
      </c>
      <c r="F630" s="15">
        <v>-9.7980000000000007E-4</v>
      </c>
      <c r="G630" s="15">
        <v>9.0408999999999997E-4</v>
      </c>
      <c r="I630">
        <f t="shared" si="55"/>
        <v>1.441845113785181E-5</v>
      </c>
      <c r="J630">
        <f t="shared" si="56"/>
        <v>6.0364755655898101E-6</v>
      </c>
      <c r="K630">
        <f t="shared" si="57"/>
        <v>3.2874196797892812E-5</v>
      </c>
      <c r="O630">
        <f t="shared" si="58"/>
        <v>-1.7305590512425019E-6</v>
      </c>
      <c r="P630">
        <f t="shared" si="59"/>
        <v>1.4449932385101964E-5</v>
      </c>
      <c r="Q630">
        <f t="shared" si="60"/>
        <v>-2.4315102825989123E-7</v>
      </c>
    </row>
    <row r="631" spans="1:17" x14ac:dyDescent="0.2">
      <c r="A631" s="19">
        <v>24.25</v>
      </c>
      <c r="B631" s="19">
        <v>30.6</v>
      </c>
      <c r="C631" s="19">
        <v>44.76</v>
      </c>
      <c r="D631" s="15"/>
      <c r="E631" s="15">
        <v>4.9731000000000003E-3</v>
      </c>
      <c r="F631" s="15">
        <v>3.2689999999999998E-4</v>
      </c>
      <c r="G631" s="15">
        <v>1.084009E-2</v>
      </c>
      <c r="I631">
        <f t="shared" si="55"/>
        <v>1.35944989839807E-5</v>
      </c>
      <c r="J631">
        <f t="shared" si="56"/>
        <v>5.7318875140544214E-6</v>
      </c>
      <c r="K631">
        <f t="shared" si="57"/>
        <v>3.0950787713705238E-5</v>
      </c>
      <c r="O631">
        <f t="shared" si="58"/>
        <v>-1.5780372865679518E-6</v>
      </c>
      <c r="P631">
        <f t="shared" si="59"/>
        <v>1.3538010401715845E-5</v>
      </c>
      <c r="Q631">
        <f t="shared" si="60"/>
        <v>-2.8171160948429777E-7</v>
      </c>
    </row>
    <row r="632" spans="1:17" x14ac:dyDescent="0.2">
      <c r="A632" s="19">
        <v>24.34</v>
      </c>
      <c r="B632" s="19">
        <v>30.62</v>
      </c>
      <c r="C632" s="19">
        <v>44.8</v>
      </c>
      <c r="D632" s="15"/>
      <c r="E632" s="15">
        <v>3.71134E-3</v>
      </c>
      <c r="F632" s="15">
        <v>6.5362999999999999E-4</v>
      </c>
      <c r="G632" s="15">
        <v>8.9368E-4</v>
      </c>
      <c r="I632">
        <f t="shared" si="55"/>
        <v>1.4262732461541859E-5</v>
      </c>
      <c r="J632">
        <f t="shared" si="56"/>
        <v>5.3943860798111556E-6</v>
      </c>
      <c r="K632">
        <f t="shared" si="57"/>
        <v>3.6144193523368925E-5</v>
      </c>
      <c r="O632">
        <f t="shared" si="58"/>
        <v>-1.3858126659738745E-6</v>
      </c>
      <c r="P632">
        <f t="shared" si="59"/>
        <v>1.5960260872352897E-5</v>
      </c>
      <c r="Q632">
        <f t="shared" si="60"/>
        <v>-5.2191387655239722E-8</v>
      </c>
    </row>
    <row r="633" spans="1:17" x14ac:dyDescent="0.2">
      <c r="A633" s="19">
        <v>24.48</v>
      </c>
      <c r="B633" s="19">
        <v>30.57</v>
      </c>
      <c r="C633" s="19">
        <v>44.92</v>
      </c>
      <c r="D633" s="15"/>
      <c r="E633" s="15">
        <v>5.7518500000000002E-3</v>
      </c>
      <c r="F633" s="15">
        <v>-1.6329999999999999E-3</v>
      </c>
      <c r="G633" s="15">
        <v>2.67855E-3</v>
      </c>
      <c r="I633">
        <f t="shared" si="55"/>
        <v>1.4233411189585347E-5</v>
      </c>
      <c r="J633">
        <f t="shared" si="56"/>
        <v>5.096356845636486E-6</v>
      </c>
      <c r="K633">
        <f t="shared" si="57"/>
        <v>3.4023461748510788E-5</v>
      </c>
      <c r="O633">
        <f t="shared" si="58"/>
        <v>-1.1571133161634419E-6</v>
      </c>
      <c r="P633">
        <f t="shared" si="59"/>
        <v>1.5201650239883724E-5</v>
      </c>
      <c r="Q633">
        <f t="shared" si="60"/>
        <v>-1.4011740891925306E-8</v>
      </c>
    </row>
    <row r="634" spans="1:17" x14ac:dyDescent="0.2">
      <c r="A634" s="19">
        <v>24.59</v>
      </c>
      <c r="B634" s="19">
        <v>30.55</v>
      </c>
      <c r="C634" s="19">
        <v>44.94</v>
      </c>
      <c r="D634" s="15"/>
      <c r="E634" s="15">
        <v>4.4934600000000003E-3</v>
      </c>
      <c r="F634" s="15">
        <v>-6.5430000000000002E-4</v>
      </c>
      <c r="G634" s="15">
        <v>4.4526E-4</v>
      </c>
      <c r="I634">
        <f t="shared" si="55"/>
        <v>1.5364433223560226E-5</v>
      </c>
      <c r="J634">
        <f t="shared" si="56"/>
        <v>4.9505767748982966E-6</v>
      </c>
      <c r="K634">
        <f t="shared" si="57"/>
        <v>3.2412531849750141E-5</v>
      </c>
      <c r="O634">
        <f t="shared" si="58"/>
        <v>-1.651252780193636E-6</v>
      </c>
      <c r="P634">
        <f t="shared" si="59"/>
        <v>1.5213948294540701E-5</v>
      </c>
      <c r="Q634">
        <f t="shared" si="60"/>
        <v>-2.7561536543841006E-7</v>
      </c>
    </row>
    <row r="635" spans="1:17" x14ac:dyDescent="0.2">
      <c r="A635" s="19">
        <v>24.6</v>
      </c>
      <c r="B635" s="19">
        <v>30.59</v>
      </c>
      <c r="C635" s="19">
        <v>44.95</v>
      </c>
      <c r="D635" s="15"/>
      <c r="E635" s="15">
        <v>4.0666999999999998E-4</v>
      </c>
      <c r="F635" s="15">
        <v>1.3093600000000001E-3</v>
      </c>
      <c r="G635" s="15">
        <v>2.2256000000000001E-4</v>
      </c>
      <c r="I635">
        <f t="shared" si="55"/>
        <v>1.5654038196442614E-5</v>
      </c>
      <c r="J635">
        <f t="shared" si="56"/>
        <v>4.6792286778043982E-6</v>
      </c>
      <c r="K635">
        <f t="shared" si="57"/>
        <v>3.0479675326821131E-5</v>
      </c>
      <c r="O635">
        <f t="shared" si="58"/>
        <v>-1.728581866062018E-6</v>
      </c>
      <c r="P635">
        <f t="shared" si="59"/>
        <v>1.4421156876844258E-5</v>
      </c>
      <c r="Q635">
        <f t="shared" si="60"/>
        <v>-2.7655846059210547E-7</v>
      </c>
    </row>
    <row r="636" spans="1:17" x14ac:dyDescent="0.2">
      <c r="A636" s="19">
        <v>24.5</v>
      </c>
      <c r="B636" s="19">
        <v>30.57</v>
      </c>
      <c r="C636" s="19">
        <v>44.95</v>
      </c>
      <c r="D636" s="15"/>
      <c r="E636" s="15">
        <v>-4.065E-3</v>
      </c>
      <c r="F636" s="15">
        <v>-6.5379999999999995E-4</v>
      </c>
      <c r="G636" s="15">
        <v>0</v>
      </c>
      <c r="I636">
        <f t="shared" si="55"/>
        <v>1.4724718733990057E-5</v>
      </c>
      <c r="J636">
        <f t="shared" si="56"/>
        <v>4.5013403737121347E-6</v>
      </c>
      <c r="K636">
        <f t="shared" si="57"/>
        <v>2.8653866784427862E-5</v>
      </c>
      <c r="O636">
        <f t="shared" si="58"/>
        <v>-1.5929183082262967E-6</v>
      </c>
      <c r="P636">
        <f t="shared" si="59"/>
        <v>1.3561317972745601E-5</v>
      </c>
      <c r="Q636">
        <f t="shared" si="60"/>
        <v>-2.424802832605791E-7</v>
      </c>
    </row>
    <row r="637" spans="1:17" x14ac:dyDescent="0.2">
      <c r="A637" s="19">
        <v>24.45</v>
      </c>
      <c r="B637" s="19">
        <v>30.53</v>
      </c>
      <c r="C637" s="19">
        <v>44.82</v>
      </c>
      <c r="D637" s="15"/>
      <c r="E637" s="15">
        <v>-2.0408000000000002E-3</v>
      </c>
      <c r="F637" s="15">
        <v>-1.3083999999999999E-3</v>
      </c>
      <c r="G637" s="15">
        <v>-2.8920999999999999E-3</v>
      </c>
      <c r="I637">
        <f t="shared" si="55"/>
        <v>1.4832689109950654E-5</v>
      </c>
      <c r="J637">
        <f t="shared" si="56"/>
        <v>4.2569072176894061E-6</v>
      </c>
      <c r="K637">
        <f t="shared" si="57"/>
        <v>2.6934634777362188E-5</v>
      </c>
      <c r="O637">
        <f t="shared" si="58"/>
        <v>-1.3378813897327187E-6</v>
      </c>
      <c r="P637">
        <f t="shared" si="59"/>
        <v>1.2747638894380865E-5</v>
      </c>
      <c r="Q637">
        <f t="shared" si="60"/>
        <v>-2.2793146626494434E-7</v>
      </c>
    </row>
    <row r="638" spans="1:17" x14ac:dyDescent="0.2">
      <c r="A638" s="19">
        <v>24.67</v>
      </c>
      <c r="B638" s="19">
        <v>30.51</v>
      </c>
      <c r="C638" s="19">
        <v>45.38</v>
      </c>
      <c r="D638" s="15"/>
      <c r="E638" s="15">
        <v>8.9979099999999996E-3</v>
      </c>
      <c r="F638" s="15">
        <v>-6.5510000000000004E-4</v>
      </c>
      <c r="G638" s="15">
        <v>1.2494440000000001E-2</v>
      </c>
      <c r="I638">
        <f t="shared" si="55"/>
        <v>1.4192619641753614E-5</v>
      </c>
      <c r="J638">
        <f t="shared" si="56"/>
        <v>4.1042074182280416E-6</v>
      </c>
      <c r="K638">
        <f t="shared" si="57"/>
        <v>2.5820411235320455E-5</v>
      </c>
      <c r="O638">
        <f t="shared" si="58"/>
        <v>-1.0973975431487555E-6</v>
      </c>
      <c r="P638">
        <f t="shared" si="59"/>
        <v>1.2336912421518013E-5</v>
      </c>
      <c r="Q638">
        <f t="shared" si="60"/>
        <v>1.2785840110952523E-8</v>
      </c>
    </row>
    <row r="639" spans="1:17" x14ac:dyDescent="0.2">
      <c r="A639" s="19">
        <v>24.7</v>
      </c>
      <c r="B639" s="19">
        <v>30.51</v>
      </c>
      <c r="C639" s="19">
        <v>45.33</v>
      </c>
      <c r="D639" s="15"/>
      <c r="E639" s="15">
        <v>1.21609E-3</v>
      </c>
      <c r="F639" s="15">
        <v>0</v>
      </c>
      <c r="G639" s="15">
        <v>-1.1018E-3</v>
      </c>
      <c r="I639">
        <f t="shared" si="55"/>
        <v>1.8198805525334401E-5</v>
      </c>
      <c r="J639">
        <f t="shared" si="56"/>
        <v>3.8837043337343591E-6</v>
      </c>
      <c r="K639">
        <f t="shared" si="57"/>
        <v>3.363784841601724E-5</v>
      </c>
      <c r="O639">
        <f t="shared" si="58"/>
        <v>-1.3852255410198304E-6</v>
      </c>
      <c r="P639">
        <f t="shared" si="59"/>
        <v>1.8342128473450938E-5</v>
      </c>
      <c r="Q639">
        <f t="shared" si="60"/>
        <v>-4.7908776893570511E-7</v>
      </c>
    </row>
    <row r="640" spans="1:17" x14ac:dyDescent="0.2">
      <c r="A640" s="19">
        <v>24.74</v>
      </c>
      <c r="B640" s="19">
        <v>30.56</v>
      </c>
      <c r="C640" s="19">
        <v>45.68</v>
      </c>
      <c r="D640" s="15"/>
      <c r="E640" s="15">
        <v>1.6193900000000001E-3</v>
      </c>
      <c r="F640" s="15">
        <v>1.6387699999999999E-3</v>
      </c>
      <c r="G640" s="15">
        <v>7.7211099999999998E-3</v>
      </c>
      <c r="I640">
        <f t="shared" si="55"/>
        <v>1.7195609687100336E-5</v>
      </c>
      <c r="J640">
        <f t="shared" si="56"/>
        <v>3.6506820737102974E-6</v>
      </c>
      <c r="K640">
        <f t="shared" si="57"/>
        <v>3.1692415305456204E-5</v>
      </c>
      <c r="O640">
        <f t="shared" si="58"/>
        <v>-1.3021120085586406E-6</v>
      </c>
      <c r="P640">
        <f t="shared" si="59"/>
        <v>1.7161207487323879E-5</v>
      </c>
      <c r="Q640">
        <f t="shared" si="60"/>
        <v>-4.5034250279956275E-7</v>
      </c>
    </row>
    <row r="641" spans="1:17" x14ac:dyDescent="0.2">
      <c r="A641" s="19">
        <v>24.85</v>
      </c>
      <c r="B641" s="19">
        <v>30.49</v>
      </c>
      <c r="C641" s="19">
        <v>45.87</v>
      </c>
      <c r="D641" s="15"/>
      <c r="E641" s="15">
        <v>4.4462399999999997E-3</v>
      </c>
      <c r="F641" s="15">
        <v>-2.2905E-3</v>
      </c>
      <c r="G641" s="15">
        <v>4.15935E-3</v>
      </c>
      <c r="I641">
        <f t="shared" si="55"/>
        <v>1.6321218544200317E-5</v>
      </c>
      <c r="J641">
        <f t="shared" si="56"/>
        <v>3.5927751760616795E-6</v>
      </c>
      <c r="K641">
        <f t="shared" si="57"/>
        <v>3.3367802765054837E-5</v>
      </c>
      <c r="O641">
        <f t="shared" si="58"/>
        <v>-1.0647568230271219E-6</v>
      </c>
      <c r="P641">
        <f t="shared" si="59"/>
        <v>1.6881744337458446E-5</v>
      </c>
      <c r="Q641">
        <f t="shared" si="60"/>
        <v>3.358654534504117E-7</v>
      </c>
    </row>
    <row r="642" spans="1:17" x14ac:dyDescent="0.2">
      <c r="A642" s="19">
        <v>24.89</v>
      </c>
      <c r="B642" s="19">
        <v>30.51</v>
      </c>
      <c r="C642" s="19">
        <v>45.9</v>
      </c>
      <c r="D642" s="15"/>
      <c r="E642" s="15">
        <v>1.60962E-3</v>
      </c>
      <c r="F642" s="15">
        <v>6.5594999999999998E-4</v>
      </c>
      <c r="G642" s="15">
        <v>6.5408999999999997E-4</v>
      </c>
      <c r="I642">
        <f t="shared" si="55"/>
        <v>1.6528088439804296E-5</v>
      </c>
      <c r="J642">
        <f t="shared" si="56"/>
        <v>3.6919920804979792E-6</v>
      </c>
      <c r="K642">
        <f t="shared" si="57"/>
        <v>3.2403746144501546E-5</v>
      </c>
      <c r="O642">
        <f t="shared" si="58"/>
        <v>-1.6119181768454952E-6</v>
      </c>
      <c r="P642">
        <f t="shared" si="59"/>
        <v>1.697844777785094E-5</v>
      </c>
      <c r="Q642">
        <f t="shared" si="60"/>
        <v>-2.5590594425661347E-7</v>
      </c>
    </row>
    <row r="643" spans="1:17" x14ac:dyDescent="0.2">
      <c r="A643" s="19">
        <v>24.9</v>
      </c>
      <c r="B643" s="19">
        <v>30.51</v>
      </c>
      <c r="C643" s="19">
        <v>45.87</v>
      </c>
      <c r="D643" s="15"/>
      <c r="E643" s="15">
        <v>4.0181E-4</v>
      </c>
      <c r="F643" s="15">
        <v>0</v>
      </c>
      <c r="G643" s="15">
        <v>-6.5370000000000001E-4</v>
      </c>
      <c r="I643">
        <f t="shared" si="55"/>
        <v>1.5691855726080039E-5</v>
      </c>
      <c r="J643">
        <f t="shared" si="56"/>
        <v>3.4962887798181004E-6</v>
      </c>
      <c r="K643">
        <f t="shared" si="57"/>
        <v>3.0485191399517451E-5</v>
      </c>
      <c r="O643">
        <f t="shared" si="58"/>
        <v>-1.4518532718947654E-6</v>
      </c>
      <c r="P643">
        <f t="shared" si="59"/>
        <v>1.6022911091927881E-5</v>
      </c>
      <c r="Q643">
        <f t="shared" si="60"/>
        <v>-2.1480856747121662E-7</v>
      </c>
    </row>
    <row r="644" spans="1:17" x14ac:dyDescent="0.2">
      <c r="A644" s="19">
        <v>24.97</v>
      </c>
      <c r="B644" s="19">
        <v>30.55</v>
      </c>
      <c r="C644" s="19">
        <v>46.37</v>
      </c>
      <c r="D644" s="15"/>
      <c r="E644" s="15">
        <v>2.8111999999999998E-3</v>
      </c>
      <c r="F644" s="15">
        <v>1.31101E-3</v>
      </c>
      <c r="G644" s="15">
        <v>1.090037E-2</v>
      </c>
      <c r="I644">
        <f t="shared" si="55"/>
        <v>1.4760031459081236E-5</v>
      </c>
      <c r="J644">
        <f t="shared" si="56"/>
        <v>3.286511453029014E-6</v>
      </c>
      <c r="K644">
        <f t="shared" si="57"/>
        <v>2.8681719336946405E-5</v>
      </c>
      <c r="O644">
        <f t="shared" si="58"/>
        <v>-1.3647420755810793E-6</v>
      </c>
      <c r="P644">
        <f t="shared" si="59"/>
        <v>1.5045776634592209E-5</v>
      </c>
      <c r="Q644">
        <f t="shared" si="60"/>
        <v>-2.0192005342294362E-7</v>
      </c>
    </row>
    <row r="645" spans="1:17" x14ac:dyDescent="0.2">
      <c r="A645" s="19">
        <v>24.89</v>
      </c>
      <c r="B645" s="19">
        <v>30.58</v>
      </c>
      <c r="C645" s="19">
        <v>46.2</v>
      </c>
      <c r="D645" s="15"/>
      <c r="E645" s="15">
        <v>-3.2038000000000001E-3</v>
      </c>
      <c r="F645" s="15">
        <v>9.8203000000000006E-4</v>
      </c>
      <c r="G645" s="15">
        <v>-3.6660999999999998E-3</v>
      </c>
      <c r="I645">
        <f t="shared" si="55"/>
        <v>1.4348600297936362E-5</v>
      </c>
      <c r="J645">
        <f t="shared" si="56"/>
        <v>3.1924455990532733E-6</v>
      </c>
      <c r="K645">
        <f t="shared" si="57"/>
        <v>3.4089900144943621E-5</v>
      </c>
      <c r="O645">
        <f t="shared" si="58"/>
        <v>-1.0617268723262142E-6</v>
      </c>
      <c r="P645">
        <f t="shared" si="59"/>
        <v>1.5981617245156678E-5</v>
      </c>
      <c r="Q645">
        <f t="shared" si="60"/>
        <v>6.6762479420443375E-7</v>
      </c>
    </row>
    <row r="646" spans="1:17" x14ac:dyDescent="0.2">
      <c r="A646" s="19">
        <v>24.96</v>
      </c>
      <c r="B646" s="19">
        <v>30.57</v>
      </c>
      <c r="C646" s="19">
        <v>46.28</v>
      </c>
      <c r="D646" s="15"/>
      <c r="E646" s="15">
        <v>2.8123699999999998E-3</v>
      </c>
      <c r="F646" s="15">
        <v>-3.2699999999999998E-4</v>
      </c>
      <c r="G646" s="15">
        <v>1.73156E-3</v>
      </c>
      <c r="I646">
        <f t="shared" si="55"/>
        <v>1.4103544346460181E-5</v>
      </c>
      <c r="J646">
        <f t="shared" si="56"/>
        <v>3.0587618383640769E-6</v>
      </c>
      <c r="K646">
        <f t="shared" si="57"/>
        <v>3.2850923488847004E-5</v>
      </c>
      <c r="O646">
        <f t="shared" si="58"/>
        <v>-1.1867969228266415E-6</v>
      </c>
      <c r="P646">
        <f t="shared" si="59"/>
        <v>1.5727447281247278E-5</v>
      </c>
      <c r="Q646">
        <f t="shared" si="60"/>
        <v>4.1155409557216751E-7</v>
      </c>
    </row>
    <row r="647" spans="1:17" x14ac:dyDescent="0.2">
      <c r="A647" s="19">
        <v>25.01</v>
      </c>
      <c r="B647" s="19">
        <v>30.62</v>
      </c>
      <c r="C647" s="19">
        <v>46.2</v>
      </c>
      <c r="D647" s="15"/>
      <c r="E647" s="15">
        <v>2.0032499999999998E-3</v>
      </c>
      <c r="F647" s="15">
        <v>1.63562E-3</v>
      </c>
      <c r="G647" s="15">
        <v>-1.7286000000000001E-3</v>
      </c>
      <c r="I647">
        <f t="shared" ref="I647:I710" si="61">I646*$M$3+E646*E646*(1-$M$3)</f>
        <v>1.3731897186686568E-5</v>
      </c>
      <c r="J647">
        <f t="shared" ref="J647:J710" si="62">J646*$M$3+F646*F646*(1-$M$3)</f>
        <v>2.8816518680622321E-6</v>
      </c>
      <c r="K647">
        <f t="shared" ref="K647:K710" si="63">K646*$M$3+G646*G646*(1-$M$3)</f>
        <v>3.1059766081532184E-5</v>
      </c>
      <c r="O647">
        <f t="shared" ref="O647:O710" si="64">O646*$M$3+E646*F646*(1-$M$3)</f>
        <v>-1.1707678068570432E-6</v>
      </c>
      <c r="P647">
        <f t="shared" ref="P647:P710" si="65">P646*$M$3+E646*G646*(1-$M$3)</f>
        <v>1.5075987688204439E-5</v>
      </c>
      <c r="Q647">
        <f t="shared" ref="Q647:Q710" si="66">Q646*$M$3+F646*G646*(1-$M$3)</f>
        <v>3.5288764263783741E-7</v>
      </c>
    </row>
    <row r="648" spans="1:17" x14ac:dyDescent="0.2">
      <c r="A648" s="19">
        <v>24.92</v>
      </c>
      <c r="B648" s="19">
        <v>30.64</v>
      </c>
      <c r="C648" s="19">
        <v>46.17</v>
      </c>
      <c r="D648" s="15"/>
      <c r="E648" s="15">
        <v>-3.5986E-3</v>
      </c>
      <c r="F648" s="15">
        <v>6.5309999999999999E-4</v>
      </c>
      <c r="G648" s="15">
        <v>-6.4939999999999996E-4</v>
      </c>
      <c r="I648">
        <f t="shared" si="61"/>
        <v>1.3148763989235373E-5</v>
      </c>
      <c r="J648">
        <f t="shared" si="62"/>
        <v>2.8692679230424982E-6</v>
      </c>
      <c r="K648">
        <f t="shared" si="63"/>
        <v>2.9375463594240249E-5</v>
      </c>
      <c r="O648">
        <f t="shared" si="64"/>
        <v>-9.0392839254562052E-7</v>
      </c>
      <c r="P648">
        <f t="shared" si="65"/>
        <v>1.3963659349912173E-5</v>
      </c>
      <c r="Q648">
        <f t="shared" si="66"/>
        <v>1.6207442015956702E-7</v>
      </c>
    </row>
    <row r="649" spans="1:17" x14ac:dyDescent="0.2">
      <c r="A649" s="19">
        <v>25.03</v>
      </c>
      <c r="B649" s="19">
        <v>30.73</v>
      </c>
      <c r="C649" s="19">
        <v>46.36</v>
      </c>
      <c r="D649" s="15"/>
      <c r="E649" s="15">
        <v>4.4141700000000002E-3</v>
      </c>
      <c r="F649" s="15">
        <v>2.9373699999999999E-3</v>
      </c>
      <c r="G649" s="15">
        <v>4.1152899999999997E-3</v>
      </c>
      <c r="I649">
        <f t="shared" si="61"/>
        <v>1.3136833467481251E-5</v>
      </c>
      <c r="J649">
        <f t="shared" si="62"/>
        <v>2.7227042242599483E-6</v>
      </c>
      <c r="K649">
        <f t="shared" si="63"/>
        <v>2.7638239000185831E-5</v>
      </c>
      <c r="O649">
        <f t="shared" si="64"/>
        <v>-9.9070742859288341E-7</v>
      </c>
      <c r="P649">
        <f t="shared" si="65"/>
        <v>1.3266055639317441E-5</v>
      </c>
      <c r="Q649">
        <f t="shared" si="66"/>
        <v>1.2690256654999297E-7</v>
      </c>
    </row>
    <row r="650" spans="1:17" x14ac:dyDescent="0.2">
      <c r="A650" s="19">
        <v>25.01</v>
      </c>
      <c r="B650" s="19">
        <v>30.78</v>
      </c>
      <c r="C650" s="19">
        <v>46.54</v>
      </c>
      <c r="D650" s="15"/>
      <c r="E650" s="15">
        <v>-7.9909999999999996E-4</v>
      </c>
      <c r="F650" s="15">
        <v>1.62711E-3</v>
      </c>
      <c r="G650" s="15">
        <v>3.88266E-3</v>
      </c>
      <c r="I650">
        <f t="shared" si="61"/>
        <v>1.3517717266766377E-5</v>
      </c>
      <c r="J650">
        <f t="shared" si="62"/>
        <v>3.0770305218183516E-6</v>
      </c>
      <c r="K650">
        <f t="shared" si="63"/>
        <v>2.699608136722068E-5</v>
      </c>
      <c r="O650">
        <f t="shared" si="64"/>
        <v>-1.5330195090330967E-7</v>
      </c>
      <c r="P650">
        <f t="shared" si="65"/>
        <v>1.3560027680516396E-5</v>
      </c>
      <c r="Q650">
        <f t="shared" si="66"/>
        <v>8.44576175794994E-7</v>
      </c>
    </row>
    <row r="651" spans="1:17" x14ac:dyDescent="0.2">
      <c r="A651" s="19">
        <v>25.04</v>
      </c>
      <c r="B651" s="19">
        <v>30.82</v>
      </c>
      <c r="C651" s="19">
        <v>46.54</v>
      </c>
      <c r="D651" s="15"/>
      <c r="E651" s="15">
        <v>1.1995599999999999E-3</v>
      </c>
      <c r="F651" s="15">
        <v>1.29951E-3</v>
      </c>
      <c r="G651" s="15">
        <v>0</v>
      </c>
      <c r="I651">
        <f t="shared" si="61"/>
        <v>1.2744967879360394E-5</v>
      </c>
      <c r="J651">
        <f t="shared" si="62"/>
        <v>3.0512579076352504E-6</v>
      </c>
      <c r="K651">
        <f t="shared" si="63"/>
        <v>2.6280819405723438E-5</v>
      </c>
      <c r="O651">
        <f t="shared" si="64"/>
        <v>-2.2211724990911115E-7</v>
      </c>
      <c r="P651">
        <f t="shared" si="65"/>
        <v>1.2560268003325412E-5</v>
      </c>
      <c r="Q651">
        <f t="shared" si="66"/>
        <v>1.1729525000032946E-6</v>
      </c>
    </row>
    <row r="652" spans="1:17" x14ac:dyDescent="0.2">
      <c r="A652" s="19">
        <v>24.99</v>
      </c>
      <c r="B652" s="19">
        <v>30.8</v>
      </c>
      <c r="C652" s="19">
        <v>46.36</v>
      </c>
      <c r="D652" s="15"/>
      <c r="E652" s="15">
        <v>-1.9968E-3</v>
      </c>
      <c r="F652" s="15">
        <v>-6.4899999999999995E-4</v>
      </c>
      <c r="G652" s="15">
        <v>-3.8676000000000001E-3</v>
      </c>
      <c r="I652">
        <f t="shared" si="61"/>
        <v>1.206660645821477E-5</v>
      </c>
      <c r="J652">
        <f t="shared" si="62"/>
        <v>2.9695060075831356E-6</v>
      </c>
      <c r="K652">
        <f t="shared" si="63"/>
        <v>2.470397024138003E-5</v>
      </c>
      <c r="O652">
        <f t="shared" si="64"/>
        <v>-1.1525980197856439E-7</v>
      </c>
      <c r="P652">
        <f t="shared" si="65"/>
        <v>1.1806651923125887E-5</v>
      </c>
      <c r="Q652">
        <f t="shared" si="66"/>
        <v>1.1025753500030969E-6</v>
      </c>
    </row>
    <row r="653" spans="1:17" x14ac:dyDescent="0.2">
      <c r="A653" s="19">
        <v>25.03</v>
      </c>
      <c r="B653" s="19">
        <v>30.86</v>
      </c>
      <c r="C653" s="19">
        <v>46.41</v>
      </c>
      <c r="D653" s="15"/>
      <c r="E653" s="15">
        <v>1.6006799999999999E-3</v>
      </c>
      <c r="F653" s="15">
        <v>1.94812E-3</v>
      </c>
      <c r="G653" s="15">
        <v>1.0784900000000001E-3</v>
      </c>
      <c r="I653">
        <f t="shared" si="61"/>
        <v>1.1581842685121884E-5</v>
      </c>
      <c r="J653">
        <f t="shared" si="62"/>
        <v>2.8166077071281472E-6</v>
      </c>
      <c r="K653">
        <f t="shared" si="63"/>
        <v>2.4119231812497228E-5</v>
      </c>
      <c r="O653">
        <f t="shared" si="64"/>
        <v>-3.0588821859850458E-8</v>
      </c>
      <c r="P653">
        <f t="shared" si="65"/>
        <v>1.1561622228538334E-5</v>
      </c>
      <c r="Q653">
        <f t="shared" si="66"/>
        <v>1.1870251730029112E-6</v>
      </c>
    </row>
    <row r="654" spans="1:17" x14ac:dyDescent="0.2">
      <c r="A654" s="19">
        <v>25.11</v>
      </c>
      <c r="B654" s="19">
        <v>30.82</v>
      </c>
      <c r="C654" s="19">
        <v>47.03</v>
      </c>
      <c r="D654" s="15"/>
      <c r="E654" s="15">
        <v>3.19616E-3</v>
      </c>
      <c r="F654" s="15">
        <v>-1.2962E-3</v>
      </c>
      <c r="G654" s="15">
        <v>1.335917E-2</v>
      </c>
      <c r="I654">
        <f t="shared" si="61"/>
        <v>1.104066271175857E-5</v>
      </c>
      <c r="J654">
        <f t="shared" si="62"/>
        <v>2.8753215367644583E-6</v>
      </c>
      <c r="K654">
        <f t="shared" si="63"/>
        <v>2.2741866344553393E-5</v>
      </c>
      <c r="O654">
        <f t="shared" si="64"/>
        <v>1.5834551074774073E-7</v>
      </c>
      <c r="P654">
        <f t="shared" si="65"/>
        <v>1.0971503937218032E-5</v>
      </c>
      <c r="Q654">
        <f t="shared" si="66"/>
        <v>1.2418653389507366E-6</v>
      </c>
    </row>
    <row r="655" spans="1:17" x14ac:dyDescent="0.2">
      <c r="A655" s="19">
        <v>25.11</v>
      </c>
      <c r="B655" s="19">
        <v>30.85</v>
      </c>
      <c r="C655" s="19">
        <v>46.97</v>
      </c>
      <c r="D655" s="15"/>
      <c r="E655" s="15">
        <v>0</v>
      </c>
      <c r="F655" s="15">
        <v>9.7338999999999998E-4</v>
      </c>
      <c r="G655" s="15">
        <v>-1.2757000000000001E-3</v>
      </c>
      <c r="I655">
        <f t="shared" si="61"/>
        <v>1.0991149273789056E-5</v>
      </c>
      <c r="J655">
        <f t="shared" si="62"/>
        <v>2.8036103109585906E-6</v>
      </c>
      <c r="K655">
        <f t="shared" si="63"/>
        <v>3.2085399749214201E-5</v>
      </c>
      <c r="O655">
        <f t="shared" si="64"/>
        <v>-9.9726975417123935E-8</v>
      </c>
      <c r="P655">
        <f t="shared" si="65"/>
        <v>1.2875096388216952E-5</v>
      </c>
      <c r="Q655">
        <f t="shared" si="66"/>
        <v>1.2838404937369141E-7</v>
      </c>
    </row>
    <row r="656" spans="1:17" x14ac:dyDescent="0.2">
      <c r="A656" s="19">
        <v>25.18</v>
      </c>
      <c r="B656" s="19">
        <v>30.8</v>
      </c>
      <c r="C656" s="19">
        <v>47.18</v>
      </c>
      <c r="D656" s="15"/>
      <c r="E656" s="15">
        <v>2.7876899999999998E-3</v>
      </c>
      <c r="F656" s="15">
        <v>-1.6207999999999999E-3</v>
      </c>
      <c r="G656" s="15">
        <v>4.4709199999999998E-3</v>
      </c>
      <c r="I656">
        <f t="shared" si="61"/>
        <v>1.0331680317361712E-5</v>
      </c>
      <c r="J656">
        <f t="shared" si="62"/>
        <v>2.6922429778270753E-6</v>
      </c>
      <c r="K656">
        <f t="shared" si="63"/>
        <v>3.0257920393661346E-5</v>
      </c>
      <c r="O656">
        <f t="shared" si="64"/>
        <v>-9.3743356892096492E-8</v>
      </c>
      <c r="P656">
        <f t="shared" si="65"/>
        <v>1.2102590604923934E-5</v>
      </c>
      <c r="Q656">
        <f t="shared" si="66"/>
        <v>4.6175789031269867E-8</v>
      </c>
    </row>
    <row r="657" spans="1:17" x14ac:dyDescent="0.2">
      <c r="A657" s="19">
        <v>25.11</v>
      </c>
      <c r="B657" s="19">
        <v>30.75</v>
      </c>
      <c r="C657" s="19">
        <v>47.4</v>
      </c>
      <c r="D657" s="15"/>
      <c r="E657" s="15">
        <v>-2.7799000000000001E-3</v>
      </c>
      <c r="F657" s="15">
        <v>-1.6233E-3</v>
      </c>
      <c r="G657" s="15">
        <v>4.6630400000000002E-3</v>
      </c>
      <c r="I657">
        <f t="shared" si="61"/>
        <v>1.0178052430486008E-5</v>
      </c>
      <c r="J657">
        <f t="shared" si="62"/>
        <v>2.6883279575574508E-6</v>
      </c>
      <c r="K657">
        <f t="shared" si="63"/>
        <v>2.9641792708825667E-5</v>
      </c>
      <c r="O657">
        <f t="shared" si="64"/>
        <v>-3.5921603259857088E-7</v>
      </c>
      <c r="P657">
        <f t="shared" si="65"/>
        <v>1.2124247507116498E-5</v>
      </c>
      <c r="Q657">
        <f t="shared" si="66"/>
        <v>-3.9138278647060663E-7</v>
      </c>
    </row>
    <row r="658" spans="1:17" x14ac:dyDescent="0.2">
      <c r="A658" s="19">
        <v>25.18</v>
      </c>
      <c r="B658" s="19">
        <v>30.8</v>
      </c>
      <c r="C658" s="19">
        <v>47.64</v>
      </c>
      <c r="D658" s="15"/>
      <c r="E658" s="15">
        <v>2.7876899999999998E-3</v>
      </c>
      <c r="F658" s="15">
        <v>1.62598E-3</v>
      </c>
      <c r="G658" s="15">
        <v>5.0632300000000002E-3</v>
      </c>
      <c r="I658">
        <f t="shared" si="61"/>
        <v>1.0031039925256848E-5</v>
      </c>
      <c r="J658">
        <f t="shared" si="62"/>
        <v>2.6851344535040035E-6</v>
      </c>
      <c r="K658">
        <f t="shared" si="63"/>
        <v>2.9167921668792126E-5</v>
      </c>
      <c r="O658">
        <f t="shared" si="64"/>
        <v>-6.690637044265637E-8</v>
      </c>
      <c r="P658">
        <f t="shared" si="65"/>
        <v>1.0619025562929507E-5</v>
      </c>
      <c r="Q658">
        <f t="shared" si="66"/>
        <v>-8.2207058920237064E-7</v>
      </c>
    </row>
    <row r="659" spans="1:17" x14ac:dyDescent="0.2">
      <c r="A659" s="19">
        <v>25.27</v>
      </c>
      <c r="B659" s="19">
        <v>30.9</v>
      </c>
      <c r="C659" s="19">
        <v>47.79</v>
      </c>
      <c r="D659" s="15"/>
      <c r="E659" s="15">
        <v>3.5742700000000001E-3</v>
      </c>
      <c r="F659" s="15">
        <v>3.2467899999999998E-3</v>
      </c>
      <c r="G659" s="15">
        <v>3.1486600000000002E-3</v>
      </c>
      <c r="I659">
        <f t="shared" si="61"/>
        <v>9.8954504619074359E-6</v>
      </c>
      <c r="J659">
        <f t="shared" si="62"/>
        <v>2.682655043917763E-6</v>
      </c>
      <c r="K659">
        <f t="shared" si="63"/>
        <v>2.8956024250638598E-5</v>
      </c>
      <c r="O659">
        <f t="shared" si="64"/>
        <v>2.0907170295590329E-7</v>
      </c>
      <c r="P659">
        <f t="shared" si="65"/>
        <v>1.0828766967475737E-5</v>
      </c>
      <c r="Q659">
        <f t="shared" si="66"/>
        <v>-2.7878371092622796E-7</v>
      </c>
    </row>
    <row r="660" spans="1:17" x14ac:dyDescent="0.2">
      <c r="A660" s="19">
        <v>25.36</v>
      </c>
      <c r="B660" s="19">
        <v>30.97</v>
      </c>
      <c r="C660" s="19">
        <v>47.76</v>
      </c>
      <c r="D660" s="15"/>
      <c r="E660" s="15">
        <v>3.56157E-3</v>
      </c>
      <c r="F660" s="15">
        <v>2.2653399999999998E-3</v>
      </c>
      <c r="G660" s="15">
        <v>-6.2779999999999997E-4</v>
      </c>
      <c r="I660">
        <f t="shared" si="61"/>
        <v>1.0068247796166991E-5</v>
      </c>
      <c r="J660">
        <f t="shared" si="62"/>
        <v>3.1541944595286974E-6</v>
      </c>
      <c r="K660">
        <f t="shared" si="63"/>
        <v>2.781350638333628E-5</v>
      </c>
      <c r="O660">
        <f t="shared" si="64"/>
        <v>8.9282164637654967E-7</v>
      </c>
      <c r="P660">
        <f t="shared" si="65"/>
        <v>1.0854290608119193E-5</v>
      </c>
      <c r="Q660">
        <f t="shared" si="66"/>
        <v>3.513255798133463E-7</v>
      </c>
    </row>
    <row r="661" spans="1:17" x14ac:dyDescent="0.2">
      <c r="A661" s="19">
        <v>25.39</v>
      </c>
      <c r="B661" s="19">
        <v>30.96</v>
      </c>
      <c r="C661" s="19">
        <v>48.13</v>
      </c>
      <c r="D661" s="15"/>
      <c r="E661" s="15">
        <v>1.18289E-3</v>
      </c>
      <c r="F661" s="15">
        <v>-3.2289999999999999E-4</v>
      </c>
      <c r="G661" s="15">
        <v>7.7471299999999996E-3</v>
      </c>
      <c r="I661">
        <f t="shared" si="61"/>
        <v>1.0225239780290971E-5</v>
      </c>
      <c r="J661">
        <f t="shared" si="62"/>
        <v>3.2728487108929757E-6</v>
      </c>
      <c r="K661">
        <f t="shared" si="63"/>
        <v>2.6168343970736101E-5</v>
      </c>
      <c r="O661">
        <f t="shared" si="64"/>
        <v>1.3233423666219571E-6</v>
      </c>
      <c r="P661">
        <f t="shared" si="65"/>
        <v>1.0068875952872041E-5</v>
      </c>
      <c r="Q661">
        <f t="shared" si="66"/>
        <v>2.4491521790454544E-7</v>
      </c>
    </row>
    <row r="662" spans="1:17" x14ac:dyDescent="0.2">
      <c r="A662" s="19">
        <v>25.4</v>
      </c>
      <c r="B662" s="19">
        <v>30.99</v>
      </c>
      <c r="C662" s="19">
        <v>48.09</v>
      </c>
      <c r="D662" s="15"/>
      <c r="E662" s="15">
        <v>3.9389999999999998E-4</v>
      </c>
      <c r="F662" s="15">
        <v>9.6902000000000002E-4</v>
      </c>
      <c r="G662" s="15">
        <v>-8.3109999999999998E-4</v>
      </c>
      <c r="I662">
        <f t="shared" si="61"/>
        <v>9.6956791185995122E-6</v>
      </c>
      <c r="J662">
        <f t="shared" si="62"/>
        <v>3.0827336528393968E-6</v>
      </c>
      <c r="K662">
        <f t="shared" si="63"/>
        <v>2.8199324726705936E-5</v>
      </c>
      <c r="O662">
        <f t="shared" si="64"/>
        <v>1.2210245137646394E-6</v>
      </c>
      <c r="P662">
        <f t="shared" si="65"/>
        <v>1.001458355204172E-5</v>
      </c>
      <c r="Q662">
        <f t="shared" si="66"/>
        <v>8.0127408210272579E-8</v>
      </c>
    </row>
    <row r="663" spans="1:17" x14ac:dyDescent="0.2">
      <c r="A663" s="19">
        <v>25.38</v>
      </c>
      <c r="B663" s="19">
        <v>31.04</v>
      </c>
      <c r="C663" s="19">
        <v>47.93</v>
      </c>
      <c r="D663" s="15"/>
      <c r="E663" s="15">
        <v>-7.8739999999999995E-4</v>
      </c>
      <c r="F663" s="15">
        <v>1.6134599999999999E-3</v>
      </c>
      <c r="G663" s="15">
        <v>-3.3270999999999999E-3</v>
      </c>
      <c r="I663">
        <f t="shared" si="61"/>
        <v>9.1232478040835415E-6</v>
      </c>
      <c r="J663">
        <f t="shared" si="62"/>
        <v>2.9541096192930328E-6</v>
      </c>
      <c r="K663">
        <f t="shared" si="63"/>
        <v>2.654880887570358E-5</v>
      </c>
      <c r="O663">
        <f t="shared" si="64"/>
        <v>1.1706648616187609E-6</v>
      </c>
      <c r="P663">
        <f t="shared" si="65"/>
        <v>9.3940663215192165E-6</v>
      </c>
      <c r="Q663">
        <f t="shared" si="66"/>
        <v>2.6998612397656185E-8</v>
      </c>
    </row>
    <row r="664" spans="1:17" x14ac:dyDescent="0.2">
      <c r="A664" s="19">
        <v>25.39</v>
      </c>
      <c r="B664" s="19">
        <v>31.04</v>
      </c>
      <c r="C664" s="19">
        <v>47.82</v>
      </c>
      <c r="D664" s="15"/>
      <c r="E664" s="15">
        <v>3.9400999999999998E-4</v>
      </c>
      <c r="F664" s="15">
        <v>0</v>
      </c>
      <c r="G664" s="15">
        <v>-2.2950000000000002E-3</v>
      </c>
      <c r="I664">
        <f t="shared" si="61"/>
        <v>8.613052861438529E-6</v>
      </c>
      <c r="J664">
        <f t="shared" si="62"/>
        <v>2.9330582324314507E-6</v>
      </c>
      <c r="K664">
        <f t="shared" si="63"/>
        <v>2.5620056007761365E-5</v>
      </c>
      <c r="O664">
        <f t="shared" si="64"/>
        <v>1.0241986656816352E-6</v>
      </c>
      <c r="P664">
        <f t="shared" si="65"/>
        <v>8.9876078546280623E-6</v>
      </c>
      <c r="Q664">
        <f t="shared" si="66"/>
        <v>-2.9670987030620349E-7</v>
      </c>
    </row>
    <row r="665" spans="1:17" x14ac:dyDescent="0.2">
      <c r="A665" s="19">
        <v>25.51</v>
      </c>
      <c r="B665" s="19">
        <v>31.12</v>
      </c>
      <c r="C665" s="19">
        <v>47.76</v>
      </c>
      <c r="D665" s="15"/>
      <c r="E665" s="15">
        <v>4.7263100000000001E-3</v>
      </c>
      <c r="F665" s="15">
        <v>2.5773200000000001E-3</v>
      </c>
      <c r="G665" s="15">
        <v>-1.2547000000000001E-3</v>
      </c>
      <c r="I665">
        <f t="shared" si="61"/>
        <v>8.1055843225582172E-6</v>
      </c>
      <c r="J665">
        <f t="shared" si="62"/>
        <v>2.7570747384855636E-6</v>
      </c>
      <c r="K665">
        <f t="shared" si="63"/>
        <v>2.4398874147295682E-5</v>
      </c>
      <c r="O665">
        <f t="shared" si="64"/>
        <v>9.6274674574073705E-7</v>
      </c>
      <c r="P665">
        <f t="shared" si="65"/>
        <v>8.3940962063503775E-6</v>
      </c>
      <c r="Q665">
        <f t="shared" si="66"/>
        <v>-2.7890727808783125E-7</v>
      </c>
    </row>
    <row r="666" spans="1:17" x14ac:dyDescent="0.2">
      <c r="A666" s="19">
        <v>25.56</v>
      </c>
      <c r="B666" s="19">
        <v>31.21</v>
      </c>
      <c r="C666" s="19">
        <v>47.87</v>
      </c>
      <c r="D666" s="15"/>
      <c r="E666" s="15">
        <v>1.9599800000000001E-3</v>
      </c>
      <c r="F666" s="15">
        <v>2.8919699999999998E-3</v>
      </c>
      <c r="G666" s="15">
        <v>2.3032E-3</v>
      </c>
      <c r="I666">
        <f t="shared" si="61"/>
        <v>8.9595296361707261E-6</v>
      </c>
      <c r="J666">
        <f t="shared" si="62"/>
        <v>2.9902049571204301E-6</v>
      </c>
      <c r="K666">
        <f t="shared" si="63"/>
        <v>2.3029398023857938E-5</v>
      </c>
      <c r="O666">
        <f t="shared" si="64"/>
        <v>1.6358547383482934E-6</v>
      </c>
      <c r="P666">
        <f t="shared" si="65"/>
        <v>7.5346443645493545E-6</v>
      </c>
      <c r="Q666">
        <f t="shared" si="66"/>
        <v>-4.5619864564256155E-7</v>
      </c>
    </row>
    <row r="667" spans="1:17" x14ac:dyDescent="0.2">
      <c r="A667" s="19">
        <v>25.52</v>
      </c>
      <c r="B667" s="19">
        <v>31.14</v>
      </c>
      <c r="C667" s="19">
        <v>47.79</v>
      </c>
      <c r="D667" s="15"/>
      <c r="E667" s="15">
        <v>-1.5648999999999999E-3</v>
      </c>
      <c r="F667" s="15">
        <v>-2.2428999999999999E-3</v>
      </c>
      <c r="G667" s="15">
        <v>-1.6712000000000001E-3</v>
      </c>
      <c r="I667">
        <f t="shared" si="61"/>
        <v>8.6524491540244824E-6</v>
      </c>
      <c r="J667">
        <f t="shared" si="62"/>
        <v>3.3126020885472047E-6</v>
      </c>
      <c r="K667">
        <f t="shared" si="63"/>
        <v>2.1965917956826461E-5</v>
      </c>
      <c r="O667">
        <f t="shared" si="64"/>
        <v>1.877795655683396E-6</v>
      </c>
      <c r="P667">
        <f t="shared" si="65"/>
        <v>7.3534192588363933E-6</v>
      </c>
      <c r="Q667">
        <f t="shared" si="66"/>
        <v>-2.9179608664007452E-8</v>
      </c>
    </row>
    <row r="668" spans="1:17" x14ac:dyDescent="0.2">
      <c r="A668" s="19">
        <v>25.49</v>
      </c>
      <c r="B668" s="19">
        <v>31.09</v>
      </c>
      <c r="C668" s="19">
        <v>47.42</v>
      </c>
      <c r="D668" s="15"/>
      <c r="E668" s="15">
        <v>-1.1754999999999999E-3</v>
      </c>
      <c r="F668" s="15">
        <v>-1.6056E-3</v>
      </c>
      <c r="G668" s="15">
        <v>-7.7422999999999997E-3</v>
      </c>
      <c r="I668">
        <f t="shared" si="61"/>
        <v>8.280236925383013E-6</v>
      </c>
      <c r="J668">
        <f t="shared" si="62"/>
        <v>3.4156819878343721E-6</v>
      </c>
      <c r="K668">
        <f t="shared" si="63"/>
        <v>2.0815537445816871E-5</v>
      </c>
      <c r="O668">
        <f t="shared" si="64"/>
        <v>1.9757227689423923E-6</v>
      </c>
      <c r="P668">
        <f t="shared" si="65"/>
        <v>7.06912975610621E-6</v>
      </c>
      <c r="Q668">
        <f t="shared" si="66"/>
        <v>1.974712366558332E-7</v>
      </c>
    </row>
    <row r="669" spans="1:17" x14ac:dyDescent="0.2">
      <c r="A669" s="19">
        <v>25.43</v>
      </c>
      <c r="B669" s="19">
        <v>31.03</v>
      </c>
      <c r="C669" s="19">
        <v>47.36</v>
      </c>
      <c r="D669" s="15"/>
      <c r="E669" s="15">
        <v>-2.3538999999999999E-3</v>
      </c>
      <c r="F669" s="15">
        <v>-1.9298E-3</v>
      </c>
      <c r="G669" s="15">
        <v>-1.2652E-3</v>
      </c>
      <c r="I669">
        <f t="shared" si="61"/>
        <v>7.866330724860032E-6</v>
      </c>
      <c r="J669">
        <f t="shared" si="62"/>
        <v>3.36541815016431E-6</v>
      </c>
      <c r="K669">
        <f t="shared" si="63"/>
        <v>2.316319775646786E-5</v>
      </c>
      <c r="O669">
        <f t="shared" si="64"/>
        <v>1.9704223708058488E-6</v>
      </c>
      <c r="P669">
        <f t="shared" si="65"/>
        <v>7.1910463897398374E-6</v>
      </c>
      <c r="Q669">
        <f t="shared" si="66"/>
        <v>9.3148517525648391E-7</v>
      </c>
    </row>
    <row r="670" spans="1:17" x14ac:dyDescent="0.2">
      <c r="A670" s="19">
        <v>25.39</v>
      </c>
      <c r="B670" s="19">
        <v>31.06</v>
      </c>
      <c r="C670" s="19">
        <v>47.49</v>
      </c>
      <c r="D670" s="15"/>
      <c r="E670" s="15">
        <v>-1.573E-3</v>
      </c>
      <c r="F670" s="15">
        <v>9.6674E-4</v>
      </c>
      <c r="G670" s="15">
        <v>2.7449499999999999E-3</v>
      </c>
      <c r="I670">
        <f t="shared" si="61"/>
        <v>7.7268015939684302E-6</v>
      </c>
      <c r="J670">
        <f t="shared" si="62"/>
        <v>3.3869407435544515E-6</v>
      </c>
      <c r="K670">
        <f t="shared" si="63"/>
        <v>2.1869449753479786E-5</v>
      </c>
      <c r="O670">
        <f t="shared" si="64"/>
        <v>2.1247504017574977E-6</v>
      </c>
      <c r="P670">
        <f t="shared" si="65"/>
        <v>6.9382728631554471E-6</v>
      </c>
      <c r="Q670">
        <f t="shared" si="66"/>
        <v>1.0220910423410949E-6</v>
      </c>
    </row>
    <row r="671" spans="1:17" x14ac:dyDescent="0.2">
      <c r="A671" s="19">
        <v>25.23</v>
      </c>
      <c r="B671" s="19">
        <v>31.08</v>
      </c>
      <c r="C671" s="19">
        <v>47.4</v>
      </c>
      <c r="D671" s="15"/>
      <c r="E671" s="15">
        <v>-6.3017000000000004E-3</v>
      </c>
      <c r="F671" s="15">
        <v>6.4395000000000001E-4</v>
      </c>
      <c r="G671" s="15">
        <v>-1.8951E-3</v>
      </c>
      <c r="I671">
        <f t="shared" si="61"/>
        <v>7.4116532383303247E-6</v>
      </c>
      <c r="J671">
        <f t="shared" si="62"/>
        <v>3.2397994725971841E-6</v>
      </c>
      <c r="K671">
        <f t="shared" si="63"/>
        <v>2.1009367798420997E-5</v>
      </c>
      <c r="O671">
        <f t="shared" si="64"/>
        <v>1.9060244564520475E-6</v>
      </c>
      <c r="P671">
        <f t="shared" si="65"/>
        <v>6.2629081103661196E-6</v>
      </c>
      <c r="Q671">
        <f t="shared" si="66"/>
        <v>1.1199847575806294E-6</v>
      </c>
    </row>
    <row r="672" spans="1:17" x14ac:dyDescent="0.2">
      <c r="A672" s="19">
        <v>25.2</v>
      </c>
      <c r="B672" s="19">
        <v>31.15</v>
      </c>
      <c r="C672" s="19">
        <v>47.29</v>
      </c>
      <c r="D672" s="15"/>
      <c r="E672" s="15">
        <v>-1.189E-3</v>
      </c>
      <c r="F672" s="15">
        <v>2.2522499999999999E-3</v>
      </c>
      <c r="G672" s="15">
        <v>-2.3207000000000002E-3</v>
      </c>
      <c r="I672">
        <f t="shared" si="61"/>
        <v>9.3496394174305074E-6</v>
      </c>
      <c r="J672">
        <f t="shared" si="62"/>
        <v>3.0702918003913529E-6</v>
      </c>
      <c r="K672">
        <f t="shared" si="63"/>
        <v>1.9964289971115737E-5</v>
      </c>
      <c r="O672">
        <f t="shared" si="64"/>
        <v>1.5481842061649245E-6</v>
      </c>
      <c r="P672">
        <f t="shared" si="65"/>
        <v>6.6036747239441528E-6</v>
      </c>
      <c r="Q672">
        <f t="shared" si="66"/>
        <v>9.7956469342579165E-7</v>
      </c>
    </row>
    <row r="673" spans="1:17" x14ac:dyDescent="0.2">
      <c r="A673" s="19">
        <v>25.28</v>
      </c>
      <c r="B673" s="19">
        <v>31.03</v>
      </c>
      <c r="C673" s="19">
        <v>47.66</v>
      </c>
      <c r="D673" s="15"/>
      <c r="E673" s="15">
        <v>3.1746000000000001E-3</v>
      </c>
      <c r="F673" s="15">
        <v>-3.8522999999999999E-3</v>
      </c>
      <c r="G673" s="15">
        <v>7.8240400000000009E-3</v>
      </c>
      <c r="I673">
        <f t="shared" si="61"/>
        <v>8.8734843123846755E-6</v>
      </c>
      <c r="J673">
        <f t="shared" si="62"/>
        <v>3.1904320961178718E-6</v>
      </c>
      <c r="K673">
        <f t="shared" si="63"/>
        <v>1.9089571482248791E-5</v>
      </c>
      <c r="O673">
        <f t="shared" si="64"/>
        <v>1.2946176387950286E-6</v>
      </c>
      <c r="P673">
        <f t="shared" si="65"/>
        <v>6.3730129785075033E-6</v>
      </c>
      <c r="Q673">
        <f t="shared" si="66"/>
        <v>6.0718301732024378E-7</v>
      </c>
    </row>
    <row r="674" spans="1:17" x14ac:dyDescent="0.2">
      <c r="A674" s="19">
        <v>25.37</v>
      </c>
      <c r="B674" s="19">
        <v>31.11</v>
      </c>
      <c r="C674" s="19">
        <v>47.54</v>
      </c>
      <c r="D674" s="15"/>
      <c r="E674" s="15">
        <v>3.5601299999999999E-3</v>
      </c>
      <c r="F674" s="15">
        <v>2.57815E-3</v>
      </c>
      <c r="G674" s="15">
        <v>-2.5178000000000002E-3</v>
      </c>
      <c r="I674">
        <f t="shared" si="61"/>
        <v>8.9457603632415944E-6</v>
      </c>
      <c r="J674">
        <f t="shared" si="62"/>
        <v>3.8894190877507997E-6</v>
      </c>
      <c r="K674">
        <f t="shared" si="63"/>
        <v>2.1617133308609865E-5</v>
      </c>
      <c r="O674">
        <f t="shared" si="64"/>
        <v>4.8316988566732624E-7</v>
      </c>
      <c r="P674">
        <f t="shared" si="65"/>
        <v>7.4809240428370536E-6</v>
      </c>
      <c r="Q674">
        <f t="shared" si="66"/>
        <v>-1.2376809212389727E-6</v>
      </c>
    </row>
    <row r="675" spans="1:17" x14ac:dyDescent="0.2">
      <c r="A675" s="19">
        <v>25.4</v>
      </c>
      <c r="B675" s="19">
        <v>31.07</v>
      </c>
      <c r="C675" s="19">
        <v>47.79</v>
      </c>
      <c r="D675" s="15"/>
      <c r="E675" s="15">
        <v>1.18246E-3</v>
      </c>
      <c r="F675" s="15">
        <v>-1.2857999999999999E-3</v>
      </c>
      <c r="G675" s="15">
        <v>5.2587299999999997E-3</v>
      </c>
      <c r="I675">
        <f t="shared" si="61"/>
        <v>9.1694862784610998E-6</v>
      </c>
      <c r="J675">
        <f t="shared" si="62"/>
        <v>4.054865387835752E-6</v>
      </c>
      <c r="K675">
        <f t="shared" si="63"/>
        <v>2.0700464320493273E-5</v>
      </c>
      <c r="O675">
        <f t="shared" si="64"/>
        <v>1.0048926420972871E-6</v>
      </c>
      <c r="P675">
        <f t="shared" si="65"/>
        <v>6.4942468814268298E-6</v>
      </c>
      <c r="Q675">
        <f t="shared" si="66"/>
        <v>-1.5528960301646346E-6</v>
      </c>
    </row>
    <row r="676" spans="1:17" x14ac:dyDescent="0.2">
      <c r="A676" s="19">
        <v>25.52</v>
      </c>
      <c r="B676" s="19">
        <v>31.1</v>
      </c>
      <c r="C676" s="19">
        <v>48.02</v>
      </c>
      <c r="D676" s="15"/>
      <c r="E676" s="15">
        <v>4.7244100000000001E-3</v>
      </c>
      <c r="F676" s="15">
        <v>9.6555999999999996E-4</v>
      </c>
      <c r="G676" s="15">
        <v>4.8126999999999996E-3</v>
      </c>
      <c r="I676">
        <f t="shared" si="61"/>
        <v>8.7032098008494325E-6</v>
      </c>
      <c r="J676">
        <f t="shared" si="62"/>
        <v>3.9107703629656063E-6</v>
      </c>
      <c r="K676">
        <f t="shared" si="63"/>
        <v>2.1117690934037677E-5</v>
      </c>
      <c r="O676">
        <f t="shared" si="64"/>
        <v>8.5337465949144972E-7</v>
      </c>
      <c r="P676">
        <f t="shared" si="65"/>
        <v>6.4776863410892198E-6</v>
      </c>
      <c r="Q676">
        <f t="shared" si="66"/>
        <v>-1.8654227703947569E-6</v>
      </c>
    </row>
    <row r="677" spans="1:17" x14ac:dyDescent="0.2">
      <c r="A677" s="19">
        <v>25.52</v>
      </c>
      <c r="B677" s="19">
        <v>31.07</v>
      </c>
      <c r="C677" s="19">
        <v>47.79</v>
      </c>
      <c r="D677" s="15"/>
      <c r="E677" s="15">
        <v>0</v>
      </c>
      <c r="F677" s="15">
        <v>-9.6460000000000003E-4</v>
      </c>
      <c r="G677" s="15">
        <v>-4.7897E-3</v>
      </c>
      <c r="I677">
        <f t="shared" si="61"/>
        <v>9.5202202036844666E-6</v>
      </c>
      <c r="J677">
        <f t="shared" si="62"/>
        <v>3.7320625080036695E-6</v>
      </c>
      <c r="K677">
        <f t="shared" si="63"/>
        <v>2.1240354355395416E-5</v>
      </c>
      <c r="O677">
        <f t="shared" si="64"/>
        <v>1.0758742590979628E-6</v>
      </c>
      <c r="P677">
        <f t="shared" si="65"/>
        <v>7.4532552410438679E-6</v>
      </c>
      <c r="Q677">
        <f t="shared" si="66"/>
        <v>-1.4746803674510712E-6</v>
      </c>
    </row>
    <row r="678" spans="1:17" x14ac:dyDescent="0.2">
      <c r="A678" s="19">
        <v>25.51</v>
      </c>
      <c r="B678" s="19">
        <v>31.11</v>
      </c>
      <c r="C678" s="19">
        <v>48.17</v>
      </c>
      <c r="D678" s="15"/>
      <c r="E678" s="15">
        <v>-3.9179999999999998E-4</v>
      </c>
      <c r="F678" s="15">
        <v>1.2874500000000001E-3</v>
      </c>
      <c r="G678" s="15">
        <v>7.9513899999999992E-3</v>
      </c>
      <c r="I678">
        <f t="shared" si="61"/>
        <v>8.949006991463398E-6</v>
      </c>
      <c r="J678">
        <f t="shared" si="62"/>
        <v>3.5639659471234495E-6</v>
      </c>
      <c r="K678">
        <f t="shared" si="63"/>
        <v>2.1342406659471691E-5</v>
      </c>
      <c r="O678">
        <f t="shared" si="64"/>
        <v>1.011321803552085E-6</v>
      </c>
      <c r="P678">
        <f t="shared" si="65"/>
        <v>7.0060599265812351E-6</v>
      </c>
      <c r="Q678">
        <f t="shared" si="66"/>
        <v>-1.1089908682040066E-6</v>
      </c>
    </row>
    <row r="679" spans="1:17" x14ac:dyDescent="0.2">
      <c r="A679" s="19">
        <v>25.57</v>
      </c>
      <c r="B679" s="19">
        <v>31.14</v>
      </c>
      <c r="C679" s="19">
        <v>47.94</v>
      </c>
      <c r="D679" s="15"/>
      <c r="E679" s="15">
        <v>2.3520199999999998E-3</v>
      </c>
      <c r="F679" s="15">
        <v>9.6425999999999999E-4</v>
      </c>
      <c r="G679" s="15">
        <v>-4.7746999999999998E-3</v>
      </c>
      <c r="I679">
        <f t="shared" si="61"/>
        <v>8.4212770063755939E-6</v>
      </c>
      <c r="J679">
        <f t="shared" si="62"/>
        <v>3.4495796404460423E-6</v>
      </c>
      <c r="K679">
        <f t="shared" si="63"/>
        <v>2.3855338435829391E-5</v>
      </c>
      <c r="O679">
        <f t="shared" si="64"/>
        <v>9.2037712073895982E-7</v>
      </c>
      <c r="P679">
        <f t="shared" si="65"/>
        <v>6.3987750548663605E-6</v>
      </c>
      <c r="Q679">
        <f t="shared" si="66"/>
        <v>-4.2823039278176557E-7</v>
      </c>
    </row>
    <row r="680" spans="1:17" x14ac:dyDescent="0.2">
      <c r="A680" s="19">
        <v>25.45</v>
      </c>
      <c r="B680" s="19">
        <v>31.2</v>
      </c>
      <c r="C680" s="19">
        <v>48.09</v>
      </c>
      <c r="D680" s="15"/>
      <c r="E680" s="15">
        <v>-4.6930000000000001E-3</v>
      </c>
      <c r="F680" s="15">
        <v>1.9268499999999999E-3</v>
      </c>
      <c r="G680" s="15">
        <v>3.1289299999999998E-3</v>
      </c>
      <c r="I680">
        <f t="shared" si="61"/>
        <v>8.2479202708170576E-6</v>
      </c>
      <c r="J680">
        <f t="shared" si="62"/>
        <v>3.2983927028752794E-6</v>
      </c>
      <c r="K680">
        <f t="shared" si="63"/>
        <v>2.3791883735079629E-5</v>
      </c>
      <c r="O680">
        <f t="shared" si="64"/>
        <v>1.0012320218066223E-6</v>
      </c>
      <c r="P680">
        <f t="shared" si="65"/>
        <v>5.3410371579343775E-6</v>
      </c>
      <c r="Q680">
        <f t="shared" si="66"/>
        <v>-6.7877970253485983E-7</v>
      </c>
    </row>
    <row r="681" spans="1:17" x14ac:dyDescent="0.2">
      <c r="A681" s="19">
        <v>25.45</v>
      </c>
      <c r="B681" s="19">
        <v>31.23</v>
      </c>
      <c r="C681" s="19">
        <v>48.61</v>
      </c>
      <c r="D681" s="15"/>
      <c r="E681" s="15">
        <v>0</v>
      </c>
      <c r="F681" s="15">
        <v>9.6150999999999995E-4</v>
      </c>
      <c r="G681" s="15">
        <v>1.0813079999999999E-2</v>
      </c>
      <c r="I681">
        <f t="shared" si="61"/>
        <v>9.0744999945680346E-6</v>
      </c>
      <c r="J681">
        <f t="shared" si="62"/>
        <v>3.3232541960527628E-6</v>
      </c>
      <c r="K681">
        <f t="shared" si="63"/>
        <v>2.2951782887668848E-5</v>
      </c>
      <c r="O681">
        <f t="shared" si="64"/>
        <v>3.9859567749822443E-7</v>
      </c>
      <c r="P681">
        <f t="shared" si="65"/>
        <v>4.139530819058314E-6</v>
      </c>
      <c r="Q681">
        <f t="shared" si="66"/>
        <v>-2.7631419415276793E-7</v>
      </c>
    </row>
    <row r="682" spans="1:17" x14ac:dyDescent="0.2">
      <c r="A682" s="19">
        <v>25.37</v>
      </c>
      <c r="B682" s="19">
        <v>31.18</v>
      </c>
      <c r="C682" s="19">
        <v>48.7</v>
      </c>
      <c r="D682" s="15"/>
      <c r="E682" s="15">
        <v>-3.1434000000000002E-3</v>
      </c>
      <c r="F682" s="15">
        <v>-1.601E-3</v>
      </c>
      <c r="G682" s="15">
        <v>1.85147E-3</v>
      </c>
      <c r="I682">
        <f t="shared" si="61"/>
        <v>8.5300299948939516E-6</v>
      </c>
      <c r="J682">
        <f t="shared" si="62"/>
        <v>3.1793290330955969E-6</v>
      </c>
      <c r="K682">
        <f t="shared" si="63"/>
        <v>2.8590037859592722E-5</v>
      </c>
      <c r="O682">
        <f t="shared" si="64"/>
        <v>3.7467993684833097E-7</v>
      </c>
      <c r="P682">
        <f t="shared" si="65"/>
        <v>3.8911589699148149E-6</v>
      </c>
      <c r="Q682">
        <f t="shared" si="66"/>
        <v>3.640777305443987E-7</v>
      </c>
    </row>
    <row r="683" spans="1:17" x14ac:dyDescent="0.2">
      <c r="A683" s="19">
        <v>25.55</v>
      </c>
      <c r="B683" s="19">
        <v>31.17</v>
      </c>
      <c r="C683" s="19">
        <v>49.15</v>
      </c>
      <c r="D683" s="15"/>
      <c r="E683" s="15">
        <v>7.0949100000000003E-3</v>
      </c>
      <c r="F683" s="15">
        <v>-3.2069999999999999E-4</v>
      </c>
      <c r="G683" s="15">
        <v>9.2402700000000001E-3</v>
      </c>
      <c r="I683">
        <f t="shared" si="61"/>
        <v>8.6110860088003145E-6</v>
      </c>
      <c r="J683">
        <f t="shared" si="62"/>
        <v>3.1423613511098609E-6</v>
      </c>
      <c r="K683">
        <f t="shared" si="63"/>
        <v>2.7080312057671158E-5</v>
      </c>
      <c r="O683">
        <f t="shared" si="64"/>
        <v>6.5415414463743138E-7</v>
      </c>
      <c r="P683">
        <f t="shared" si="65"/>
        <v>3.3084947838399255E-6</v>
      </c>
      <c r="Q683">
        <f t="shared" si="66"/>
        <v>1.6438085851173459E-7</v>
      </c>
    </row>
    <row r="684" spans="1:17" x14ac:dyDescent="0.2">
      <c r="A684" s="19">
        <v>25.48</v>
      </c>
      <c r="B684" s="19">
        <v>31.16</v>
      </c>
      <c r="C684" s="19">
        <v>48.28</v>
      </c>
      <c r="D684" s="15"/>
      <c r="E684" s="15">
        <v>-2.7396999999999999E-3</v>
      </c>
      <c r="F684" s="15">
        <v>-3.2079999999999999E-4</v>
      </c>
      <c r="G684" s="15">
        <v>-1.7701000000000001E-2</v>
      </c>
      <c r="I684">
        <f t="shared" si="61"/>
        <v>1.1114685722758299E-5</v>
      </c>
      <c r="J684">
        <f t="shared" si="62"/>
        <v>2.9599905794432691E-6</v>
      </c>
      <c r="K684">
        <f t="shared" si="63"/>
        <v>3.0578448714584895E-5</v>
      </c>
      <c r="O684">
        <f t="shared" si="64"/>
        <v>4.7838463773918534E-7</v>
      </c>
      <c r="P684">
        <f t="shared" si="65"/>
        <v>7.043518138351533E-6</v>
      </c>
      <c r="Q684">
        <f t="shared" si="66"/>
        <v>-2.3283268338969645E-8</v>
      </c>
    </row>
    <row r="685" spans="1:17" x14ac:dyDescent="0.2">
      <c r="A685" s="19">
        <v>25.37</v>
      </c>
      <c r="B685" s="19">
        <v>31.09</v>
      </c>
      <c r="C685" s="19">
        <v>48.19</v>
      </c>
      <c r="D685" s="15"/>
      <c r="E685" s="15">
        <v>-4.3170999999999999E-3</v>
      </c>
      <c r="F685" s="15">
        <v>-2.2464999999999998E-3</v>
      </c>
      <c r="G685" s="15">
        <v>-1.8641E-3</v>
      </c>
      <c r="I685">
        <f t="shared" si="61"/>
        <v>1.0898161944792801E-5</v>
      </c>
      <c r="J685">
        <f t="shared" si="62"/>
        <v>2.7885659030766729E-6</v>
      </c>
      <c r="K685">
        <f t="shared" si="63"/>
        <v>4.7543265851709816E-5</v>
      </c>
      <c r="O685">
        <f t="shared" si="64"/>
        <v>5.0241530507483429E-7</v>
      </c>
      <c r="P685">
        <f t="shared" si="65"/>
        <v>9.5306328320504429E-6</v>
      </c>
      <c r="Q685">
        <f t="shared" si="66"/>
        <v>3.1882257576136887E-7</v>
      </c>
    </row>
    <row r="686" spans="1:17" x14ac:dyDescent="0.2">
      <c r="A686" s="19">
        <v>25.29</v>
      </c>
      <c r="B686" s="19">
        <v>31.19</v>
      </c>
      <c r="C686" s="19">
        <v>48.04</v>
      </c>
      <c r="D686" s="15"/>
      <c r="E686" s="15">
        <v>-3.1532999999999999E-3</v>
      </c>
      <c r="F686" s="15">
        <v>3.2165000000000002E-3</v>
      </c>
      <c r="G686" s="15">
        <v>-3.1126000000000001E-3</v>
      </c>
      <c r="I686">
        <f t="shared" si="61"/>
        <v>1.1362513372705233E-5</v>
      </c>
      <c r="J686">
        <f t="shared" si="62"/>
        <v>2.9240576838920727E-6</v>
      </c>
      <c r="K686">
        <f t="shared" si="63"/>
        <v>4.4899162029207222E-5</v>
      </c>
      <c r="O686">
        <f t="shared" si="64"/>
        <v>1.0541722957703447E-6</v>
      </c>
      <c r="P686">
        <f t="shared" si="65"/>
        <v>9.4416452287274163E-6</v>
      </c>
      <c r="Q686">
        <f t="shared" si="66"/>
        <v>5.509552602156869E-7</v>
      </c>
    </row>
    <row r="687" spans="1:17" x14ac:dyDescent="0.2">
      <c r="A687" s="19">
        <v>25.29</v>
      </c>
      <c r="B687" s="19">
        <v>31.29</v>
      </c>
      <c r="C687" s="19">
        <v>48.34</v>
      </c>
      <c r="D687" s="15"/>
      <c r="E687" s="15">
        <v>0</v>
      </c>
      <c r="F687" s="15">
        <v>3.20616E-3</v>
      </c>
      <c r="G687" s="15">
        <v>6.2447800000000001E-3</v>
      </c>
      <c r="I687">
        <f t="shared" si="61"/>
        <v>1.127736062374292E-5</v>
      </c>
      <c r="J687">
        <f t="shared" si="62"/>
        <v>3.3693665578585488E-6</v>
      </c>
      <c r="K687">
        <f t="shared" si="63"/>
        <v>4.2786509033054789E-5</v>
      </c>
      <c r="O687">
        <f t="shared" si="64"/>
        <v>3.8236659102412326E-7</v>
      </c>
      <c r="P687">
        <f t="shared" si="65"/>
        <v>9.4640442098037708E-6</v>
      </c>
      <c r="Q687">
        <f t="shared" si="66"/>
        <v>-8.2802729397254879E-8</v>
      </c>
    </row>
    <row r="688" spans="1:17" x14ac:dyDescent="0.2">
      <c r="A688" s="19">
        <v>25.44</v>
      </c>
      <c r="B688" s="19">
        <v>31.24</v>
      </c>
      <c r="C688" s="19">
        <v>48.66</v>
      </c>
      <c r="D688" s="15"/>
      <c r="E688" s="15">
        <v>5.9312000000000002E-3</v>
      </c>
      <c r="F688" s="15">
        <v>-1.598E-3</v>
      </c>
      <c r="G688" s="15">
        <v>6.6197799999999996E-3</v>
      </c>
      <c r="I688">
        <f t="shared" si="61"/>
        <v>1.0600718986318345E-5</v>
      </c>
      <c r="J688">
        <f t="shared" si="62"/>
        <v>3.783972281123036E-6</v>
      </c>
      <c r="K688">
        <f t="shared" si="63"/>
        <v>4.2559155125975498E-5</v>
      </c>
      <c r="O688">
        <f t="shared" si="64"/>
        <v>3.5942459556267585E-7</v>
      </c>
      <c r="P688">
        <f t="shared" si="65"/>
        <v>8.8962015572155446E-6</v>
      </c>
      <c r="Q688">
        <f t="shared" si="66"/>
        <v>1.1234712650545815E-6</v>
      </c>
    </row>
    <row r="689" spans="1:17" x14ac:dyDescent="0.2">
      <c r="A689" s="19">
        <v>25.58</v>
      </c>
      <c r="B689" s="19">
        <v>31.28</v>
      </c>
      <c r="C689" s="19">
        <v>48.98</v>
      </c>
      <c r="D689" s="15"/>
      <c r="E689" s="15">
        <v>5.5031100000000003E-3</v>
      </c>
      <c r="F689" s="15">
        <v>1.2804400000000001E-3</v>
      </c>
      <c r="G689" s="15">
        <v>6.5762399999999997E-3</v>
      </c>
      <c r="I689">
        <f t="shared" si="61"/>
        <v>1.2075423853539244E-5</v>
      </c>
      <c r="J689">
        <f t="shared" si="62"/>
        <v>3.7101501842556538E-6</v>
      </c>
      <c r="K689">
        <f t="shared" si="63"/>
        <v>4.2634895053320968E-5</v>
      </c>
      <c r="O689">
        <f t="shared" si="64"/>
        <v>-2.308243361710852E-7</v>
      </c>
      <c r="P689">
        <f t="shared" si="65"/>
        <v>1.0718223811942613E-5</v>
      </c>
      <c r="Q689">
        <f t="shared" si="66"/>
        <v>4.2135848275130611E-7</v>
      </c>
    </row>
    <row r="690" spans="1:17" x14ac:dyDescent="0.2">
      <c r="A690" s="19">
        <v>25.6</v>
      </c>
      <c r="B690" s="19">
        <v>31.3</v>
      </c>
      <c r="C690" s="19">
        <v>49.06</v>
      </c>
      <c r="D690" s="15"/>
      <c r="E690" s="15">
        <v>7.8186E-4</v>
      </c>
      <c r="F690" s="15">
        <v>6.3931999999999997E-4</v>
      </c>
      <c r="G690" s="15">
        <v>1.6333400000000001E-3</v>
      </c>
      <c r="I690">
        <f t="shared" si="61"/>
        <v>1.3167951602652889E-5</v>
      </c>
      <c r="J690">
        <f t="shared" si="62"/>
        <v>3.5859127688163144E-6</v>
      </c>
      <c r="K690">
        <f t="shared" si="63"/>
        <v>4.2671617302377711E-5</v>
      </c>
      <c r="O690">
        <f t="shared" si="64"/>
        <v>2.0580925410318035E-7</v>
      </c>
      <c r="P690">
        <f t="shared" si="65"/>
        <v>1.2246516709610057E-5</v>
      </c>
      <c r="Q690">
        <f t="shared" si="66"/>
        <v>9.0130581852222809E-7</v>
      </c>
    </row>
    <row r="691" spans="1:17" x14ac:dyDescent="0.2">
      <c r="A691" s="19">
        <v>25.63</v>
      </c>
      <c r="B691" s="19">
        <v>31.26</v>
      </c>
      <c r="C691" s="19">
        <v>49.22</v>
      </c>
      <c r="D691" s="15"/>
      <c r="E691" s="15">
        <v>1.1718399999999999E-3</v>
      </c>
      <c r="F691" s="15">
        <v>-1.2779E-3</v>
      </c>
      <c r="G691" s="15">
        <v>3.2613099999999999E-3</v>
      </c>
      <c r="I691">
        <f t="shared" si="61"/>
        <v>1.2414552810069715E-5</v>
      </c>
      <c r="J691">
        <f t="shared" si="62"/>
        <v>3.3952818064313352E-6</v>
      </c>
      <c r="K691">
        <f t="shared" si="63"/>
        <v>4.027138823757104E-5</v>
      </c>
      <c r="O691">
        <f t="shared" si="64"/>
        <v>2.2345222296898954E-7</v>
      </c>
      <c r="P691">
        <f t="shared" si="65"/>
        <v>1.1588348299777454E-5</v>
      </c>
      <c r="Q691">
        <f t="shared" si="66"/>
        <v>9.0988108513889441E-7</v>
      </c>
    </row>
    <row r="692" spans="1:17" x14ac:dyDescent="0.2">
      <c r="A692" s="19">
        <v>25.65</v>
      </c>
      <c r="B692" s="19">
        <v>31.3</v>
      </c>
      <c r="C692" s="19">
        <v>49.1</v>
      </c>
      <c r="D692" s="15"/>
      <c r="E692" s="15">
        <v>7.8036999999999996E-4</v>
      </c>
      <c r="F692" s="15">
        <v>1.2795599999999999E-3</v>
      </c>
      <c r="G692" s="15">
        <v>-2.4380999999999999E-3</v>
      </c>
      <c r="I692">
        <f t="shared" si="61"/>
        <v>1.1752072180601533E-5</v>
      </c>
      <c r="J692">
        <f t="shared" si="62"/>
        <v>3.2895466026454546E-6</v>
      </c>
      <c r="K692">
        <f t="shared" si="63"/>
        <v>3.8493273518282776E-5</v>
      </c>
      <c r="O692">
        <f t="shared" si="64"/>
        <v>1.201954294308501E-7</v>
      </c>
      <c r="P692">
        <f t="shared" si="65"/>
        <v>1.1122351412414806E-5</v>
      </c>
      <c r="Q692">
        <f t="shared" si="66"/>
        <v>6.0523053709056038E-7</v>
      </c>
    </row>
    <row r="693" spans="1:17" x14ac:dyDescent="0.2">
      <c r="A693" s="19">
        <v>25.48</v>
      </c>
      <c r="B693" s="19">
        <v>31.27</v>
      </c>
      <c r="C693" s="19">
        <v>48.65</v>
      </c>
      <c r="D693" s="15"/>
      <c r="E693" s="15">
        <v>-6.6277000000000003E-3</v>
      </c>
      <c r="F693" s="15">
        <v>-9.5839999999999999E-4</v>
      </c>
      <c r="G693" s="15">
        <v>-9.1649000000000001E-3</v>
      </c>
      <c r="I693">
        <f t="shared" si="61"/>
        <v>1.1083486489979441E-5</v>
      </c>
      <c r="J693">
        <f t="shared" si="62"/>
        <v>3.1904102341027269E-6</v>
      </c>
      <c r="K693">
        <f t="shared" si="63"/>
        <v>3.6540337003785805E-5</v>
      </c>
      <c r="O693">
        <f t="shared" si="64"/>
        <v>1.7289551789699914E-7</v>
      </c>
      <c r="P693">
        <f t="shared" si="65"/>
        <v>1.0340853121849917E-5</v>
      </c>
      <c r="Q693">
        <f t="shared" si="66"/>
        <v>3.8173499070512662E-7</v>
      </c>
    </row>
    <row r="694" spans="1:17" x14ac:dyDescent="0.2">
      <c r="A694" s="19">
        <v>25.52</v>
      </c>
      <c r="B694" s="19">
        <v>31.39</v>
      </c>
      <c r="C694" s="19">
        <v>49.3</v>
      </c>
      <c r="D694" s="15"/>
      <c r="E694" s="15">
        <v>1.56986E-3</v>
      </c>
      <c r="F694" s="15">
        <v>3.8375100000000001E-3</v>
      </c>
      <c r="G694" s="15">
        <v>1.336068E-2</v>
      </c>
      <c r="I694">
        <f t="shared" si="61"/>
        <v>1.3054061737980677E-5</v>
      </c>
      <c r="J694">
        <f t="shared" si="62"/>
        <v>3.0540974536565633E-6</v>
      </c>
      <c r="K694">
        <f t="shared" si="63"/>
        <v>3.938764030415866E-5</v>
      </c>
      <c r="O694">
        <f t="shared" si="64"/>
        <v>5.4364104762317951E-7</v>
      </c>
      <c r="P694">
        <f t="shared" si="65"/>
        <v>1.3364934398338925E-5</v>
      </c>
      <c r="Q694">
        <f t="shared" si="66"/>
        <v>8.8584930086281948E-7</v>
      </c>
    </row>
    <row r="695" spans="1:17" x14ac:dyDescent="0.2">
      <c r="A695" s="19">
        <v>25.66</v>
      </c>
      <c r="B695" s="19">
        <v>31.33</v>
      </c>
      <c r="C695" s="19">
        <v>49.65</v>
      </c>
      <c r="D695" s="15"/>
      <c r="E695" s="15">
        <v>5.4858900000000002E-3</v>
      </c>
      <c r="F695" s="15">
        <v>-1.9113999999999999E-3</v>
      </c>
      <c r="G695" s="15">
        <v>7.0994500000000002E-3</v>
      </c>
      <c r="I695">
        <f t="shared" si="61"/>
        <v>1.2418685658877835E-5</v>
      </c>
      <c r="J695">
        <f t="shared" si="62"/>
        <v>3.7544405864431702E-6</v>
      </c>
      <c r="K695">
        <f t="shared" si="63"/>
        <v>4.7734848089653146E-5</v>
      </c>
      <c r="O695">
        <f t="shared" si="64"/>
        <v>8.7248379168178908E-7</v>
      </c>
      <c r="P695">
        <f t="shared" si="65"/>
        <v>1.3821502160726591E-5</v>
      </c>
      <c r="Q695">
        <f t="shared" si="66"/>
        <v>3.909002929219053E-6</v>
      </c>
    </row>
    <row r="696" spans="1:17" x14ac:dyDescent="0.2">
      <c r="A696" s="19">
        <v>25.67</v>
      </c>
      <c r="B696" s="19">
        <v>31.21</v>
      </c>
      <c r="C696" s="19">
        <v>49.52</v>
      </c>
      <c r="D696" s="15"/>
      <c r="E696" s="15">
        <v>3.8970999999999998E-4</v>
      </c>
      <c r="F696" s="15">
        <v>-3.8302000000000002E-3</v>
      </c>
      <c r="G696" s="15">
        <v>-2.6183999999999999E-3</v>
      </c>
      <c r="I696">
        <f t="shared" si="61"/>
        <v>1.3479263864871167E-5</v>
      </c>
      <c r="J696">
        <f t="shared" si="62"/>
        <v>3.7483811488565801E-6</v>
      </c>
      <c r="K696">
        <f t="shared" si="63"/>
        <v>4.7894888622423955E-5</v>
      </c>
      <c r="O696">
        <f t="shared" si="64"/>
        <v>1.909909554208811E-7</v>
      </c>
      <c r="P696">
        <f t="shared" si="65"/>
        <v>1.5329020136712998E-5</v>
      </c>
      <c r="Q696">
        <f t="shared" si="66"/>
        <v>2.8602694296659088E-6</v>
      </c>
    </row>
    <row r="697" spans="1:17" x14ac:dyDescent="0.2">
      <c r="A697" s="19">
        <v>25.71</v>
      </c>
      <c r="B697" s="19">
        <v>31.12</v>
      </c>
      <c r="C697" s="19">
        <v>49.27</v>
      </c>
      <c r="D697" s="15"/>
      <c r="E697" s="15">
        <v>1.5582E-3</v>
      </c>
      <c r="F697" s="15">
        <v>-2.8836000000000001E-3</v>
      </c>
      <c r="G697" s="15">
        <v>-5.0485E-3</v>
      </c>
      <c r="I697">
        <f t="shared" si="61"/>
        <v>1.2679620466024896E-5</v>
      </c>
      <c r="J697">
        <f t="shared" si="62"/>
        <v>4.4037042023251858E-6</v>
      </c>
      <c r="K697">
        <f t="shared" si="63"/>
        <v>4.5432556418678515E-5</v>
      </c>
      <c r="O697">
        <f t="shared" si="64"/>
        <v>8.9971463575628137E-8</v>
      </c>
      <c r="P697">
        <f t="shared" si="65"/>
        <v>1.4348053928670219E-5</v>
      </c>
      <c r="Q697">
        <f t="shared" si="66"/>
        <v>3.2903930046859547E-6</v>
      </c>
    </row>
    <row r="698" spans="1:17" x14ac:dyDescent="0.2">
      <c r="A698" s="19">
        <v>25.74</v>
      </c>
      <c r="B698" s="19">
        <v>31.07</v>
      </c>
      <c r="C698" s="19">
        <v>49.09</v>
      </c>
      <c r="D698" s="15"/>
      <c r="E698" s="15">
        <v>1.1669E-3</v>
      </c>
      <c r="F698" s="15">
        <v>-1.6067E-3</v>
      </c>
      <c r="G698" s="15">
        <v>-3.6533E-3</v>
      </c>
      <c r="I698">
        <f t="shared" si="61"/>
        <v>1.2064522472463402E-5</v>
      </c>
      <c r="J698">
        <f t="shared" si="62"/>
        <v>4.6383908877856747E-6</v>
      </c>
      <c r="K698">
        <f t="shared" si="63"/>
        <v>4.4235844168557803E-5</v>
      </c>
      <c r="O698">
        <f t="shared" si="64"/>
        <v>-1.8502035543890978E-7</v>
      </c>
      <c r="P698">
        <f t="shared" si="65"/>
        <v>1.3015176330950004E-5</v>
      </c>
      <c r="Q698">
        <f t="shared" si="66"/>
        <v>3.9664407004047984E-6</v>
      </c>
    </row>
    <row r="699" spans="1:17" x14ac:dyDescent="0.2">
      <c r="A699" s="19">
        <v>25.71</v>
      </c>
      <c r="B699" s="19">
        <v>31.09</v>
      </c>
      <c r="C699" s="19">
        <v>49.06</v>
      </c>
      <c r="D699" s="15"/>
      <c r="E699" s="15">
        <v>-1.1655000000000001E-3</v>
      </c>
      <c r="F699" s="15">
        <v>6.4371000000000003E-4</v>
      </c>
      <c r="G699" s="15">
        <v>-6.1109999999999995E-4</v>
      </c>
      <c r="I699">
        <f t="shared" si="61"/>
        <v>1.1422350460715598E-5</v>
      </c>
      <c r="J699">
        <f t="shared" si="62"/>
        <v>4.5149765279185344E-6</v>
      </c>
      <c r="K699">
        <f t="shared" si="63"/>
        <v>4.2382489571844336E-5</v>
      </c>
      <c r="O699">
        <f t="shared" si="64"/>
        <v>-2.8641062791257528E-7</v>
      </c>
      <c r="P699">
        <f t="shared" si="65"/>
        <v>1.1978483604893003E-5</v>
      </c>
      <c r="Q699">
        <f t="shared" si="66"/>
        <v>4.0806396849805108E-6</v>
      </c>
    </row>
    <row r="700" spans="1:17" x14ac:dyDescent="0.2">
      <c r="A700" s="19">
        <v>25.77</v>
      </c>
      <c r="B700" s="19">
        <v>31.14</v>
      </c>
      <c r="C700" s="19">
        <v>48.76</v>
      </c>
      <c r="D700" s="15"/>
      <c r="E700" s="15">
        <v>2.3337599999999998E-3</v>
      </c>
      <c r="F700" s="15">
        <v>1.6082E-3</v>
      </c>
      <c r="G700" s="15">
        <v>-6.1149999999999998E-3</v>
      </c>
      <c r="I700">
        <f t="shared" si="61"/>
        <v>1.0818512848072663E-5</v>
      </c>
      <c r="J700">
        <f t="shared" si="62"/>
        <v>4.2689396900894218E-6</v>
      </c>
      <c r="K700">
        <f t="shared" si="63"/>
        <v>3.9861946790133676E-5</v>
      </c>
      <c r="O700">
        <f t="shared" si="64"/>
        <v>-3.1424063053782081E-7</v>
      </c>
      <c r="P700">
        <f t="shared" si="65"/>
        <v>1.1302508811599424E-5</v>
      </c>
      <c r="Q700">
        <f t="shared" si="66"/>
        <v>3.8121990330216797E-6</v>
      </c>
    </row>
    <row r="701" spans="1:17" x14ac:dyDescent="0.2">
      <c r="A701" s="19">
        <v>25.72</v>
      </c>
      <c r="B701" s="19">
        <v>30.98</v>
      </c>
      <c r="C701" s="19">
        <v>48.16</v>
      </c>
      <c r="D701" s="15"/>
      <c r="E701" s="15">
        <v>-1.9403000000000001E-3</v>
      </c>
      <c r="F701" s="15">
        <v>-5.1380999999999996E-3</v>
      </c>
      <c r="G701" s="15">
        <v>-1.2305099999999999E-2</v>
      </c>
      <c r="I701">
        <f t="shared" si="61"/>
        <v>1.0496188221444303E-5</v>
      </c>
      <c r="J701">
        <f t="shared" si="62"/>
        <v>4.1679817430840563E-6</v>
      </c>
      <c r="K701">
        <f t="shared" si="63"/>
        <v>3.9713823482725651E-5</v>
      </c>
      <c r="O701">
        <f t="shared" si="64"/>
        <v>-7.0197022785551382E-8</v>
      </c>
      <c r="P701">
        <f t="shared" si="65"/>
        <v>9.7681017389034571E-6</v>
      </c>
      <c r="Q701">
        <f t="shared" si="66"/>
        <v>2.9934185110403784E-6</v>
      </c>
    </row>
    <row r="702" spans="1:17" x14ac:dyDescent="0.2">
      <c r="A702" s="19">
        <v>25.71</v>
      </c>
      <c r="B702" s="19">
        <v>30.99</v>
      </c>
      <c r="C702" s="19">
        <v>48.08</v>
      </c>
      <c r="D702" s="15"/>
      <c r="E702" s="15">
        <v>-3.8880000000000002E-4</v>
      </c>
      <c r="F702" s="15">
        <v>3.2278999999999999E-4</v>
      </c>
      <c r="G702" s="15">
        <v>-1.6611E-3</v>
      </c>
      <c r="I702">
        <f t="shared" si="61"/>
        <v>1.0092302773557644E-5</v>
      </c>
      <c r="J702">
        <f t="shared" si="62"/>
        <v>5.5019071350990139E-6</v>
      </c>
      <c r="K702">
        <f t="shared" si="63"/>
        <v>4.6415923234362118E-5</v>
      </c>
      <c r="O702">
        <f t="shared" si="64"/>
        <v>5.3218212438158222E-7</v>
      </c>
      <c r="P702">
        <f t="shared" si="65"/>
        <v>1.0614550766369251E-5</v>
      </c>
      <c r="Q702">
        <f t="shared" si="66"/>
        <v>6.6073034589779587E-6</v>
      </c>
    </row>
    <row r="703" spans="1:17" x14ac:dyDescent="0.2">
      <c r="A703" s="19">
        <v>25.86</v>
      </c>
      <c r="B703" s="19">
        <v>30.87</v>
      </c>
      <c r="C703" s="19">
        <v>48.17</v>
      </c>
      <c r="D703" s="15"/>
      <c r="E703" s="15">
        <v>5.8343800000000001E-3</v>
      </c>
      <c r="F703" s="15">
        <v>-3.8722000000000001E-3</v>
      </c>
      <c r="G703" s="15">
        <v>1.8718000000000001E-3</v>
      </c>
      <c r="I703">
        <f t="shared" si="61"/>
        <v>9.4958345335441844E-6</v>
      </c>
      <c r="J703">
        <f t="shared" si="62"/>
        <v>5.178044310039073E-6</v>
      </c>
      <c r="K703">
        <f t="shared" si="63"/>
        <v>4.3796523032900389E-5</v>
      </c>
      <c r="O703">
        <f t="shared" si="64"/>
        <v>4.927211517986873E-7</v>
      </c>
      <c r="P703">
        <f t="shared" si="65"/>
        <v>1.0016427861187095E-5</v>
      </c>
      <c r="Q703">
        <f t="shared" si="66"/>
        <v>6.1786940632992813E-6</v>
      </c>
    </row>
    <row r="704" spans="1:17" x14ac:dyDescent="0.2">
      <c r="A704" s="19">
        <v>25.98</v>
      </c>
      <c r="B704" s="19">
        <v>30.95</v>
      </c>
      <c r="C704" s="19">
        <v>48.55</v>
      </c>
      <c r="D704" s="15"/>
      <c r="E704" s="15">
        <v>4.6403299999999998E-3</v>
      </c>
      <c r="F704" s="15">
        <v>2.59151E-3</v>
      </c>
      <c r="G704" s="15">
        <v>7.8887499999999999E-3</v>
      </c>
      <c r="I704">
        <f t="shared" si="61"/>
        <v>1.0968483860595536E-5</v>
      </c>
      <c r="J704">
        <f t="shared" si="62"/>
        <v>5.7669976218367294E-6</v>
      </c>
      <c r="K704">
        <f t="shared" si="63"/>
        <v>4.1378949765326366E-5</v>
      </c>
      <c r="O704">
        <f t="shared" si="64"/>
        <v>-8.9235529146923523E-7</v>
      </c>
      <c r="P704">
        <f t="shared" si="65"/>
        <v>1.007068973855587E-5</v>
      </c>
      <c r="Q704">
        <f t="shared" si="66"/>
        <v>5.3730933819013234E-6</v>
      </c>
    </row>
    <row r="705" spans="1:17" x14ac:dyDescent="0.2">
      <c r="A705" s="19">
        <v>26.03</v>
      </c>
      <c r="B705" s="19">
        <v>30.86</v>
      </c>
      <c r="C705" s="19">
        <v>48.75</v>
      </c>
      <c r="D705" s="15"/>
      <c r="E705" s="15">
        <v>1.9246000000000001E-3</v>
      </c>
      <c r="F705" s="15">
        <v>-2.9079000000000002E-3</v>
      </c>
      <c r="G705" s="15">
        <v>4.11949E-3</v>
      </c>
      <c r="I705">
        <f t="shared" si="61"/>
        <v>1.1602334579493803E-5</v>
      </c>
      <c r="J705">
        <f t="shared" si="62"/>
        <v>5.8239332093325256E-6</v>
      </c>
      <c r="K705">
        <f t="shared" si="63"/>
        <v>4.2630155373156781E-5</v>
      </c>
      <c r="O705">
        <f t="shared" si="64"/>
        <v>-1.172862780830805E-7</v>
      </c>
      <c r="P705">
        <f t="shared" si="65"/>
        <v>1.1662832551492519E-5</v>
      </c>
      <c r="Q705">
        <f t="shared" si="66"/>
        <v>6.2773342497372448E-6</v>
      </c>
    </row>
    <row r="706" spans="1:17" x14ac:dyDescent="0.2">
      <c r="A706" s="19">
        <v>25.95</v>
      </c>
      <c r="B706" s="19">
        <v>30.77</v>
      </c>
      <c r="C706" s="19">
        <v>48.72</v>
      </c>
      <c r="D706" s="15"/>
      <c r="E706" s="15">
        <v>-3.0734E-3</v>
      </c>
      <c r="F706" s="15">
        <v>-2.9164E-3</v>
      </c>
      <c r="G706" s="15">
        <v>-6.154E-4</v>
      </c>
      <c r="I706">
        <f t="shared" si="61"/>
        <v>1.1128439614324174E-5</v>
      </c>
      <c r="J706">
        <f t="shared" si="62"/>
        <v>5.9818501613725744E-6</v>
      </c>
      <c r="K706">
        <f t="shared" si="63"/>
        <v>4.1090557922373375E-5</v>
      </c>
      <c r="O706">
        <f t="shared" si="64"/>
        <v>-4.4604176179809596E-7</v>
      </c>
      <c r="P706">
        <f t="shared" si="65"/>
        <v>1.1438764825642968E-5</v>
      </c>
      <c r="Q706">
        <f t="shared" si="66"/>
        <v>5.1819502964930094E-6</v>
      </c>
    </row>
    <row r="707" spans="1:17" x14ac:dyDescent="0.2">
      <c r="A707" s="19">
        <v>25.9</v>
      </c>
      <c r="B707" s="19">
        <v>30.76</v>
      </c>
      <c r="C707" s="19">
        <v>48.8</v>
      </c>
      <c r="D707" s="15"/>
      <c r="E707" s="15">
        <v>-1.9268E-3</v>
      </c>
      <c r="F707" s="15">
        <v>-3.2499999999999999E-4</v>
      </c>
      <c r="G707" s="15">
        <v>1.642E-3</v>
      </c>
      <c r="I707">
        <f t="shared" si="61"/>
        <v>1.1027480491064723E-5</v>
      </c>
      <c r="J707">
        <f t="shared" si="62"/>
        <v>6.1332624892902197E-6</v>
      </c>
      <c r="K707">
        <f t="shared" si="63"/>
        <v>3.864784747663097E-5</v>
      </c>
      <c r="O707">
        <f t="shared" si="64"/>
        <v>1.1851656950979035E-7</v>
      </c>
      <c r="P707">
        <f t="shared" si="65"/>
        <v>1.0865921157704388E-5</v>
      </c>
      <c r="Q707">
        <f t="shared" si="66"/>
        <v>4.9787184323034286E-6</v>
      </c>
    </row>
    <row r="708" spans="1:17" x14ac:dyDescent="0.2">
      <c r="A708" s="19">
        <v>25.91</v>
      </c>
      <c r="B708" s="19">
        <v>30.73</v>
      </c>
      <c r="C708" s="19">
        <v>49.05</v>
      </c>
      <c r="D708" s="15"/>
      <c r="E708" s="15">
        <v>3.8610000000000001E-4</v>
      </c>
      <c r="F708" s="15">
        <v>-9.7530000000000002E-4</v>
      </c>
      <c r="G708" s="15">
        <v>5.1229500000000002E-3</v>
      </c>
      <c r="I708">
        <f t="shared" si="61"/>
        <v>1.0588585156000841E-5</v>
      </c>
      <c r="J708">
        <f t="shared" si="62"/>
        <v>5.7716042399328066E-6</v>
      </c>
      <c r="K708">
        <f t="shared" si="63"/>
        <v>3.6490746468033115E-5</v>
      </c>
      <c r="O708">
        <f t="shared" si="64"/>
        <v>1.4897817533920297E-7</v>
      </c>
      <c r="P708">
        <f t="shared" si="65"/>
        <v>1.0024137552242125E-5</v>
      </c>
      <c r="Q708">
        <f t="shared" si="66"/>
        <v>4.6479763263652221E-6</v>
      </c>
    </row>
    <row r="709" spans="1:17" x14ac:dyDescent="0.2">
      <c r="A709" s="19">
        <v>25.8</v>
      </c>
      <c r="B709" s="19">
        <v>30.74</v>
      </c>
      <c r="C709" s="19">
        <v>49.26</v>
      </c>
      <c r="D709" s="15"/>
      <c r="E709" s="15">
        <v>-4.2455000000000001E-3</v>
      </c>
      <c r="F709" s="15">
        <v>3.2540999999999999E-4</v>
      </c>
      <c r="G709" s="15">
        <v>4.2813299999999999E-3</v>
      </c>
      <c r="I709">
        <f t="shared" si="61"/>
        <v>9.9622144392407891E-6</v>
      </c>
      <c r="J709">
        <f t="shared" si="62"/>
        <v>5.4823805909368374E-6</v>
      </c>
      <c r="K709">
        <f t="shared" si="63"/>
        <v>3.5875978682101124E-5</v>
      </c>
      <c r="O709">
        <f t="shared" si="64"/>
        <v>1.1744568501885077E-7</v>
      </c>
      <c r="P709">
        <f t="shared" si="65"/>
        <v>9.541367558807596E-6</v>
      </c>
      <c r="Q709">
        <f t="shared" si="66"/>
        <v>4.0693129586833082E-6</v>
      </c>
    </row>
    <row r="710" spans="1:17" x14ac:dyDescent="0.2">
      <c r="A710" s="19">
        <v>25.84</v>
      </c>
      <c r="B710" s="19">
        <v>30.76</v>
      </c>
      <c r="C710" s="19">
        <v>49.51</v>
      </c>
      <c r="D710" s="15"/>
      <c r="E710" s="15">
        <v>1.55043E-3</v>
      </c>
      <c r="F710" s="15">
        <v>6.5061999999999997E-4</v>
      </c>
      <c r="G710" s="15">
        <v>5.0751099999999999E-3</v>
      </c>
      <c r="I710">
        <f t="shared" si="61"/>
        <v>1.0445937787886341E-5</v>
      </c>
      <c r="J710">
        <f t="shared" si="62"/>
        <v>5.1597912555666272E-6</v>
      </c>
      <c r="K710">
        <f t="shared" si="63"/>
        <v>3.4823207155309056E-5</v>
      </c>
      <c r="O710">
        <f t="shared" si="64"/>
        <v>2.7507254617719639E-8</v>
      </c>
      <c r="P710">
        <f t="shared" si="65"/>
        <v>7.8783023143791389E-6</v>
      </c>
      <c r="Q710">
        <f t="shared" si="66"/>
        <v>3.9087454368803091E-6</v>
      </c>
    </row>
    <row r="711" spans="1:17" x14ac:dyDescent="0.2">
      <c r="A711" s="19">
        <v>25.88</v>
      </c>
      <c r="B711" s="19">
        <v>30.79</v>
      </c>
      <c r="C711" s="19">
        <v>49.69</v>
      </c>
      <c r="D711" s="15"/>
      <c r="E711" s="15">
        <v>1.54795E-3</v>
      </c>
      <c r="F711" s="15">
        <v>9.7532999999999995E-4</v>
      </c>
      <c r="G711" s="15">
        <v>3.6356499999999998E-3</v>
      </c>
      <c r="I711">
        <f t="shared" ref="I711:I774" si="67">I710*$M$3+E710*E710*(1-$M$3)</f>
        <v>9.9634115117071608E-6</v>
      </c>
      <c r="J711">
        <f t="shared" ref="J711:J774" si="68">J710*$M$3+F710*F710*(1-$M$3)</f>
        <v>4.8756021632966291E-6</v>
      </c>
      <c r="K711">
        <f t="shared" ref="K711:K774" si="69">K710*$M$3+G710*G710*(1-$M$3)</f>
        <v>3.4279219216716511E-5</v>
      </c>
      <c r="O711">
        <f t="shared" ref="O711:O774" si="70">O710*$M$3+E710*F710*(1-$M$3)</f>
        <v>8.6381265336656494E-8</v>
      </c>
      <c r="P711">
        <f t="shared" ref="P711:P774" si="71">P710*$M$3+E710*G710*(1-$M$3)</f>
        <v>7.8777203433543907E-6</v>
      </c>
      <c r="Q711">
        <f t="shared" ref="Q711:Q774" si="72">Q710*$M$3+F710*G710*(1-$M$3)</f>
        <v>3.8723387947594905E-6</v>
      </c>
    </row>
    <row r="712" spans="1:17" x14ac:dyDescent="0.2">
      <c r="A712" s="19">
        <v>25.99</v>
      </c>
      <c r="B712" s="19">
        <v>30.75</v>
      </c>
      <c r="C712" s="19">
        <v>49.62</v>
      </c>
      <c r="D712" s="15"/>
      <c r="E712" s="15">
        <v>4.2504300000000004E-3</v>
      </c>
      <c r="F712" s="15">
        <v>-1.2991999999999999E-3</v>
      </c>
      <c r="G712" s="15">
        <v>-1.4086999999999999E-3</v>
      </c>
      <c r="I712">
        <f t="shared" si="67"/>
        <v>9.509375773154731E-6</v>
      </c>
      <c r="J712">
        <f t="shared" si="68"/>
        <v>4.6401421500328315E-6</v>
      </c>
      <c r="K712">
        <f t="shared" si="69"/>
        <v>3.3015543119063518E-5</v>
      </c>
      <c r="O712">
        <f t="shared" si="70"/>
        <v>1.7178411382645715E-7</v>
      </c>
      <c r="P712">
        <f t="shared" si="71"/>
        <v>7.7427253878031281E-6</v>
      </c>
      <c r="Q712">
        <f t="shared" si="72"/>
        <v>3.8527559779439213E-6</v>
      </c>
    </row>
    <row r="713" spans="1:17" x14ac:dyDescent="0.2">
      <c r="A713" s="19">
        <v>25.87</v>
      </c>
      <c r="B713" s="19">
        <v>30.76</v>
      </c>
      <c r="C713" s="19">
        <v>49.46</v>
      </c>
      <c r="D713" s="15"/>
      <c r="E713" s="15">
        <v>-4.6170999999999999E-3</v>
      </c>
      <c r="F713" s="15">
        <v>3.2519999999999999E-4</v>
      </c>
      <c r="G713" s="15">
        <v>-3.2244999999999999E-3</v>
      </c>
      <c r="I713">
        <f t="shared" si="67"/>
        <v>1.0022782537859448E-5</v>
      </c>
      <c r="J713">
        <f t="shared" si="68"/>
        <v>4.4630088594308614E-6</v>
      </c>
      <c r="K713">
        <f t="shared" si="69"/>
        <v>3.1153676673319704E-5</v>
      </c>
      <c r="O713">
        <f t="shared" si="70"/>
        <v>-1.698524523631306E-7</v>
      </c>
      <c r="P713">
        <f t="shared" si="71"/>
        <v>6.91890702007494E-6</v>
      </c>
      <c r="Q713">
        <f t="shared" si="72"/>
        <v>3.7314016016672855E-6</v>
      </c>
    </row>
    <row r="714" spans="1:17" x14ac:dyDescent="0.2">
      <c r="A714" s="19">
        <v>25.91</v>
      </c>
      <c r="B714" s="19">
        <v>30.78</v>
      </c>
      <c r="C714" s="19">
        <v>49.78</v>
      </c>
      <c r="D714" s="15"/>
      <c r="E714" s="15">
        <v>1.54615E-3</v>
      </c>
      <c r="F714" s="15">
        <v>6.5023000000000001E-4</v>
      </c>
      <c r="G714" s="15">
        <v>6.46987E-3</v>
      </c>
      <c r="I714">
        <f t="shared" si="67"/>
        <v>1.0700472330187882E-5</v>
      </c>
      <c r="J714">
        <f t="shared" si="68"/>
        <v>4.2015736302650095E-6</v>
      </c>
      <c r="K714">
        <f t="shared" si="69"/>
        <v>2.9908300087920522E-5</v>
      </c>
      <c r="O714">
        <f t="shared" si="70"/>
        <v>-2.4975016042134285E-7</v>
      </c>
      <c r="P714">
        <f t="shared" si="71"/>
        <v>7.3970429358704442E-6</v>
      </c>
      <c r="Q714">
        <f t="shared" si="72"/>
        <v>3.4446010615672482E-6</v>
      </c>
    </row>
    <row r="715" spans="1:17" x14ac:dyDescent="0.2">
      <c r="A715" s="19">
        <v>25.85</v>
      </c>
      <c r="B715" s="19">
        <v>30.76</v>
      </c>
      <c r="C715" s="19">
        <v>49.69</v>
      </c>
      <c r="D715" s="15"/>
      <c r="E715" s="15">
        <v>-2.3157E-3</v>
      </c>
      <c r="F715" s="15">
        <v>-6.4979999999999997E-4</v>
      </c>
      <c r="G715" s="15">
        <v>-1.8079999999999999E-3</v>
      </c>
      <c r="I715">
        <f t="shared" si="67"/>
        <v>1.0201878779726609E-5</v>
      </c>
      <c r="J715">
        <f t="shared" si="68"/>
        <v>3.9748471556231085E-6</v>
      </c>
      <c r="K715">
        <f t="shared" si="69"/>
        <v>3.0625355151659294E-5</v>
      </c>
      <c r="O715">
        <f t="shared" si="70"/>
        <v>-1.7444396392606223E-7</v>
      </c>
      <c r="P715">
        <f t="shared" si="71"/>
        <v>7.5534237297482176E-6</v>
      </c>
      <c r="Q715">
        <f t="shared" si="72"/>
        <v>3.490339212079213E-6</v>
      </c>
    </row>
    <row r="716" spans="1:17" x14ac:dyDescent="0.2">
      <c r="A716" s="19">
        <v>25.97</v>
      </c>
      <c r="B716" s="19">
        <v>30.69</v>
      </c>
      <c r="C716" s="19">
        <v>50.21</v>
      </c>
      <c r="D716" s="15"/>
      <c r="E716" s="15">
        <v>4.6421300000000004E-3</v>
      </c>
      <c r="F716" s="15">
        <v>-2.2756999999999999E-3</v>
      </c>
      <c r="G716" s="15">
        <v>1.0464879999999999E-2</v>
      </c>
      <c r="I716">
        <f t="shared" si="67"/>
        <v>9.9115140423430126E-6</v>
      </c>
      <c r="J716">
        <f t="shared" si="68"/>
        <v>3.7616907286857216E-6</v>
      </c>
      <c r="K716">
        <f t="shared" si="69"/>
        <v>2.8983965682559735E-5</v>
      </c>
      <c r="O716">
        <f t="shared" si="70"/>
        <v>-7.3692814490498407E-8</v>
      </c>
      <c r="P716">
        <f t="shared" si="71"/>
        <v>7.3514254419633237E-6</v>
      </c>
      <c r="Q716">
        <f t="shared" si="72"/>
        <v>3.3514091633544601E-6</v>
      </c>
    </row>
    <row r="717" spans="1:17" x14ac:dyDescent="0.2">
      <c r="A717" s="19">
        <v>25.95</v>
      </c>
      <c r="B717" s="19">
        <v>30.69</v>
      </c>
      <c r="C717" s="19">
        <v>50.37</v>
      </c>
      <c r="D717" s="15"/>
      <c r="E717" s="15">
        <v>-7.6999999999999996E-4</v>
      </c>
      <c r="F717" s="15">
        <v>0</v>
      </c>
      <c r="G717" s="15">
        <v>3.1866199999999998E-3</v>
      </c>
      <c r="I717">
        <f t="shared" si="67"/>
        <v>1.0609785456016432E-5</v>
      </c>
      <c r="J717">
        <f t="shared" si="68"/>
        <v>3.8467179143645786E-6</v>
      </c>
      <c r="K717">
        <f t="shared" si="69"/>
        <v>3.3815750546470156E-5</v>
      </c>
      <c r="O717">
        <f t="shared" si="70"/>
        <v>-7.031169600810691E-7</v>
      </c>
      <c r="P717">
        <f t="shared" si="71"/>
        <v>9.825099919109526E-6</v>
      </c>
      <c r="Q717">
        <f t="shared" si="72"/>
        <v>1.7214289685931914E-6</v>
      </c>
    </row>
    <row r="718" spans="1:17" x14ac:dyDescent="0.2">
      <c r="A718" s="19">
        <v>25.98</v>
      </c>
      <c r="B718" s="19">
        <v>30.76</v>
      </c>
      <c r="C718" s="19">
        <v>50.4</v>
      </c>
      <c r="D718" s="15"/>
      <c r="E718" s="15">
        <v>1.1560299999999999E-3</v>
      </c>
      <c r="F718" s="15">
        <v>2.2808400000000001E-3</v>
      </c>
      <c r="G718" s="15">
        <v>5.9564999999999998E-4</v>
      </c>
      <c r="I718">
        <f t="shared" si="67"/>
        <v>1.0008772328655446E-5</v>
      </c>
      <c r="J718">
        <f t="shared" si="68"/>
        <v>3.6159148395027036E-6</v>
      </c>
      <c r="K718">
        <f t="shared" si="69"/>
        <v>3.2396078335145946E-5</v>
      </c>
      <c r="O718">
        <f t="shared" si="70"/>
        <v>-6.6092994247620487E-7</v>
      </c>
      <c r="P718">
        <f t="shared" si="71"/>
        <v>9.0883720799629538E-6</v>
      </c>
      <c r="Q718">
        <f t="shared" si="72"/>
        <v>1.6181432304775999E-6</v>
      </c>
    </row>
    <row r="719" spans="1:17" x14ac:dyDescent="0.2">
      <c r="A719" s="19">
        <v>25.88</v>
      </c>
      <c r="B719" s="19">
        <v>30.73</v>
      </c>
      <c r="C719" s="19">
        <v>50.13</v>
      </c>
      <c r="D719" s="15"/>
      <c r="E719" s="15">
        <v>-3.8492000000000001E-3</v>
      </c>
      <c r="F719" s="15">
        <v>-9.7530000000000002E-4</v>
      </c>
      <c r="G719" s="15">
        <v>-5.3572000000000003E-3</v>
      </c>
      <c r="I719">
        <f t="shared" si="67"/>
        <v>9.4884303105901182E-6</v>
      </c>
      <c r="J719">
        <f t="shared" si="68"/>
        <v>3.7110938154685414E-6</v>
      </c>
      <c r="K719">
        <f t="shared" si="69"/>
        <v>3.0473601570387188E-5</v>
      </c>
      <c r="O719">
        <f t="shared" si="70"/>
        <v>-4.6307097801563245E-7</v>
      </c>
      <c r="P719">
        <f t="shared" si="71"/>
        <v>8.5843851113351771E-6</v>
      </c>
      <c r="Q719">
        <f t="shared" si="72"/>
        <v>1.6025695774089439E-6</v>
      </c>
    </row>
    <row r="720" spans="1:17" x14ac:dyDescent="0.2">
      <c r="A720" s="19">
        <v>25.76</v>
      </c>
      <c r="B720" s="19">
        <v>30.69</v>
      </c>
      <c r="C720" s="19">
        <v>50.12</v>
      </c>
      <c r="D720" s="15"/>
      <c r="E720" s="15">
        <v>-4.6366999999999997E-3</v>
      </c>
      <c r="F720" s="15">
        <v>-1.3016E-3</v>
      </c>
      <c r="G720" s="15">
        <v>-1.995E-4</v>
      </c>
      <c r="I720">
        <f t="shared" si="67"/>
        <v>9.808104930354712E-6</v>
      </c>
      <c r="J720">
        <f t="shared" si="68"/>
        <v>3.5455007919404287E-6</v>
      </c>
      <c r="K720">
        <f t="shared" si="69"/>
        <v>3.0367160986563956E-5</v>
      </c>
      <c r="O720">
        <f t="shared" si="70"/>
        <v>-2.1003923373469424E-7</v>
      </c>
      <c r="P720">
        <f t="shared" si="71"/>
        <v>9.3065780590550674E-6</v>
      </c>
      <c r="Q720">
        <f t="shared" si="72"/>
        <v>1.8199080323644076E-6</v>
      </c>
    </row>
    <row r="721" spans="1:17" x14ac:dyDescent="0.2">
      <c r="A721" s="19">
        <v>25.79</v>
      </c>
      <c r="B721" s="19">
        <v>30.71</v>
      </c>
      <c r="C721" s="19">
        <v>50.43</v>
      </c>
      <c r="D721" s="15"/>
      <c r="E721" s="15">
        <v>1.16464E-3</v>
      </c>
      <c r="F721" s="15">
        <v>6.5160999999999995E-4</v>
      </c>
      <c r="G721" s="15">
        <v>6.1851800000000002E-3</v>
      </c>
      <c r="I721">
        <f t="shared" si="67"/>
        <v>1.0509557847933431E-5</v>
      </c>
      <c r="J721">
        <f t="shared" si="68"/>
        <v>3.4344204980240029E-6</v>
      </c>
      <c r="K721">
        <f t="shared" si="69"/>
        <v>2.8547519342370117E-5</v>
      </c>
      <c r="O721">
        <f t="shared" si="70"/>
        <v>1.6467084348938768E-7</v>
      </c>
      <c r="P721">
        <f t="shared" si="71"/>
        <v>8.8036846745117631E-6</v>
      </c>
      <c r="Q721">
        <f t="shared" si="72"/>
        <v>1.7262937024225431E-6</v>
      </c>
    </row>
    <row r="722" spans="1:17" x14ac:dyDescent="0.2">
      <c r="A722" s="19">
        <v>25.57</v>
      </c>
      <c r="B722" s="19">
        <v>30.66</v>
      </c>
      <c r="C722" s="19">
        <v>50.16</v>
      </c>
      <c r="D722" s="15"/>
      <c r="E722" s="15">
        <v>-8.5304999999999999E-3</v>
      </c>
      <c r="F722" s="15">
        <v>-1.6280999999999999E-3</v>
      </c>
      <c r="G722" s="15">
        <v>-5.3540000000000003E-3</v>
      </c>
      <c r="I722">
        <f t="shared" si="67"/>
        <v>9.9603675568334237E-6</v>
      </c>
      <c r="J722">
        <f t="shared" si="68"/>
        <v>3.2538310036685627E-6</v>
      </c>
      <c r="K722">
        <f t="shared" si="69"/>
        <v>2.9130055279771911E-5</v>
      </c>
      <c r="O722">
        <f t="shared" si="70"/>
        <v>2.0032405710402444E-7</v>
      </c>
      <c r="P722">
        <f t="shared" si="71"/>
        <v>8.7076740761530564E-6</v>
      </c>
      <c r="Q722">
        <f t="shared" si="72"/>
        <v>1.8645355886651907E-6</v>
      </c>
    </row>
    <row r="723" spans="1:17" x14ac:dyDescent="0.2">
      <c r="A723" s="19">
        <v>25.35</v>
      </c>
      <c r="B723" s="19">
        <v>30.59</v>
      </c>
      <c r="C723" s="19">
        <v>49.65</v>
      </c>
      <c r="D723" s="15"/>
      <c r="E723" s="15">
        <v>-8.6038E-3</v>
      </c>
      <c r="F723" s="15">
        <v>-2.2831000000000001E-3</v>
      </c>
      <c r="G723" s="15">
        <v>-1.01674E-2</v>
      </c>
      <c r="I723">
        <f t="shared" si="67"/>
        <v>1.3728911318423422E-5</v>
      </c>
      <c r="J723">
        <f t="shared" si="68"/>
        <v>3.2176437200484487E-6</v>
      </c>
      <c r="K723">
        <f t="shared" si="69"/>
        <v>2.9102170922985597E-5</v>
      </c>
      <c r="O723">
        <f t="shared" si="70"/>
        <v>1.0216150366777837E-6</v>
      </c>
      <c r="P723">
        <f t="shared" si="71"/>
        <v>1.0925551451583874E-5</v>
      </c>
      <c r="Q723">
        <f t="shared" si="72"/>
        <v>2.2756742973452798E-6</v>
      </c>
    </row>
    <row r="724" spans="1:17" x14ac:dyDescent="0.2">
      <c r="A724" s="19">
        <v>25.38</v>
      </c>
      <c r="B724" s="19">
        <v>30.64</v>
      </c>
      <c r="C724" s="19">
        <v>49.5</v>
      </c>
      <c r="D724" s="15"/>
      <c r="E724" s="15">
        <v>1.1833900000000001E-3</v>
      </c>
      <c r="F724" s="15">
        <v>1.6344899999999999E-3</v>
      </c>
      <c r="G724" s="15">
        <v>-3.0211999999999999E-3</v>
      </c>
      <c r="I724">
        <f t="shared" si="67"/>
        <v>1.7346699105718021E-5</v>
      </c>
      <c r="J724">
        <f t="shared" si="68"/>
        <v>3.337337833445542E-6</v>
      </c>
      <c r="K724">
        <f t="shared" si="69"/>
        <v>3.3558602033206463E-5</v>
      </c>
      <c r="O724">
        <f t="shared" si="70"/>
        <v>2.1389182812771175E-6</v>
      </c>
      <c r="P724">
        <f t="shared" si="71"/>
        <v>1.5518714931688845E-5</v>
      </c>
      <c r="Q724">
        <f t="shared" si="72"/>
        <v>3.5319252959045642E-6</v>
      </c>
    </row>
    <row r="725" spans="1:17" x14ac:dyDescent="0.2">
      <c r="A725" s="19">
        <v>25.21</v>
      </c>
      <c r="B725" s="19">
        <v>30.48</v>
      </c>
      <c r="C725" s="19">
        <v>49.39</v>
      </c>
      <c r="D725" s="15"/>
      <c r="E725" s="15">
        <v>-6.6981999999999996E-3</v>
      </c>
      <c r="F725" s="15">
        <v>-5.2218999999999998E-3</v>
      </c>
      <c r="G725" s="15">
        <v>-2.2222000000000001E-3</v>
      </c>
      <c r="I725">
        <f t="shared" si="67"/>
        <v>1.6389921872900938E-5</v>
      </c>
      <c r="J725">
        <f t="shared" si="68"/>
        <v>3.2973910170448096E-6</v>
      </c>
      <c r="K725">
        <f t="shared" si="69"/>
        <v>3.2092744877614075E-5</v>
      </c>
      <c r="O725">
        <f t="shared" si="70"/>
        <v>2.1266375316664904E-6</v>
      </c>
      <c r="P725">
        <f t="shared" si="71"/>
        <v>1.4373076563707513E-5</v>
      </c>
      <c r="Q725">
        <f t="shared" si="72"/>
        <v>3.02372250687029E-6</v>
      </c>
    </row>
    <row r="726" spans="1:17" x14ac:dyDescent="0.2">
      <c r="A726" s="19">
        <v>24.81</v>
      </c>
      <c r="B726" s="19">
        <v>30.48</v>
      </c>
      <c r="C726" s="19">
        <v>48.97</v>
      </c>
      <c r="D726" s="15"/>
      <c r="E726" s="15">
        <v>-1.5866700000000001E-2</v>
      </c>
      <c r="F726" s="15">
        <v>0</v>
      </c>
      <c r="G726" s="15">
        <v>-8.5036999999999995E-3</v>
      </c>
      <c r="I726">
        <f t="shared" si="67"/>
        <v>1.8098479554926885E-5</v>
      </c>
      <c r="J726">
        <f t="shared" si="68"/>
        <v>4.7356419326221221E-6</v>
      </c>
      <c r="K726">
        <f t="shared" si="69"/>
        <v>3.0463470555357228E-5</v>
      </c>
      <c r="O726">
        <f t="shared" si="70"/>
        <v>4.0976791145665024E-6</v>
      </c>
      <c r="P726">
        <f t="shared" si="71"/>
        <v>1.4403776372285063E-5</v>
      </c>
      <c r="Q726">
        <f t="shared" si="72"/>
        <v>3.5385455272580729E-6</v>
      </c>
    </row>
    <row r="727" spans="1:17" x14ac:dyDescent="0.2">
      <c r="A727" s="19">
        <v>24.38</v>
      </c>
      <c r="B727" s="19">
        <v>30.52</v>
      </c>
      <c r="C727" s="19">
        <v>47.37</v>
      </c>
      <c r="D727" s="15"/>
      <c r="E727" s="15">
        <v>-1.7331699999999998E-2</v>
      </c>
      <c r="F727" s="15">
        <v>1.3123399999999999E-3</v>
      </c>
      <c r="G727" s="15">
        <v>-3.2673099999999997E-2</v>
      </c>
      <c r="I727">
        <f t="shared" si="67"/>
        <v>3.2117700915031288E-5</v>
      </c>
      <c r="J727">
        <f t="shared" si="68"/>
        <v>4.4515034166647948E-6</v>
      </c>
      <c r="K727">
        <f t="shared" si="69"/>
        <v>3.2974437143435795E-5</v>
      </c>
      <c r="O727">
        <f t="shared" si="70"/>
        <v>3.8518183676925125E-6</v>
      </c>
      <c r="P727">
        <f t="shared" si="71"/>
        <v>2.1635089197347966E-5</v>
      </c>
      <c r="Q727">
        <f t="shared" si="72"/>
        <v>3.3262327956225884E-6</v>
      </c>
    </row>
    <row r="728" spans="1:17" x14ac:dyDescent="0.2">
      <c r="A728" s="19">
        <v>24.44</v>
      </c>
      <c r="B728" s="19">
        <v>30.47</v>
      </c>
      <c r="C728" s="19">
        <v>48.05</v>
      </c>
      <c r="D728" s="15"/>
      <c r="E728" s="15">
        <v>2.4611199999999998E-3</v>
      </c>
      <c r="F728" s="15">
        <v>-1.6383000000000001E-3</v>
      </c>
      <c r="G728" s="15">
        <v>1.4355079999999999E-2</v>
      </c>
      <c r="I728">
        <f t="shared" si="67"/>
        <v>4.8213908353529419E-5</v>
      </c>
      <c r="J728">
        <f t="shared" si="68"/>
        <v>4.2877473882009069E-6</v>
      </c>
      <c r="K728">
        <f t="shared" si="69"/>
        <v>9.5047858731429701E-5</v>
      </c>
      <c r="O728">
        <f t="shared" si="70"/>
        <v>2.2560042749509606E-6</v>
      </c>
      <c r="P728">
        <f t="shared" si="71"/>
        <v>5.431380588170711E-5</v>
      </c>
      <c r="Q728">
        <f t="shared" si="72"/>
        <v>5.5396586464523069E-7</v>
      </c>
    </row>
    <row r="729" spans="1:17" x14ac:dyDescent="0.2">
      <c r="A729" s="19">
        <v>24.39</v>
      </c>
      <c r="B729" s="19">
        <v>30.39</v>
      </c>
      <c r="C729" s="19">
        <v>48.25</v>
      </c>
      <c r="D729" s="15"/>
      <c r="E729" s="15">
        <v>-2.0458999999999998E-3</v>
      </c>
      <c r="F729" s="15">
        <v>-2.6254999999999998E-3</v>
      </c>
      <c r="G729" s="15">
        <v>4.1623500000000004E-3</v>
      </c>
      <c r="I729">
        <f t="shared" si="67"/>
        <v>4.5684500551581648E-5</v>
      </c>
      <c r="J729">
        <f t="shared" si="68"/>
        <v>4.1915241583088521E-6</v>
      </c>
      <c r="K729">
        <f t="shared" si="69"/>
        <v>1.0170908651592792E-4</v>
      </c>
      <c r="O729">
        <f t="shared" si="70"/>
        <v>1.8787208446939026E-6</v>
      </c>
      <c r="P729">
        <f t="shared" si="71"/>
        <v>5.3174751998180688E-5</v>
      </c>
      <c r="Q729">
        <f t="shared" si="72"/>
        <v>-8.9034774107348449E-7</v>
      </c>
    </row>
    <row r="730" spans="1:17" x14ac:dyDescent="0.2">
      <c r="A730" s="19">
        <v>23.97</v>
      </c>
      <c r="B730" s="19">
        <v>30.4</v>
      </c>
      <c r="C730" s="19">
        <v>46.74</v>
      </c>
      <c r="D730" s="15"/>
      <c r="E730" s="15">
        <v>-1.7220200000000001E-2</v>
      </c>
      <c r="F730" s="15">
        <v>3.2908999999999998E-4</v>
      </c>
      <c r="G730" s="15">
        <v>-3.1295299999999998E-2</v>
      </c>
      <c r="I730">
        <f t="shared" si="67"/>
        <v>4.3194572927086748E-5</v>
      </c>
      <c r="J730">
        <f t="shared" si="68"/>
        <v>4.3536277238103208E-6</v>
      </c>
      <c r="K730">
        <f t="shared" si="69"/>
        <v>9.6646050776322243E-5</v>
      </c>
      <c r="O730">
        <f t="shared" si="70"/>
        <v>2.0882882210122683E-6</v>
      </c>
      <c r="P730">
        <f t="shared" si="71"/>
        <v>4.9473321766389844E-5</v>
      </c>
      <c r="Q730">
        <f t="shared" si="72"/>
        <v>-1.4926218721090759E-6</v>
      </c>
    </row>
    <row r="731" spans="1:17" x14ac:dyDescent="0.2">
      <c r="A731" s="19">
        <v>23.9</v>
      </c>
      <c r="B731" s="19">
        <v>30.42</v>
      </c>
      <c r="C731" s="19">
        <v>47.12</v>
      </c>
      <c r="D731" s="15"/>
      <c r="E731" s="15">
        <v>-2.9202999999999998E-3</v>
      </c>
      <c r="F731" s="15">
        <v>6.5788999999999995E-4</v>
      </c>
      <c r="G731" s="15">
        <v>8.13002E-3</v>
      </c>
      <c r="I731">
        <f t="shared" si="67"/>
        <v>5.8395015833861558E-5</v>
      </c>
      <c r="J731">
        <f t="shared" si="68"/>
        <v>4.0989080740677018E-6</v>
      </c>
      <c r="K731">
        <f t="shared" si="69"/>
        <v>1.4961103585514295E-4</v>
      </c>
      <c r="O731">
        <f t="shared" si="70"/>
        <v>1.6229711906715318E-6</v>
      </c>
      <c r="P731">
        <f t="shared" si="71"/>
        <v>7.8839601964006482E-5</v>
      </c>
      <c r="Q731">
        <f t="shared" si="72"/>
        <v>-2.0210027764025318E-6</v>
      </c>
    </row>
    <row r="732" spans="1:17" x14ac:dyDescent="0.2">
      <c r="A732" s="19">
        <v>24.23</v>
      </c>
      <c r="B732" s="19">
        <v>30.44</v>
      </c>
      <c r="C732" s="19">
        <v>47.81</v>
      </c>
      <c r="D732" s="15"/>
      <c r="E732" s="15">
        <v>1.380753E-2</v>
      </c>
      <c r="F732" s="15">
        <v>6.5749999999999999E-4</v>
      </c>
      <c r="G732" s="15">
        <v>1.464351E-2</v>
      </c>
      <c r="I732">
        <f t="shared" si="67"/>
        <v>5.5403004009229863E-5</v>
      </c>
      <c r="J732">
        <f t="shared" si="68"/>
        <v>3.8789427447496389E-6</v>
      </c>
      <c r="K732">
        <f t="shared" si="69"/>
        <v>1.4460020721585837E-4</v>
      </c>
      <c r="O732">
        <f t="shared" si="70"/>
        <v>1.4103187492112399E-6</v>
      </c>
      <c r="P732">
        <f t="shared" si="71"/>
        <v>7.2684700001806083E-5</v>
      </c>
      <c r="Q732">
        <f t="shared" si="72"/>
        <v>-1.5788230783503795E-6</v>
      </c>
    </row>
    <row r="733" spans="1:17" x14ac:dyDescent="0.2">
      <c r="A733" s="19">
        <v>24.19</v>
      </c>
      <c r="B733" s="19">
        <v>30.44</v>
      </c>
      <c r="C733" s="19">
        <v>47.78</v>
      </c>
      <c r="D733" s="15"/>
      <c r="E733" s="15">
        <v>-1.6508E-3</v>
      </c>
      <c r="F733" s="15">
        <v>0</v>
      </c>
      <c r="G733" s="15">
        <v>-6.2750000000000002E-4</v>
      </c>
      <c r="I733">
        <f t="shared" si="67"/>
        <v>6.3517696850730083E-5</v>
      </c>
      <c r="J733">
        <f t="shared" si="68"/>
        <v>3.6721445550646603E-6</v>
      </c>
      <c r="K733">
        <f t="shared" si="69"/>
        <v>1.4879013789011289E-4</v>
      </c>
      <c r="O733">
        <f t="shared" si="70"/>
        <v>1.8704066827585659E-6</v>
      </c>
      <c r="P733">
        <f t="shared" si="71"/>
        <v>8.0455060219515722E-5</v>
      </c>
      <c r="Q733">
        <f t="shared" si="72"/>
        <v>-9.0640722414935612E-7</v>
      </c>
    </row>
    <row r="734" spans="1:17" x14ac:dyDescent="0.2">
      <c r="A734" s="19">
        <v>24.41</v>
      </c>
      <c r="B734" s="19">
        <v>30.4</v>
      </c>
      <c r="C734" s="19">
        <v>48.13</v>
      </c>
      <c r="D734" s="15"/>
      <c r="E734" s="15">
        <v>9.0946299999999994E-3</v>
      </c>
      <c r="F734" s="15">
        <v>-1.3140999999999999E-3</v>
      </c>
      <c r="G734" s="15">
        <v>7.32528E-3</v>
      </c>
      <c r="I734">
        <f t="shared" si="67"/>
        <v>5.9870143478086279E-5</v>
      </c>
      <c r="J734">
        <f t="shared" si="68"/>
        <v>3.4518158817607805E-6</v>
      </c>
      <c r="K734">
        <f t="shared" si="69"/>
        <v>1.3988635499170612E-4</v>
      </c>
      <c r="O734">
        <f t="shared" si="70"/>
        <v>1.7581822817930519E-6</v>
      </c>
      <c r="P734">
        <f t="shared" si="71"/>
        <v>7.5689909226344767E-5</v>
      </c>
      <c r="Q734">
        <f t="shared" si="72"/>
        <v>-8.5202279070039475E-7</v>
      </c>
    </row>
    <row r="735" spans="1:17" x14ac:dyDescent="0.2">
      <c r="A735" s="19">
        <v>24.5</v>
      </c>
      <c r="B735" s="19">
        <v>30.38</v>
      </c>
      <c r="C735" s="19">
        <v>48.47</v>
      </c>
      <c r="D735" s="15"/>
      <c r="E735" s="15">
        <v>3.6870100000000001E-3</v>
      </c>
      <c r="F735" s="15">
        <v>-6.579E-4</v>
      </c>
      <c r="G735" s="15">
        <v>7.0641999999999996E-3</v>
      </c>
      <c r="I735">
        <f t="shared" si="67"/>
        <v>6.12406725596151E-5</v>
      </c>
      <c r="J735">
        <f t="shared" si="68"/>
        <v>3.3483184574551334E-6</v>
      </c>
      <c r="K735">
        <f t="shared" si="69"/>
        <v>1.3471275731690775E-4</v>
      </c>
      <c r="O735">
        <f t="shared" si="70"/>
        <v>9.3561614790546828E-7</v>
      </c>
      <c r="P735">
        <f t="shared" si="71"/>
        <v>7.5145757347548078E-5</v>
      </c>
      <c r="Q735">
        <f t="shared" si="72"/>
        <v>-1.3784704501383715E-6</v>
      </c>
    </row>
    <row r="736" spans="1:17" x14ac:dyDescent="0.2">
      <c r="A736" s="19">
        <v>24.58</v>
      </c>
      <c r="B736" s="19">
        <v>30.48</v>
      </c>
      <c r="C736" s="19">
        <v>48.95</v>
      </c>
      <c r="D736" s="15"/>
      <c r="E736" s="15">
        <v>3.26531E-3</v>
      </c>
      <c r="F736" s="15">
        <v>3.29167E-3</v>
      </c>
      <c r="G736" s="15">
        <v>9.9030300000000002E-3</v>
      </c>
      <c r="I736">
        <f t="shared" si="67"/>
        <v>5.8381874770444187E-5</v>
      </c>
      <c r="J736">
        <f t="shared" si="68"/>
        <v>3.1733892946078252E-6</v>
      </c>
      <c r="K736">
        <f t="shared" si="69"/>
        <v>1.2962416717629329E-4</v>
      </c>
      <c r="O736">
        <f t="shared" si="70"/>
        <v>7.3393814629114001E-7</v>
      </c>
      <c r="P736">
        <f t="shared" si="71"/>
        <v>7.2199758469215187E-5</v>
      </c>
      <c r="Q736">
        <f t="shared" si="72"/>
        <v>-1.5746144539300694E-6</v>
      </c>
    </row>
    <row r="737" spans="1:17" x14ac:dyDescent="0.2">
      <c r="A737" s="19">
        <v>24.57</v>
      </c>
      <c r="B737" s="19">
        <v>30.48</v>
      </c>
      <c r="C737" s="19">
        <v>48.79</v>
      </c>
      <c r="D737" s="15"/>
      <c r="E737" s="15">
        <v>-4.0680000000000002E-4</v>
      </c>
      <c r="F737" s="15">
        <v>0</v>
      </c>
      <c r="G737" s="15">
        <v>-3.2686E-3</v>
      </c>
      <c r="I737">
        <f t="shared" si="67"/>
        <v>5.5518697247983531E-5</v>
      </c>
      <c r="J737">
        <f t="shared" si="68"/>
        <v>3.6330914202653557E-6</v>
      </c>
      <c r="K737">
        <f t="shared" si="69"/>
        <v>1.2773091733656969E-4</v>
      </c>
      <c r="O737">
        <f t="shared" si="70"/>
        <v>1.3348012355756722E-6</v>
      </c>
      <c r="P737">
        <f t="shared" si="71"/>
        <v>6.9807960734420273E-5</v>
      </c>
      <c r="Q737">
        <f t="shared" si="72"/>
        <v>4.757128189117366E-7</v>
      </c>
    </row>
    <row r="738" spans="1:17" x14ac:dyDescent="0.2">
      <c r="A738" s="19">
        <v>24.72</v>
      </c>
      <c r="B738" s="19">
        <v>30.44</v>
      </c>
      <c r="C738" s="19">
        <v>48.87</v>
      </c>
      <c r="D738" s="15"/>
      <c r="E738" s="15">
        <v>6.1049700000000004E-3</v>
      </c>
      <c r="F738" s="15">
        <v>-1.3123E-3</v>
      </c>
      <c r="G738" s="15">
        <v>1.6396399999999999E-3</v>
      </c>
      <c r="I738">
        <f t="shared" si="67"/>
        <v>5.2197504587504513E-5</v>
      </c>
      <c r="J738">
        <f t="shared" si="68"/>
        <v>3.4151059350494343E-6</v>
      </c>
      <c r="K738">
        <f t="shared" si="69"/>
        <v>1.207080870539755E-4</v>
      </c>
      <c r="O738">
        <f t="shared" si="70"/>
        <v>1.2547131614411318E-6</v>
      </c>
      <c r="P738">
        <f t="shared" si="71"/>
        <v>6.5699263079155055E-5</v>
      </c>
      <c r="Q738">
        <f t="shared" si="72"/>
        <v>4.4717004977703236E-7</v>
      </c>
    </row>
    <row r="739" spans="1:17" x14ac:dyDescent="0.2">
      <c r="A739" s="19">
        <v>24.7</v>
      </c>
      <c r="B739" s="19">
        <v>30.4</v>
      </c>
      <c r="C739" s="19">
        <v>49</v>
      </c>
      <c r="D739" s="15"/>
      <c r="E739" s="15">
        <v>-8.0900000000000004E-4</v>
      </c>
      <c r="F739" s="15">
        <v>-1.3140999999999999E-3</v>
      </c>
      <c r="G739" s="15">
        <v>2.6601400000000001E-3</v>
      </c>
      <c r="I739">
        <f t="shared" si="67"/>
        <v>5.1301893834308241E-5</v>
      </c>
      <c r="J739">
        <f t="shared" si="68"/>
        <v>3.313527456346468E-6</v>
      </c>
      <c r="K739">
        <f t="shared" si="69"/>
        <v>1.1362690699051297E-4</v>
      </c>
      <c r="O739">
        <f t="shared" si="70"/>
        <v>6.9873724389466338E-7</v>
      </c>
      <c r="P739">
        <f t="shared" si="71"/>
        <v>6.2357904475053759E-5</v>
      </c>
      <c r="Q739">
        <f t="shared" si="72"/>
        <v>2.9123787247041035E-7</v>
      </c>
    </row>
    <row r="740" spans="1:17" x14ac:dyDescent="0.2">
      <c r="A740" s="19">
        <v>24.88</v>
      </c>
      <c r="B740" s="19">
        <v>30.54</v>
      </c>
      <c r="C740" s="19">
        <v>49.4</v>
      </c>
      <c r="D740" s="15"/>
      <c r="E740" s="15">
        <v>7.2873699999999996E-3</v>
      </c>
      <c r="F740" s="15">
        <v>4.6052999999999997E-3</v>
      </c>
      <c r="G740" s="15">
        <v>8.16331E-3</v>
      </c>
      <c r="I740">
        <f t="shared" si="67"/>
        <v>4.8263049064249749E-5</v>
      </c>
      <c r="J740">
        <f t="shared" si="68"/>
        <v>3.2183273375656796E-6</v>
      </c>
      <c r="K740">
        <f t="shared" si="69"/>
        <v>1.0723387326025819E-4</v>
      </c>
      <c r="O740">
        <f t="shared" si="70"/>
        <v>7.2059942326098361E-7</v>
      </c>
      <c r="P740">
        <f t="shared" si="71"/>
        <v>5.8487307010950527E-5</v>
      </c>
      <c r="Q740">
        <f t="shared" si="72"/>
        <v>6.4022201682185569E-8</v>
      </c>
    </row>
    <row r="741" spans="1:17" x14ac:dyDescent="0.2">
      <c r="A741" s="19">
        <v>25.01</v>
      </c>
      <c r="B741" s="19">
        <v>30.53</v>
      </c>
      <c r="C741" s="19">
        <v>50.01</v>
      </c>
      <c r="D741" s="15"/>
      <c r="E741" s="15">
        <v>5.2251199999999998E-3</v>
      </c>
      <c r="F741" s="15">
        <v>-3.2739999999999999E-4</v>
      </c>
      <c r="G741" s="15">
        <v>1.2348100000000001E-2</v>
      </c>
      <c r="I741">
        <f t="shared" si="67"/>
        <v>4.855361181140876E-5</v>
      </c>
      <c r="J741">
        <f t="shared" si="68"/>
        <v>4.2977549827117399E-6</v>
      </c>
      <c r="K741">
        <f t="shared" si="69"/>
        <v>1.0479821867400869E-4</v>
      </c>
      <c r="O741">
        <f t="shared" si="70"/>
        <v>2.690994961525326E-6</v>
      </c>
      <c r="P741">
        <f t="shared" si="71"/>
        <v>5.8547412213975499E-5</v>
      </c>
      <c r="Q741">
        <f t="shared" si="72"/>
        <v>2.3158503621612563E-6</v>
      </c>
    </row>
    <row r="742" spans="1:17" x14ac:dyDescent="0.2">
      <c r="A742" s="19">
        <v>24.96</v>
      </c>
      <c r="B742" s="19">
        <v>30.46</v>
      </c>
      <c r="C742" s="19">
        <v>49.79</v>
      </c>
      <c r="D742" s="15"/>
      <c r="E742" s="15">
        <v>-1.9992E-3</v>
      </c>
      <c r="F742" s="15">
        <v>-2.2929000000000001E-3</v>
      </c>
      <c r="G742" s="15">
        <v>-4.3991000000000004E-3</v>
      </c>
      <c r="I742">
        <f t="shared" si="67"/>
        <v>4.7278507843588231E-5</v>
      </c>
      <c r="J742">
        <f t="shared" si="68"/>
        <v>4.0463211293490356E-6</v>
      </c>
      <c r="K742">
        <f t="shared" si="69"/>
        <v>1.0765885997016817E-4</v>
      </c>
      <c r="O742">
        <f t="shared" si="70"/>
        <v>2.4268930065538061E-6</v>
      </c>
      <c r="P742">
        <f t="shared" si="71"/>
        <v>5.890578573745697E-5</v>
      </c>
      <c r="Q742">
        <f t="shared" si="72"/>
        <v>1.9343332640315806E-6</v>
      </c>
    </row>
    <row r="743" spans="1:17" x14ac:dyDescent="0.2">
      <c r="A743" s="19">
        <v>24.65</v>
      </c>
      <c r="B743" s="19">
        <v>30.58</v>
      </c>
      <c r="C743" s="19">
        <v>49.47</v>
      </c>
      <c r="D743" s="15"/>
      <c r="E743" s="15">
        <v>-1.24198E-2</v>
      </c>
      <c r="F743" s="15">
        <v>3.9396300000000004E-3</v>
      </c>
      <c r="G743" s="15">
        <v>-6.4270000000000004E-3</v>
      </c>
      <c r="I743">
        <f t="shared" si="67"/>
        <v>4.4681605411372938E-5</v>
      </c>
      <c r="J743">
        <f t="shared" si="68"/>
        <v>4.118985286188093E-6</v>
      </c>
      <c r="K743">
        <f t="shared" si="69"/>
        <v>1.0236045322055808E-4</v>
      </c>
      <c r="O743">
        <f t="shared" si="70"/>
        <v>2.5563173669605778E-6</v>
      </c>
      <c r="P743">
        <f t="shared" si="71"/>
        <v>5.5899119436409549E-5</v>
      </c>
      <c r="Q743">
        <f t="shared" si="72"/>
        <v>2.4234750515896865E-6</v>
      </c>
    </row>
    <row r="744" spans="1:17" x14ac:dyDescent="0.2">
      <c r="A744" s="19">
        <v>24.51</v>
      </c>
      <c r="B744" s="19">
        <v>30.69</v>
      </c>
      <c r="C744" s="19">
        <v>48.69</v>
      </c>
      <c r="D744" s="15"/>
      <c r="E744" s="15">
        <v>-5.6794999999999997E-3</v>
      </c>
      <c r="F744" s="15">
        <v>3.5971599999999999E-3</v>
      </c>
      <c r="G744" s="15">
        <v>-1.5767199999999999E-2</v>
      </c>
      <c r="I744">
        <f t="shared" si="67"/>
        <v>5.1255795009090565E-5</v>
      </c>
      <c r="J744">
        <f t="shared" si="68"/>
        <v>4.8030872412308076E-6</v>
      </c>
      <c r="K744">
        <f t="shared" si="69"/>
        <v>9.8697205767324587E-5</v>
      </c>
      <c r="O744">
        <f t="shared" si="70"/>
        <v>-5.3282667549705979E-7</v>
      </c>
      <c r="P744">
        <f t="shared" si="71"/>
        <v>5.7334495546224976E-5</v>
      </c>
      <c r="Q744">
        <f t="shared" si="72"/>
        <v>7.5886642789430366E-7</v>
      </c>
    </row>
    <row r="745" spans="1:17" x14ac:dyDescent="0.2">
      <c r="A745" s="19">
        <v>24.52</v>
      </c>
      <c r="B745" s="19">
        <v>30.64</v>
      </c>
      <c r="C745" s="19">
        <v>49.19</v>
      </c>
      <c r="D745" s="15"/>
      <c r="E745" s="15">
        <v>4.08E-4</v>
      </c>
      <c r="F745" s="15">
        <v>-1.6293E-3</v>
      </c>
      <c r="G745" s="15">
        <v>1.026905E-2</v>
      </c>
      <c r="I745">
        <f t="shared" si="67"/>
        <v>5.0115850523545131E-5</v>
      </c>
      <c r="J745">
        <f t="shared" si="68"/>
        <v>5.2912756106929601E-6</v>
      </c>
      <c r="K745">
        <f t="shared" si="69"/>
        <v>1.0769164917168511E-4</v>
      </c>
      <c r="O745">
        <f t="shared" si="70"/>
        <v>-1.726661288167237E-6</v>
      </c>
      <c r="P745">
        <f t="shared" si="71"/>
        <v>5.9267414557451477E-5</v>
      </c>
      <c r="Q745">
        <f t="shared" si="72"/>
        <v>-2.6896940268993571E-6</v>
      </c>
    </row>
    <row r="746" spans="1:17" x14ac:dyDescent="0.2">
      <c r="A746" s="19">
        <v>24.76</v>
      </c>
      <c r="B746" s="19">
        <v>30.63</v>
      </c>
      <c r="C746" s="19">
        <v>49.98</v>
      </c>
      <c r="D746" s="15"/>
      <c r="E746" s="15">
        <v>9.7879300000000002E-3</v>
      </c>
      <c r="F746" s="15">
        <v>-3.2640000000000002E-4</v>
      </c>
      <c r="G746" s="15">
        <v>1.60602E-2</v>
      </c>
      <c r="I746">
        <f t="shared" si="67"/>
        <v>4.7118887332132418E-5</v>
      </c>
      <c r="J746">
        <f t="shared" si="68"/>
        <v>5.1330761834513827E-6</v>
      </c>
      <c r="K746">
        <f t="shared" si="69"/>
        <v>1.0755735349553401E-4</v>
      </c>
      <c r="O746">
        <f t="shared" si="70"/>
        <v>-1.6629468748772026E-6</v>
      </c>
      <c r="P746">
        <f t="shared" si="71"/>
        <v>5.5962756028004385E-5</v>
      </c>
      <c r="Q746">
        <f t="shared" si="72"/>
        <v>-3.5321941751853964E-6</v>
      </c>
    </row>
    <row r="747" spans="1:17" x14ac:dyDescent="0.2">
      <c r="A747" s="19">
        <v>24.76</v>
      </c>
      <c r="B747" s="19">
        <v>30.54</v>
      </c>
      <c r="C747" s="19">
        <v>49.77</v>
      </c>
      <c r="D747" s="15"/>
      <c r="E747" s="15">
        <v>0</v>
      </c>
      <c r="F747" s="15">
        <v>-2.9382000000000002E-3</v>
      </c>
      <c r="G747" s="15">
        <v>-4.2017000000000001E-3</v>
      </c>
      <c r="I747">
        <f t="shared" si="67"/>
        <v>5.0039968513298477E-5</v>
      </c>
      <c r="J747">
        <f t="shared" si="68"/>
        <v>4.8314838300442992E-6</v>
      </c>
      <c r="K747">
        <f t="shared" si="69"/>
        <v>1.1657971372820198E-4</v>
      </c>
      <c r="O747">
        <f t="shared" si="70"/>
        <v>-1.7548568835045704E-6</v>
      </c>
      <c r="P747">
        <f t="shared" si="71"/>
        <v>6.2036757469484123E-5</v>
      </c>
      <c r="Q747">
        <f t="shared" si="72"/>
        <v>-3.6347854814742725E-6</v>
      </c>
    </row>
    <row r="748" spans="1:17" x14ac:dyDescent="0.2">
      <c r="A748" s="19">
        <v>24.67</v>
      </c>
      <c r="B748" s="19">
        <v>30.47</v>
      </c>
      <c r="C748" s="19">
        <v>49.84</v>
      </c>
      <c r="D748" s="15"/>
      <c r="E748" s="15">
        <v>-3.6348999999999999E-3</v>
      </c>
      <c r="F748" s="15">
        <v>-2.2921E-3</v>
      </c>
      <c r="G748" s="15">
        <v>1.4064699999999999E-3</v>
      </c>
      <c r="I748">
        <f t="shared" si="67"/>
        <v>4.7037570402500566E-5</v>
      </c>
      <c r="J748">
        <f t="shared" si="68"/>
        <v>5.0595759546416415E-6</v>
      </c>
      <c r="K748">
        <f t="shared" si="69"/>
        <v>1.1064418787790986E-4</v>
      </c>
      <c r="O748">
        <f t="shared" si="70"/>
        <v>-1.6495654704942962E-6</v>
      </c>
      <c r="P748">
        <f t="shared" si="71"/>
        <v>5.831455202131507E-5</v>
      </c>
      <c r="Q748">
        <f t="shared" si="72"/>
        <v>-2.6759722561858149E-6</v>
      </c>
    </row>
    <row r="749" spans="1:17" x14ac:dyDescent="0.2">
      <c r="A749" s="19">
        <v>24.77</v>
      </c>
      <c r="B749" s="19">
        <v>30.48</v>
      </c>
      <c r="C749" s="19">
        <v>49.97</v>
      </c>
      <c r="D749" s="15"/>
      <c r="E749" s="15">
        <v>4.0535099999999998E-3</v>
      </c>
      <c r="F749" s="15">
        <v>3.2822E-4</v>
      </c>
      <c r="G749" s="15">
        <v>2.60837E-3</v>
      </c>
      <c r="I749">
        <f t="shared" si="67"/>
        <v>4.5008066058950533E-5</v>
      </c>
      <c r="J749">
        <f t="shared" si="68"/>
        <v>5.0712247419631431E-6</v>
      </c>
      <c r="K749">
        <f t="shared" si="69"/>
        <v>1.0412422607688927E-4</v>
      </c>
      <c r="O749">
        <f t="shared" si="70"/>
        <v>-1.0506982848646378E-6</v>
      </c>
      <c r="P749">
        <f t="shared" si="71"/>
        <v>5.4508936231856161E-5</v>
      </c>
      <c r="Q749">
        <f t="shared" si="72"/>
        <v>-2.7088401140346659E-6</v>
      </c>
    </row>
    <row r="750" spans="1:17" x14ac:dyDescent="0.2">
      <c r="A750" s="19">
        <v>24.81</v>
      </c>
      <c r="B750" s="19">
        <v>30.41</v>
      </c>
      <c r="C750" s="19">
        <v>50.31</v>
      </c>
      <c r="D750" s="15"/>
      <c r="E750" s="15">
        <v>1.6148200000000001E-3</v>
      </c>
      <c r="F750" s="15">
        <v>-2.2966000000000002E-3</v>
      </c>
      <c r="G750" s="15">
        <v>6.8040799999999997E-3</v>
      </c>
      <c r="I750">
        <f t="shared" si="67"/>
        <v>4.3293438694619497E-5</v>
      </c>
      <c r="J750">
        <f t="shared" si="68"/>
        <v>4.7734149595493547E-6</v>
      </c>
      <c r="K750">
        <f t="shared" si="69"/>
        <v>9.8284988155689906E-5</v>
      </c>
      <c r="O750">
        <f t="shared" si="70"/>
        <v>-9.0782980464075928E-7</v>
      </c>
      <c r="P750">
        <f t="shared" si="71"/>
        <v>5.1872783290666785E-5</v>
      </c>
      <c r="Q750">
        <f t="shared" si="72"/>
        <v>-2.4949425551085857E-6</v>
      </c>
    </row>
    <row r="751" spans="1:17" x14ac:dyDescent="0.2">
      <c r="A751" s="19">
        <v>24.87</v>
      </c>
      <c r="B751" s="19">
        <v>30.49</v>
      </c>
      <c r="C751" s="19">
        <v>50.39</v>
      </c>
      <c r="D751" s="15"/>
      <c r="E751" s="15">
        <v>2.4184599999999999E-3</v>
      </c>
      <c r="F751" s="15">
        <v>2.6307100000000001E-3</v>
      </c>
      <c r="G751" s="15">
        <v>1.5901000000000001E-3</v>
      </c>
      <c r="I751">
        <f t="shared" si="67"/>
        <v>4.0852290990886322E-5</v>
      </c>
      <c r="J751">
        <f t="shared" si="68"/>
        <v>4.8034723555763937E-6</v>
      </c>
      <c r="K751">
        <f t="shared" si="69"/>
        <v>9.5165619145132517E-5</v>
      </c>
      <c r="O751">
        <f t="shared" si="70"/>
        <v>-1.075875753082314E-6</v>
      </c>
      <c r="P751">
        <f t="shared" si="71"/>
        <v>4.9419658161162772E-5</v>
      </c>
      <c r="Q751">
        <f t="shared" si="72"/>
        <v>-3.2828210094820715E-6</v>
      </c>
    </row>
    <row r="752" spans="1:17" x14ac:dyDescent="0.2">
      <c r="A752" s="19">
        <v>24.93</v>
      </c>
      <c r="B752" s="19">
        <v>30.56</v>
      </c>
      <c r="C752" s="19">
        <v>50.6</v>
      </c>
      <c r="D752" s="15"/>
      <c r="E752" s="15">
        <v>2.4125000000000001E-3</v>
      </c>
      <c r="F752" s="15">
        <v>2.2958000000000002E-3</v>
      </c>
      <c r="G752" s="15">
        <v>4.1674700000000004E-3</v>
      </c>
      <c r="I752">
        <f t="shared" si="67"/>
        <v>3.8752090457729141E-5</v>
      </c>
      <c r="J752">
        <f t="shared" si="68"/>
        <v>4.9305021204878102E-6</v>
      </c>
      <c r="K752">
        <f t="shared" si="69"/>
        <v>8.9607387077024565E-5</v>
      </c>
      <c r="O752">
        <f t="shared" si="70"/>
        <v>-6.2958719350137468E-7</v>
      </c>
      <c r="P752">
        <f t="shared" si="71"/>
        <v>4.6685214266253006E-5</v>
      </c>
      <c r="Q752">
        <f t="shared" si="72"/>
        <v>-2.834866230653147E-6</v>
      </c>
    </row>
    <row r="753" spans="1:17" x14ac:dyDescent="0.2">
      <c r="A753" s="19">
        <v>24.97</v>
      </c>
      <c r="B753" s="19">
        <v>30.68</v>
      </c>
      <c r="C753" s="19">
        <v>50.36</v>
      </c>
      <c r="D753" s="15"/>
      <c r="E753" s="15">
        <v>1.6044500000000001E-3</v>
      </c>
      <c r="F753" s="15">
        <v>3.9267299999999998E-3</v>
      </c>
      <c r="G753" s="15">
        <v>-4.7429999999999998E-3</v>
      </c>
      <c r="I753">
        <f t="shared" si="67"/>
        <v>3.6776174405265391E-5</v>
      </c>
      <c r="J753">
        <f t="shared" si="68"/>
        <v>4.9509138516585409E-6</v>
      </c>
      <c r="K753">
        <f t="shared" si="69"/>
        <v>8.5273012224457078E-5</v>
      </c>
      <c r="O753">
        <f t="shared" si="70"/>
        <v>-2.5949491189129182E-7</v>
      </c>
      <c r="P753">
        <f t="shared" si="71"/>
        <v>4.4487342692777824E-5</v>
      </c>
      <c r="Q753">
        <f t="shared" si="72"/>
        <v>-2.0907135992539575E-6</v>
      </c>
    </row>
    <row r="754" spans="1:17" x14ac:dyDescent="0.2">
      <c r="A754" s="19">
        <v>25</v>
      </c>
      <c r="B754" s="19">
        <v>30.73</v>
      </c>
      <c r="C754" s="19">
        <v>50.76</v>
      </c>
      <c r="D754" s="15"/>
      <c r="E754" s="15">
        <v>1.20148E-3</v>
      </c>
      <c r="F754" s="15">
        <v>1.62973E-3</v>
      </c>
      <c r="G754" s="15">
        <v>7.9427500000000002E-3</v>
      </c>
      <c r="I754">
        <f t="shared" si="67"/>
        <v>3.4724059529099466E-5</v>
      </c>
      <c r="J754">
        <f t="shared" si="68"/>
        <v>5.5790115301330286E-6</v>
      </c>
      <c r="K754">
        <f t="shared" si="69"/>
        <v>8.1506394430989649E-5</v>
      </c>
      <c r="O754">
        <f t="shared" si="70"/>
        <v>1.3408929973218603E-7</v>
      </c>
      <c r="P754">
        <f t="shared" si="71"/>
        <v>4.1361507750211152E-5</v>
      </c>
      <c r="Q754">
        <f t="shared" si="72"/>
        <v>-3.0827396066987209E-6</v>
      </c>
    </row>
    <row r="755" spans="1:17" x14ac:dyDescent="0.2">
      <c r="A755" s="19">
        <v>25.08</v>
      </c>
      <c r="B755" s="19">
        <v>30.74</v>
      </c>
      <c r="C755" s="19">
        <v>50.98</v>
      </c>
      <c r="D755" s="15"/>
      <c r="E755" s="15">
        <v>3.2000000000000002E-3</v>
      </c>
      <c r="F755" s="15">
        <v>3.2540999999999999E-4</v>
      </c>
      <c r="G755" s="15">
        <v>4.3341600000000001E-3</v>
      </c>
      <c r="I755">
        <f t="shared" si="67"/>
        <v>3.2727229208777494E-5</v>
      </c>
      <c r="J755">
        <f t="shared" si="68"/>
        <v>5.4036320306990467E-6</v>
      </c>
      <c r="K755">
        <f t="shared" si="69"/>
        <v>8.040124741888027E-5</v>
      </c>
      <c r="O755">
        <f t="shared" si="70"/>
        <v>2.4352922177225496E-7</v>
      </c>
      <c r="P755">
        <f t="shared" si="71"/>
        <v>3.9452400601398483E-5</v>
      </c>
      <c r="Q755">
        <f t="shared" si="72"/>
        <v>-2.1211029528467971E-6</v>
      </c>
    </row>
    <row r="756" spans="1:17" x14ac:dyDescent="0.2">
      <c r="A756" s="29">
        <v>24.87</v>
      </c>
      <c r="B756" s="30">
        <v>30.73</v>
      </c>
      <c r="C756" s="19">
        <v>50.23</v>
      </c>
      <c r="D756" s="15"/>
      <c r="E756" s="15">
        <v>-8.3732000000000008E-3</v>
      </c>
      <c r="F756" s="15">
        <v>-3.2529999999999999E-4</v>
      </c>
      <c r="G756" s="15">
        <v>-1.4711699999999999E-2</v>
      </c>
      <c r="I756">
        <f t="shared" si="67"/>
        <v>3.1377995456250844E-5</v>
      </c>
      <c r="J756">
        <f t="shared" si="68"/>
        <v>5.0857676089431033E-6</v>
      </c>
      <c r="K756">
        <f t="shared" si="69"/>
        <v>7.6704269148083448E-5</v>
      </c>
      <c r="O756">
        <f t="shared" si="70"/>
        <v>2.913961884659197E-7</v>
      </c>
      <c r="P756">
        <f t="shared" si="71"/>
        <v>3.7917415285314576E-5</v>
      </c>
      <c r="Q756">
        <f t="shared" si="72"/>
        <v>-1.9092140353399889E-6</v>
      </c>
    </row>
    <row r="757" spans="1:17" x14ac:dyDescent="0.2">
      <c r="A757" s="19">
        <v>24.92</v>
      </c>
      <c r="B757" s="18">
        <v>30.66</v>
      </c>
      <c r="C757" s="19">
        <v>50.35</v>
      </c>
      <c r="D757" s="15"/>
      <c r="E757" s="15">
        <v>2.0104099999999998E-3</v>
      </c>
      <c r="F757" s="15">
        <v>-2.2778999999999998E-3</v>
      </c>
      <c r="G757" s="15">
        <v>2.3889699999999998E-3</v>
      </c>
      <c r="I757">
        <f t="shared" si="67"/>
        <v>3.3701944423275798E-5</v>
      </c>
      <c r="J757">
        <f t="shared" si="68"/>
        <v>4.7869707578065174E-6</v>
      </c>
      <c r="K757">
        <f t="shared" si="69"/>
        <v>8.5088060012598443E-5</v>
      </c>
      <c r="O757">
        <f t="shared" si="70"/>
        <v>4.3734053475796468E-7</v>
      </c>
      <c r="P757">
        <f t="shared" si="71"/>
        <v>4.3033410754595707E-5</v>
      </c>
      <c r="Q757">
        <f t="shared" si="72"/>
        <v>-1.5075182326195894E-6</v>
      </c>
    </row>
    <row r="758" spans="1:17" x14ac:dyDescent="0.2">
      <c r="A758" s="19">
        <v>25.02</v>
      </c>
      <c r="B758" s="18">
        <v>30.55</v>
      </c>
      <c r="C758" s="19">
        <v>49.66</v>
      </c>
      <c r="D758" s="15"/>
      <c r="E758" s="15">
        <v>4.0128400000000002E-3</v>
      </c>
      <c r="F758" s="15">
        <v>-3.5877999999999999E-3</v>
      </c>
      <c r="G758" s="15">
        <v>-1.3703999999999999E-2</v>
      </c>
      <c r="I758">
        <f t="shared" si="67"/>
        <v>3.1922332659965252E-5</v>
      </c>
      <c r="J758">
        <f t="shared" si="68"/>
        <v>4.8110822169381265E-6</v>
      </c>
      <c r="K758">
        <f t="shared" si="69"/>
        <v>8.0325207071496534E-5</v>
      </c>
      <c r="O758">
        <f t="shared" si="70"/>
        <v>1.3632932633248658E-7</v>
      </c>
      <c r="P758">
        <f t="shared" si="71"/>
        <v>4.0739574659981965E-5</v>
      </c>
      <c r="Q758">
        <f t="shared" si="72"/>
        <v>-1.7435772244424143E-6</v>
      </c>
    </row>
    <row r="759" spans="1:17" x14ac:dyDescent="0.2">
      <c r="A759" s="19">
        <v>24.58</v>
      </c>
      <c r="B759" s="18">
        <v>30.74</v>
      </c>
      <c r="C759" s="19">
        <v>48.61</v>
      </c>
      <c r="D759" s="15"/>
      <c r="E759" s="15">
        <v>-1.7585900000000002E-2</v>
      </c>
      <c r="F759" s="15">
        <v>6.2193500000000002E-3</v>
      </c>
      <c r="G759" s="15">
        <v>-2.1143800000000001E-2</v>
      </c>
      <c r="I759">
        <f t="shared" si="67"/>
        <v>3.0973165792303338E-5</v>
      </c>
      <c r="J759">
        <f t="shared" si="68"/>
        <v>5.2947558143218392E-6</v>
      </c>
      <c r="K759">
        <f t="shared" si="69"/>
        <v>8.6773671607206755E-5</v>
      </c>
      <c r="O759">
        <f t="shared" si="70"/>
        <v>-7.3568647436746329E-7</v>
      </c>
      <c r="P759">
        <f t="shared" si="71"/>
        <v>3.4995682618783038E-5</v>
      </c>
      <c r="Q759">
        <f t="shared" si="72"/>
        <v>1.3110700810241333E-6</v>
      </c>
    </row>
    <row r="760" spans="1:17" x14ac:dyDescent="0.2">
      <c r="A760" s="19">
        <v>24.13</v>
      </c>
      <c r="B760" s="18">
        <v>30.63</v>
      </c>
      <c r="C760" s="19">
        <v>47.59</v>
      </c>
      <c r="D760" s="15"/>
      <c r="E760" s="15">
        <v>-1.83076E-2</v>
      </c>
      <c r="F760" s="15">
        <v>-3.5783999999999998E-3</v>
      </c>
      <c r="G760" s="15">
        <v>-2.0983399999999999E-2</v>
      </c>
      <c r="I760">
        <f t="shared" si="67"/>
        <v>4.7670608573365153E-5</v>
      </c>
      <c r="J760">
        <f t="shared" si="68"/>
        <v>7.2978893308125308E-6</v>
      </c>
      <c r="K760">
        <f t="shared" si="69"/>
        <v>1.0839086801717437E-4</v>
      </c>
      <c r="O760">
        <f t="shared" si="70"/>
        <v>-7.253917315805422E-6</v>
      </c>
      <c r="P760">
        <f t="shared" si="71"/>
        <v>5.5205906806856083E-5</v>
      </c>
      <c r="Q760">
        <f t="shared" si="72"/>
        <v>-6.6576356756373223E-6</v>
      </c>
    </row>
    <row r="761" spans="1:17" x14ac:dyDescent="0.2">
      <c r="A761" s="19">
        <v>24.23</v>
      </c>
      <c r="B761" s="18">
        <v>30.48</v>
      </c>
      <c r="C761" s="19">
        <v>48.64</v>
      </c>
      <c r="D761" s="15"/>
      <c r="E761" s="15">
        <v>4.1442600000000003E-3</v>
      </c>
      <c r="F761" s="15">
        <v>-4.8970999999999997E-3</v>
      </c>
      <c r="G761" s="15">
        <v>2.206344E-2</v>
      </c>
      <c r="I761">
        <f t="shared" si="67"/>
        <v>6.4920465124563263E-5</v>
      </c>
      <c r="J761">
        <f t="shared" si="68"/>
        <v>7.6283127645637788E-6</v>
      </c>
      <c r="K761">
        <f t="shared" si="69"/>
        <v>1.2830560046974391E-4</v>
      </c>
      <c r="O761">
        <f t="shared" si="70"/>
        <v>-2.8879673264570933E-6</v>
      </c>
      <c r="P761">
        <f t="shared" si="71"/>
        <v>7.4942894028844732E-5</v>
      </c>
      <c r="Q761">
        <f t="shared" si="72"/>
        <v>-1.7529576214990789E-6</v>
      </c>
    </row>
    <row r="762" spans="1:17" x14ac:dyDescent="0.2">
      <c r="A762" s="19">
        <v>24.12</v>
      </c>
      <c r="B762" s="18">
        <v>30.66</v>
      </c>
      <c r="C762" s="19">
        <v>48.05</v>
      </c>
      <c r="D762" s="15"/>
      <c r="E762" s="15">
        <v>-4.5398000000000001E-3</v>
      </c>
      <c r="F762" s="15">
        <v>5.9055100000000001E-3</v>
      </c>
      <c r="G762" s="15">
        <v>-1.2129900000000001E-2</v>
      </c>
      <c r="I762">
        <f t="shared" si="67"/>
        <v>6.2055730673945463E-5</v>
      </c>
      <c r="J762">
        <f t="shared" si="68"/>
        <v>8.6095093032899528E-6</v>
      </c>
      <c r="K762">
        <f t="shared" si="69"/>
        <v>1.4981498751957529E-4</v>
      </c>
      <c r="O762">
        <f t="shared" si="70"/>
        <v>-3.9323806256296684E-6</v>
      </c>
      <c r="P762">
        <f t="shared" si="71"/>
        <v>7.5932518298378043E-5</v>
      </c>
      <c r="Q762">
        <f t="shared" si="72"/>
        <v>-8.1305924856491401E-6</v>
      </c>
    </row>
    <row r="763" spans="1:17" x14ac:dyDescent="0.2">
      <c r="A763" s="19">
        <v>24.08</v>
      </c>
      <c r="B763" s="18">
        <v>30.69</v>
      </c>
      <c r="C763" s="19">
        <v>48.41</v>
      </c>
      <c r="D763" s="15"/>
      <c r="E763" s="15">
        <v>-1.6584E-3</v>
      </c>
      <c r="F763" s="15">
        <v>9.7850999999999993E-4</v>
      </c>
      <c r="G763" s="15">
        <v>7.49222E-3</v>
      </c>
      <c r="I763">
        <f t="shared" si="67"/>
        <v>5.9568973875908732E-5</v>
      </c>
      <c r="J763">
        <f t="shared" si="68"/>
        <v>1.0185441646698557E-5</v>
      </c>
      <c r="K763">
        <f t="shared" si="69"/>
        <v>1.4965415670900077E-4</v>
      </c>
      <c r="O763">
        <f t="shared" si="70"/>
        <v>-5.3050278459718891E-6</v>
      </c>
      <c r="P763">
        <f t="shared" si="71"/>
        <v>7.4680606401675357E-5</v>
      </c>
      <c r="Q763">
        <f t="shared" si="72"/>
        <v>-1.1940751681450195E-5</v>
      </c>
    </row>
    <row r="764" spans="1:17" x14ac:dyDescent="0.2">
      <c r="A764" s="19">
        <v>24.4</v>
      </c>
      <c r="B764" s="18">
        <v>30.69</v>
      </c>
      <c r="C764" s="19">
        <v>48.81</v>
      </c>
      <c r="D764" s="15"/>
      <c r="E764" s="15">
        <v>1.328904E-2</v>
      </c>
      <c r="F764" s="15">
        <v>0</v>
      </c>
      <c r="G764" s="15">
        <v>8.2627800000000008E-3</v>
      </c>
      <c r="I764">
        <f t="shared" si="67"/>
        <v>5.6159852876954203E-5</v>
      </c>
      <c r="J764">
        <f t="shared" si="68"/>
        <v>9.6317640571026445E-6</v>
      </c>
      <c r="K764">
        <f t="shared" si="69"/>
        <v>1.4404290893816471E-4</v>
      </c>
      <c r="O764">
        <f t="shared" si="70"/>
        <v>-5.0840918342535762E-6</v>
      </c>
      <c r="P764">
        <f t="shared" si="71"/>
        <v>6.9454264158694826E-5</v>
      </c>
      <c r="Q764">
        <f t="shared" si="72"/>
        <v>-1.0784433849031181E-5</v>
      </c>
    </row>
    <row r="765" spans="1:17" x14ac:dyDescent="0.2">
      <c r="A765" s="19">
        <v>24.16</v>
      </c>
      <c r="B765" s="18">
        <v>30.74</v>
      </c>
      <c r="C765" s="19">
        <v>47.81</v>
      </c>
      <c r="D765" s="15"/>
      <c r="E765" s="15">
        <v>-9.8361000000000004E-3</v>
      </c>
      <c r="F765" s="15">
        <v>1.6291599999999999E-3</v>
      </c>
      <c r="G765" s="15">
        <v>-2.0487600000000002E-2</v>
      </c>
      <c r="I765">
        <f t="shared" si="67"/>
        <v>6.3386176751632962E-5</v>
      </c>
      <c r="J765">
        <f t="shared" si="68"/>
        <v>9.0538582136764852E-6</v>
      </c>
      <c r="K765">
        <f t="shared" si="69"/>
        <v>1.3949674640157883E-4</v>
      </c>
      <c r="O765">
        <f t="shared" si="70"/>
        <v>-4.7790463241983618E-6</v>
      </c>
      <c r="P765">
        <f t="shared" si="71"/>
        <v>7.1875273145045142E-5</v>
      </c>
      <c r="Q765">
        <f t="shared" si="72"/>
        <v>-1.013736781808931E-5</v>
      </c>
    </row>
    <row r="766" spans="1:17" x14ac:dyDescent="0.2">
      <c r="A766" s="19">
        <v>24.11</v>
      </c>
      <c r="B766" s="18">
        <v>30.6</v>
      </c>
      <c r="C766" s="19">
        <v>47.92</v>
      </c>
      <c r="D766" s="15"/>
      <c r="E766" s="15">
        <v>-2.0695000000000002E-3</v>
      </c>
      <c r="F766" s="15">
        <v>-4.5542999999999998E-3</v>
      </c>
      <c r="G766" s="15">
        <v>2.3007100000000001E-3</v>
      </c>
      <c r="I766">
        <f t="shared" si="67"/>
        <v>6.5387937939134986E-5</v>
      </c>
      <c r="J766">
        <f t="shared" si="68"/>
        <v>8.6698764591918962E-6</v>
      </c>
      <c r="K766">
        <f t="shared" si="69"/>
        <v>1.5631144684308412E-4</v>
      </c>
      <c r="O766">
        <f t="shared" si="70"/>
        <v>-5.4537783853064608E-6</v>
      </c>
      <c r="P766">
        <f t="shared" si="71"/>
        <v>7.9653841697942441E-5</v>
      </c>
      <c r="Q766">
        <f t="shared" si="72"/>
        <v>-1.1531780453963953E-5</v>
      </c>
    </row>
    <row r="767" spans="1:17" x14ac:dyDescent="0.2">
      <c r="A767" s="19">
        <v>24.07</v>
      </c>
      <c r="B767" s="18">
        <v>30.53</v>
      </c>
      <c r="C767" s="19">
        <v>48.3</v>
      </c>
      <c r="D767" s="15"/>
      <c r="E767" s="15">
        <v>-1.6590999999999999E-3</v>
      </c>
      <c r="F767" s="15">
        <v>-2.2875E-3</v>
      </c>
      <c r="G767" s="15">
        <v>7.9299000000000001E-3</v>
      </c>
      <c r="I767">
        <f t="shared" si="67"/>
        <v>6.1721631477786878E-5</v>
      </c>
      <c r="J767">
        <f t="shared" si="68"/>
        <v>9.394182781040383E-6</v>
      </c>
      <c r="K767">
        <f t="shared" si="69"/>
        <v>1.4725035602274506E-4</v>
      </c>
      <c r="O767">
        <f t="shared" si="70"/>
        <v>-4.5610442511880724E-6</v>
      </c>
      <c r="P767">
        <f t="shared" si="71"/>
        <v>7.458893203536589E-5</v>
      </c>
      <c r="Q767">
        <f t="shared" si="72"/>
        <v>-1.1468561039906116E-5</v>
      </c>
    </row>
    <row r="768" spans="1:17" x14ac:dyDescent="0.2">
      <c r="A768" s="19">
        <v>24.38</v>
      </c>
      <c r="B768" s="18">
        <v>30.5</v>
      </c>
      <c r="C768" s="19">
        <v>48.51</v>
      </c>
      <c r="D768" s="15"/>
      <c r="E768" s="15">
        <v>1.2879059999999999E-2</v>
      </c>
      <c r="F768" s="15">
        <v>-9.8269999999999998E-4</v>
      </c>
      <c r="G768" s="15">
        <v>4.3478099999999997E-3</v>
      </c>
      <c r="I768">
        <f t="shared" si="67"/>
        <v>5.8183490357719668E-5</v>
      </c>
      <c r="J768">
        <f t="shared" si="68"/>
        <v>9.1444911891779603E-6</v>
      </c>
      <c r="K768">
        <f t="shared" si="69"/>
        <v>1.4218833350198033E-4</v>
      </c>
      <c r="O768">
        <f t="shared" si="70"/>
        <v>-4.059670121116787E-6</v>
      </c>
      <c r="P768">
        <f t="shared" si="71"/>
        <v>6.9324206287843933E-5</v>
      </c>
      <c r="Q768">
        <f t="shared" si="72"/>
        <v>-1.186882615251175E-5</v>
      </c>
    </row>
    <row r="769" spans="1:17" x14ac:dyDescent="0.2">
      <c r="A769" s="19">
        <v>24.16</v>
      </c>
      <c r="B769" s="18">
        <v>30.58</v>
      </c>
      <c r="C769" s="19">
        <v>47.83</v>
      </c>
      <c r="D769" s="15"/>
      <c r="E769" s="15">
        <v>-9.0237000000000008E-3</v>
      </c>
      <c r="F769" s="15">
        <v>2.6229500000000002E-3</v>
      </c>
      <c r="G769" s="15">
        <v>-1.40176E-2</v>
      </c>
      <c r="I769">
        <f t="shared" si="67"/>
        <v>6.46446921252725E-5</v>
      </c>
      <c r="J769">
        <f t="shared" si="68"/>
        <v>8.6537636752272832E-6</v>
      </c>
      <c r="K769">
        <f t="shared" si="69"/>
        <v>1.3479124059962751E-4</v>
      </c>
      <c r="O769">
        <f t="shared" si="70"/>
        <v>-4.5754650495697807E-6</v>
      </c>
      <c r="P769">
        <f t="shared" si="71"/>
        <v>6.8524496262089294E-5</v>
      </c>
      <c r="Q769">
        <f t="shared" si="72"/>
        <v>-1.1413052156581045E-5</v>
      </c>
    </row>
    <row r="770" spans="1:17" x14ac:dyDescent="0.2">
      <c r="A770" s="19">
        <v>24.2</v>
      </c>
      <c r="B770" s="18">
        <v>30.64</v>
      </c>
      <c r="C770" s="19">
        <v>47.99</v>
      </c>
      <c r="D770" s="15"/>
      <c r="E770" s="15">
        <v>1.6556699999999999E-3</v>
      </c>
      <c r="F770" s="15">
        <v>1.96203E-3</v>
      </c>
      <c r="G770" s="15">
        <v>3.3451800000000001E-3</v>
      </c>
      <c r="I770">
        <f t="shared" si="67"/>
        <v>6.5651640299156156E-5</v>
      </c>
      <c r="J770">
        <f t="shared" si="68"/>
        <v>8.5473298568636468E-6</v>
      </c>
      <c r="K770">
        <f t="shared" si="69"/>
        <v>1.3849335274924984E-4</v>
      </c>
      <c r="O770">
        <f t="shared" si="70"/>
        <v>-5.7210599814955953E-6</v>
      </c>
      <c r="P770">
        <f t="shared" si="71"/>
        <v>7.2002463513563936E-5</v>
      </c>
      <c r="Q770">
        <f t="shared" si="72"/>
        <v>-1.2934316862386185E-5</v>
      </c>
    </row>
    <row r="771" spans="1:17" x14ac:dyDescent="0.2">
      <c r="A771" s="19">
        <v>24.26</v>
      </c>
      <c r="B771" s="18">
        <v>30.55</v>
      </c>
      <c r="C771" s="19">
        <v>48.09</v>
      </c>
      <c r="D771" s="15"/>
      <c r="E771" s="15">
        <v>2.4792999999999998E-3</v>
      </c>
      <c r="F771" s="15">
        <v>-2.9372999999999999E-3</v>
      </c>
      <c r="G771" s="15">
        <v>2.0837299999999998E-3</v>
      </c>
      <c r="I771">
        <f t="shared" si="67"/>
        <v>6.187701647014078E-5</v>
      </c>
      <c r="J771">
        <f t="shared" si="68"/>
        <v>8.2654637687058281E-6</v>
      </c>
      <c r="K771">
        <f t="shared" si="69"/>
        <v>1.3085516533823885E-4</v>
      </c>
      <c r="O771">
        <f t="shared" si="70"/>
        <v>-5.1828879299998586E-6</v>
      </c>
      <c r="P771">
        <f t="shared" si="71"/>
        <v>6.8014626552986092E-5</v>
      </c>
      <c r="Q771">
        <f t="shared" si="72"/>
        <v>-1.1764457239719013E-5</v>
      </c>
    </row>
    <row r="772" spans="1:17" x14ac:dyDescent="0.2">
      <c r="A772" s="19">
        <v>24.24</v>
      </c>
      <c r="B772" s="18">
        <v>30.53</v>
      </c>
      <c r="C772" s="19">
        <v>47.8</v>
      </c>
      <c r="D772" s="15"/>
      <c r="E772" s="15">
        <v>-8.2439999999999998E-4</v>
      </c>
      <c r="F772" s="15">
        <v>-6.5459999999999997E-4</v>
      </c>
      <c r="G772" s="15">
        <v>-6.0304E-3</v>
      </c>
      <c r="I772">
        <f t="shared" si="67"/>
        <v>5.8533211191332336E-5</v>
      </c>
      <c r="J772">
        <f t="shared" si="68"/>
        <v>8.2871998199834784E-6</v>
      </c>
      <c r="K772">
        <f t="shared" si="69"/>
        <v>1.232643712607185E-4</v>
      </c>
      <c r="O772">
        <f t="shared" si="70"/>
        <v>-5.308861527599867E-6</v>
      </c>
      <c r="P772">
        <f t="shared" si="71"/>
        <v>6.4243720467146921E-5</v>
      </c>
      <c r="Q772">
        <f t="shared" si="72"/>
        <v>-1.1425822213075871E-5</v>
      </c>
    </row>
    <row r="773" spans="1:17" x14ac:dyDescent="0.2">
      <c r="A773" s="19">
        <v>24.27</v>
      </c>
      <c r="B773" s="18">
        <v>30.43</v>
      </c>
      <c r="C773" s="19">
        <v>48.12</v>
      </c>
      <c r="D773" s="15"/>
      <c r="E773" s="15">
        <v>1.23762E-3</v>
      </c>
      <c r="F773" s="15">
        <v>-3.2755000000000002E-3</v>
      </c>
      <c r="G773" s="15">
        <v>6.6945599999999996E-3</v>
      </c>
      <c r="I773">
        <f t="shared" si="67"/>
        <v>5.5061996641452391E-5</v>
      </c>
      <c r="J773">
        <f t="shared" si="68"/>
        <v>7.8156779003844702E-6</v>
      </c>
      <c r="K773">
        <f t="shared" si="69"/>
        <v>1.1805045243467539E-4</v>
      </c>
      <c r="O773">
        <f t="shared" si="70"/>
        <v>-4.9579507015438744E-6</v>
      </c>
      <c r="P773">
        <f t="shared" si="71"/>
        <v>6.0687384944718107E-5</v>
      </c>
      <c r="Q773">
        <f t="shared" si="72"/>
        <v>-1.0503422889891317E-5</v>
      </c>
    </row>
    <row r="774" spans="1:17" x14ac:dyDescent="0.2">
      <c r="A774" s="19">
        <v>24.28</v>
      </c>
      <c r="B774" s="18">
        <v>30.53</v>
      </c>
      <c r="C774" s="19">
        <v>48.1</v>
      </c>
      <c r="D774" s="15"/>
      <c r="E774" s="15">
        <v>4.1207E-4</v>
      </c>
      <c r="F774" s="15">
        <v>3.28626E-3</v>
      </c>
      <c r="G774" s="15">
        <v>-4.1560000000000002E-4</v>
      </c>
      <c r="I774">
        <f t="shared" si="67"/>
        <v>5.1850179038829247E-5</v>
      </c>
      <c r="J774">
        <f t="shared" si="68"/>
        <v>7.9904712413614029E-6</v>
      </c>
      <c r="K774">
        <f t="shared" si="69"/>
        <v>1.1365645330421086E-4</v>
      </c>
      <c r="O774">
        <f t="shared" si="70"/>
        <v>-4.9037031180512419E-6</v>
      </c>
      <c r="P774">
        <f t="shared" si="71"/>
        <v>5.7543261128867018E-5</v>
      </c>
      <c r="Q774">
        <f t="shared" si="72"/>
        <v>-1.1188899393297839E-5</v>
      </c>
    </row>
    <row r="775" spans="1:17" x14ac:dyDescent="0.2">
      <c r="A775" s="19">
        <v>24.3</v>
      </c>
      <c r="B775" s="18">
        <v>30.52</v>
      </c>
      <c r="C775" s="19">
        <v>48.27</v>
      </c>
      <c r="D775" s="15"/>
      <c r="E775" s="15">
        <v>8.2364000000000005E-4</v>
      </c>
      <c r="F775" s="15">
        <v>-3.2759999999999999E-4</v>
      </c>
      <c r="G775" s="15">
        <v>3.5343499999999999E-3</v>
      </c>
      <c r="I775">
        <f t="shared" ref="I775:I838" si="73">I774*$M$3+E774*E774*(1-$M$3)</f>
        <v>4.8749356397593488E-5</v>
      </c>
      <c r="J775">
        <f t="shared" ref="J775:J838" si="74">J774*$M$3+F774*F774*(1-$M$3)</f>
        <v>8.1590132541357186E-6</v>
      </c>
      <c r="K775">
        <f t="shared" ref="K775:K838" si="75">K774*$M$3+G774*G774*(1-$M$3)</f>
        <v>1.068474295075582E-4</v>
      </c>
      <c r="O775">
        <f t="shared" ref="O775:O838" si="76">O774*$M$3+E774*F774*(1-$M$3)</f>
        <v>-4.5282307814761671E-6</v>
      </c>
      <c r="P775">
        <f t="shared" ref="P775:P838" si="77">P774*$M$3+E774*G774*(1-$M$3)</f>
        <v>5.408039008361499E-5</v>
      </c>
      <c r="Q775">
        <f t="shared" ref="Q775:Q838" si="78">Q774*$M$3+F774*G774*(1-$M$3)</f>
        <v>-1.0599511609059968E-5</v>
      </c>
    </row>
    <row r="776" spans="1:17" x14ac:dyDescent="0.2">
      <c r="A776" s="19">
        <v>24.41</v>
      </c>
      <c r="B776" s="18">
        <v>30.58</v>
      </c>
      <c r="C776" s="19">
        <v>48.62</v>
      </c>
      <c r="D776" s="15"/>
      <c r="E776" s="15">
        <v>4.5267900000000002E-3</v>
      </c>
      <c r="F776" s="15">
        <v>1.9659199999999999E-3</v>
      </c>
      <c r="G776" s="15">
        <v>7.2508599999999996E-3</v>
      </c>
      <c r="I776">
        <f t="shared" si="73"/>
        <v>4.5865097984713878E-5</v>
      </c>
      <c r="J776">
        <f t="shared" si="74"/>
        <v>7.6759117644875746E-6</v>
      </c>
      <c r="K776">
        <f t="shared" si="75"/>
        <v>1.011860815324547E-4</v>
      </c>
      <c r="O776">
        <f t="shared" si="76"/>
        <v>-4.2727264024275971E-6</v>
      </c>
      <c r="P776">
        <f t="shared" si="77"/>
        <v>5.1010228600638088E-5</v>
      </c>
      <c r="Q776">
        <f t="shared" si="78"/>
        <v>-1.0033012096116369E-5</v>
      </c>
    </row>
    <row r="777" spans="1:17" x14ac:dyDescent="0.2">
      <c r="A777" s="19">
        <v>24.68</v>
      </c>
      <c r="B777" s="18">
        <v>30.47</v>
      </c>
      <c r="C777" s="19">
        <v>48.98</v>
      </c>
      <c r="D777" s="15"/>
      <c r="E777" s="15">
        <v>1.1061039999999999E-2</v>
      </c>
      <c r="F777" s="15">
        <v>-3.5972000000000001E-3</v>
      </c>
      <c r="G777" s="15">
        <v>7.4043800000000003E-3</v>
      </c>
      <c r="I777">
        <f t="shared" si="73"/>
        <v>4.4342701767877042E-5</v>
      </c>
      <c r="J777">
        <f t="shared" si="74"/>
        <v>7.4472475454023199E-6</v>
      </c>
      <c r="K777">
        <f t="shared" si="75"/>
        <v>9.8269414884883424E-5</v>
      </c>
      <c r="O777">
        <f t="shared" si="76"/>
        <v>-3.4824043984739403E-6</v>
      </c>
      <c r="P777">
        <f t="shared" si="77"/>
        <v>4.9919002116963798E-5</v>
      </c>
      <c r="Q777">
        <f t="shared" si="78"/>
        <v>-8.5757547288773849E-6</v>
      </c>
    </row>
    <row r="778" spans="1:17" x14ac:dyDescent="0.2">
      <c r="A778" s="19">
        <v>24.57</v>
      </c>
      <c r="B778" s="18">
        <v>30.44</v>
      </c>
      <c r="C778" s="19">
        <v>48.85</v>
      </c>
      <c r="D778" s="15"/>
      <c r="E778" s="15">
        <v>-4.4571000000000003E-3</v>
      </c>
      <c r="F778" s="15">
        <v>-9.8449999999999992E-4</v>
      </c>
      <c r="G778" s="15">
        <v>-2.6541999999999998E-3</v>
      </c>
      <c r="I778">
        <f t="shared" si="73"/>
        <v>4.9022936014700419E-5</v>
      </c>
      <c r="J778">
        <f t="shared" si="74"/>
        <v>7.7768035630781804E-6</v>
      </c>
      <c r="K778">
        <f t="shared" si="75"/>
        <v>9.5662740582854421E-5</v>
      </c>
      <c r="O778">
        <f t="shared" si="76"/>
        <v>-5.6607865198455057E-6</v>
      </c>
      <c r="P778">
        <f t="shared" si="77"/>
        <v>5.1837870591257971E-5</v>
      </c>
      <c r="Q778">
        <f t="shared" si="78"/>
        <v>-9.6593115893047426E-6</v>
      </c>
    </row>
    <row r="779" spans="1:17" x14ac:dyDescent="0.2">
      <c r="A779" s="19">
        <v>24.6</v>
      </c>
      <c r="B779" s="18">
        <v>30.41</v>
      </c>
      <c r="C779" s="19">
        <v>48.87</v>
      </c>
      <c r="D779" s="15"/>
      <c r="E779" s="15">
        <v>1.2210000000000001E-3</v>
      </c>
      <c r="F779" s="15">
        <v>-9.856000000000001E-4</v>
      </c>
      <c r="G779" s="15">
        <v>4.0944000000000001E-4</v>
      </c>
      <c r="I779">
        <f t="shared" si="73"/>
        <v>4.7273504278418393E-5</v>
      </c>
      <c r="J779">
        <f t="shared" si="74"/>
        <v>7.3683497642934892E-6</v>
      </c>
      <c r="K779">
        <f t="shared" si="75"/>
        <v>9.0345662806283142E-5</v>
      </c>
      <c r="O779">
        <f t="shared" si="76"/>
        <v>-5.0578584316547751E-6</v>
      </c>
      <c r="P779">
        <f t="shared" si="77"/>
        <v>4.9437400444982486E-5</v>
      </c>
      <c r="Q779">
        <f t="shared" si="78"/>
        <v>-8.9229692999464582E-6</v>
      </c>
    </row>
    <row r="780" spans="1:17" x14ac:dyDescent="0.2">
      <c r="A780" s="19">
        <v>24.71</v>
      </c>
      <c r="B780" s="18">
        <v>30.41</v>
      </c>
      <c r="C780" s="19">
        <v>49.2</v>
      </c>
      <c r="D780" s="15"/>
      <c r="E780" s="15">
        <v>4.4714999999999998E-3</v>
      </c>
      <c r="F780" s="15">
        <v>0</v>
      </c>
      <c r="G780" s="15">
        <v>6.7526499999999998E-3</v>
      </c>
      <c r="I780">
        <f t="shared" si="73"/>
        <v>4.452654448171329E-5</v>
      </c>
      <c r="J780">
        <f t="shared" si="74"/>
        <v>6.9845332200358791E-6</v>
      </c>
      <c r="K780">
        <f t="shared" si="75"/>
        <v>8.4934981504722153E-5</v>
      </c>
      <c r="O780">
        <f t="shared" si="76"/>
        <v>-4.8265919817554891E-6</v>
      </c>
      <c r="P780">
        <f t="shared" si="77"/>
        <v>4.6501151992683536E-5</v>
      </c>
      <c r="Q780">
        <f t="shared" si="78"/>
        <v>-8.4118037857896712E-6</v>
      </c>
    </row>
    <row r="781" spans="1:17" x14ac:dyDescent="0.2">
      <c r="A781" s="19">
        <v>24.6</v>
      </c>
      <c r="B781" s="18">
        <v>30.33</v>
      </c>
      <c r="C781" s="19">
        <v>48.68</v>
      </c>
      <c r="D781" s="15"/>
      <c r="E781" s="15">
        <v>-4.4516E-3</v>
      </c>
      <c r="F781" s="15">
        <v>-2.6307000000000001E-3</v>
      </c>
      <c r="G781" s="15">
        <v>-1.05691E-2</v>
      </c>
      <c r="I781">
        <f t="shared" si="73"/>
        <v>4.3054610547810488E-5</v>
      </c>
      <c r="J781">
        <f t="shared" si="74"/>
        <v>6.5654612268337259E-6</v>
      </c>
      <c r="K781">
        <f t="shared" si="75"/>
        <v>8.2574779535788811E-5</v>
      </c>
      <c r="O781">
        <f t="shared" si="76"/>
        <v>-4.5369964628501594E-6</v>
      </c>
      <c r="P781">
        <f t="shared" si="77"/>
        <v>4.5522751341622526E-5</v>
      </c>
      <c r="Q781">
        <f t="shared" si="78"/>
        <v>-7.9070955586422901E-6</v>
      </c>
    </row>
    <row r="782" spans="1:17" x14ac:dyDescent="0.2">
      <c r="A782" s="19">
        <v>24.65</v>
      </c>
      <c r="B782" s="18">
        <v>30.27</v>
      </c>
      <c r="C782" s="19">
        <v>48.68</v>
      </c>
      <c r="D782" s="15"/>
      <c r="E782" s="15">
        <v>2.0325199999999999E-3</v>
      </c>
      <c r="F782" s="15">
        <v>-1.9781999999999998E-3</v>
      </c>
      <c r="G782" s="15">
        <v>0</v>
      </c>
      <c r="I782">
        <f t="shared" si="73"/>
        <v>4.1660338468541861E-5</v>
      </c>
      <c r="J782">
        <f t="shared" si="74"/>
        <v>6.5867685026237022E-6</v>
      </c>
      <c r="K782">
        <f t="shared" si="75"/>
        <v>8.4322645252241486E-5</v>
      </c>
      <c r="O782">
        <f t="shared" si="76"/>
        <v>-3.562127227879149E-6</v>
      </c>
      <c r="P782">
        <f t="shared" si="77"/>
        <v>4.5614350594725175E-5</v>
      </c>
      <c r="Q782">
        <f t="shared" si="78"/>
        <v>-5.7644219429237508E-6</v>
      </c>
    </row>
    <row r="783" spans="1:17" x14ac:dyDescent="0.2">
      <c r="A783" s="19">
        <v>24.87</v>
      </c>
      <c r="B783" s="18">
        <v>30.35</v>
      </c>
      <c r="C783" s="19">
        <v>49.31</v>
      </c>
      <c r="D783" s="15"/>
      <c r="E783" s="15">
        <v>8.9249900000000007E-3</v>
      </c>
      <c r="F783" s="15">
        <v>2.6428799999999998E-3</v>
      </c>
      <c r="G783" s="15">
        <v>1.2941680000000001E-2</v>
      </c>
      <c r="I783">
        <f t="shared" si="73"/>
        <v>3.9408586413453352E-5</v>
      </c>
      <c r="J783">
        <f t="shared" si="74"/>
        <v>6.4263589068662799E-6</v>
      </c>
      <c r="K783">
        <f t="shared" si="75"/>
        <v>7.9263286537106992E-5</v>
      </c>
      <c r="O783">
        <f t="shared" si="76"/>
        <v>-3.5896434580464003E-6</v>
      </c>
      <c r="P783">
        <f t="shared" si="77"/>
        <v>4.2877489559041664E-5</v>
      </c>
      <c r="Q783">
        <f t="shared" si="78"/>
        <v>-5.4185566263483255E-6</v>
      </c>
    </row>
    <row r="784" spans="1:17" x14ac:dyDescent="0.2">
      <c r="A784" s="19">
        <v>24.92</v>
      </c>
      <c r="B784" s="18">
        <v>30.39</v>
      </c>
      <c r="C784" s="19">
        <v>49.29</v>
      </c>
      <c r="D784" s="15"/>
      <c r="E784" s="15">
        <v>2.0104099999999998E-3</v>
      </c>
      <c r="F784" s="15">
        <v>1.31792E-3</v>
      </c>
      <c r="G784" s="15">
        <v>-4.0559999999999999E-4</v>
      </c>
      <c r="I784">
        <f t="shared" si="73"/>
        <v>4.1823398018652158E-5</v>
      </c>
      <c r="J784">
        <f t="shared" si="74"/>
        <v>6.4598662541183038E-6</v>
      </c>
      <c r="K784">
        <f t="shared" si="75"/>
        <v>8.4556714218224583E-5</v>
      </c>
      <c r="O784">
        <f t="shared" si="76"/>
        <v>-1.9590041962916146E-6</v>
      </c>
      <c r="P784">
        <f t="shared" si="77"/>
        <v>4.7235102060491166E-5</v>
      </c>
      <c r="Q784">
        <f t="shared" si="78"/>
        <v>-3.0412447944634234E-6</v>
      </c>
    </row>
    <row r="785" spans="1:17" x14ac:dyDescent="0.2">
      <c r="A785" s="19">
        <v>24.84</v>
      </c>
      <c r="B785" s="18">
        <v>30.42</v>
      </c>
      <c r="C785" s="19">
        <v>48.99</v>
      </c>
      <c r="D785" s="15"/>
      <c r="E785" s="15">
        <v>-3.2103000000000001E-3</v>
      </c>
      <c r="F785" s="15">
        <v>9.8719999999999993E-4</v>
      </c>
      <c r="G785" s="15">
        <v>-6.0863999999999996E-3</v>
      </c>
      <c r="I785">
        <f t="shared" si="73"/>
        <v>3.9556499039619028E-5</v>
      </c>
      <c r="J785">
        <f t="shared" si="74"/>
        <v>6.1764890664552048E-6</v>
      </c>
      <c r="K785">
        <f t="shared" si="75"/>
        <v>7.9493182046731103E-5</v>
      </c>
      <c r="O785">
        <f t="shared" si="76"/>
        <v>-1.6824903716821174E-6</v>
      </c>
      <c r="P785">
        <f t="shared" si="77"/>
        <v>4.4352070599101697E-5</v>
      </c>
      <c r="Q785">
        <f t="shared" si="78"/>
        <v>-2.8908430079156178E-6</v>
      </c>
    </row>
    <row r="786" spans="1:17" x14ac:dyDescent="0.2">
      <c r="A786" s="19">
        <v>24.86</v>
      </c>
      <c r="B786" s="18">
        <v>30.32</v>
      </c>
      <c r="C786" s="19">
        <v>48.98</v>
      </c>
      <c r="D786" s="15"/>
      <c r="E786" s="15">
        <v>8.0519000000000001E-4</v>
      </c>
      <c r="F786" s="15">
        <v>-3.2872999999999999E-3</v>
      </c>
      <c r="G786" s="15">
        <v>-2.042E-4</v>
      </c>
      <c r="I786">
        <f t="shared" si="73"/>
        <v>3.7801470662641889E-5</v>
      </c>
      <c r="J786">
        <f t="shared" si="74"/>
        <v>5.8643735528678919E-6</v>
      </c>
      <c r="K786">
        <f t="shared" si="75"/>
        <v>7.6946247021527234E-5</v>
      </c>
      <c r="O786">
        <f t="shared" si="76"/>
        <v>-1.7716934389811905E-6</v>
      </c>
      <c r="P786">
        <f t="shared" si="77"/>
        <v>4.2863296558355597E-5</v>
      </c>
      <c r="Q786">
        <f t="shared" si="78"/>
        <v>-3.0779020722406807E-6</v>
      </c>
    </row>
    <row r="787" spans="1:17" x14ac:dyDescent="0.2">
      <c r="A787" s="19">
        <v>24.86</v>
      </c>
      <c r="B787" s="18">
        <v>30.31</v>
      </c>
      <c r="C787" s="19">
        <v>48.83</v>
      </c>
      <c r="D787" s="15"/>
      <c r="E787" s="15">
        <v>0</v>
      </c>
      <c r="F787" s="15">
        <v>-3.2979999999999999E-4</v>
      </c>
      <c r="G787" s="15">
        <v>-3.0623999999999998E-3</v>
      </c>
      <c r="I787">
        <f t="shared" si="73"/>
        <v>3.5572282279049376E-5</v>
      </c>
      <c r="J787">
        <f t="shared" si="74"/>
        <v>6.1608916170958191E-6</v>
      </c>
      <c r="K787">
        <f t="shared" si="75"/>
        <v>7.2331974058635598E-5</v>
      </c>
      <c r="O787">
        <f t="shared" si="76"/>
        <v>-1.8242058978623193E-6</v>
      </c>
      <c r="P787">
        <f t="shared" si="77"/>
        <v>4.028163357697426E-5</v>
      </c>
      <c r="Q787">
        <f t="shared" si="78"/>
        <v>-2.8529519483062395E-6</v>
      </c>
    </row>
    <row r="788" spans="1:17" x14ac:dyDescent="0.2">
      <c r="A788" s="19">
        <v>24.84</v>
      </c>
      <c r="B788" s="18">
        <v>30.4</v>
      </c>
      <c r="C788" s="19">
        <v>48.71</v>
      </c>
      <c r="D788" s="15"/>
      <c r="E788" s="15">
        <v>-8.0449999999999999E-4</v>
      </c>
      <c r="F788" s="15">
        <v>2.9693499999999999E-3</v>
      </c>
      <c r="G788" s="15">
        <v>-2.4575999999999999E-3</v>
      </c>
      <c r="I788">
        <f t="shared" si="73"/>
        <v>3.3437945342306414E-5</v>
      </c>
      <c r="J788">
        <f t="shared" si="74"/>
        <v>5.7977642024700696E-6</v>
      </c>
      <c r="K788">
        <f t="shared" si="75"/>
        <v>6.8554753240717461E-5</v>
      </c>
      <c r="O788">
        <f t="shared" si="76"/>
        <v>-1.7147535439905801E-6</v>
      </c>
      <c r="P788">
        <f t="shared" si="77"/>
        <v>3.7864735562355805E-5</v>
      </c>
      <c r="Q788">
        <f t="shared" si="78"/>
        <v>-2.6211760602078652E-6</v>
      </c>
    </row>
    <row r="789" spans="1:17" x14ac:dyDescent="0.2">
      <c r="A789" s="19">
        <v>25.03</v>
      </c>
      <c r="B789" s="18">
        <v>30.38</v>
      </c>
      <c r="C789" s="19">
        <v>49.27</v>
      </c>
      <c r="D789" s="15"/>
      <c r="E789" s="15">
        <v>7.6489899999999996E-3</v>
      </c>
      <c r="F789" s="15">
        <v>-6.579E-4</v>
      </c>
      <c r="G789" s="15">
        <v>1.1496630000000001E-2</v>
      </c>
      <c r="I789">
        <f t="shared" si="73"/>
        <v>3.1470501836768032E-5</v>
      </c>
      <c r="J789">
        <f t="shared" si="74"/>
        <v>5.9789207156718652E-6</v>
      </c>
      <c r="K789">
        <f t="shared" si="75"/>
        <v>6.4803855911874412E-5</v>
      </c>
      <c r="O789">
        <f t="shared" si="76"/>
        <v>-1.7551988558511452E-6</v>
      </c>
      <c r="P789">
        <f t="shared" si="77"/>
        <v>3.5711479780614452E-5</v>
      </c>
      <c r="Q789">
        <f t="shared" si="78"/>
        <v>-2.9017539701953936E-6</v>
      </c>
    </row>
    <row r="790" spans="1:17" x14ac:dyDescent="0.2">
      <c r="A790" s="19">
        <v>25.14</v>
      </c>
      <c r="B790" s="18">
        <v>30.39</v>
      </c>
      <c r="C790" s="19">
        <v>49.45</v>
      </c>
      <c r="D790" s="15"/>
      <c r="E790" s="15">
        <v>4.3946499999999999E-3</v>
      </c>
      <c r="F790" s="15">
        <v>3.2916E-4</v>
      </c>
      <c r="G790" s="15">
        <v>3.65336E-3</v>
      </c>
      <c r="I790">
        <f t="shared" si="73"/>
        <v>3.3092694607767952E-5</v>
      </c>
      <c r="J790">
        <f t="shared" si="74"/>
        <v>5.646155417331553E-6</v>
      </c>
      <c r="K790">
        <f t="shared" si="75"/>
        <v>6.884597463857595E-5</v>
      </c>
      <c r="O790">
        <f t="shared" si="76"/>
        <v>-1.9518231557600765E-6</v>
      </c>
      <c r="P790">
        <f t="shared" si="77"/>
        <v>3.8845047467999588E-5</v>
      </c>
      <c r="Q790">
        <f t="shared" si="78"/>
        <v>-3.1814667046036701E-6</v>
      </c>
    </row>
    <row r="791" spans="1:17" x14ac:dyDescent="0.2">
      <c r="A791" s="19">
        <v>25.2</v>
      </c>
      <c r="B791" s="18">
        <v>30.33</v>
      </c>
      <c r="C791" s="19">
        <v>49.65</v>
      </c>
      <c r="D791" s="15"/>
      <c r="E791" s="15">
        <v>2.3867099999999998E-3</v>
      </c>
      <c r="F791" s="15">
        <v>-1.9743E-3</v>
      </c>
      <c r="G791" s="15">
        <v>4.0445100000000003E-3</v>
      </c>
      <c r="I791">
        <f t="shared" si="73"/>
        <v>3.2265909848651868E-5</v>
      </c>
      <c r="J791">
        <f t="shared" si="74"/>
        <v>5.31388687062766E-6</v>
      </c>
      <c r="K791">
        <f t="shared" si="75"/>
        <v>6.551603851763739E-5</v>
      </c>
      <c r="O791">
        <f t="shared" si="76"/>
        <v>-1.7479211867744717E-6</v>
      </c>
      <c r="P791">
        <f t="shared" si="77"/>
        <v>3.7477658931359611E-5</v>
      </c>
      <c r="Q791">
        <f t="shared" si="78"/>
        <v>-2.9184263036714495E-6</v>
      </c>
    </row>
    <row r="792" spans="1:17" x14ac:dyDescent="0.2">
      <c r="A792" s="19">
        <v>25.26</v>
      </c>
      <c r="B792" s="18">
        <v>30.3</v>
      </c>
      <c r="C792" s="19">
        <v>49.65</v>
      </c>
      <c r="D792" s="15"/>
      <c r="E792" s="15">
        <v>2.38091E-3</v>
      </c>
      <c r="F792" s="15">
        <v>-9.8919999999999998E-4</v>
      </c>
      <c r="G792" s="15">
        <v>0</v>
      </c>
      <c r="I792">
        <f t="shared" si="73"/>
        <v>3.0671738335178754E-5</v>
      </c>
      <c r="J792">
        <f t="shared" si="74"/>
        <v>5.2289252877900005E-6</v>
      </c>
      <c r="K792">
        <f t="shared" si="75"/>
        <v>6.2566559874985142E-5</v>
      </c>
      <c r="O792">
        <f t="shared" si="76"/>
        <v>-1.9257708087480036E-6</v>
      </c>
      <c r="P792">
        <f t="shared" si="77"/>
        <v>3.5808183743204029E-5</v>
      </c>
      <c r="Q792">
        <f t="shared" si="78"/>
        <v>-3.222425291031163E-6</v>
      </c>
    </row>
    <row r="793" spans="1:17" x14ac:dyDescent="0.2">
      <c r="A793" s="19">
        <v>25.4</v>
      </c>
      <c r="B793" s="18">
        <v>30.34</v>
      </c>
      <c r="C793" s="19">
        <v>49.7</v>
      </c>
      <c r="D793" s="15"/>
      <c r="E793" s="15">
        <v>5.5423599999999996E-3</v>
      </c>
      <c r="F793" s="15">
        <v>1.3201700000000001E-3</v>
      </c>
      <c r="G793" s="15">
        <v>1.0070299999999999E-3</v>
      </c>
      <c r="I793">
        <f t="shared" si="73"/>
        <v>2.9171557980754028E-5</v>
      </c>
      <c r="J793">
        <f t="shared" si="74"/>
        <v>4.9739007689225995E-6</v>
      </c>
      <c r="K793">
        <f t="shared" si="75"/>
        <v>5.881256628248603E-5</v>
      </c>
      <c r="O793">
        <f t="shared" si="76"/>
        <v>-1.9515363305431236E-6</v>
      </c>
      <c r="P793">
        <f t="shared" si="77"/>
        <v>3.3659692718611785E-5</v>
      </c>
      <c r="Q793">
        <f t="shared" si="78"/>
        <v>-3.0290797735692931E-6</v>
      </c>
    </row>
    <row r="794" spans="1:17" x14ac:dyDescent="0.2">
      <c r="A794" s="19">
        <v>25.44</v>
      </c>
      <c r="B794" s="18">
        <v>30.38</v>
      </c>
      <c r="C794" s="19">
        <v>49.95</v>
      </c>
      <c r="D794" s="15"/>
      <c r="E794" s="15">
        <v>1.5748400000000001E-3</v>
      </c>
      <c r="F794" s="15">
        <v>1.31836E-3</v>
      </c>
      <c r="G794" s="15">
        <v>5.0301800000000004E-3</v>
      </c>
      <c r="I794">
        <f t="shared" si="73"/>
        <v>2.9264329764084789E-5</v>
      </c>
      <c r="J794">
        <f t="shared" si="74"/>
        <v>4.7800376525212435E-6</v>
      </c>
      <c r="K794">
        <f t="shared" si="75"/>
        <v>5.5344658870790863E-5</v>
      </c>
      <c r="O794">
        <f t="shared" si="76"/>
        <v>-1.3954327066385359E-6</v>
      </c>
      <c r="P794">
        <f t="shared" si="77"/>
        <v>3.1974990522943075E-5</v>
      </c>
      <c r="Q794">
        <f t="shared" si="78"/>
        <v>-2.7675679394491352E-6</v>
      </c>
    </row>
    <row r="795" spans="1:17" x14ac:dyDescent="0.2">
      <c r="A795" s="19">
        <v>25.6</v>
      </c>
      <c r="B795" s="18">
        <v>30.28</v>
      </c>
      <c r="C795" s="19">
        <v>50.04</v>
      </c>
      <c r="D795" s="15"/>
      <c r="E795" s="15">
        <v>6.2892699999999996E-3</v>
      </c>
      <c r="F795" s="15">
        <v>-3.2916E-3</v>
      </c>
      <c r="G795" s="15">
        <v>1.8018000000000001E-3</v>
      </c>
      <c r="I795">
        <f t="shared" si="73"/>
        <v>2.7657277239775702E-5</v>
      </c>
      <c r="J795">
        <f t="shared" si="74"/>
        <v>4.5975197787459684E-6</v>
      </c>
      <c r="K795">
        <f t="shared" si="75"/>
        <v>5.3542141988487411E-5</v>
      </c>
      <c r="O795">
        <f t="shared" si="76"/>
        <v>-1.1871343804962235E-6</v>
      </c>
      <c r="P795">
        <f t="shared" si="77"/>
        <v>3.0531794811838493E-5</v>
      </c>
      <c r="Q795">
        <f t="shared" si="78"/>
        <v>-2.2036185767941866E-6</v>
      </c>
    </row>
    <row r="796" spans="1:17" x14ac:dyDescent="0.2">
      <c r="A796" s="19">
        <v>25.64</v>
      </c>
      <c r="B796" s="18">
        <v>30.14</v>
      </c>
      <c r="C796" s="19">
        <v>49.96</v>
      </c>
      <c r="D796" s="15"/>
      <c r="E796" s="15">
        <v>1.5624600000000001E-3</v>
      </c>
      <c r="F796" s="15">
        <v>-4.6236000000000003E-3</v>
      </c>
      <c r="G796" s="15">
        <v>-1.5988E-3</v>
      </c>
      <c r="I796">
        <f t="shared" si="73"/>
        <v>2.837113563336316E-5</v>
      </c>
      <c r="J796">
        <f t="shared" si="74"/>
        <v>4.9717464256212101E-6</v>
      </c>
      <c r="K796">
        <f t="shared" si="75"/>
        <v>5.0524402463578163E-5</v>
      </c>
      <c r="O796">
        <f t="shared" si="76"/>
        <v>-2.3580119855864508E-6</v>
      </c>
      <c r="P796">
        <f t="shared" si="77"/>
        <v>2.9379807524288182E-5</v>
      </c>
      <c r="Q796">
        <f t="shared" si="78"/>
        <v>-2.4272497549865356E-6</v>
      </c>
    </row>
    <row r="797" spans="1:17" x14ac:dyDescent="0.2">
      <c r="A797" s="19">
        <v>25.66</v>
      </c>
      <c r="B797" s="18">
        <v>30.16</v>
      </c>
      <c r="C797" s="19">
        <v>49.82</v>
      </c>
      <c r="D797" s="15"/>
      <c r="E797" s="15">
        <v>7.8007E-4</v>
      </c>
      <c r="F797" s="15">
        <v>6.6359999999999998E-4</v>
      </c>
      <c r="G797" s="15">
        <v>-2.8021999999999999E-3</v>
      </c>
      <c r="I797">
        <f t="shared" si="73"/>
        <v>2.6815344370457369E-5</v>
      </c>
      <c r="J797">
        <f t="shared" si="74"/>
        <v>5.9561022576839381E-6</v>
      </c>
      <c r="K797">
        <f t="shared" si="75"/>
        <v>4.7646308002163471E-5</v>
      </c>
      <c r="O797">
        <f t="shared" si="76"/>
        <v>-2.6499826698112642E-6</v>
      </c>
      <c r="P797">
        <f t="shared" si="77"/>
        <v>2.7467135409950891E-5</v>
      </c>
      <c r="Q797">
        <f t="shared" si="78"/>
        <v>-1.8380820688873426E-6</v>
      </c>
    </row>
    <row r="798" spans="1:17" x14ac:dyDescent="0.2">
      <c r="A798" s="19">
        <v>25.7</v>
      </c>
      <c r="B798" s="18">
        <v>30.1</v>
      </c>
      <c r="C798" s="19">
        <v>49.89</v>
      </c>
      <c r="D798" s="15"/>
      <c r="E798" s="15">
        <v>1.5588900000000001E-3</v>
      </c>
      <c r="F798" s="15">
        <v>-1.9894000000000001E-3</v>
      </c>
      <c r="G798" s="15">
        <v>1.40504E-3</v>
      </c>
      <c r="I798">
        <f t="shared" si="73"/>
        <v>2.5242934260523924E-5</v>
      </c>
      <c r="J798">
        <f t="shared" si="74"/>
        <v>5.6251580198229021E-6</v>
      </c>
      <c r="K798">
        <f t="shared" si="75"/>
        <v>4.525866901243366E-5</v>
      </c>
      <c r="O798">
        <f t="shared" si="76"/>
        <v>-2.4599244425025882E-6</v>
      </c>
      <c r="P798">
        <f t="shared" si="77"/>
        <v>2.5687952556113838E-5</v>
      </c>
      <c r="Q798">
        <f t="shared" si="78"/>
        <v>-1.839369539954102E-6</v>
      </c>
    </row>
    <row r="799" spans="1:17" x14ac:dyDescent="0.2">
      <c r="A799" s="19">
        <v>25.74</v>
      </c>
      <c r="B799" s="18">
        <v>30.24</v>
      </c>
      <c r="C799" s="19">
        <v>50.05</v>
      </c>
      <c r="D799" s="15"/>
      <c r="E799" s="15">
        <v>1.55638E-3</v>
      </c>
      <c r="F799" s="15">
        <v>4.6511599999999997E-3</v>
      </c>
      <c r="G799" s="15">
        <v>3.2070599999999999E-3</v>
      </c>
      <c r="I799">
        <f t="shared" si="73"/>
        <v>2.3874166486818484E-5</v>
      </c>
      <c r="J799">
        <f t="shared" si="74"/>
        <v>5.5251112802335279E-6</v>
      </c>
      <c r="K799">
        <f t="shared" si="75"/>
        <v>4.2661597115783641E-5</v>
      </c>
      <c r="O799">
        <f t="shared" si="76"/>
        <v>-2.4984043219124328E-6</v>
      </c>
      <c r="P799">
        <f t="shared" si="77"/>
        <v>2.4278093571083008E-5</v>
      </c>
      <c r="Q799">
        <f t="shared" si="78"/>
        <v>-1.896718562116856E-6</v>
      </c>
    </row>
    <row r="800" spans="1:17" x14ac:dyDescent="0.2">
      <c r="A800" s="19">
        <v>25.71</v>
      </c>
      <c r="B800" s="18">
        <v>30.18</v>
      </c>
      <c r="C800" s="19">
        <v>49.99</v>
      </c>
      <c r="D800" s="15"/>
      <c r="E800" s="15">
        <v>-1.1655000000000001E-3</v>
      </c>
      <c r="F800" s="15">
        <v>-1.9840999999999999E-3</v>
      </c>
      <c r="G800" s="15">
        <v>-1.1987E-3</v>
      </c>
      <c r="I800">
        <f t="shared" si="73"/>
        <v>2.2587055619873374E-5</v>
      </c>
      <c r="J800">
        <f t="shared" si="74"/>
        <v>6.4916019641555175E-6</v>
      </c>
      <c r="K800">
        <f t="shared" si="75"/>
        <v>4.0719015319452623E-5</v>
      </c>
      <c r="O800">
        <f t="shared" si="76"/>
        <v>-1.9141617185496863E-6</v>
      </c>
      <c r="P800">
        <f t="shared" si="77"/>
        <v>2.3120892199386025E-5</v>
      </c>
      <c r="Q800">
        <f t="shared" si="78"/>
        <v>-8.8792249701384388E-7</v>
      </c>
    </row>
    <row r="801" spans="1:17" x14ac:dyDescent="0.2">
      <c r="A801" s="19">
        <v>25.7</v>
      </c>
      <c r="B801" s="18">
        <v>30.28</v>
      </c>
      <c r="C801" s="19">
        <v>49.94</v>
      </c>
      <c r="D801" s="15"/>
      <c r="E801" s="15">
        <v>-3.8890000000000002E-4</v>
      </c>
      <c r="F801" s="15">
        <v>3.3134900000000001E-3</v>
      </c>
      <c r="G801" s="15">
        <v>-1.0003E-3</v>
      </c>
      <c r="I801">
        <f t="shared" si="73"/>
        <v>2.1313335697680968E-5</v>
      </c>
      <c r="J801">
        <f t="shared" si="74"/>
        <v>6.3383050149061861E-6</v>
      </c>
      <c r="K801">
        <f t="shared" si="75"/>
        <v>3.8362087301685463E-5</v>
      </c>
      <c r="O801">
        <f t="shared" si="76"/>
        <v>-1.6605639024367049E-6</v>
      </c>
      <c r="P801">
        <f t="shared" si="77"/>
        <v>2.1817463758422863E-5</v>
      </c>
      <c r="Q801">
        <f t="shared" si="78"/>
        <v>-6.9194670699301305E-7</v>
      </c>
    </row>
    <row r="802" spans="1:17" x14ac:dyDescent="0.2">
      <c r="A802" s="19">
        <v>25.67</v>
      </c>
      <c r="B802" s="18">
        <v>30.32</v>
      </c>
      <c r="C802" s="19">
        <v>50.06</v>
      </c>
      <c r="D802" s="15"/>
      <c r="E802" s="15">
        <v>-1.1674000000000001E-3</v>
      </c>
      <c r="F802" s="15">
        <v>1.3209700000000001E-3</v>
      </c>
      <c r="G802" s="15">
        <v>2.4029199999999998E-3</v>
      </c>
      <c r="I802">
        <f t="shared" si="73"/>
        <v>2.0043610148420108E-5</v>
      </c>
      <c r="J802">
        <f t="shared" si="74"/>
        <v>6.6167596728178147E-6</v>
      </c>
      <c r="K802">
        <f t="shared" si="75"/>
        <v>3.612039806898433E-5</v>
      </c>
      <c r="O802">
        <f t="shared" si="76"/>
        <v>-1.6382470439505026E-6</v>
      </c>
      <c r="P802">
        <f t="shared" si="77"/>
        <v>2.053175693311749E-5</v>
      </c>
      <c r="Q802">
        <f t="shared" si="78"/>
        <v>-8.4929894739343236E-7</v>
      </c>
    </row>
    <row r="803" spans="1:17" x14ac:dyDescent="0.2">
      <c r="A803" s="19">
        <v>25.63</v>
      </c>
      <c r="B803" s="18">
        <v>30.35</v>
      </c>
      <c r="C803" s="19">
        <v>50.18</v>
      </c>
      <c r="D803" s="15"/>
      <c r="E803" s="15">
        <v>-1.5583000000000001E-3</v>
      </c>
      <c r="F803" s="15">
        <v>9.8945000000000001E-4</v>
      </c>
      <c r="G803" s="15">
        <v>2.3971000000000001E-3</v>
      </c>
      <c r="I803">
        <f t="shared" si="73"/>
        <v>1.8922762905114902E-5</v>
      </c>
      <c r="J803">
        <f t="shared" si="74"/>
        <v>6.3244517969027459E-6</v>
      </c>
      <c r="K803">
        <f t="shared" si="75"/>
        <v>3.4299615656429271E-5</v>
      </c>
      <c r="O803">
        <f t="shared" si="76"/>
        <v>-1.6324782439934724E-6</v>
      </c>
      <c r="P803">
        <f t="shared" si="77"/>
        <v>1.9131541388650439E-5</v>
      </c>
      <c r="Q803">
        <f t="shared" si="78"/>
        <v>-6.0788989660582625E-7</v>
      </c>
    </row>
    <row r="804" spans="1:17" x14ac:dyDescent="0.2">
      <c r="A804" s="19">
        <v>25.49</v>
      </c>
      <c r="B804" s="18">
        <v>30.42</v>
      </c>
      <c r="C804" s="19">
        <v>50.31</v>
      </c>
      <c r="D804" s="15"/>
      <c r="E804" s="15">
        <v>-5.4622999999999998E-3</v>
      </c>
      <c r="F804" s="15">
        <v>2.3064299999999999E-3</v>
      </c>
      <c r="G804" s="15">
        <v>2.5906900000000001E-3</v>
      </c>
      <c r="I804">
        <f t="shared" si="73"/>
        <v>1.7933095064208007E-5</v>
      </c>
      <c r="J804">
        <f t="shared" si="74"/>
        <v>6.0037253672385804E-6</v>
      </c>
      <c r="K804">
        <f t="shared" si="75"/>
        <v>3.2586404021643516E-5</v>
      </c>
      <c r="O804">
        <f t="shared" si="76"/>
        <v>-1.6270411454538641E-6</v>
      </c>
      <c r="P804">
        <f t="shared" si="77"/>
        <v>1.7759524849531414E-5</v>
      </c>
      <c r="Q804">
        <f t="shared" si="78"/>
        <v>-4.2910786710947647E-7</v>
      </c>
    </row>
    <row r="805" spans="1:17" x14ac:dyDescent="0.2">
      <c r="A805" s="19">
        <v>25.38</v>
      </c>
      <c r="B805" s="18">
        <v>30.65</v>
      </c>
      <c r="C805" s="19">
        <v>49.61</v>
      </c>
      <c r="D805" s="15"/>
      <c r="E805" s="15">
        <v>-4.3154999999999999E-3</v>
      </c>
      <c r="F805" s="15">
        <v>7.5608200000000002E-3</v>
      </c>
      <c r="G805" s="15">
        <v>-1.3913699999999999E-2</v>
      </c>
      <c r="I805">
        <f t="shared" si="73"/>
        <v>1.8647312637755527E-5</v>
      </c>
      <c r="J805">
        <f t="shared" si="74"/>
        <v>5.9626790058982654E-6</v>
      </c>
      <c r="K805">
        <f t="shared" si="75"/>
        <v>3.1033920260910904E-5</v>
      </c>
      <c r="O805">
        <f t="shared" si="76"/>
        <v>-2.2853234320666329E-6</v>
      </c>
      <c r="P805">
        <f t="shared" si="77"/>
        <v>1.5844885799339528E-5</v>
      </c>
      <c r="Q805">
        <f t="shared" si="78"/>
        <v>-4.4846686880907519E-8</v>
      </c>
    </row>
    <row r="806" spans="1:17" x14ac:dyDescent="0.2">
      <c r="A806" s="19">
        <v>25.57</v>
      </c>
      <c r="B806" s="18">
        <v>30.55</v>
      </c>
      <c r="C806" s="19">
        <v>49.73</v>
      </c>
      <c r="D806" s="15"/>
      <c r="E806" s="15">
        <v>7.4862499999999998E-3</v>
      </c>
      <c r="F806" s="15">
        <v>-3.2626999999999999E-3</v>
      </c>
      <c r="G806" s="15">
        <v>2.4188500000000002E-3</v>
      </c>
      <c r="I806">
        <f t="shared" si="73"/>
        <v>1.8645886294490197E-5</v>
      </c>
      <c r="J806">
        <f t="shared" si="74"/>
        <v>9.034878209888373E-6</v>
      </c>
      <c r="K806">
        <f t="shared" si="75"/>
        <v>4.0787347906656257E-5</v>
      </c>
      <c r="O806">
        <f t="shared" si="76"/>
        <v>-4.1059271487426367E-6</v>
      </c>
      <c r="P806">
        <f t="shared" si="77"/>
        <v>1.8496866992379159E-5</v>
      </c>
      <c r="Q806">
        <f t="shared" si="78"/>
        <v>-6.3540947597080586E-6</v>
      </c>
    </row>
    <row r="807" spans="1:17" x14ac:dyDescent="0.2">
      <c r="A807" s="19">
        <v>25.6</v>
      </c>
      <c r="B807" s="18">
        <v>30.59</v>
      </c>
      <c r="C807" s="19">
        <v>49.78</v>
      </c>
      <c r="D807" s="15"/>
      <c r="E807" s="15">
        <v>1.17325E-3</v>
      </c>
      <c r="F807" s="15">
        <v>1.3093600000000001E-3</v>
      </c>
      <c r="G807" s="15">
        <v>1.00541E-3</v>
      </c>
      <c r="I807">
        <f t="shared" si="73"/>
        <v>2.0889769460570783E-5</v>
      </c>
      <c r="J807">
        <f t="shared" si="74"/>
        <v>9.1314981946950716E-6</v>
      </c>
      <c r="K807">
        <f t="shared" si="75"/>
        <v>3.8691157151606879E-5</v>
      </c>
      <c r="O807">
        <f t="shared" si="76"/>
        <v>-5.3250947923180793E-6</v>
      </c>
      <c r="P807">
        <f t="shared" si="77"/>
        <v>1.847354192158641E-5</v>
      </c>
      <c r="Q807">
        <f t="shared" si="78"/>
        <v>-6.4463679878255757E-6</v>
      </c>
    </row>
    <row r="808" spans="1:17" x14ac:dyDescent="0.2">
      <c r="A808" s="19">
        <v>25.58</v>
      </c>
      <c r="B808" s="18">
        <v>30.62</v>
      </c>
      <c r="C808" s="19">
        <v>50.2</v>
      </c>
      <c r="D808" s="15"/>
      <c r="E808" s="15">
        <v>-7.8129999999999996E-4</v>
      </c>
      <c r="F808" s="15">
        <v>9.8075000000000007E-4</v>
      </c>
      <c r="G808" s="15">
        <v>8.4371600000000008E-3</v>
      </c>
      <c r="I808">
        <f t="shared" si="73"/>
        <v>1.9718974226686536E-5</v>
      </c>
      <c r="J808">
        <f t="shared" si="74"/>
        <v>8.6864737195893679E-6</v>
      </c>
      <c r="K808">
        <f t="shared" si="75"/>
        <v>3.6430338678596468E-5</v>
      </c>
      <c r="O808">
        <f t="shared" si="76"/>
        <v>-4.9134167075789944E-6</v>
      </c>
      <c r="P808">
        <f t="shared" si="77"/>
        <v>1.7435905243241226E-5</v>
      </c>
      <c r="Q808">
        <f t="shared" si="78"/>
        <v>-5.9805992903000408E-6</v>
      </c>
    </row>
    <row r="809" spans="1:17" x14ac:dyDescent="0.2">
      <c r="A809" s="19">
        <v>25.59</v>
      </c>
      <c r="B809" s="18">
        <v>30.55</v>
      </c>
      <c r="C809" s="19">
        <v>50.31</v>
      </c>
      <c r="D809" s="15"/>
      <c r="E809" s="15">
        <v>3.9093E-4</v>
      </c>
      <c r="F809" s="15">
        <v>-2.2862E-3</v>
      </c>
      <c r="G809" s="15">
        <v>2.1912400000000001E-3</v>
      </c>
      <c r="I809">
        <f t="shared" si="73"/>
        <v>1.8572461554485344E-5</v>
      </c>
      <c r="J809">
        <f t="shared" si="74"/>
        <v>8.2229975301640042E-6</v>
      </c>
      <c r="K809">
        <f t="shared" si="75"/>
        <v>3.8515658489816683E-5</v>
      </c>
      <c r="O809">
        <f t="shared" si="76"/>
        <v>-4.6645873036242544E-6</v>
      </c>
      <c r="P809">
        <f t="shared" si="77"/>
        <v>1.5994233742166749E-5</v>
      </c>
      <c r="Q809">
        <f t="shared" si="78"/>
        <v>-5.1252786526820376E-6</v>
      </c>
    </row>
    <row r="810" spans="1:17" x14ac:dyDescent="0.2">
      <c r="A810" s="19">
        <v>25.7</v>
      </c>
      <c r="B810" s="18">
        <v>30.56</v>
      </c>
      <c r="C810" s="19">
        <v>50.48</v>
      </c>
      <c r="D810" s="15"/>
      <c r="E810" s="15">
        <v>4.2985899999999997E-3</v>
      </c>
      <c r="F810" s="15">
        <v>3.2733000000000003E-4</v>
      </c>
      <c r="G810" s="15">
        <v>3.3790299999999999E-3</v>
      </c>
      <c r="I810">
        <f t="shared" si="73"/>
        <v>1.7467283437110222E-5</v>
      </c>
      <c r="J810">
        <f t="shared" si="74"/>
        <v>8.0432203047541646E-6</v>
      </c>
      <c r="K810">
        <f t="shared" si="75"/>
        <v>3.6492810944683681E-5</v>
      </c>
      <c r="O810">
        <f t="shared" si="76"/>
        <v>-4.438336715366799E-6</v>
      </c>
      <c r="P810">
        <f t="shared" si="77"/>
        <v>1.5085977004828743E-5</v>
      </c>
      <c r="Q810">
        <f t="shared" si="78"/>
        <v>-5.1183387068011146E-6</v>
      </c>
    </row>
    <row r="811" spans="1:17" x14ac:dyDescent="0.2">
      <c r="A811" s="19">
        <v>25.81</v>
      </c>
      <c r="B811" s="18">
        <v>30.47</v>
      </c>
      <c r="C811" s="19">
        <v>50.8</v>
      </c>
      <c r="D811" s="15"/>
      <c r="E811" s="15">
        <v>4.2800800000000003E-3</v>
      </c>
      <c r="F811" s="15">
        <v>-2.9450000000000001E-3</v>
      </c>
      <c r="G811" s="15">
        <v>6.3391200000000002E-3</v>
      </c>
      <c r="I811">
        <f t="shared" si="73"/>
        <v>1.7527918990169607E-5</v>
      </c>
      <c r="J811">
        <f t="shared" si="74"/>
        <v>7.5670557822029142E-6</v>
      </c>
      <c r="K811">
        <f t="shared" si="75"/>
        <v>3.4988312912456659E-5</v>
      </c>
      <c r="O811">
        <f t="shared" si="76"/>
        <v>-4.0876130645627911E-6</v>
      </c>
      <c r="P811">
        <f t="shared" si="77"/>
        <v>1.5052322258601019E-5</v>
      </c>
      <c r="Q811">
        <f t="shared" si="78"/>
        <v>-4.7448749109990473E-6</v>
      </c>
    </row>
    <row r="812" spans="1:17" x14ac:dyDescent="0.2">
      <c r="A812" s="19">
        <v>25.81</v>
      </c>
      <c r="B812" s="18">
        <v>30.51</v>
      </c>
      <c r="C812" s="19">
        <v>50.82</v>
      </c>
      <c r="D812" s="15"/>
      <c r="E812" s="15">
        <v>0</v>
      </c>
      <c r="F812" s="15">
        <v>1.3128E-3</v>
      </c>
      <c r="G812" s="15">
        <v>3.9372000000000002E-4</v>
      </c>
      <c r="I812">
        <f t="shared" si="73"/>
        <v>1.7575388939143432E-5</v>
      </c>
      <c r="J812">
        <f t="shared" si="74"/>
        <v>7.6334139352707404E-6</v>
      </c>
      <c r="K812">
        <f t="shared" si="75"/>
        <v>3.530008068017326E-5</v>
      </c>
      <c r="O812">
        <f t="shared" si="76"/>
        <v>-4.5986464166890242E-6</v>
      </c>
      <c r="P812">
        <f t="shared" si="77"/>
        <v>1.577709936686096E-5</v>
      </c>
      <c r="Q812">
        <f t="shared" si="78"/>
        <v>-5.5803049203391052E-6</v>
      </c>
    </row>
    <row r="813" spans="1:17" x14ac:dyDescent="0.2">
      <c r="A813" s="19">
        <v>25.83</v>
      </c>
      <c r="B813" s="18">
        <v>30.48</v>
      </c>
      <c r="C813" s="19">
        <v>50.75</v>
      </c>
      <c r="D813" s="15"/>
      <c r="E813" s="15">
        <v>7.7492999999999995E-4</v>
      </c>
      <c r="F813" s="15">
        <v>-9.833000000000001E-4</v>
      </c>
      <c r="G813" s="15">
        <v>-1.3774E-3</v>
      </c>
      <c r="I813">
        <f t="shared" si="73"/>
        <v>1.6520865602794826E-5</v>
      </c>
      <c r="J813">
        <f t="shared" si="74"/>
        <v>7.2788157295544952E-6</v>
      </c>
      <c r="K813">
        <f t="shared" si="75"/>
        <v>3.3191376765666864E-5</v>
      </c>
      <c r="O813">
        <f t="shared" si="76"/>
        <v>-4.3227276316876824E-6</v>
      </c>
      <c r="P813">
        <f t="shared" si="77"/>
        <v>1.4830473404849302E-5</v>
      </c>
      <c r="Q813">
        <f t="shared" si="78"/>
        <v>-5.2144740881587584E-6</v>
      </c>
    </row>
    <row r="814" spans="1:17" x14ac:dyDescent="0.2">
      <c r="A814" s="19">
        <v>25.95</v>
      </c>
      <c r="B814" s="18">
        <v>30.47</v>
      </c>
      <c r="C814" s="19">
        <v>51.11</v>
      </c>
      <c r="D814" s="15"/>
      <c r="E814" s="15">
        <v>4.6458000000000003E-3</v>
      </c>
      <c r="F814" s="15">
        <v>-3.2810000000000001E-4</v>
      </c>
      <c r="G814" s="15">
        <v>7.0936200000000001E-3</v>
      </c>
      <c r="I814">
        <f t="shared" si="73"/>
        <v>1.5565644656921138E-5</v>
      </c>
      <c r="J814">
        <f t="shared" si="74"/>
        <v>6.9000995191812251E-6</v>
      </c>
      <c r="K814">
        <f t="shared" si="75"/>
        <v>3.1313728005326849E-5</v>
      </c>
      <c r="O814">
        <f t="shared" si="76"/>
        <v>-4.1090832939264216E-6</v>
      </c>
      <c r="P814">
        <f t="shared" si="77"/>
        <v>1.3876601685638342E-5</v>
      </c>
      <c r="Q814">
        <f t="shared" si="78"/>
        <v>-4.8203417976692324E-6</v>
      </c>
    </row>
    <row r="815" spans="1:17" x14ac:dyDescent="0.2">
      <c r="A815" s="19">
        <v>25.98</v>
      </c>
      <c r="B815" s="18">
        <v>30.5</v>
      </c>
      <c r="C815" s="19">
        <v>51.17</v>
      </c>
      <c r="D815" s="15"/>
      <c r="E815" s="15">
        <v>1.1560299999999999E-3</v>
      </c>
      <c r="F815" s="15">
        <v>9.8460999999999991E-4</v>
      </c>
      <c r="G815" s="15">
        <v>1.17388E-3</v>
      </c>
      <c r="I815">
        <f t="shared" si="73"/>
        <v>1.5926713435905869E-5</v>
      </c>
      <c r="J815">
        <f t="shared" si="74"/>
        <v>6.4925525246303514E-6</v>
      </c>
      <c r="K815">
        <f t="shared" si="75"/>
        <v>3.2454071007271241E-5</v>
      </c>
      <c r="O815">
        <f t="shared" si="76"/>
        <v>-3.9539955150908363E-6</v>
      </c>
      <c r="P815">
        <f t="shared" si="77"/>
        <v>1.5021337972260044E-5</v>
      </c>
      <c r="Q815">
        <f t="shared" si="78"/>
        <v>-4.6707662931290783E-6</v>
      </c>
    </row>
    <row r="816" spans="1:17" x14ac:dyDescent="0.2">
      <c r="A816" s="19">
        <v>25.94</v>
      </c>
      <c r="B816" s="18">
        <v>30.48</v>
      </c>
      <c r="C816" s="19">
        <v>50.99</v>
      </c>
      <c r="D816" s="15"/>
      <c r="E816" s="15">
        <v>-1.5395999999999999E-3</v>
      </c>
      <c r="F816" s="15">
        <v>-6.5569999999999995E-4</v>
      </c>
      <c r="G816" s="15">
        <v>-3.5176000000000001E-3</v>
      </c>
      <c r="I816">
        <f t="shared" si="73"/>
        <v>1.5051294951405516E-5</v>
      </c>
      <c r="J816">
        <f t="shared" si="74"/>
        <v>6.16116678427853E-6</v>
      </c>
      <c r="K816">
        <f t="shared" si="75"/>
        <v>3.0589506402098967E-5</v>
      </c>
      <c r="O816">
        <f t="shared" si="76"/>
        <v>-3.6484614622873861E-6</v>
      </c>
      <c r="P816">
        <f t="shared" si="77"/>
        <v>1.420148012370844E-5</v>
      </c>
      <c r="Q816">
        <f t="shared" si="78"/>
        <v>-4.3211714763333334E-6</v>
      </c>
    </row>
    <row r="817" spans="1:17" x14ac:dyDescent="0.2">
      <c r="A817" s="19">
        <v>26.07</v>
      </c>
      <c r="B817" s="18">
        <v>30.57</v>
      </c>
      <c r="C817" s="19">
        <v>51.4</v>
      </c>
      <c r="D817" s="15"/>
      <c r="E817" s="15">
        <v>5.0115300000000002E-3</v>
      </c>
      <c r="F817" s="15">
        <v>2.95276E-3</v>
      </c>
      <c r="G817" s="15">
        <v>8.0407900000000008E-3</v>
      </c>
      <c r="I817">
        <f t="shared" si="73"/>
        <v>1.4290439343921185E-5</v>
      </c>
      <c r="J817">
        <f t="shared" si="74"/>
        <v>5.8172933266218178E-6</v>
      </c>
      <c r="K817">
        <f t="shared" si="75"/>
        <v>2.9496546603573029E-5</v>
      </c>
      <c r="O817">
        <f t="shared" si="76"/>
        <v>-3.3689828313501426E-6</v>
      </c>
      <c r="P817">
        <f t="shared" si="77"/>
        <v>1.3674333133885933E-5</v>
      </c>
      <c r="Q817">
        <f t="shared" si="78"/>
        <v>-3.9235117685533337E-6</v>
      </c>
    </row>
    <row r="818" spans="1:17" x14ac:dyDescent="0.2">
      <c r="A818" s="19">
        <v>26.05</v>
      </c>
      <c r="B818" s="18">
        <v>30.7</v>
      </c>
      <c r="C818" s="19">
        <v>51.62</v>
      </c>
      <c r="D818" s="15"/>
      <c r="E818" s="15">
        <v>-7.672E-4</v>
      </c>
      <c r="F818" s="15">
        <v>4.2525699999999998E-3</v>
      </c>
      <c r="G818" s="15">
        <v>4.2801000000000002E-3</v>
      </c>
      <c r="I818">
        <f t="shared" si="73"/>
        <v>1.4939938959739913E-5</v>
      </c>
      <c r="J818">
        <f t="shared" si="74"/>
        <v>5.9913832240805088E-6</v>
      </c>
      <c r="K818">
        <f t="shared" si="75"/>
        <v>3.1606012036804647E-5</v>
      </c>
      <c r="O818">
        <f t="shared" si="76"/>
        <v>-2.2789731421011331E-6</v>
      </c>
      <c r="P818">
        <f t="shared" si="77"/>
        <v>1.5271672764374778E-5</v>
      </c>
      <c r="Q818">
        <f t="shared" si="78"/>
        <v>-2.2635496776161319E-6</v>
      </c>
    </row>
    <row r="819" spans="1:17" x14ac:dyDescent="0.2">
      <c r="A819" s="19">
        <v>26.15</v>
      </c>
      <c r="B819" s="18">
        <v>30.74</v>
      </c>
      <c r="C819" s="19">
        <v>51.49</v>
      </c>
      <c r="D819" s="15"/>
      <c r="E819" s="15">
        <v>3.8388099999999998E-3</v>
      </c>
      <c r="F819" s="15">
        <v>1.3029000000000001E-3</v>
      </c>
      <c r="G819" s="15">
        <v>-2.5182999999999998E-3</v>
      </c>
      <c r="I819">
        <f t="shared" si="73"/>
        <v>1.4078858372555517E-5</v>
      </c>
      <c r="J819">
        <f t="shared" si="74"/>
        <v>6.7169613269296796E-6</v>
      </c>
      <c r="K819">
        <f t="shared" si="75"/>
        <v>3.0808806675196368E-5</v>
      </c>
      <c r="O819">
        <f t="shared" si="76"/>
        <v>-2.3379890558150652E-6</v>
      </c>
      <c r="P819">
        <f t="shared" si="77"/>
        <v>1.415835083531229E-5</v>
      </c>
      <c r="Q819">
        <f t="shared" si="78"/>
        <v>-1.0356512055391625E-6</v>
      </c>
    </row>
    <row r="820" spans="1:17" x14ac:dyDescent="0.2">
      <c r="A820" s="19">
        <v>26.05</v>
      </c>
      <c r="B820" s="18">
        <v>30.83</v>
      </c>
      <c r="C820" s="19">
        <v>51.45</v>
      </c>
      <c r="D820" s="15"/>
      <c r="E820" s="15">
        <v>-3.8241E-3</v>
      </c>
      <c r="F820" s="15">
        <v>2.9277800000000001E-3</v>
      </c>
      <c r="G820" s="15">
        <v>-7.7689999999999996E-4</v>
      </c>
      <c r="I820">
        <f t="shared" si="73"/>
        <v>1.4118314603168186E-5</v>
      </c>
      <c r="J820">
        <f t="shared" si="74"/>
        <v>6.4157965519138989E-6</v>
      </c>
      <c r="K820">
        <f t="shared" si="75"/>
        <v>2.9340788368084584E-5</v>
      </c>
      <c r="O820">
        <f t="shared" si="76"/>
        <v>-1.8976145795261607E-6</v>
      </c>
      <c r="P820">
        <f t="shared" si="77"/>
        <v>1.272881327181355E-5</v>
      </c>
      <c r="Q820">
        <f t="shared" si="78"/>
        <v>-1.170377717406813E-6</v>
      </c>
    </row>
    <row r="821" spans="1:17" x14ac:dyDescent="0.2">
      <c r="A821" s="19">
        <v>26.23</v>
      </c>
      <c r="B821" s="18">
        <v>30.76</v>
      </c>
      <c r="C821" s="19">
        <v>51.65</v>
      </c>
      <c r="D821" s="15"/>
      <c r="E821" s="15">
        <v>6.9098299999999996E-3</v>
      </c>
      <c r="F821" s="15">
        <v>-2.2704999999999999E-3</v>
      </c>
      <c r="G821" s="15">
        <v>3.8872899999999998E-3</v>
      </c>
      <c r="I821">
        <f t="shared" si="73"/>
        <v>1.4148640175578095E-5</v>
      </c>
      <c r="J821">
        <f t="shared" si="74"/>
        <v>6.5451625025030649E-6</v>
      </c>
      <c r="K821">
        <f t="shared" si="75"/>
        <v>2.7616555482599505E-5</v>
      </c>
      <c r="O821">
        <f t="shared" si="76"/>
        <v>-2.4555251146345914E-6</v>
      </c>
      <c r="P821">
        <f t="shared" si="77"/>
        <v>1.2143341072904737E-5</v>
      </c>
      <c r="Q821">
        <f t="shared" si="78"/>
        <v>-1.2366305912824042E-6</v>
      </c>
    </row>
    <row r="822" spans="1:17" x14ac:dyDescent="0.2">
      <c r="A822" s="19">
        <v>26.08</v>
      </c>
      <c r="B822" s="18">
        <v>30.81</v>
      </c>
      <c r="C822" s="19">
        <v>51.27</v>
      </c>
      <c r="D822" s="15"/>
      <c r="E822" s="15">
        <v>-5.7185999999999999E-3</v>
      </c>
      <c r="F822" s="15">
        <v>1.62546E-3</v>
      </c>
      <c r="G822" s="15">
        <v>-7.3572999999999998E-3</v>
      </c>
      <c r="I822">
        <f t="shared" si="73"/>
        <v>1.6164466802777412E-5</v>
      </c>
      <c r="J822">
        <f t="shared" si="74"/>
        <v>6.4617629673528804E-6</v>
      </c>
      <c r="K822">
        <f t="shared" si="75"/>
        <v>2.6866223566289535E-5</v>
      </c>
      <c r="O822">
        <f t="shared" si="76"/>
        <v>-3.2495197486565166E-6</v>
      </c>
      <c r="P822">
        <f t="shared" si="77"/>
        <v>1.3026371392172453E-5</v>
      </c>
      <c r="Q822">
        <f t="shared" si="78"/>
        <v>-1.6919982725054603E-6</v>
      </c>
    </row>
    <row r="823" spans="1:17" x14ac:dyDescent="0.2">
      <c r="A823" s="19">
        <v>26.26</v>
      </c>
      <c r="B823" s="18">
        <v>30.85</v>
      </c>
      <c r="C823" s="19">
        <v>51.43</v>
      </c>
      <c r="D823" s="15"/>
      <c r="E823" s="15">
        <v>6.9018400000000002E-3</v>
      </c>
      <c r="F823" s="15">
        <v>1.29831E-3</v>
      </c>
      <c r="G823" s="15">
        <v>3.1207299999999999E-3</v>
      </c>
      <c r="I823">
        <f t="shared" si="73"/>
        <v>1.7156741952210766E-5</v>
      </c>
      <c r="J823">
        <f t="shared" si="74"/>
        <v>6.2325844020077074E-6</v>
      </c>
      <c r="K823">
        <f t="shared" si="75"/>
        <v>2.8502041949712163E-5</v>
      </c>
      <c r="O823">
        <f t="shared" si="76"/>
        <v>-3.612269897097126E-6</v>
      </c>
      <c r="P823">
        <f t="shared" si="77"/>
        <v>1.4769196455442108E-5</v>
      </c>
      <c r="Q823">
        <f t="shared" si="78"/>
        <v>-2.308018187635133E-6</v>
      </c>
    </row>
    <row r="824" spans="1:17" x14ac:dyDescent="0.2">
      <c r="A824" s="19">
        <v>25.66</v>
      </c>
      <c r="B824" s="18">
        <v>30.82</v>
      </c>
      <c r="C824" s="19">
        <v>50.39</v>
      </c>
      <c r="D824" s="15"/>
      <c r="E824" s="15">
        <v>-2.2848400000000001E-2</v>
      </c>
      <c r="F824" s="15">
        <v>-9.724E-4</v>
      </c>
      <c r="G824" s="15">
        <v>-2.0221699999999999E-2</v>
      </c>
      <c r="I824">
        <f t="shared" si="73"/>
        <v>1.8985461158214123E-5</v>
      </c>
      <c r="J824">
        <f t="shared" si="74"/>
        <v>5.9597658692532441E-6</v>
      </c>
      <c r="K824">
        <f t="shared" si="75"/>
        <v>2.7376256776703433E-5</v>
      </c>
      <c r="O824">
        <f t="shared" si="76"/>
        <v>-2.8578900298472976E-6</v>
      </c>
      <c r="P824">
        <f t="shared" si="77"/>
        <v>1.5175371416707582E-5</v>
      </c>
      <c r="Q824">
        <f t="shared" si="78"/>
        <v>-1.9264365983990248E-6</v>
      </c>
    </row>
    <row r="825" spans="1:17" x14ac:dyDescent="0.2">
      <c r="A825" s="19">
        <v>25.81</v>
      </c>
      <c r="B825" s="18">
        <v>30.8</v>
      </c>
      <c r="C825" s="19">
        <v>50.5</v>
      </c>
      <c r="D825" s="15"/>
      <c r="E825" s="15">
        <v>5.84564E-3</v>
      </c>
      <c r="F825" s="15">
        <v>-6.4899999999999995E-4</v>
      </c>
      <c r="G825" s="15">
        <v>2.1829900000000001E-3</v>
      </c>
      <c r="I825">
        <f t="shared" si="73"/>
        <v>4.9169296442321309E-5</v>
      </c>
      <c r="J825">
        <f t="shared" si="74"/>
        <v>5.6589136226980498E-6</v>
      </c>
      <c r="K825">
        <f t="shared" si="75"/>
        <v>5.0268710423501243E-5</v>
      </c>
      <c r="O825">
        <f t="shared" si="76"/>
        <v>-1.3533495784564581E-6</v>
      </c>
      <c r="P825">
        <f t="shared" si="77"/>
        <v>4.1986858548505151E-5</v>
      </c>
      <c r="Q825">
        <f t="shared" si="78"/>
        <v>-6.3103553769508225E-7</v>
      </c>
    </row>
    <row r="826" spans="1:17" x14ac:dyDescent="0.2">
      <c r="A826" s="19">
        <v>25.74</v>
      </c>
      <c r="B826" s="18">
        <v>30.84</v>
      </c>
      <c r="C826" s="19">
        <v>50.27</v>
      </c>
      <c r="D826" s="15"/>
      <c r="E826" s="15">
        <v>-2.7120999999999998E-3</v>
      </c>
      <c r="F826" s="15">
        <v>1.2987299999999999E-3</v>
      </c>
      <c r="G826" s="15">
        <v>-4.5545000000000004E-3</v>
      </c>
      <c r="I826">
        <f t="shared" si="73"/>
        <v>4.826942907635803E-5</v>
      </c>
      <c r="J826">
        <f t="shared" si="74"/>
        <v>5.3446508653361668E-6</v>
      </c>
      <c r="K826">
        <f t="shared" si="75"/>
        <v>4.7538514518497169E-5</v>
      </c>
      <c r="O826">
        <f t="shared" si="76"/>
        <v>-1.4997778253490707E-6</v>
      </c>
      <c r="P826">
        <f t="shared" si="77"/>
        <v>4.0233305455410842E-5</v>
      </c>
      <c r="Q826">
        <f t="shared" si="78"/>
        <v>-6.7817903603337733E-7</v>
      </c>
    </row>
    <row r="827" spans="1:17" x14ac:dyDescent="0.2">
      <c r="A827" s="19">
        <v>25.65</v>
      </c>
      <c r="B827" s="18">
        <v>30.73</v>
      </c>
      <c r="C827" s="19">
        <v>50.09</v>
      </c>
      <c r="D827" s="15"/>
      <c r="E827" s="15">
        <v>-3.4965E-3</v>
      </c>
      <c r="F827" s="15">
        <v>-3.5668000000000002E-3</v>
      </c>
      <c r="G827" s="15">
        <v>-3.5807E-3</v>
      </c>
      <c r="I827">
        <f t="shared" si="73"/>
        <v>4.5814592516376545E-5</v>
      </c>
      <c r="J827">
        <f t="shared" si="74"/>
        <v>5.1251737901899968E-6</v>
      </c>
      <c r="K827">
        <f t="shared" si="75"/>
        <v>4.5930811862387338E-5</v>
      </c>
      <c r="O827">
        <f t="shared" si="76"/>
        <v>-1.6211282938081265E-6</v>
      </c>
      <c r="P827">
        <f t="shared" si="77"/>
        <v>3.8560442695086193E-5</v>
      </c>
      <c r="Q827">
        <f t="shared" si="78"/>
        <v>-9.9239224097137509E-7</v>
      </c>
    </row>
    <row r="828" spans="1:17" x14ac:dyDescent="0.2">
      <c r="A828" s="19">
        <v>25.82</v>
      </c>
      <c r="B828" s="18">
        <v>30.71</v>
      </c>
      <c r="C828" s="19">
        <v>49.86</v>
      </c>
      <c r="D828" s="15"/>
      <c r="E828" s="15">
        <v>6.6276800000000004E-3</v>
      </c>
      <c r="F828" s="15">
        <v>-6.5090000000000005E-4</v>
      </c>
      <c r="G828" s="15">
        <v>-4.5916999999999998E-3</v>
      </c>
      <c r="I828">
        <f t="shared" si="73"/>
        <v>4.3799247700393954E-5</v>
      </c>
      <c r="J828">
        <f t="shared" si="74"/>
        <v>5.5809870971785974E-6</v>
      </c>
      <c r="K828">
        <f t="shared" si="75"/>
        <v>4.3944247900044098E-5</v>
      </c>
      <c r="O828">
        <f t="shared" si="76"/>
        <v>-7.7558162417963819E-7</v>
      </c>
      <c r="P828">
        <f t="shared" si="77"/>
        <v>3.6998011186381025E-5</v>
      </c>
      <c r="Q828">
        <f t="shared" si="78"/>
        <v>-1.6655026091309179E-7</v>
      </c>
    </row>
    <row r="829" spans="1:17" x14ac:dyDescent="0.2">
      <c r="A829" s="19">
        <v>25.78</v>
      </c>
      <c r="B829" s="18">
        <v>30.75</v>
      </c>
      <c r="C829" s="19">
        <v>49.75</v>
      </c>
      <c r="D829" s="15"/>
      <c r="E829" s="15">
        <v>-1.5491000000000001E-3</v>
      </c>
      <c r="F829" s="15">
        <v>1.30254E-3</v>
      </c>
      <c r="G829" s="15">
        <v>-2.2062000000000002E-3</v>
      </c>
      <c r="I829">
        <f t="shared" si="73"/>
        <v>4.3806861369314316E-5</v>
      </c>
      <c r="J829">
        <f t="shared" si="74"/>
        <v>5.2715481199478815E-6</v>
      </c>
      <c r="K829">
        <f t="shared" si="75"/>
        <v>4.2572615559441451E-5</v>
      </c>
      <c r="O829">
        <f t="shared" si="76"/>
        <v>-9.8788414144886019E-7</v>
      </c>
      <c r="P829">
        <f t="shared" si="77"/>
        <v>3.2952191419838157E-5</v>
      </c>
      <c r="Q829">
        <f t="shared" si="78"/>
        <v>2.2767006541693905E-8</v>
      </c>
    </row>
    <row r="830" spans="1:17" x14ac:dyDescent="0.2">
      <c r="A830" s="19">
        <v>25.88</v>
      </c>
      <c r="B830" s="18">
        <v>30.71</v>
      </c>
      <c r="C830" s="19">
        <v>49.74</v>
      </c>
      <c r="D830" s="15"/>
      <c r="E830" s="15">
        <v>3.8788999999999998E-3</v>
      </c>
      <c r="F830" s="15">
        <v>-1.3008E-3</v>
      </c>
      <c r="G830" s="15">
        <v>-2.0100000000000001E-4</v>
      </c>
      <c r="I830">
        <f t="shared" si="73"/>
        <v>4.1322432335755455E-5</v>
      </c>
      <c r="J830">
        <f t="shared" si="74"/>
        <v>5.0570518598470086E-6</v>
      </c>
      <c r="K830">
        <f t="shared" si="75"/>
        <v>4.0310297732274963E-5</v>
      </c>
      <c r="O830">
        <f t="shared" si="76"/>
        <v>-1.0496769758019285E-6</v>
      </c>
      <c r="P830">
        <f t="shared" si="77"/>
        <v>3.1180117399847862E-5</v>
      </c>
      <c r="Q830">
        <f t="shared" si="78"/>
        <v>-1.5101883873080791E-7</v>
      </c>
    </row>
    <row r="831" spans="1:17" x14ac:dyDescent="0.2">
      <c r="A831" s="19">
        <v>25.83</v>
      </c>
      <c r="B831" s="18">
        <v>30.74</v>
      </c>
      <c r="C831" s="19">
        <v>50.06</v>
      </c>
      <c r="D831" s="15"/>
      <c r="E831" s="15">
        <v>-1.9319999999999999E-3</v>
      </c>
      <c r="F831" s="15">
        <v>9.769100000000001E-4</v>
      </c>
      <c r="G831" s="15">
        <v>6.4334300000000004E-3</v>
      </c>
      <c r="I831">
        <f t="shared" si="73"/>
        <v>3.9745838308210121E-5</v>
      </c>
      <c r="J831">
        <f t="shared" si="74"/>
        <v>4.8551535866561876E-6</v>
      </c>
      <c r="K831">
        <f t="shared" si="75"/>
        <v>3.7894103928338469E-5</v>
      </c>
      <c r="O831">
        <f t="shared" si="76"/>
        <v>-1.2894367444538131E-6</v>
      </c>
      <c r="P831">
        <f t="shared" si="77"/>
        <v>2.9262530821856989E-5</v>
      </c>
      <c r="Q831">
        <f t="shared" si="78"/>
        <v>-1.262700604069594E-7</v>
      </c>
    </row>
    <row r="832" spans="1:17" x14ac:dyDescent="0.2">
      <c r="A832" s="19">
        <v>25.97</v>
      </c>
      <c r="B832" s="18">
        <v>30.79</v>
      </c>
      <c r="C832" s="19">
        <v>50.32</v>
      </c>
      <c r="D832" s="15"/>
      <c r="E832" s="15">
        <v>5.4200200000000002E-3</v>
      </c>
      <c r="F832" s="15">
        <v>1.6265800000000001E-3</v>
      </c>
      <c r="G832" s="15">
        <v>5.1937499999999996E-3</v>
      </c>
      <c r="I832">
        <f t="shared" si="73"/>
        <v>3.758504544971751E-5</v>
      </c>
      <c r="J832">
        <f t="shared" si="74"/>
        <v>4.6211055603428166E-6</v>
      </c>
      <c r="K832">
        <f t="shared" si="75"/>
        <v>3.8103798986532159E-5</v>
      </c>
      <c r="O832">
        <f t="shared" si="76"/>
        <v>-1.3253139469865844E-6</v>
      </c>
      <c r="P832">
        <f t="shared" si="77"/>
        <v>2.6761015766945566E-5</v>
      </c>
      <c r="Q832">
        <f t="shared" si="78"/>
        <v>2.5839906929545859E-7</v>
      </c>
    </row>
    <row r="833" spans="1:17" x14ac:dyDescent="0.2">
      <c r="A833" s="19">
        <v>26.13</v>
      </c>
      <c r="B833" s="18">
        <v>30.69</v>
      </c>
      <c r="C833" s="19">
        <v>50.82</v>
      </c>
      <c r="D833" s="15"/>
      <c r="E833" s="15">
        <v>6.16096E-3</v>
      </c>
      <c r="F833" s="15">
        <v>-3.2477999999999999E-3</v>
      </c>
      <c r="G833" s="15">
        <v>9.9364099999999997E-3</v>
      </c>
      <c r="I833">
        <f t="shared" si="73"/>
        <v>3.7092539730758462E-5</v>
      </c>
      <c r="J833">
        <f t="shared" si="74"/>
        <v>4.5025849765062475E-6</v>
      </c>
      <c r="K833">
        <f t="shared" si="75"/>
        <v>3.7436073391090228E-5</v>
      </c>
      <c r="O833">
        <f t="shared" si="76"/>
        <v>-7.168293422713886E-7</v>
      </c>
      <c r="P833">
        <f t="shared" si="77"/>
        <v>2.6844368553428833E-5</v>
      </c>
      <c r="Q833">
        <f t="shared" si="78"/>
        <v>7.4977811763773146E-7</v>
      </c>
    </row>
    <row r="834" spans="1:17" x14ac:dyDescent="0.2">
      <c r="A834" s="19">
        <v>26.29</v>
      </c>
      <c r="B834" s="18">
        <v>30.68</v>
      </c>
      <c r="C834" s="19">
        <v>50.94</v>
      </c>
      <c r="D834" s="15"/>
      <c r="E834" s="15">
        <v>6.1233099999999999E-3</v>
      </c>
      <c r="F834" s="15">
        <v>-3.2590000000000001E-4</v>
      </c>
      <c r="G834" s="15">
        <v>2.36126E-3</v>
      </c>
      <c r="I834">
        <f t="shared" si="73"/>
        <v>3.714443303420895E-5</v>
      </c>
      <c r="J834">
        <f t="shared" si="74"/>
        <v>4.8653221683158728E-6</v>
      </c>
      <c r="K834">
        <f t="shared" si="75"/>
        <v>4.111384360891082E-5</v>
      </c>
      <c r="O834">
        <f t="shared" si="76"/>
        <v>-1.8743935350151066E-6</v>
      </c>
      <c r="P834">
        <f t="shared" si="77"/>
        <v>2.8906775913439105E-5</v>
      </c>
      <c r="Q834">
        <f t="shared" si="78"/>
        <v>-1.2314969133005342E-6</v>
      </c>
    </row>
    <row r="835" spans="1:17" x14ac:dyDescent="0.2">
      <c r="A835" s="19">
        <v>26.09</v>
      </c>
      <c r="B835" s="18">
        <v>30.74</v>
      </c>
      <c r="C835" s="19">
        <v>50.75</v>
      </c>
      <c r="D835" s="15"/>
      <c r="E835" s="15">
        <v>-7.6074999999999997E-3</v>
      </c>
      <c r="F835" s="15">
        <v>1.9556700000000001E-3</v>
      </c>
      <c r="G835" s="15">
        <v>-3.7299E-3</v>
      </c>
      <c r="I835">
        <f t="shared" si="73"/>
        <v>3.7165462573522415E-5</v>
      </c>
      <c r="J835">
        <f t="shared" si="74"/>
        <v>4.5797754868169209E-6</v>
      </c>
      <c r="K835">
        <f t="shared" si="75"/>
        <v>3.8981545919632171E-5</v>
      </c>
      <c r="O835">
        <f t="shared" si="76"/>
        <v>-1.8816651266542002E-6</v>
      </c>
      <c r="P835">
        <f t="shared" si="77"/>
        <v>2.8039892976868757E-5</v>
      </c>
      <c r="Q835">
        <f t="shared" si="78"/>
        <v>-1.2037791765425022E-6</v>
      </c>
    </row>
    <row r="836" spans="1:17" x14ac:dyDescent="0.2">
      <c r="A836" s="19">
        <v>26.31</v>
      </c>
      <c r="B836" s="18">
        <v>30.67</v>
      </c>
      <c r="C836" s="19">
        <v>50.99</v>
      </c>
      <c r="D836" s="15"/>
      <c r="E836" s="15">
        <v>8.4323100000000002E-3</v>
      </c>
      <c r="F836" s="15">
        <v>-2.2772000000000001E-3</v>
      </c>
      <c r="G836" s="15">
        <v>4.7291E-3</v>
      </c>
      <c r="I836">
        <f t="shared" si="73"/>
        <v>3.8407978194111066E-5</v>
      </c>
      <c r="J836">
        <f t="shared" si="74"/>
        <v>4.5344676665419052E-6</v>
      </c>
      <c r="K836">
        <f t="shared" si="75"/>
        <v>3.7477382405054237E-5</v>
      </c>
      <c r="O836">
        <f t="shared" si="76"/>
        <v>-2.661430790554949E-6</v>
      </c>
      <c r="P836">
        <f t="shared" si="77"/>
        <v>2.8060012253256632E-5</v>
      </c>
      <c r="Q836">
        <f t="shared" si="78"/>
        <v>-1.5692196379299525E-6</v>
      </c>
    </row>
    <row r="837" spans="1:17" x14ac:dyDescent="0.2">
      <c r="A837" s="19">
        <v>26.31</v>
      </c>
      <c r="B837" s="18">
        <v>30.75</v>
      </c>
      <c r="C837" s="19">
        <v>51.07</v>
      </c>
      <c r="D837" s="15"/>
      <c r="E837" s="15">
        <v>0</v>
      </c>
      <c r="F837" s="15">
        <v>2.6084099999999998E-3</v>
      </c>
      <c r="G837" s="15">
        <v>1.5689E-3</v>
      </c>
      <c r="I837">
        <f t="shared" si="73"/>
        <v>4.0369730618630401E-5</v>
      </c>
      <c r="J837">
        <f t="shared" si="74"/>
        <v>4.5735379969493906E-6</v>
      </c>
      <c r="K837">
        <f t="shared" si="75"/>
        <v>3.6570602669350985E-5</v>
      </c>
      <c r="O837">
        <f t="shared" si="76"/>
        <v>-3.6538683230416531E-6</v>
      </c>
      <c r="P837">
        <f t="shared" si="77"/>
        <v>2.8769045751321238E-5</v>
      </c>
      <c r="Q837">
        <f t="shared" si="78"/>
        <v>-2.121212850854156E-6</v>
      </c>
    </row>
    <row r="838" spans="1:17" x14ac:dyDescent="0.2">
      <c r="A838" s="19">
        <v>26.2</v>
      </c>
      <c r="B838" s="18">
        <v>30.73</v>
      </c>
      <c r="C838" s="19">
        <v>50.95</v>
      </c>
      <c r="D838" s="15"/>
      <c r="E838" s="15">
        <v>-4.1808000000000001E-3</v>
      </c>
      <c r="F838" s="15">
        <v>-6.5039999999999998E-4</v>
      </c>
      <c r="G838" s="15">
        <v>-2.3497000000000001E-3</v>
      </c>
      <c r="I838">
        <f t="shared" si="73"/>
        <v>3.7947546781512572E-5</v>
      </c>
      <c r="J838">
        <f t="shared" si="74"/>
        <v>4.7073538808184274E-6</v>
      </c>
      <c r="K838">
        <f t="shared" si="75"/>
        <v>3.4524053341789926E-5</v>
      </c>
      <c r="O838">
        <f t="shared" si="76"/>
        <v>-3.4346362236591537E-6</v>
      </c>
      <c r="P838">
        <f t="shared" si="77"/>
        <v>2.7042903006241962E-5</v>
      </c>
      <c r="Q838">
        <f t="shared" si="78"/>
        <v>-1.7484000128629065E-6</v>
      </c>
    </row>
    <row r="839" spans="1:17" x14ac:dyDescent="0.2">
      <c r="A839" s="19">
        <v>26.23</v>
      </c>
      <c r="B839" s="18">
        <v>30.78</v>
      </c>
      <c r="C839" s="19">
        <v>51.3</v>
      </c>
      <c r="D839" s="15"/>
      <c r="E839" s="15">
        <v>1.145E-3</v>
      </c>
      <c r="F839" s="15">
        <v>1.62711E-3</v>
      </c>
      <c r="G839" s="15">
        <v>6.8694400000000001E-3</v>
      </c>
      <c r="I839">
        <f t="shared" ref="I839:I902" si="79">I838*$M$3+E838*E838*(1-$M$3)</f>
        <v>3.6719439293021818E-5</v>
      </c>
      <c r="J839">
        <f t="shared" ref="J839:J902" si="80">J838*$M$3+F838*F838*(1-$M$3)</f>
        <v>4.450293857569321E-6</v>
      </c>
      <c r="K839">
        <f t="shared" ref="K839:K902" si="81">K838*$M$3+G838*G838*(1-$M$3)</f>
        <v>3.2783875546682533E-5</v>
      </c>
      <c r="O839">
        <f t="shared" ref="O839:O902" si="82">O838*$M$3+E838*F838*(1-$M$3)</f>
        <v>-3.0654065110396042E-6</v>
      </c>
      <c r="P839">
        <f t="shared" ref="P839:P902" si="83">P838*$M$3+E838*G838*(1-$M$3)</f>
        <v>2.6009746371467443E-5</v>
      </c>
      <c r="Q839">
        <f t="shared" ref="Q839:Q902" si="84">Q838*$M$3+F838*G838*(1-$M$3)</f>
        <v>-1.5518013192911319E-6</v>
      </c>
    </row>
    <row r="840" spans="1:17" x14ac:dyDescent="0.2">
      <c r="A840" s="19">
        <v>26.19</v>
      </c>
      <c r="B840" s="18">
        <v>30.75</v>
      </c>
      <c r="C840" s="19">
        <v>51.3</v>
      </c>
      <c r="D840" s="15"/>
      <c r="E840" s="15">
        <v>-1.5249E-3</v>
      </c>
      <c r="F840" s="15">
        <v>-9.747E-4</v>
      </c>
      <c r="G840" s="15">
        <v>0</v>
      </c>
      <c r="I840">
        <f t="shared" si="79"/>
        <v>3.4594934435440512E-5</v>
      </c>
      <c r="J840">
        <f t="shared" si="80"/>
        <v>4.3421254432411608E-6</v>
      </c>
      <c r="K840">
        <f t="shared" si="81"/>
        <v>3.3648195368697579E-5</v>
      </c>
      <c r="O840">
        <f t="shared" si="82"/>
        <v>-2.7696996633772275E-6</v>
      </c>
      <c r="P840">
        <f t="shared" si="83"/>
        <v>2.4921092117179394E-5</v>
      </c>
      <c r="Q840">
        <f t="shared" si="84"/>
        <v>-7.8805316902966328E-7</v>
      </c>
    </row>
    <row r="841" spans="1:17" x14ac:dyDescent="0.2">
      <c r="A841" s="19">
        <v>26.28</v>
      </c>
      <c r="B841" s="18">
        <v>30.81</v>
      </c>
      <c r="C841" s="19">
        <v>51.5</v>
      </c>
      <c r="D841" s="15"/>
      <c r="E841" s="15">
        <v>3.4364299999999999E-3</v>
      </c>
      <c r="F841" s="15">
        <v>1.95119E-3</v>
      </c>
      <c r="G841" s="15">
        <v>3.89866E-3</v>
      </c>
      <c r="I841">
        <f t="shared" si="79"/>
        <v>3.2658757569914079E-5</v>
      </c>
      <c r="J841">
        <f t="shared" si="80"/>
        <v>4.1386003220466908E-6</v>
      </c>
      <c r="K841">
        <f t="shared" si="81"/>
        <v>3.1629303646575723E-5</v>
      </c>
      <c r="O841">
        <f t="shared" si="82"/>
        <v>-2.5143384817745938E-6</v>
      </c>
      <c r="P841">
        <f t="shared" si="83"/>
        <v>2.342582659014863E-5</v>
      </c>
      <c r="Q841">
        <f t="shared" si="84"/>
        <v>-7.4076997888788345E-7</v>
      </c>
    </row>
    <row r="842" spans="1:17" x14ac:dyDescent="0.2">
      <c r="A842" s="19">
        <v>26.1</v>
      </c>
      <c r="B842" s="18">
        <v>30.69</v>
      </c>
      <c r="C842" s="19">
        <v>51.03</v>
      </c>
      <c r="D842" s="15"/>
      <c r="E842" s="15">
        <v>-6.8494000000000003E-3</v>
      </c>
      <c r="F842" s="15">
        <v>-3.8947999999999999E-3</v>
      </c>
      <c r="G842" s="15">
        <v>-9.1261999999999992E-3</v>
      </c>
      <c r="I842">
        <f t="shared" si="79"/>
        <v>3.1407775184413234E-5</v>
      </c>
      <c r="J842">
        <f t="shared" si="80"/>
        <v>4.1187128476898895E-6</v>
      </c>
      <c r="K842">
        <f t="shared" si="81"/>
        <v>3.0643518415517177E-5</v>
      </c>
      <c r="O842">
        <f t="shared" si="82"/>
        <v>-1.9611705017661176E-6</v>
      </c>
      <c r="P842">
        <f t="shared" si="83"/>
        <v>2.2824125325767712E-5</v>
      </c>
      <c r="Q842">
        <f t="shared" si="84"/>
        <v>-2.3990219583061003E-7</v>
      </c>
    </row>
    <row r="843" spans="1:17" x14ac:dyDescent="0.2">
      <c r="A843" s="19">
        <v>26.07</v>
      </c>
      <c r="B843" s="18">
        <v>30.6</v>
      </c>
      <c r="C843" s="19">
        <v>51.22</v>
      </c>
      <c r="D843" s="15"/>
      <c r="E843" s="15">
        <v>-1.1494000000000001E-3</v>
      </c>
      <c r="F843" s="15">
        <v>-2.9326000000000001E-3</v>
      </c>
      <c r="G843" s="15">
        <v>3.7233399999999999E-3</v>
      </c>
      <c r="I843">
        <f t="shared" si="79"/>
        <v>3.2338165494948442E-5</v>
      </c>
      <c r="J843">
        <f t="shared" si="80"/>
        <v>4.7817580992284967E-6</v>
      </c>
      <c r="K843">
        <f t="shared" si="81"/>
        <v>3.3802158896986151E-5</v>
      </c>
      <c r="O843">
        <f t="shared" si="82"/>
        <v>-2.4287768446014893E-7</v>
      </c>
      <c r="P843">
        <f t="shared" si="83"/>
        <v>2.520521746302165E-5</v>
      </c>
      <c r="Q843">
        <f t="shared" si="84"/>
        <v>1.9071753615192282E-6</v>
      </c>
    </row>
    <row r="844" spans="1:17" x14ac:dyDescent="0.2">
      <c r="A844" s="19">
        <v>26.06</v>
      </c>
      <c r="B844" s="18">
        <v>30.61</v>
      </c>
      <c r="C844" s="19">
        <v>51.42</v>
      </c>
      <c r="D844" s="15"/>
      <c r="E844" s="15">
        <v>-3.836E-4</v>
      </c>
      <c r="F844" s="15">
        <v>3.2683000000000001E-4</v>
      </c>
      <c r="G844" s="15">
        <v>3.9046699999999998E-3</v>
      </c>
      <c r="I844">
        <f t="shared" si="79"/>
        <v>3.0477142786851536E-5</v>
      </c>
      <c r="J844">
        <f t="shared" si="80"/>
        <v>5.010861178874787E-6</v>
      </c>
      <c r="K844">
        <f t="shared" si="81"/>
        <v>3.2605825008502978E-5</v>
      </c>
      <c r="O844">
        <f t="shared" si="82"/>
        <v>-2.6061196992539795E-8</v>
      </c>
      <c r="P844">
        <f t="shared" si="83"/>
        <v>2.3436127995480352E-5</v>
      </c>
      <c r="Q844">
        <f t="shared" si="84"/>
        <v>1.1376008267880737E-6</v>
      </c>
    </row>
    <row r="845" spans="1:17" x14ac:dyDescent="0.2">
      <c r="A845" s="19">
        <v>26.09</v>
      </c>
      <c r="B845" s="18">
        <v>30.43</v>
      </c>
      <c r="C845" s="19">
        <v>51.39</v>
      </c>
      <c r="D845" s="15"/>
      <c r="E845" s="15">
        <v>1.15123E-3</v>
      </c>
      <c r="F845" s="15">
        <v>-5.8805000000000003E-3</v>
      </c>
      <c r="G845" s="15">
        <v>-5.8339999999999998E-4</v>
      </c>
      <c r="I845">
        <f t="shared" si="79"/>
        <v>2.865734315724044E-5</v>
      </c>
      <c r="J845">
        <f t="shared" si="80"/>
        <v>4.7166185790762995E-6</v>
      </c>
      <c r="K845">
        <f t="shared" si="81"/>
        <v>3.1564262376526801E-5</v>
      </c>
      <c r="O845">
        <f t="shared" si="82"/>
        <v>-3.2019844452987411E-8</v>
      </c>
      <c r="P845">
        <f t="shared" si="83"/>
        <v>2.1940090431031529E-5</v>
      </c>
      <c r="Q845">
        <f t="shared" si="84"/>
        <v>1.1459145749467893E-6</v>
      </c>
    </row>
    <row r="846" spans="1:17" x14ac:dyDescent="0.2">
      <c r="A846" s="19">
        <v>26.15</v>
      </c>
      <c r="B846" s="18">
        <v>30.42</v>
      </c>
      <c r="C846" s="19">
        <v>51.37</v>
      </c>
      <c r="D846" s="15"/>
      <c r="E846" s="15">
        <v>2.2997299999999998E-3</v>
      </c>
      <c r="F846" s="15">
        <v>-3.2860000000000002E-4</v>
      </c>
      <c r="G846" s="15">
        <v>-3.8919999999999997E-4</v>
      </c>
      <c r="I846">
        <f t="shared" si="79"/>
        <v>2.7017422398580013E-5</v>
      </c>
      <c r="J846">
        <f t="shared" si="80"/>
        <v>6.5084382793317225E-6</v>
      </c>
      <c r="K846">
        <f t="shared" si="81"/>
        <v>2.9690827967535193E-5</v>
      </c>
      <c r="O846">
        <f t="shared" si="82"/>
        <v>-4.3628713468580857E-7</v>
      </c>
      <c r="P846">
        <f t="shared" si="83"/>
        <v>2.0583387350249636E-5</v>
      </c>
      <c r="Q846">
        <f t="shared" si="84"/>
        <v>1.2830007224499821E-6</v>
      </c>
    </row>
    <row r="847" spans="1:17" x14ac:dyDescent="0.2">
      <c r="A847" s="19">
        <v>26.05</v>
      </c>
      <c r="B847" s="18">
        <v>30.4</v>
      </c>
      <c r="C847" s="19">
        <v>51.16</v>
      </c>
      <c r="D847" s="15"/>
      <c r="E847" s="15">
        <v>-3.8241E-3</v>
      </c>
      <c r="F847" s="15">
        <v>-6.5749999999999999E-4</v>
      </c>
      <c r="G847" s="15">
        <v>-4.0879999999999996E-3</v>
      </c>
      <c r="I847">
        <f t="shared" si="79"/>
        <v>2.5713702539039214E-5</v>
      </c>
      <c r="J847">
        <f t="shared" si="80"/>
        <v>6.1244106601718192E-6</v>
      </c>
      <c r="K847">
        <f t="shared" si="81"/>
        <v>2.7918466887883077E-5</v>
      </c>
      <c r="O847">
        <f t="shared" si="82"/>
        <v>-4.5545138328466004E-7</v>
      </c>
      <c r="P847">
        <f t="shared" si="83"/>
        <v>1.9294680814274655E-5</v>
      </c>
      <c r="Q847">
        <f t="shared" si="84"/>
        <v>1.2136941463029833E-6</v>
      </c>
    </row>
    <row r="848" spans="1:17" x14ac:dyDescent="0.2">
      <c r="A848" s="19">
        <v>25.99</v>
      </c>
      <c r="B848" s="18">
        <v>30.4</v>
      </c>
      <c r="C848" s="19">
        <v>50.85</v>
      </c>
      <c r="D848" s="15"/>
      <c r="E848" s="15">
        <v>-2.3032E-3</v>
      </c>
      <c r="F848" s="15">
        <v>0</v>
      </c>
      <c r="G848" s="15">
        <v>-6.0594999999999998E-3</v>
      </c>
      <c r="I848">
        <f t="shared" si="79"/>
        <v>2.5048304835296862E-5</v>
      </c>
      <c r="J848">
        <f t="shared" si="80"/>
        <v>5.7828843955615095E-6</v>
      </c>
      <c r="K848">
        <f t="shared" si="81"/>
        <v>2.7246063514610092E-5</v>
      </c>
      <c r="O848">
        <f t="shared" si="82"/>
        <v>-2.772635552875803E-7</v>
      </c>
      <c r="P848">
        <f t="shared" si="83"/>
        <v>1.9074975213418175E-5</v>
      </c>
      <c r="Q848">
        <f t="shared" si="84"/>
        <v>1.3021440975248044E-6</v>
      </c>
    </row>
    <row r="849" spans="1:17" x14ac:dyDescent="0.2">
      <c r="A849" s="19">
        <v>26.1</v>
      </c>
      <c r="B849" s="18">
        <v>30.38</v>
      </c>
      <c r="C849" s="19">
        <v>50.96</v>
      </c>
      <c r="D849" s="15"/>
      <c r="E849" s="15">
        <v>4.2323999999999999E-3</v>
      </c>
      <c r="F849" s="15">
        <v>-6.579E-4</v>
      </c>
      <c r="G849" s="15">
        <v>2.1632399999999999E-3</v>
      </c>
      <c r="I849">
        <f t="shared" si="79"/>
        <v>2.3863690359579048E-5</v>
      </c>
      <c r="J849">
        <f t="shared" si="80"/>
        <v>5.4359113318278185E-6</v>
      </c>
      <c r="K849">
        <f t="shared" si="81"/>
        <v>2.7814352118733488E-5</v>
      </c>
      <c r="O849">
        <f t="shared" si="82"/>
        <v>-2.6062774197032546E-7</v>
      </c>
      <c r="P849">
        <f t="shared" si="83"/>
        <v>1.8767851124613085E-5</v>
      </c>
      <c r="Q849">
        <f t="shared" si="84"/>
        <v>1.2240154516733161E-6</v>
      </c>
    </row>
    <row r="850" spans="1:17" x14ac:dyDescent="0.2">
      <c r="A850" s="19">
        <v>26.02</v>
      </c>
      <c r="B850" s="18">
        <v>30.33</v>
      </c>
      <c r="C850" s="19">
        <v>50.81</v>
      </c>
      <c r="D850" s="15"/>
      <c r="E850" s="15">
        <v>-3.0650999999999999E-3</v>
      </c>
      <c r="F850" s="15">
        <v>-1.6458E-3</v>
      </c>
      <c r="G850" s="15">
        <v>-2.9434000000000001E-3</v>
      </c>
      <c r="I850">
        <f t="shared" si="79"/>
        <v>2.3506661523604302E-5</v>
      </c>
      <c r="J850">
        <f t="shared" si="80"/>
        <v>5.1357265965181488E-6</v>
      </c>
      <c r="K850">
        <f t="shared" si="81"/>
        <v>2.6426267429465479E-5</v>
      </c>
      <c r="O850">
        <f t="shared" si="82"/>
        <v>-4.1205983505210611E-7</v>
      </c>
      <c r="P850">
        <f t="shared" si="83"/>
        <v>1.8191121875696298E-5</v>
      </c>
      <c r="Q850">
        <f t="shared" si="84"/>
        <v>1.065182788812917E-6</v>
      </c>
    </row>
    <row r="851" spans="1:17" x14ac:dyDescent="0.2">
      <c r="A851" s="19">
        <v>26.09</v>
      </c>
      <c r="B851" s="18">
        <v>30.34</v>
      </c>
      <c r="C851" s="19">
        <v>50.87</v>
      </c>
      <c r="D851" s="15"/>
      <c r="E851" s="15">
        <v>2.69024E-3</v>
      </c>
      <c r="F851" s="15">
        <v>3.2970999999999999E-4</v>
      </c>
      <c r="G851" s="15">
        <v>1.1808299999999999E-3</v>
      </c>
      <c r="I851">
        <f t="shared" si="79"/>
        <v>2.2659952112788043E-5</v>
      </c>
      <c r="J851">
        <f t="shared" si="80"/>
        <v>4.9901024591270596E-6</v>
      </c>
      <c r="K851">
        <f t="shared" si="81"/>
        <v>2.5360507597297549E-5</v>
      </c>
      <c r="O851">
        <f t="shared" si="82"/>
        <v>-8.4663750148979506E-8</v>
      </c>
      <c r="P851">
        <f t="shared" si="83"/>
        <v>1.7640963483554519E-5</v>
      </c>
      <c r="Q851">
        <f t="shared" si="84"/>
        <v>1.2919266846841423E-6</v>
      </c>
    </row>
    <row r="852" spans="1:17" x14ac:dyDescent="0.2">
      <c r="A852" s="19">
        <v>26.1</v>
      </c>
      <c r="B852" s="18">
        <v>30.36</v>
      </c>
      <c r="C852" s="19">
        <v>50.89</v>
      </c>
      <c r="D852" s="15"/>
      <c r="E852" s="15">
        <v>3.8329E-4</v>
      </c>
      <c r="F852" s="15">
        <v>6.5923000000000002E-4</v>
      </c>
      <c r="G852" s="15">
        <v>3.9315999999999998E-4</v>
      </c>
      <c r="I852">
        <f t="shared" si="79"/>
        <v>2.1734598461476758E-5</v>
      </c>
      <c r="J852">
        <f t="shared" si="80"/>
        <v>4.6972188326254358E-6</v>
      </c>
      <c r="K852">
        <f t="shared" si="81"/>
        <v>2.3922538710793695E-5</v>
      </c>
      <c r="O852">
        <f t="shared" si="82"/>
        <v>-2.6363983316040693E-8</v>
      </c>
      <c r="P852">
        <f t="shared" si="83"/>
        <v>1.6773108640493245E-5</v>
      </c>
      <c r="Q852">
        <f t="shared" si="84"/>
        <v>1.2377709711610937E-6</v>
      </c>
    </row>
    <row r="853" spans="1:17" x14ac:dyDescent="0.2">
      <c r="A853" s="19">
        <v>25.92</v>
      </c>
      <c r="B853" s="18">
        <v>30.32</v>
      </c>
      <c r="C853" s="19">
        <v>51.47</v>
      </c>
      <c r="D853" s="15"/>
      <c r="E853" s="15">
        <v>-6.8966000000000001E-3</v>
      </c>
      <c r="F853" s="15">
        <v>-1.3175999999999999E-3</v>
      </c>
      <c r="G853" s="15">
        <v>1.139717E-2</v>
      </c>
      <c r="I853">
        <f t="shared" si="79"/>
        <v>2.0439337227234153E-5</v>
      </c>
      <c r="J853">
        <f t="shared" si="80"/>
        <v>4.4414607542419095E-6</v>
      </c>
      <c r="K853">
        <f t="shared" si="81"/>
        <v>2.2496460875282073E-5</v>
      </c>
      <c r="O853">
        <f t="shared" si="82"/>
        <v>-9.6215683150782367E-9</v>
      </c>
      <c r="P853">
        <f t="shared" si="83"/>
        <v>1.577576377984765E-5</v>
      </c>
      <c r="Q853">
        <f t="shared" si="84"/>
        <v>1.1790556848994279E-6</v>
      </c>
    </row>
    <row r="854" spans="1:17" x14ac:dyDescent="0.2">
      <c r="A854" s="19">
        <v>25.94</v>
      </c>
      <c r="B854" s="18">
        <v>30.33</v>
      </c>
      <c r="C854" s="19">
        <v>51.33</v>
      </c>
      <c r="D854" s="15"/>
      <c r="E854" s="15">
        <v>7.7163999999999998E-4</v>
      </c>
      <c r="F854" s="15">
        <v>3.2981999999999998E-4</v>
      </c>
      <c r="G854" s="15">
        <v>-2.7200000000000002E-3</v>
      </c>
      <c r="I854">
        <f t="shared" si="79"/>
        <v>2.2066762487200103E-5</v>
      </c>
      <c r="J854">
        <f t="shared" si="80"/>
        <v>4.2791372945873947E-6</v>
      </c>
      <c r="K854">
        <f t="shared" si="81"/>
        <v>2.8940402263299152E-5</v>
      </c>
      <c r="O854">
        <f t="shared" si="82"/>
        <v>5.3617333538382694E-7</v>
      </c>
      <c r="P854">
        <f t="shared" si="83"/>
        <v>1.0113114595736786E-5</v>
      </c>
      <c r="Q854">
        <f t="shared" si="84"/>
        <v>2.0729767228546136E-7</v>
      </c>
    </row>
    <row r="855" spans="1:17" x14ac:dyDescent="0.2">
      <c r="A855" s="19">
        <v>26.08</v>
      </c>
      <c r="B855" s="18">
        <v>30.38</v>
      </c>
      <c r="C855" s="19">
        <v>51.31</v>
      </c>
      <c r="D855" s="15"/>
      <c r="E855" s="15">
        <v>5.3970299999999997E-3</v>
      </c>
      <c r="F855" s="15">
        <v>1.6485E-3</v>
      </c>
      <c r="G855" s="15">
        <v>-3.8969999999999999E-4</v>
      </c>
      <c r="I855">
        <f t="shared" si="79"/>
        <v>2.0778482435344095E-5</v>
      </c>
      <c r="J855">
        <f t="shared" si="80"/>
        <v>4.0289159308561509E-6</v>
      </c>
      <c r="K855">
        <f t="shared" si="81"/>
        <v>2.7647882127501204E-5</v>
      </c>
      <c r="O855">
        <f t="shared" si="82"/>
        <v>5.192730735487973E-7</v>
      </c>
      <c r="P855">
        <f t="shared" si="83"/>
        <v>9.3803960719925793E-6</v>
      </c>
      <c r="Q855">
        <f t="shared" si="84"/>
        <v>1.4103318794833365E-7</v>
      </c>
    </row>
    <row r="856" spans="1:17" x14ac:dyDescent="0.2">
      <c r="A856" s="19">
        <v>25.97</v>
      </c>
      <c r="B856" s="18">
        <v>30.45</v>
      </c>
      <c r="C856" s="19">
        <v>51.05</v>
      </c>
      <c r="D856" s="15"/>
      <c r="E856" s="15">
        <v>-4.2177999999999998E-3</v>
      </c>
      <c r="F856" s="15">
        <v>2.3042100000000001E-3</v>
      </c>
      <c r="G856" s="15">
        <v>-5.0673000000000003E-3</v>
      </c>
      <c r="I856">
        <f t="shared" si="79"/>
        <v>2.1279449458477446E-5</v>
      </c>
      <c r="J856">
        <f t="shared" si="80"/>
        <v>3.9502341100047817E-6</v>
      </c>
      <c r="K856">
        <f t="shared" si="81"/>
        <v>2.5998121165251132E-5</v>
      </c>
      <c r="O856">
        <f t="shared" si="82"/>
        <v>1.0219369264358698E-6</v>
      </c>
      <c r="P856">
        <f t="shared" si="83"/>
        <v>8.6913789522130239E-6</v>
      </c>
      <c r="Q856">
        <f t="shared" si="84"/>
        <v>9.4025969671433585E-8</v>
      </c>
    </row>
    <row r="857" spans="1:17" x14ac:dyDescent="0.2">
      <c r="A857" s="19">
        <v>25.84</v>
      </c>
      <c r="B857" s="18">
        <v>30.47</v>
      </c>
      <c r="C857" s="19">
        <v>50.87</v>
      </c>
      <c r="D857" s="15"/>
      <c r="E857" s="15">
        <v>-5.0057000000000001E-3</v>
      </c>
      <c r="F857" s="15">
        <v>6.5675E-4</v>
      </c>
      <c r="G857" s="15">
        <v>-3.5260000000000001E-3</v>
      </c>
      <c r="I857">
        <f t="shared" si="79"/>
        <v>2.10700727013688E-5</v>
      </c>
      <c r="J857">
        <f t="shared" si="80"/>
        <v>4.0317830868504947E-6</v>
      </c>
      <c r="K857">
        <f t="shared" si="81"/>
        <v>2.5978885652736066E-5</v>
      </c>
      <c r="O857">
        <f t="shared" si="82"/>
        <v>3.77498894569717E-7</v>
      </c>
      <c r="P857">
        <f t="shared" si="83"/>
        <v>9.452267691480243E-6</v>
      </c>
      <c r="Q857">
        <f t="shared" si="84"/>
        <v>-6.1218298848885316E-7</v>
      </c>
    </row>
    <row r="858" spans="1:17" x14ac:dyDescent="0.2">
      <c r="A858" s="19">
        <v>25.97</v>
      </c>
      <c r="B858" s="18">
        <v>30.4</v>
      </c>
      <c r="C858" s="19">
        <v>50.85</v>
      </c>
      <c r="D858" s="15"/>
      <c r="E858" s="15">
        <v>5.0309200000000004E-3</v>
      </c>
      <c r="F858" s="15">
        <v>-2.2972999999999999E-3</v>
      </c>
      <c r="G858" s="15">
        <v>-3.9320000000000002E-4</v>
      </c>
      <c r="I858">
        <f t="shared" si="79"/>
        <v>2.1309290288686672E-5</v>
      </c>
      <c r="J858">
        <f t="shared" si="80"/>
        <v>3.8157553353894651E-6</v>
      </c>
      <c r="K858">
        <f t="shared" si="81"/>
        <v>2.5166113073571901E-5</v>
      </c>
      <c r="O858">
        <f t="shared" si="82"/>
        <v>1.575993523955338E-7</v>
      </c>
      <c r="P858">
        <f t="shared" si="83"/>
        <v>9.9441375219914295E-6</v>
      </c>
      <c r="Q858">
        <f t="shared" si="84"/>
        <v>-7.1439403917952214E-7</v>
      </c>
    </row>
    <row r="859" spans="1:17" x14ac:dyDescent="0.2">
      <c r="A859" s="19">
        <v>25.69</v>
      </c>
      <c r="B859" s="18">
        <v>30.5</v>
      </c>
      <c r="C859" s="19">
        <v>50.58</v>
      </c>
      <c r="D859" s="15"/>
      <c r="E859" s="15">
        <v>-1.0781600000000001E-2</v>
      </c>
      <c r="F859" s="15">
        <v>3.2894700000000001E-3</v>
      </c>
      <c r="G859" s="15">
        <v>-5.3096999999999997E-3</v>
      </c>
      <c r="I859">
        <f t="shared" si="79"/>
        <v>2.1549342234149474E-5</v>
      </c>
      <c r="J859">
        <f t="shared" si="80"/>
        <v>3.9034652526660971E-6</v>
      </c>
      <c r="K859">
        <f t="shared" si="81"/>
        <v>2.3665422663557583E-5</v>
      </c>
      <c r="O859">
        <f t="shared" si="82"/>
        <v>-5.4530855970819887E-7</v>
      </c>
      <c r="P859">
        <f t="shared" si="83"/>
        <v>9.2287998060319424E-6</v>
      </c>
      <c r="Q859">
        <f t="shared" si="84"/>
        <v>-6.173324952287507E-7</v>
      </c>
    </row>
    <row r="860" spans="1:17" x14ac:dyDescent="0.2">
      <c r="A860" s="19">
        <v>25.82</v>
      </c>
      <c r="B860" s="18">
        <v>30.54</v>
      </c>
      <c r="C860" s="19">
        <v>51.07</v>
      </c>
      <c r="D860" s="15"/>
      <c r="E860" s="15">
        <v>5.0603000000000002E-3</v>
      </c>
      <c r="F860" s="15">
        <v>1.3115100000000001E-3</v>
      </c>
      <c r="G860" s="15">
        <v>9.6875799999999995E-3</v>
      </c>
      <c r="I860">
        <f t="shared" si="79"/>
        <v>2.7230955613700511E-5</v>
      </c>
      <c r="J860">
        <f t="shared" si="80"/>
        <v>4.3184941103601316E-6</v>
      </c>
      <c r="K860">
        <f t="shared" si="81"/>
        <v>2.393707214914413E-5</v>
      </c>
      <c r="O860">
        <f t="shared" si="82"/>
        <v>-2.6405350312457087E-6</v>
      </c>
      <c r="P860">
        <f t="shared" si="83"/>
        <v>1.2109895508870027E-5</v>
      </c>
      <c r="Q860">
        <f t="shared" si="84"/>
        <v>-1.6282584770550264E-6</v>
      </c>
    </row>
    <row r="861" spans="1:17" x14ac:dyDescent="0.2">
      <c r="A861" s="19">
        <v>25.98</v>
      </c>
      <c r="B861" s="18">
        <v>30.52</v>
      </c>
      <c r="C861" s="19">
        <v>50.91</v>
      </c>
      <c r="D861" s="15"/>
      <c r="E861" s="15">
        <v>6.19675E-3</v>
      </c>
      <c r="F861" s="15">
        <v>-6.5490000000000004E-4</v>
      </c>
      <c r="G861" s="15">
        <v>-3.1329999999999999E-3</v>
      </c>
      <c r="I861">
        <f t="shared" si="79"/>
        <v>2.713349644227848E-5</v>
      </c>
      <c r="J861">
        <f t="shared" si="80"/>
        <v>4.1625879725445233E-6</v>
      </c>
      <c r="K861">
        <f t="shared" si="81"/>
        <v>2.8131800195579485E-5</v>
      </c>
      <c r="O861">
        <f t="shared" si="82"/>
        <v>-2.0839048861909655E-6</v>
      </c>
      <c r="P861">
        <f t="shared" si="83"/>
        <v>1.4324625442777828E-5</v>
      </c>
      <c r="Q861">
        <f t="shared" si="84"/>
        <v>-7.6824148568372408E-7</v>
      </c>
    </row>
    <row r="862" spans="1:17" x14ac:dyDescent="0.2">
      <c r="A862" s="19">
        <v>25.99</v>
      </c>
      <c r="B862" s="18">
        <v>30.55</v>
      </c>
      <c r="C862" s="19">
        <v>51</v>
      </c>
      <c r="D862" s="15"/>
      <c r="E862" s="15">
        <v>3.8491000000000003E-4</v>
      </c>
      <c r="F862" s="15">
        <v>9.8292999999999991E-4</v>
      </c>
      <c r="G862" s="15">
        <v>1.76783E-3</v>
      </c>
      <c r="I862">
        <f t="shared" si="79"/>
        <v>2.7809469289491772E-5</v>
      </c>
      <c r="J862">
        <f t="shared" si="80"/>
        <v>3.9385663347918512E-6</v>
      </c>
      <c r="K862">
        <f t="shared" si="81"/>
        <v>2.7032833523844714E-5</v>
      </c>
      <c r="O862">
        <f t="shared" si="82"/>
        <v>-2.2023656875195078E-6</v>
      </c>
      <c r="P862">
        <f t="shared" si="83"/>
        <v>1.2300282851211156E-5</v>
      </c>
      <c r="Q862">
        <f t="shared" si="84"/>
        <v>-5.9903889454270053E-7</v>
      </c>
    </row>
    <row r="863" spans="1:17" x14ac:dyDescent="0.2">
      <c r="A863" s="19">
        <v>25.95</v>
      </c>
      <c r="B863" s="18">
        <v>30.5</v>
      </c>
      <c r="C863" s="19">
        <v>51.21</v>
      </c>
      <c r="D863" s="15"/>
      <c r="E863" s="15">
        <v>-1.539E-3</v>
      </c>
      <c r="F863" s="15">
        <v>-1.6366E-3</v>
      </c>
      <c r="G863" s="15">
        <v>4.1176299999999997E-3</v>
      </c>
      <c r="I863">
        <f t="shared" si="79"/>
        <v>2.6149790474608265E-5</v>
      </c>
      <c r="J863">
        <f t="shared" si="80"/>
        <v>3.7602214377983402E-6</v>
      </c>
      <c r="K863">
        <f t="shared" si="81"/>
        <v>2.5598376886948033E-5</v>
      </c>
      <c r="O863">
        <f t="shared" si="82"/>
        <v>-2.047523371090337E-6</v>
      </c>
      <c r="P863">
        <f t="shared" si="83"/>
        <v>1.1603093206856486E-5</v>
      </c>
      <c r="Q863">
        <f t="shared" si="84"/>
        <v>-4.5883737235613838E-7</v>
      </c>
    </row>
    <row r="864" spans="1:17" x14ac:dyDescent="0.2">
      <c r="A864" s="19">
        <v>26.03</v>
      </c>
      <c r="B864" s="18">
        <v>30.56</v>
      </c>
      <c r="C864" s="19">
        <v>51.04</v>
      </c>
      <c r="D864" s="15"/>
      <c r="E864" s="15">
        <v>3.0828499999999998E-3</v>
      </c>
      <c r="F864" s="15">
        <v>1.9671799999999998E-3</v>
      </c>
      <c r="G864" s="15">
        <v>-3.3195999999999998E-3</v>
      </c>
      <c r="I864">
        <f t="shared" si="79"/>
        <v>2.4722914306131766E-5</v>
      </c>
      <c r="J864">
        <f t="shared" si="80"/>
        <v>3.6953157251304399E-6</v>
      </c>
      <c r="K864">
        <f t="shared" si="81"/>
        <v>2.5079766882745151E-5</v>
      </c>
      <c r="O864">
        <f t="shared" si="82"/>
        <v>-1.7735483248249167E-6</v>
      </c>
      <c r="P864">
        <f t="shared" si="83"/>
        <v>1.0526685660245095E-5</v>
      </c>
      <c r="Q864">
        <f t="shared" si="84"/>
        <v>-8.356419254947704E-7</v>
      </c>
    </row>
    <row r="865" spans="1:17" x14ac:dyDescent="0.2">
      <c r="A865" s="19">
        <v>26</v>
      </c>
      <c r="B865" s="18">
        <v>30.54</v>
      </c>
      <c r="C865" s="19">
        <v>51.21</v>
      </c>
      <c r="D865" s="15"/>
      <c r="E865" s="15">
        <v>-1.1525999999999999E-3</v>
      </c>
      <c r="F865" s="15">
        <v>-6.5439999999999997E-4</v>
      </c>
      <c r="G865" s="15">
        <v>3.3306799999999999E-3</v>
      </c>
      <c r="I865">
        <f t="shared" si="79"/>
        <v>2.3809777295113859E-5</v>
      </c>
      <c r="J865">
        <f t="shared" si="80"/>
        <v>3.7057846107666135E-6</v>
      </c>
      <c r="K865">
        <f t="shared" si="81"/>
        <v>2.4236165519380442E-5</v>
      </c>
      <c r="O865">
        <f t="shared" si="82"/>
        <v>-1.3032641735554213E-6</v>
      </c>
      <c r="P865">
        <f t="shared" si="83"/>
        <v>9.2810547890303883E-6</v>
      </c>
      <c r="Q865">
        <f t="shared" si="84"/>
        <v>-1.1773184536450845E-6</v>
      </c>
    </row>
    <row r="866" spans="1:17" x14ac:dyDescent="0.2">
      <c r="A866" s="19">
        <v>26.04</v>
      </c>
      <c r="B866" s="18">
        <v>30.55</v>
      </c>
      <c r="C866" s="19">
        <v>51.3</v>
      </c>
      <c r="D866" s="15"/>
      <c r="E866" s="15">
        <v>1.5384999999999999E-3</v>
      </c>
      <c r="F866" s="15">
        <v>3.2737E-4</v>
      </c>
      <c r="G866" s="15">
        <v>1.7574699999999999E-3</v>
      </c>
      <c r="I866">
        <f t="shared" si="79"/>
        <v>2.2460899863007024E-5</v>
      </c>
      <c r="J866">
        <f t="shared" si="80"/>
        <v>3.5091318957206164E-6</v>
      </c>
      <c r="K866">
        <f t="shared" si="81"/>
        <v>2.3447601343961616E-5</v>
      </c>
      <c r="O866">
        <f t="shared" si="82"/>
        <v>-1.1798126367420959E-6</v>
      </c>
      <c r="P866">
        <f t="shared" si="83"/>
        <v>8.4938549956085631E-6</v>
      </c>
      <c r="Q866">
        <f t="shared" si="84"/>
        <v>-1.2374551659463794E-6</v>
      </c>
    </row>
    <row r="867" spans="1:17" x14ac:dyDescent="0.2">
      <c r="A867" s="19">
        <v>26.18</v>
      </c>
      <c r="B867" s="18">
        <v>30.43</v>
      </c>
      <c r="C867" s="19">
        <v>51.53</v>
      </c>
      <c r="D867" s="15"/>
      <c r="E867" s="15">
        <v>5.3763099999999996E-3</v>
      </c>
      <c r="F867" s="15">
        <v>-3.9280000000000001E-3</v>
      </c>
      <c r="G867" s="15">
        <v>4.4834300000000001E-3</v>
      </c>
      <c r="I867">
        <f t="shared" si="79"/>
        <v>2.1255264806226601E-5</v>
      </c>
      <c r="J867">
        <f t="shared" si="80"/>
        <v>3.3050142489913794E-6</v>
      </c>
      <c r="K867">
        <f t="shared" si="81"/>
        <v>2.2226067311377921E-5</v>
      </c>
      <c r="O867">
        <f t="shared" si="82"/>
        <v>-1.0788043538375701E-6</v>
      </c>
      <c r="P867">
        <f t="shared" si="83"/>
        <v>8.1464557515720487E-6</v>
      </c>
      <c r="Q867">
        <f t="shared" si="84"/>
        <v>-1.1286872787555965E-6</v>
      </c>
    </row>
    <row r="868" spans="1:17" x14ac:dyDescent="0.2">
      <c r="A868" s="19">
        <v>26.04</v>
      </c>
      <c r="B868" s="18">
        <v>30.33</v>
      </c>
      <c r="C868" s="19">
        <v>51.4</v>
      </c>
      <c r="D868" s="15"/>
      <c r="E868" s="15">
        <v>-5.3476000000000001E-3</v>
      </c>
      <c r="F868" s="15">
        <v>-3.2862E-3</v>
      </c>
      <c r="G868" s="15">
        <v>-2.5227000000000001E-3</v>
      </c>
      <c r="I868">
        <f t="shared" si="79"/>
        <v>2.1714231470819003E-5</v>
      </c>
      <c r="J868">
        <f t="shared" si="80"/>
        <v>4.0324644340518972E-6</v>
      </c>
      <c r="K868">
        <f t="shared" si="81"/>
        <v>2.2098571946589245E-5</v>
      </c>
      <c r="O868">
        <f t="shared" si="82"/>
        <v>-2.2811648334073171E-6</v>
      </c>
      <c r="P868">
        <f t="shared" si="83"/>
        <v>9.1039269790757264E-6</v>
      </c>
      <c r="Q868">
        <f t="shared" si="84"/>
        <v>-2.1176208244302614E-6</v>
      </c>
    </row>
    <row r="869" spans="1:17" x14ac:dyDescent="0.2">
      <c r="A869" s="19">
        <v>26.11</v>
      </c>
      <c r="B869" s="18">
        <v>30.36</v>
      </c>
      <c r="C869" s="19">
        <v>51.59</v>
      </c>
      <c r="D869" s="15"/>
      <c r="E869" s="15">
        <v>2.6881700000000001E-3</v>
      </c>
      <c r="F869" s="15">
        <v>9.8915000000000006E-4</v>
      </c>
      <c r="G869" s="15">
        <v>3.6964599999999999E-3</v>
      </c>
      <c r="I869">
        <f t="shared" si="79"/>
        <v>2.2127187128169863E-5</v>
      </c>
      <c r="J869">
        <f t="shared" si="80"/>
        <v>4.4384631944087841E-6</v>
      </c>
      <c r="K869">
        <f t="shared" si="81"/>
        <v>2.1154498547193889E-5</v>
      </c>
      <c r="O869">
        <f t="shared" si="82"/>
        <v>-1.089897956202877E-6</v>
      </c>
      <c r="P869">
        <f t="shared" si="83"/>
        <v>9.3671147915311833E-6</v>
      </c>
      <c r="Q869">
        <f t="shared" si="84"/>
        <v>-1.493157770564445E-6</v>
      </c>
    </row>
    <row r="870" spans="1:17" x14ac:dyDescent="0.2">
      <c r="A870" s="19">
        <v>26.09</v>
      </c>
      <c r="B870" s="18">
        <v>30.44</v>
      </c>
      <c r="C870" s="19">
        <v>51.54</v>
      </c>
      <c r="D870" s="15"/>
      <c r="E870" s="15">
        <v>-7.6599999999999997E-4</v>
      </c>
      <c r="F870" s="15">
        <v>2.6350499999999999E-3</v>
      </c>
      <c r="G870" s="15">
        <v>-9.6920000000000003E-4</v>
      </c>
      <c r="I870">
        <f t="shared" si="79"/>
        <v>2.123313137741367E-5</v>
      </c>
      <c r="J870">
        <f t="shared" si="80"/>
        <v>4.2308604660942569E-6</v>
      </c>
      <c r="K870">
        <f t="shared" si="81"/>
        <v>2.0705057626258253E-5</v>
      </c>
      <c r="O870">
        <f t="shared" si="82"/>
        <v>-8.6496387750070417E-7</v>
      </c>
      <c r="P870">
        <f t="shared" si="83"/>
        <v>9.4012906767313136E-6</v>
      </c>
      <c r="Q870">
        <f t="shared" si="84"/>
        <v>-1.1841870997905781E-6</v>
      </c>
    </row>
    <row r="871" spans="1:17" x14ac:dyDescent="0.2">
      <c r="A871" s="19">
        <v>25.93</v>
      </c>
      <c r="B871" s="18">
        <v>30.57</v>
      </c>
      <c r="C871" s="19">
        <v>51.7</v>
      </c>
      <c r="D871" s="15"/>
      <c r="E871" s="15">
        <v>-6.1326000000000002E-3</v>
      </c>
      <c r="F871" s="15">
        <v>4.2706599999999999E-3</v>
      </c>
      <c r="G871" s="15">
        <v>3.1043799999999999E-3</v>
      </c>
      <c r="I871">
        <f t="shared" si="79"/>
        <v>1.9994348854768849E-5</v>
      </c>
      <c r="J871">
        <f t="shared" si="80"/>
        <v>4.3936181482786018E-6</v>
      </c>
      <c r="K871">
        <f t="shared" si="81"/>
        <v>1.9519115087082754E-5</v>
      </c>
      <c r="O871">
        <f t="shared" si="82"/>
        <v>-9.3417294285066204E-7</v>
      </c>
      <c r="P871">
        <f t="shared" si="83"/>
        <v>8.8817576681274331E-6</v>
      </c>
      <c r="Q871">
        <f t="shared" si="84"/>
        <v>-1.2663693014031434E-6</v>
      </c>
    </row>
    <row r="872" spans="1:17" x14ac:dyDescent="0.2">
      <c r="A872" s="19">
        <v>25.77</v>
      </c>
      <c r="B872" s="18">
        <v>30.51</v>
      </c>
      <c r="C872" s="19">
        <v>51.95</v>
      </c>
      <c r="D872" s="15"/>
      <c r="E872" s="15">
        <v>-6.1704999999999998E-3</v>
      </c>
      <c r="F872" s="15">
        <v>-1.9626999999999999E-3</v>
      </c>
      <c r="G872" s="15">
        <v>4.8355899999999999E-3</v>
      </c>
      <c r="I872">
        <f t="shared" si="79"/>
        <v>2.105121488908272E-5</v>
      </c>
      <c r="J872">
        <f t="shared" si="80"/>
        <v>5.2243132695178868E-6</v>
      </c>
      <c r="K872">
        <f t="shared" si="81"/>
        <v>1.8926198692921787E-5</v>
      </c>
      <c r="O872">
        <f t="shared" si="82"/>
        <v>-2.4495375372396236E-6</v>
      </c>
      <c r="P872">
        <f t="shared" si="83"/>
        <v>7.206576960759786E-6</v>
      </c>
      <c r="Q872">
        <f t="shared" si="84"/>
        <v>-3.9492205387095409E-7</v>
      </c>
    </row>
    <row r="873" spans="1:17" x14ac:dyDescent="0.2">
      <c r="A873" s="19">
        <v>25.74</v>
      </c>
      <c r="B873" s="18">
        <v>30.54</v>
      </c>
      <c r="C873" s="19">
        <v>51.7</v>
      </c>
      <c r="D873" s="15"/>
      <c r="E873" s="15">
        <v>-1.1640999999999999E-3</v>
      </c>
      <c r="F873" s="15">
        <v>9.8331999999999998E-4</v>
      </c>
      <c r="G873" s="15">
        <v>-4.8123000000000003E-3</v>
      </c>
      <c r="I873">
        <f t="shared" si="79"/>
        <v>2.2072646210737757E-5</v>
      </c>
      <c r="J873">
        <f t="shared" si="80"/>
        <v>5.1419859507468138E-6</v>
      </c>
      <c r="K873">
        <f t="shared" si="81"/>
        <v>1.9193602610232477E-5</v>
      </c>
      <c r="O873">
        <f t="shared" si="82"/>
        <v>-1.5759148640052454E-6</v>
      </c>
      <c r="P873">
        <f t="shared" si="83"/>
        <v>4.9839018574141967E-6</v>
      </c>
      <c r="Q873">
        <f t="shared" si="84"/>
        <v>-9.4067548021869728E-7</v>
      </c>
    </row>
    <row r="874" spans="1:17" x14ac:dyDescent="0.2">
      <c r="A874" s="19">
        <v>25.67</v>
      </c>
      <c r="B874" s="18">
        <v>30.53</v>
      </c>
      <c r="C874" s="19">
        <v>51.41</v>
      </c>
      <c r="D874" s="15"/>
      <c r="E874" s="15">
        <v>-2.7195000000000001E-3</v>
      </c>
      <c r="F874" s="15">
        <v>-3.2739999999999999E-4</v>
      </c>
      <c r="G874" s="15">
        <v>-5.6093000000000002E-3</v>
      </c>
      <c r="I874">
        <f t="shared" si="79"/>
        <v>2.082959516669349E-5</v>
      </c>
      <c r="J874">
        <f t="shared" si="80"/>
        <v>4.8914818870460046E-6</v>
      </c>
      <c r="K874">
        <f t="shared" si="81"/>
        <v>1.9431480331018528E-5</v>
      </c>
      <c r="O874">
        <f t="shared" si="82"/>
        <v>-1.5500409408849307E-6</v>
      </c>
      <c r="P874">
        <f t="shared" si="83"/>
        <v>5.0209876517693449E-6</v>
      </c>
      <c r="Q874">
        <f t="shared" si="84"/>
        <v>-1.1681568015655755E-6</v>
      </c>
    </row>
    <row r="875" spans="1:17" x14ac:dyDescent="0.2">
      <c r="A875" s="19">
        <v>25.66</v>
      </c>
      <c r="B875" s="18">
        <v>30.44</v>
      </c>
      <c r="C875" s="19">
        <v>51.33</v>
      </c>
      <c r="D875" s="15"/>
      <c r="E875" s="15">
        <v>-3.8959999999999998E-4</v>
      </c>
      <c r="F875" s="15">
        <v>-2.9478999999999998E-3</v>
      </c>
      <c r="G875" s="15">
        <v>-1.5560999999999999E-3</v>
      </c>
      <c r="I875">
        <f t="shared" si="79"/>
        <v>2.0023560271691879E-5</v>
      </c>
      <c r="J875">
        <f t="shared" si="80"/>
        <v>4.6044244194232438E-6</v>
      </c>
      <c r="K875">
        <f t="shared" si="81"/>
        <v>2.0153446300557419E-5</v>
      </c>
      <c r="O875">
        <f t="shared" si="82"/>
        <v>-1.4036166264318347E-6</v>
      </c>
      <c r="P875">
        <f t="shared" si="83"/>
        <v>5.6349978736631849E-6</v>
      </c>
      <c r="Q875">
        <f t="shared" si="84"/>
        <v>-9.8787830427164089E-7</v>
      </c>
    </row>
    <row r="876" spans="1:17" x14ac:dyDescent="0.2">
      <c r="A876" s="19">
        <v>25.61</v>
      </c>
      <c r="B876" s="18">
        <v>30.45</v>
      </c>
      <c r="C876" s="19">
        <v>51.42</v>
      </c>
      <c r="D876" s="15"/>
      <c r="E876" s="15">
        <v>-1.9484999999999999E-3</v>
      </c>
      <c r="F876" s="15">
        <v>3.2852000000000001E-4</v>
      </c>
      <c r="G876" s="15">
        <v>1.7532800000000001E-3</v>
      </c>
      <c r="I876">
        <f t="shared" si="79"/>
        <v>1.8831253944990365E-5</v>
      </c>
      <c r="J876">
        <f t="shared" si="80"/>
        <v>4.8495658188578491E-6</v>
      </c>
      <c r="K876">
        <f t="shared" si="81"/>
        <v>1.9089526355123973E-5</v>
      </c>
      <c r="O876">
        <f t="shared" si="82"/>
        <v>-1.2504895184459245E-6</v>
      </c>
      <c r="P876">
        <f t="shared" si="83"/>
        <v>5.3332733948433933E-6</v>
      </c>
      <c r="Q876">
        <f t="shared" si="84"/>
        <v>-6.5337197461534217E-7</v>
      </c>
    </row>
    <row r="877" spans="1:17" x14ac:dyDescent="0.2">
      <c r="A877" s="19">
        <v>25.66</v>
      </c>
      <c r="B877" s="18">
        <v>30.36</v>
      </c>
      <c r="C877" s="19">
        <v>51.37</v>
      </c>
      <c r="D877" s="15"/>
      <c r="E877" s="15">
        <v>1.95232E-3</v>
      </c>
      <c r="F877" s="15">
        <v>-2.9556999999999999E-3</v>
      </c>
      <c r="G877" s="15">
        <v>-9.724E-4</v>
      </c>
      <c r="I877">
        <f t="shared" si="79"/>
        <v>1.7929177843290944E-5</v>
      </c>
      <c r="J877">
        <f t="shared" si="80"/>
        <v>4.5650673931503783E-6</v>
      </c>
      <c r="K877">
        <f t="shared" si="81"/>
        <v>1.8128594219320532E-5</v>
      </c>
      <c r="O877">
        <f t="shared" si="82"/>
        <v>-1.213867420539169E-6</v>
      </c>
      <c r="P877">
        <f t="shared" si="83"/>
        <v>4.8083010263527895E-6</v>
      </c>
      <c r="Q877">
        <f t="shared" si="84"/>
        <v>-5.7961040340242161E-7</v>
      </c>
    </row>
    <row r="878" spans="1:17" x14ac:dyDescent="0.2">
      <c r="A878" s="19">
        <v>25.6</v>
      </c>
      <c r="B878" s="18">
        <v>30.33</v>
      </c>
      <c r="C878" s="19">
        <v>51.05</v>
      </c>
      <c r="D878" s="15"/>
      <c r="E878" s="15">
        <v>-2.3383000000000002E-3</v>
      </c>
      <c r="F878" s="15">
        <v>-9.8820000000000006E-4</v>
      </c>
      <c r="G878" s="15">
        <v>-6.2293000000000001E-3</v>
      </c>
      <c r="I878">
        <f t="shared" si="79"/>
        <v>1.7082120375637484E-5</v>
      </c>
      <c r="J878">
        <f t="shared" si="80"/>
        <v>4.815333098961356E-6</v>
      </c>
      <c r="K878">
        <f t="shared" si="81"/>
        <v>1.7097612271761299E-5</v>
      </c>
      <c r="O878">
        <f t="shared" si="82"/>
        <v>-1.487263708746819E-6</v>
      </c>
      <c r="P878">
        <f t="shared" si="83"/>
        <v>4.405896806691622E-6</v>
      </c>
      <c r="Q878">
        <f t="shared" si="84"/>
        <v>-3.7238641839827615E-7</v>
      </c>
    </row>
    <row r="879" spans="1:17" x14ac:dyDescent="0.2">
      <c r="A879" s="19">
        <v>25.53</v>
      </c>
      <c r="B879" s="18">
        <v>30.37</v>
      </c>
      <c r="C879" s="19">
        <v>51.36</v>
      </c>
      <c r="D879" s="15"/>
      <c r="E879" s="15">
        <v>-2.7342999999999998E-3</v>
      </c>
      <c r="F879" s="15">
        <v>1.31886E-3</v>
      </c>
      <c r="G879" s="15">
        <v>6.0725199999999997E-3</v>
      </c>
      <c r="I879">
        <f t="shared" si="79"/>
        <v>1.6385251966499233E-5</v>
      </c>
      <c r="J879">
        <f t="shared" si="80"/>
        <v>4.5850054674236746E-6</v>
      </c>
      <c r="K879">
        <f t="shared" si="81"/>
        <v>1.8400006244855622E-5</v>
      </c>
      <c r="O879">
        <f t="shared" si="82"/>
        <v>-1.2593854026220097E-6</v>
      </c>
      <c r="P879">
        <f t="shared" si="83"/>
        <v>5.0155013296901249E-6</v>
      </c>
      <c r="Q879">
        <f t="shared" si="84"/>
        <v>1.9304422305620784E-8</v>
      </c>
    </row>
    <row r="880" spans="1:17" x14ac:dyDescent="0.2">
      <c r="A880" s="19">
        <v>25.56</v>
      </c>
      <c r="B880" s="18">
        <v>30.35</v>
      </c>
      <c r="C880" s="19">
        <v>51.53</v>
      </c>
      <c r="D880" s="15"/>
      <c r="E880" s="15">
        <v>1.17501E-3</v>
      </c>
      <c r="F880" s="15">
        <v>-6.5859999999999996E-4</v>
      </c>
      <c r="G880" s="15">
        <v>3.30993E-3</v>
      </c>
      <c r="I880">
        <f t="shared" si="79"/>
        <v>1.585072063790928E-5</v>
      </c>
      <c r="J880">
        <f t="shared" si="80"/>
        <v>4.414268641354254E-6</v>
      </c>
      <c r="K880">
        <f t="shared" si="81"/>
        <v>1.9508535819188285E-5</v>
      </c>
      <c r="O880">
        <f t="shared" si="82"/>
        <v>-1.4001918123446892E-6</v>
      </c>
      <c r="P880">
        <f t="shared" si="83"/>
        <v>3.7183257637487161E-6</v>
      </c>
      <c r="Q880">
        <f t="shared" si="84"/>
        <v>4.9867438059928397E-7</v>
      </c>
    </row>
    <row r="881" spans="1:17" x14ac:dyDescent="0.2">
      <c r="A881" s="19">
        <v>25.66</v>
      </c>
      <c r="B881" s="18">
        <v>30.36</v>
      </c>
      <c r="C881" s="19">
        <v>51.36</v>
      </c>
      <c r="D881" s="15"/>
      <c r="E881" s="15">
        <v>3.9123999999999999E-3</v>
      </c>
      <c r="F881" s="15">
        <v>3.2951999999999998E-4</v>
      </c>
      <c r="G881" s="15">
        <v>-3.2989999999999998E-3</v>
      </c>
      <c r="I881">
        <f t="shared" si="79"/>
        <v>1.4982516309640722E-5</v>
      </c>
      <c r="J881">
        <f t="shared" si="80"/>
        <v>4.1754377604729989E-6</v>
      </c>
      <c r="K881">
        <f t="shared" si="81"/>
        <v>1.8995361866330985E-5</v>
      </c>
      <c r="O881">
        <f t="shared" si="82"/>
        <v>-1.3626119987640078E-6</v>
      </c>
      <c r="P881">
        <f t="shared" si="83"/>
        <v>3.7285782688817932E-6</v>
      </c>
      <c r="Q881">
        <f t="shared" si="84"/>
        <v>3.3795872388332679E-7</v>
      </c>
    </row>
    <row r="882" spans="1:17" x14ac:dyDescent="0.2">
      <c r="A882" s="19">
        <v>25.86</v>
      </c>
      <c r="B882" s="18">
        <v>30.28</v>
      </c>
      <c r="C882" s="19">
        <v>51.55</v>
      </c>
      <c r="D882" s="15"/>
      <c r="E882" s="15">
        <v>7.7942699999999998E-3</v>
      </c>
      <c r="F882" s="15">
        <v>-2.6350000000000002E-3</v>
      </c>
      <c r="G882" s="15">
        <v>3.6993400000000002E-3</v>
      </c>
      <c r="I882">
        <f t="shared" si="79"/>
        <v>1.5001977756662279E-5</v>
      </c>
      <c r="J882">
        <f t="shared" si="80"/>
        <v>3.9314265006686192E-6</v>
      </c>
      <c r="K882">
        <f t="shared" si="81"/>
        <v>1.8508644214351128E-5</v>
      </c>
      <c r="O882">
        <f t="shared" si="82"/>
        <v>-1.2035024359581673E-6</v>
      </c>
      <c r="P882">
        <f t="shared" si="83"/>
        <v>2.7304431167488846E-6</v>
      </c>
      <c r="Q882">
        <f t="shared" si="84"/>
        <v>2.5245601165032713E-7</v>
      </c>
    </row>
    <row r="883" spans="1:17" x14ac:dyDescent="0.2">
      <c r="A883" s="19">
        <v>25.57</v>
      </c>
      <c r="B883" s="18">
        <v>30.14</v>
      </c>
      <c r="C883" s="19">
        <v>51.4</v>
      </c>
      <c r="D883" s="15"/>
      <c r="E883" s="15">
        <v>-1.12143E-2</v>
      </c>
      <c r="F883" s="15">
        <v>-4.6236000000000003E-3</v>
      </c>
      <c r="G883" s="15">
        <v>-2.9096999999999999E-3</v>
      </c>
      <c r="I883">
        <f t="shared" si="79"/>
        <v>1.7746897781236542E-5</v>
      </c>
      <c r="J883">
        <f t="shared" si="80"/>
        <v>4.1121344106285019E-6</v>
      </c>
      <c r="K883">
        <f t="shared" si="81"/>
        <v>1.8219232547626063E-5</v>
      </c>
      <c r="O883">
        <f t="shared" si="82"/>
        <v>-2.3635663768006779E-6</v>
      </c>
      <c r="P883">
        <f t="shared" si="83"/>
        <v>4.2966358166519528E-6</v>
      </c>
      <c r="Q883">
        <f t="shared" si="84"/>
        <v>-3.4755700304869318E-7</v>
      </c>
    </row>
    <row r="884" spans="1:17" x14ac:dyDescent="0.2">
      <c r="A884" s="19">
        <v>25.67</v>
      </c>
      <c r="B884" s="18">
        <v>30.13</v>
      </c>
      <c r="C884" s="19">
        <v>51.8</v>
      </c>
      <c r="D884" s="15"/>
      <c r="E884" s="15">
        <v>3.9108299999999997E-3</v>
      </c>
      <c r="F884" s="15">
        <v>-3.3179999999999999E-4</v>
      </c>
      <c r="G884" s="15">
        <v>7.7820399999999996E-3</v>
      </c>
      <c r="I884">
        <f t="shared" si="79"/>
        <v>2.4227715383762357E-5</v>
      </c>
      <c r="J884">
        <f t="shared" si="80"/>
        <v>5.1480669635907924E-6</v>
      </c>
      <c r="K884">
        <f t="shared" si="81"/>
        <v>1.76340598401685E-5</v>
      </c>
      <c r="O884">
        <f t="shared" si="82"/>
        <v>8.8927385460736532E-7</v>
      </c>
      <c r="P884">
        <f t="shared" si="83"/>
        <v>5.9966525902528375E-6</v>
      </c>
      <c r="Q884">
        <f t="shared" si="84"/>
        <v>4.8049375233422913E-7</v>
      </c>
    </row>
    <row r="885" spans="1:17" x14ac:dyDescent="0.2">
      <c r="A885" s="19">
        <v>25.67</v>
      </c>
      <c r="B885" s="18">
        <v>30.13</v>
      </c>
      <c r="C885" s="19">
        <v>51.82</v>
      </c>
      <c r="D885" s="15"/>
      <c r="E885" s="15">
        <v>0</v>
      </c>
      <c r="F885" s="15">
        <v>0</v>
      </c>
      <c r="G885" s="15">
        <v>3.8612E-4</v>
      </c>
      <c r="I885">
        <f t="shared" si="79"/>
        <v>2.3691727938070615E-5</v>
      </c>
      <c r="J885">
        <f t="shared" si="80"/>
        <v>4.8457884201753445E-6</v>
      </c>
      <c r="K885">
        <f t="shared" si="81"/>
        <v>2.0209625043454395E-5</v>
      </c>
      <c r="O885">
        <f t="shared" si="82"/>
        <v>7.5806061969092337E-7</v>
      </c>
      <c r="P885">
        <f t="shared" si="83"/>
        <v>7.4629075644296685E-6</v>
      </c>
      <c r="Q885">
        <f t="shared" si="84"/>
        <v>2.9673927487417523E-7</v>
      </c>
    </row>
    <row r="886" spans="1:17" x14ac:dyDescent="0.2">
      <c r="A886" s="19">
        <v>25.66</v>
      </c>
      <c r="B886" s="18">
        <v>30.09</v>
      </c>
      <c r="C886" s="19">
        <v>51.76</v>
      </c>
      <c r="D886" s="15"/>
      <c r="E886" s="15">
        <v>-3.8959999999999998E-4</v>
      </c>
      <c r="F886" s="15">
        <v>-1.3274999999999999E-3</v>
      </c>
      <c r="G886" s="15">
        <v>-1.1578999999999999E-3</v>
      </c>
      <c r="I886">
        <f t="shared" si="79"/>
        <v>2.2270224261786376E-5</v>
      </c>
      <c r="J886">
        <f t="shared" si="80"/>
        <v>4.5550411149648233E-6</v>
      </c>
      <c r="K886">
        <f t="shared" si="81"/>
        <v>1.9005992860111131E-5</v>
      </c>
      <c r="O886">
        <f t="shared" si="82"/>
        <v>7.1257698250946787E-7</v>
      </c>
      <c r="P886">
        <f t="shared" si="83"/>
        <v>7.0151331105638876E-6</v>
      </c>
      <c r="Q886">
        <f t="shared" si="84"/>
        <v>2.7893491838172468E-7</v>
      </c>
    </row>
    <row r="887" spans="1:17" x14ac:dyDescent="0.2">
      <c r="A887" s="19">
        <v>25.61</v>
      </c>
      <c r="B887" s="18">
        <v>30.06</v>
      </c>
      <c r="C887" s="19">
        <v>51.83</v>
      </c>
      <c r="D887" s="15"/>
      <c r="E887" s="15">
        <v>-1.9484999999999999E-3</v>
      </c>
      <c r="F887" s="15">
        <v>-9.9700000000000006E-4</v>
      </c>
      <c r="G887" s="15">
        <v>1.3524699999999999E-3</v>
      </c>
      <c r="I887">
        <f t="shared" si="79"/>
        <v>2.0943118095679194E-5</v>
      </c>
      <c r="J887">
        <f t="shared" si="80"/>
        <v>4.3874740230669336E-6</v>
      </c>
      <c r="K887">
        <f t="shared" si="81"/>
        <v>1.7946077233104461E-5</v>
      </c>
      <c r="O887">
        <f t="shared" si="82"/>
        <v>7.0085400355889981E-7</v>
      </c>
      <c r="P887">
        <f t="shared" si="83"/>
        <v>6.6212921943300539E-6</v>
      </c>
      <c r="Q887">
        <f t="shared" si="84"/>
        <v>3.5442555827882123E-7</v>
      </c>
    </row>
    <row r="888" spans="1:17" x14ac:dyDescent="0.2">
      <c r="A888" s="19">
        <v>25.6</v>
      </c>
      <c r="B888" s="18">
        <v>30.12</v>
      </c>
      <c r="C888" s="19">
        <v>51.92</v>
      </c>
      <c r="D888" s="15"/>
      <c r="E888" s="15">
        <v>-3.9050000000000001E-4</v>
      </c>
      <c r="F888" s="15">
        <v>1.99607E-3</v>
      </c>
      <c r="G888" s="15">
        <v>1.7363700000000001E-3</v>
      </c>
      <c r="I888">
        <f t="shared" si="79"/>
        <v>1.9914330144938442E-5</v>
      </c>
      <c r="J888">
        <f t="shared" si="80"/>
        <v>4.1838661216829179E-6</v>
      </c>
      <c r="K888">
        <f t="shared" si="81"/>
        <v>1.6979063105172192E-5</v>
      </c>
      <c r="O888">
        <f t="shared" si="82"/>
        <v>7.7536203334536587E-7</v>
      </c>
      <c r="P888">
        <f t="shared" si="83"/>
        <v>6.0658973949702503E-6</v>
      </c>
      <c r="Q888">
        <f t="shared" si="84"/>
        <v>2.5225526938209185E-7</v>
      </c>
    </row>
    <row r="889" spans="1:17" x14ac:dyDescent="0.2">
      <c r="A889" s="19">
        <v>25.7</v>
      </c>
      <c r="B889" s="18">
        <v>30.18</v>
      </c>
      <c r="C889" s="19">
        <v>52.1</v>
      </c>
      <c r="D889" s="15"/>
      <c r="E889" s="15">
        <v>3.9062899999999998E-3</v>
      </c>
      <c r="F889" s="15">
        <v>1.9919999999999998E-3</v>
      </c>
      <c r="G889" s="15">
        <v>3.4668699999999999E-3</v>
      </c>
      <c r="I889">
        <f t="shared" si="79"/>
        <v>1.8728619751242138E-5</v>
      </c>
      <c r="J889">
        <f t="shared" si="80"/>
        <v>4.1718918810759428E-6</v>
      </c>
      <c r="K889">
        <f t="shared" si="81"/>
        <v>1.6141218165475858E-5</v>
      </c>
      <c r="O889">
        <f t="shared" si="82"/>
        <v>6.8207239124464377E-7</v>
      </c>
      <c r="P889">
        <f t="shared" si="83"/>
        <v>5.6612604021720354E-6</v>
      </c>
      <c r="Q889">
        <f t="shared" si="84"/>
        <v>4.4507491717316651E-7</v>
      </c>
    </row>
    <row r="890" spans="1:17" x14ac:dyDescent="0.2">
      <c r="A890" s="19">
        <v>25.47</v>
      </c>
      <c r="B890" s="18">
        <v>30.17</v>
      </c>
      <c r="C890" s="19">
        <v>51.43</v>
      </c>
      <c r="D890" s="15"/>
      <c r="E890" s="15">
        <v>-8.9495000000000009E-3</v>
      </c>
      <c r="F890" s="15">
        <v>-3.3129999999999998E-4</v>
      </c>
      <c r="G890" s="15">
        <v>-1.2859799999999999E-2</v>
      </c>
      <c r="I890">
        <f t="shared" si="79"/>
        <v>1.852044866001361E-5</v>
      </c>
      <c r="J890">
        <f t="shared" si="80"/>
        <v>4.1596622082113858E-6</v>
      </c>
      <c r="K890">
        <f t="shared" si="81"/>
        <v>1.5893896331361308E-5</v>
      </c>
      <c r="O890">
        <f t="shared" si="82"/>
        <v>1.1080278285699655E-6</v>
      </c>
      <c r="P890">
        <f t="shared" si="83"/>
        <v>6.134140754779713E-6</v>
      </c>
      <c r="Q890">
        <f t="shared" si="84"/>
        <v>8.3273072454277686E-7</v>
      </c>
    </row>
    <row r="891" spans="1:17" x14ac:dyDescent="0.2">
      <c r="A891" s="19">
        <v>25.54</v>
      </c>
      <c r="B891" s="18">
        <v>30</v>
      </c>
      <c r="C891" s="19">
        <v>51.15</v>
      </c>
      <c r="D891" s="15"/>
      <c r="E891" s="15">
        <v>2.7484100000000002E-3</v>
      </c>
      <c r="F891" s="15">
        <v>-5.6347000000000003E-3</v>
      </c>
      <c r="G891" s="15">
        <v>-5.4443E-3</v>
      </c>
      <c r="I891">
        <f t="shared" si="79"/>
        <v>2.2214834755412798E-5</v>
      </c>
      <c r="J891">
        <f t="shared" si="80"/>
        <v>3.9166680571187021E-6</v>
      </c>
      <c r="K891">
        <f t="shared" si="81"/>
        <v>2.4862729913879636E-5</v>
      </c>
      <c r="O891">
        <f t="shared" si="82"/>
        <v>1.2194443198557676E-6</v>
      </c>
      <c r="P891">
        <f t="shared" si="83"/>
        <v>1.2671419115492936E-5</v>
      </c>
      <c r="Q891">
        <f t="shared" si="84"/>
        <v>1.0383939854702104E-6</v>
      </c>
    </row>
    <row r="892" spans="1:17" x14ac:dyDescent="0.2">
      <c r="A892" s="19">
        <v>25.4</v>
      </c>
      <c r="B892" s="18">
        <v>30.09</v>
      </c>
      <c r="C892" s="19">
        <v>51.13</v>
      </c>
      <c r="D892" s="15"/>
      <c r="E892" s="15">
        <v>-5.4815999999999997E-3</v>
      </c>
      <c r="F892" s="15">
        <v>3.0000000000000001E-3</v>
      </c>
      <c r="G892" s="15">
        <v>-3.9100000000000002E-4</v>
      </c>
      <c r="I892">
        <f t="shared" si="79"/>
        <v>2.133517012177403E-5</v>
      </c>
      <c r="J892">
        <f t="shared" si="80"/>
        <v>5.5866586190915822E-6</v>
      </c>
      <c r="K892">
        <f t="shared" si="81"/>
        <v>2.5149390268446858E-5</v>
      </c>
      <c r="O892">
        <f t="shared" si="82"/>
        <v>2.1708971104442069E-7</v>
      </c>
      <c r="P892">
        <f t="shared" si="83"/>
        <v>1.1013343854783359E-5</v>
      </c>
      <c r="Q892">
        <f t="shared" si="84"/>
        <v>2.8167101789419997E-6</v>
      </c>
    </row>
    <row r="893" spans="1:17" x14ac:dyDescent="0.2">
      <c r="A893" s="19">
        <v>25.48</v>
      </c>
      <c r="B893" s="18">
        <v>29.98</v>
      </c>
      <c r="C893" s="19">
        <v>51.24</v>
      </c>
      <c r="D893" s="15"/>
      <c r="E893" s="15">
        <v>3.1496100000000002E-3</v>
      </c>
      <c r="F893" s="15">
        <v>-3.6557E-3</v>
      </c>
      <c r="G893" s="15">
        <v>2.1513999999999999E-3</v>
      </c>
      <c r="I893">
        <f t="shared" si="79"/>
        <v>2.1857936228067587E-5</v>
      </c>
      <c r="J893">
        <f t="shared" si="80"/>
        <v>5.7914591019460877E-6</v>
      </c>
      <c r="K893">
        <f t="shared" si="81"/>
        <v>2.3649599712340043E-5</v>
      </c>
      <c r="O893">
        <f t="shared" si="82"/>
        <v>-7.8262367161824525E-7</v>
      </c>
      <c r="P893">
        <f t="shared" si="83"/>
        <v>1.0481141559496357E-5</v>
      </c>
      <c r="Q893">
        <f t="shared" si="84"/>
        <v>2.5773275682054795E-6</v>
      </c>
    </row>
    <row r="894" spans="1:17" x14ac:dyDescent="0.2">
      <c r="A894" s="19">
        <v>25.39</v>
      </c>
      <c r="B894" s="18">
        <v>29.91</v>
      </c>
      <c r="C894" s="19">
        <v>51.05</v>
      </c>
      <c r="D894" s="15"/>
      <c r="E894" s="15">
        <v>-3.5322000000000001E-3</v>
      </c>
      <c r="F894" s="15">
        <v>-2.3349E-3</v>
      </c>
      <c r="G894" s="15">
        <v>-3.7081000000000002E-3</v>
      </c>
      <c r="I894">
        <f t="shared" si="79"/>
        <v>2.1141662643509531E-5</v>
      </c>
      <c r="J894">
        <f t="shared" si="80"/>
        <v>6.2458201052293231E-6</v>
      </c>
      <c r="K894">
        <f t="shared" si="81"/>
        <v>2.2508335047199639E-5</v>
      </c>
      <c r="O894">
        <f t="shared" si="82"/>
        <v>-1.4265080079411512E-6</v>
      </c>
      <c r="P894">
        <f t="shared" si="83"/>
        <v>1.0258837323166575E-5</v>
      </c>
      <c r="Q894">
        <f t="shared" si="84"/>
        <v>1.9507955353131502E-6</v>
      </c>
    </row>
    <row r="895" spans="1:17" x14ac:dyDescent="0.2">
      <c r="A895" s="19">
        <v>25.3</v>
      </c>
      <c r="B895" s="18">
        <v>29.87</v>
      </c>
      <c r="C895" s="19">
        <v>50.87</v>
      </c>
      <c r="D895" s="15"/>
      <c r="E895" s="15">
        <v>-3.5447E-3</v>
      </c>
      <c r="F895" s="15">
        <v>-1.3373E-3</v>
      </c>
      <c r="G895" s="15">
        <v>-3.5260000000000001E-3</v>
      </c>
      <c r="I895">
        <f t="shared" si="79"/>
        <v>2.0621749095298959E-5</v>
      </c>
      <c r="J895">
        <f t="shared" si="80"/>
        <v>6.1981763795155637E-6</v>
      </c>
      <c r="K895">
        <f t="shared" si="81"/>
        <v>2.1982835280967661E-5</v>
      </c>
      <c r="O895">
        <f t="shared" si="82"/>
        <v>-8.4607750066468152E-7</v>
      </c>
      <c r="P895">
        <f t="shared" si="83"/>
        <v>1.0429172132976582E-5</v>
      </c>
      <c r="Q895">
        <f t="shared" si="84"/>
        <v>2.3532303645943615E-6</v>
      </c>
    </row>
    <row r="896" spans="1:17" x14ac:dyDescent="0.2">
      <c r="A896" s="19">
        <v>25.17</v>
      </c>
      <c r="B896" s="18">
        <v>29.94</v>
      </c>
      <c r="C896" s="19">
        <v>50.68</v>
      </c>
      <c r="D896" s="15"/>
      <c r="E896" s="15">
        <v>-5.1383000000000002E-3</v>
      </c>
      <c r="F896" s="15">
        <v>2.3434900000000002E-3</v>
      </c>
      <c r="G896" s="15">
        <v>-3.735E-3</v>
      </c>
      <c r="I896">
        <f t="shared" si="79"/>
        <v>2.0138338034981021E-5</v>
      </c>
      <c r="J896">
        <f t="shared" si="80"/>
        <v>5.9335880741446292E-6</v>
      </c>
      <c r="K896">
        <f t="shared" si="81"/>
        <v>2.1409825724109599E-5</v>
      </c>
      <c r="O896">
        <f t="shared" si="82"/>
        <v>-5.1089321202480027E-7</v>
      </c>
      <c r="P896">
        <f t="shared" si="83"/>
        <v>1.0553338536997987E-5</v>
      </c>
      <c r="Q896">
        <f t="shared" si="84"/>
        <v>2.4949557307187002E-6</v>
      </c>
    </row>
    <row r="897" spans="1:17" x14ac:dyDescent="0.2">
      <c r="A897" s="19">
        <v>24.62</v>
      </c>
      <c r="B897" s="18">
        <v>29.91</v>
      </c>
      <c r="C897" s="19">
        <v>49.57</v>
      </c>
      <c r="D897" s="15"/>
      <c r="E897" s="15">
        <v>-2.18514E-2</v>
      </c>
      <c r="F897" s="15">
        <v>-1.0020000000000001E-3</v>
      </c>
      <c r="G897" s="15">
        <v>-2.1902100000000001E-2</v>
      </c>
      <c r="I897">
        <f t="shared" si="79"/>
        <v>2.0514165366282161E-5</v>
      </c>
      <c r="J897">
        <f t="shared" si="80"/>
        <v>5.9070895125019515E-6</v>
      </c>
      <c r="K897">
        <f t="shared" si="81"/>
        <v>2.0962249680663023E-5</v>
      </c>
      <c r="O897">
        <f t="shared" si="82"/>
        <v>-1.2027328993233129E-6</v>
      </c>
      <c r="P897">
        <f t="shared" si="83"/>
        <v>1.1071631254778109E-5</v>
      </c>
      <c r="Q897">
        <f t="shared" si="84"/>
        <v>1.8200822778755777E-6</v>
      </c>
    </row>
    <row r="898" spans="1:17" x14ac:dyDescent="0.2">
      <c r="A898" s="19">
        <v>24.33</v>
      </c>
      <c r="B898" s="18">
        <v>30.02</v>
      </c>
      <c r="C898" s="19">
        <v>48.76</v>
      </c>
      <c r="D898" s="15"/>
      <c r="E898" s="15">
        <v>-1.1779100000000001E-2</v>
      </c>
      <c r="F898" s="15">
        <v>3.6776999999999999E-3</v>
      </c>
      <c r="G898" s="15">
        <v>-1.63406E-2</v>
      </c>
      <c r="I898">
        <f t="shared" si="79"/>
        <v>4.7932336361905256E-5</v>
      </c>
      <c r="J898">
        <f t="shared" si="80"/>
        <v>5.6129043817518347E-6</v>
      </c>
      <c r="K898">
        <f t="shared" si="81"/>
        <v>4.8486633764423268E-5</v>
      </c>
      <c r="O898">
        <f t="shared" si="82"/>
        <v>1.8313724263608721E-7</v>
      </c>
      <c r="P898">
        <f t="shared" si="83"/>
        <v>3.9122826255891447E-5</v>
      </c>
      <c r="Q898">
        <f t="shared" si="84"/>
        <v>3.0276315932030441E-6</v>
      </c>
    </row>
    <row r="899" spans="1:17" x14ac:dyDescent="0.2">
      <c r="A899" s="19">
        <v>24.47</v>
      </c>
      <c r="B899" s="18">
        <v>30.02</v>
      </c>
      <c r="C899" s="19">
        <v>49.13</v>
      </c>
      <c r="D899" s="15"/>
      <c r="E899" s="15">
        <v>5.7541700000000003E-3</v>
      </c>
      <c r="F899" s="15">
        <v>0</v>
      </c>
      <c r="G899" s="15">
        <v>7.5882500000000004E-3</v>
      </c>
      <c r="I899">
        <f t="shared" si="79"/>
        <v>5.3381227988790948E-5</v>
      </c>
      <c r="J899">
        <f t="shared" si="80"/>
        <v>6.0876587562467247E-6</v>
      </c>
      <c r="K899">
        <f t="shared" si="81"/>
        <v>6.1598348240157877E-5</v>
      </c>
      <c r="O899">
        <f t="shared" si="82"/>
        <v>-2.4270507561220804E-6</v>
      </c>
      <c r="P899">
        <f t="shared" si="83"/>
        <v>4.8324110368137969E-5</v>
      </c>
      <c r="Q899">
        <f t="shared" si="84"/>
        <v>-7.5977577958914173E-7</v>
      </c>
    </row>
    <row r="900" spans="1:17" x14ac:dyDescent="0.2">
      <c r="A900" s="19">
        <v>24.47</v>
      </c>
      <c r="B900" s="18">
        <v>29.97</v>
      </c>
      <c r="C900" s="19">
        <v>48.82</v>
      </c>
      <c r="D900" s="15"/>
      <c r="E900" s="15">
        <v>0</v>
      </c>
      <c r="F900" s="15">
        <v>-1.6655999999999999E-3</v>
      </c>
      <c r="G900" s="15">
        <v>-6.3098E-3</v>
      </c>
      <c r="I900">
        <f t="shared" si="79"/>
        <v>5.2164982652797488E-5</v>
      </c>
      <c r="J900">
        <f t="shared" si="80"/>
        <v>5.7223992308719209E-6</v>
      </c>
      <c r="K900">
        <f t="shared" si="81"/>
        <v>6.1357339629498396E-5</v>
      </c>
      <c r="O900">
        <f t="shared" si="82"/>
        <v>-2.2814277107547553E-6</v>
      </c>
      <c r="P900">
        <f t="shared" si="83"/>
        <v>4.8044508576199691E-5</v>
      </c>
      <c r="Q900">
        <f t="shared" si="84"/>
        <v>-7.1418923281379314E-7</v>
      </c>
    </row>
    <row r="901" spans="1:17" x14ac:dyDescent="0.2">
      <c r="A901" s="19">
        <v>24.72</v>
      </c>
      <c r="B901" s="18">
        <v>29.99</v>
      </c>
      <c r="C901" s="19">
        <v>49.58</v>
      </c>
      <c r="D901" s="15"/>
      <c r="E901" s="15">
        <v>1.0216589999999999E-2</v>
      </c>
      <c r="F901" s="15">
        <v>6.6737000000000003E-4</v>
      </c>
      <c r="G901" s="15">
        <v>1.556743E-2</v>
      </c>
      <c r="I901">
        <f t="shared" si="79"/>
        <v>4.9035083693629637E-5</v>
      </c>
      <c r="J901">
        <f t="shared" si="80"/>
        <v>5.5455086786196055E-6</v>
      </c>
      <c r="K901">
        <f t="shared" si="81"/>
        <v>6.0064713814128492E-5</v>
      </c>
      <c r="O901">
        <f t="shared" si="82"/>
        <v>-2.1445420481094697E-6</v>
      </c>
      <c r="P901">
        <f t="shared" si="83"/>
        <v>4.5161838061627707E-5</v>
      </c>
      <c r="Q901">
        <f t="shared" si="84"/>
        <v>-4.0761706044965059E-8</v>
      </c>
    </row>
    <row r="902" spans="1:17" x14ac:dyDescent="0.2">
      <c r="A902" s="19">
        <v>24.65</v>
      </c>
      <c r="B902" s="18">
        <v>29.99</v>
      </c>
      <c r="C902" s="19">
        <v>49.71</v>
      </c>
      <c r="D902" s="15"/>
      <c r="E902" s="15">
        <v>-2.8316999999999999E-3</v>
      </c>
      <c r="F902" s="15">
        <v>0</v>
      </c>
      <c r="G902" s="15">
        <v>2.62196E-3</v>
      </c>
      <c r="I902">
        <f t="shared" si="79"/>
        <v>5.2355701345697863E-5</v>
      </c>
      <c r="J902">
        <f t="shared" si="80"/>
        <v>5.2395011209164289E-6</v>
      </c>
      <c r="K902">
        <f t="shared" si="81"/>
        <v>7.1001523593574795E-5</v>
      </c>
      <c r="O902">
        <f t="shared" si="82"/>
        <v>-1.6067747851249009E-6</v>
      </c>
      <c r="P902">
        <f t="shared" si="83"/>
        <v>5.1994890757752048E-5</v>
      </c>
      <c r="Q902">
        <f t="shared" si="84"/>
        <v>5.8503814186373335E-7</v>
      </c>
    </row>
    <row r="903" spans="1:17" x14ac:dyDescent="0.2">
      <c r="A903" s="19">
        <v>24.45</v>
      </c>
      <c r="B903" s="18">
        <v>30</v>
      </c>
      <c r="C903" s="19">
        <v>49.18</v>
      </c>
      <c r="D903" s="15"/>
      <c r="E903" s="15">
        <v>-8.1134999999999992E-3</v>
      </c>
      <c r="F903" s="15">
        <v>3.3344000000000001E-4</v>
      </c>
      <c r="G903" s="15">
        <v>-1.0661800000000001E-2</v>
      </c>
      <c r="I903">
        <f t="shared" ref="I903:I966" si="85">I902*$M$3+E902*E902*(1-$M$3)</f>
        <v>4.9695470758355987E-5</v>
      </c>
      <c r="J903">
        <f t="shared" ref="J903:J966" si="86">J902*$M$3+F902*F902*(1-$M$3)</f>
        <v>4.9251310536614425E-6</v>
      </c>
      <c r="K903">
        <f t="shared" ref="K903:K966" si="87">K902*$M$3+G902*G902*(1-$M$3)</f>
        <v>6.71539126324563E-5</v>
      </c>
      <c r="O903">
        <f t="shared" ref="O903:O966" si="88">O902*$M$3+E902*F902*(1-$M$3)</f>
        <v>-1.5103682980174067E-6</v>
      </c>
      <c r="P903">
        <f t="shared" ref="P903:P966" si="89">P902*$M$3+E902*G902*(1-$M$3)</f>
        <v>4.842972106436692E-5</v>
      </c>
      <c r="Q903">
        <f t="shared" ref="Q903:Q966" si="90">Q902*$M$3+F902*G902*(1-$M$3)</f>
        <v>5.4993585335190932E-7</v>
      </c>
    </row>
    <row r="904" spans="1:17" x14ac:dyDescent="0.2">
      <c r="A904" s="19">
        <v>24.56</v>
      </c>
      <c r="B904" s="18">
        <v>29.98</v>
      </c>
      <c r="C904" s="19">
        <v>49.43</v>
      </c>
      <c r="D904" s="15"/>
      <c r="E904" s="15">
        <v>4.4989000000000001E-3</v>
      </c>
      <c r="F904" s="15">
        <v>-6.667E-4</v>
      </c>
      <c r="G904" s="15">
        <v>5.0833700000000002E-3</v>
      </c>
      <c r="I904">
        <f t="shared" si="85"/>
        <v>5.0663475447854629E-5</v>
      </c>
      <c r="J904">
        <f t="shared" si="86"/>
        <v>4.6362941244577555E-6</v>
      </c>
      <c r="K904">
        <f t="shared" si="87"/>
        <v>6.9945116628908918E-5</v>
      </c>
      <c r="O904">
        <f t="shared" si="88"/>
        <v>-1.5820681265363623E-6</v>
      </c>
      <c r="P904">
        <f t="shared" si="89"/>
        <v>5.0714208658504906E-5</v>
      </c>
      <c r="Q904">
        <f t="shared" si="90"/>
        <v>3.0363546663079449E-7</v>
      </c>
    </row>
    <row r="905" spans="1:17" x14ac:dyDescent="0.2">
      <c r="A905" s="19">
        <v>24.45</v>
      </c>
      <c r="B905" s="18">
        <v>30.01</v>
      </c>
      <c r="C905" s="19">
        <v>49.21</v>
      </c>
      <c r="D905" s="15"/>
      <c r="E905" s="15">
        <v>-4.4787000000000004E-3</v>
      </c>
      <c r="F905" s="15">
        <v>1.0006699999999999E-3</v>
      </c>
      <c r="G905" s="15">
        <v>-4.4508000000000004E-3</v>
      </c>
      <c r="I905">
        <f t="shared" si="85"/>
        <v>4.8838072993583355E-5</v>
      </c>
      <c r="J905">
        <f t="shared" si="86"/>
        <v>4.3847858103902898E-6</v>
      </c>
      <c r="K905">
        <f t="shared" si="87"/>
        <v>6.7298848664588384E-5</v>
      </c>
      <c r="O905">
        <f t="shared" si="88"/>
        <v>-1.6671090367441805E-6</v>
      </c>
      <c r="P905">
        <f t="shared" si="89"/>
        <v>4.9043530536574611E-5</v>
      </c>
      <c r="Q905">
        <f t="shared" si="90"/>
        <v>8.2072371892946598E-8</v>
      </c>
    </row>
    <row r="906" spans="1:17" x14ac:dyDescent="0.2">
      <c r="A906" s="19">
        <v>24.25</v>
      </c>
      <c r="B906" s="18">
        <v>30.06</v>
      </c>
      <c r="C906" s="19">
        <v>48.8</v>
      </c>
      <c r="D906" s="15"/>
      <c r="E906" s="15">
        <v>-8.1799999999999998E-3</v>
      </c>
      <c r="F906" s="15">
        <v>1.6660799999999999E-3</v>
      </c>
      <c r="G906" s="15">
        <v>-8.3315999999999998E-3</v>
      </c>
      <c r="I906">
        <f t="shared" si="85"/>
        <v>4.7111313835368354E-5</v>
      </c>
      <c r="J906">
        <f t="shared" si="86"/>
        <v>4.1817790887008722E-6</v>
      </c>
      <c r="K906">
        <f t="shared" si="87"/>
        <v>6.4449494983113083E-5</v>
      </c>
      <c r="O906">
        <f t="shared" si="88"/>
        <v>-1.8359845382795301E-6</v>
      </c>
      <c r="P906">
        <f t="shared" si="89"/>
        <v>4.7296946581980133E-5</v>
      </c>
      <c r="Q906">
        <f t="shared" si="90"/>
        <v>-1.9007889258063044E-7</v>
      </c>
    </row>
    <row r="907" spans="1:17" x14ac:dyDescent="0.2">
      <c r="A907" s="19">
        <v>23.68</v>
      </c>
      <c r="B907" s="18">
        <v>30.06</v>
      </c>
      <c r="C907" s="19">
        <v>47.22</v>
      </c>
      <c r="D907" s="15"/>
      <c r="E907" s="15">
        <v>-2.35052E-2</v>
      </c>
      <c r="F907" s="15">
        <v>0</v>
      </c>
      <c r="G907" s="15">
        <v>-3.2377000000000003E-2</v>
      </c>
      <c r="I907">
        <f t="shared" si="85"/>
        <v>4.8299379005246254E-5</v>
      </c>
      <c r="J907">
        <f t="shared" si="86"/>
        <v>4.09742169736282E-6</v>
      </c>
      <c r="K907">
        <f t="shared" si="87"/>
        <v>6.47474587977263E-5</v>
      </c>
      <c r="O907">
        <f t="shared" si="88"/>
        <v>-2.5435375299827589E-6</v>
      </c>
      <c r="P907">
        <f t="shared" si="89"/>
        <v>4.8548279067061326E-5</v>
      </c>
      <c r="Q907">
        <f t="shared" si="90"/>
        <v>-1.0115408867057932E-6</v>
      </c>
    </row>
    <row r="908" spans="1:17" x14ac:dyDescent="0.2">
      <c r="A908" s="19">
        <v>23.7</v>
      </c>
      <c r="B908" s="18">
        <v>29.95</v>
      </c>
      <c r="C908" s="19">
        <v>48.05</v>
      </c>
      <c r="D908" s="15"/>
      <c r="E908" s="15">
        <v>8.4464000000000002E-4</v>
      </c>
      <c r="F908" s="15">
        <v>-3.6592999999999999E-3</v>
      </c>
      <c r="G908" s="15">
        <v>1.7577260000000001E-2</v>
      </c>
      <c r="I908">
        <f t="shared" si="85"/>
        <v>7.8551081887331497E-5</v>
      </c>
      <c r="J908">
        <f t="shared" si="86"/>
        <v>3.8515763955210503E-6</v>
      </c>
      <c r="K908">
        <f t="shared" si="87"/>
        <v>1.2375881900986277E-4</v>
      </c>
      <c r="O908">
        <f t="shared" si="88"/>
        <v>-2.3909252781837933E-6</v>
      </c>
      <c r="P908">
        <f t="shared" si="89"/>
        <v>9.1297053947037691E-5</v>
      </c>
      <c r="Q908">
        <f t="shared" si="90"/>
        <v>-9.5084843350344557E-7</v>
      </c>
    </row>
    <row r="909" spans="1:17" x14ac:dyDescent="0.2">
      <c r="A909" s="19">
        <v>23.63</v>
      </c>
      <c r="B909" s="18">
        <v>30.1</v>
      </c>
      <c r="C909" s="19">
        <v>47.38</v>
      </c>
      <c r="D909" s="15"/>
      <c r="E909" s="15">
        <v>-2.9537000000000001E-3</v>
      </c>
      <c r="F909" s="15">
        <v>5.0083100000000002E-3</v>
      </c>
      <c r="G909" s="15">
        <v>-1.3943799999999999E-2</v>
      </c>
      <c r="I909">
        <f t="shared" si="85"/>
        <v>7.3880821977867598E-5</v>
      </c>
      <c r="J909">
        <f t="shared" si="86"/>
        <v>4.4239104011897879E-6</v>
      </c>
      <c r="K909">
        <f t="shared" si="87"/>
        <v>1.3487089401572702E-4</v>
      </c>
      <c r="O909">
        <f t="shared" si="88"/>
        <v>-2.4329172306127657E-6</v>
      </c>
      <c r="P909">
        <f t="shared" si="89"/>
        <v>8.671001812339943E-5</v>
      </c>
      <c r="Q909">
        <f t="shared" si="90"/>
        <v>-4.7530255785732426E-6</v>
      </c>
    </row>
    <row r="910" spans="1:17" x14ac:dyDescent="0.2">
      <c r="A910" s="19">
        <v>23.39</v>
      </c>
      <c r="B910" s="18">
        <v>30.08</v>
      </c>
      <c r="C910" s="19">
        <v>47.36</v>
      </c>
      <c r="D910" s="15"/>
      <c r="E910" s="15">
        <v>-1.01566E-2</v>
      </c>
      <c r="F910" s="15">
        <v>-6.6450000000000005E-4</v>
      </c>
      <c r="G910" s="15">
        <v>-4.2210000000000001E-4</v>
      </c>
      <c r="I910">
        <f t="shared" si="85"/>
        <v>6.9971433280595536E-5</v>
      </c>
      <c r="J910">
        <f t="shared" si="86"/>
        <v>5.6634659204844022E-6</v>
      </c>
      <c r="K910">
        <f t="shared" si="87"/>
        <v>1.3844441388118339E-4</v>
      </c>
      <c r="O910">
        <f t="shared" si="88"/>
        <v>-3.1745249115960004E-6</v>
      </c>
      <c r="P910">
        <f t="shared" si="89"/>
        <v>8.3978565159595461E-5</v>
      </c>
      <c r="Q910">
        <f t="shared" si="90"/>
        <v>-8.6579364225388509E-6</v>
      </c>
    </row>
    <row r="911" spans="1:17" x14ac:dyDescent="0.2">
      <c r="A911" s="19">
        <v>23.66</v>
      </c>
      <c r="B911" s="18">
        <v>29.97</v>
      </c>
      <c r="C911" s="19">
        <v>48.03</v>
      </c>
      <c r="D911" s="15"/>
      <c r="E911" s="15">
        <v>1.154344E-2</v>
      </c>
      <c r="F911" s="15">
        <v>-3.6568999999999998E-3</v>
      </c>
      <c r="G911" s="15">
        <v>1.414692E-2</v>
      </c>
      <c r="I911">
        <f t="shared" si="85"/>
        <v>7.1962538697359804E-5</v>
      </c>
      <c r="J911">
        <f t="shared" si="86"/>
        <v>5.3501515802553374E-6</v>
      </c>
      <c r="K911">
        <f t="shared" si="87"/>
        <v>1.3014843915291237E-4</v>
      </c>
      <c r="O911">
        <f t="shared" si="88"/>
        <v>-2.5791097749002398E-6</v>
      </c>
      <c r="P911">
        <f t="shared" si="89"/>
        <v>7.919707730161973E-5</v>
      </c>
      <c r="Q911">
        <f t="shared" si="90"/>
        <v>-8.1216311101865182E-6</v>
      </c>
    </row>
    <row r="912" spans="1:17" x14ac:dyDescent="0.2">
      <c r="A912" s="19">
        <v>23.87</v>
      </c>
      <c r="B912" s="18">
        <v>29.88</v>
      </c>
      <c r="C912" s="19">
        <v>48.65</v>
      </c>
      <c r="D912" s="15"/>
      <c r="E912" s="15">
        <v>8.8757799999999998E-3</v>
      </c>
      <c r="F912" s="15">
        <v>-3.003E-3</v>
      </c>
      <c r="G912" s="15">
        <v>1.2908660000000001E-2</v>
      </c>
      <c r="I912">
        <f t="shared" si="85"/>
        <v>7.5639846797534218E-5</v>
      </c>
      <c r="J912">
        <f t="shared" si="86"/>
        <v>5.8315175420400175E-6</v>
      </c>
      <c r="K912">
        <f t="shared" si="87"/>
        <v>1.3434765353292165E-4</v>
      </c>
      <c r="O912">
        <f t="shared" si="88"/>
        <v>-4.9571555325662278E-6</v>
      </c>
      <c r="P912">
        <f t="shared" si="89"/>
        <v>8.4243499995810555E-5</v>
      </c>
      <c r="Q912">
        <f t="shared" si="90"/>
        <v>-1.0738365548455329E-5</v>
      </c>
    </row>
    <row r="913" spans="1:17" x14ac:dyDescent="0.2">
      <c r="A913" s="19">
        <v>24.08</v>
      </c>
      <c r="B913" s="18">
        <v>29.93</v>
      </c>
      <c r="C913" s="19">
        <v>48.89</v>
      </c>
      <c r="D913" s="15"/>
      <c r="E913" s="15">
        <v>8.7976100000000008E-3</v>
      </c>
      <c r="F913" s="15">
        <v>1.6733900000000001E-3</v>
      </c>
      <c r="G913" s="15">
        <v>4.93313E-3</v>
      </c>
      <c r="I913">
        <f t="shared" si="85"/>
        <v>7.5828224226186168E-5</v>
      </c>
      <c r="J913">
        <f t="shared" si="86"/>
        <v>6.0227070295176167E-6</v>
      </c>
      <c r="K913">
        <f t="shared" si="87"/>
        <v>1.3628480450068235E-4</v>
      </c>
      <c r="O913">
        <f t="shared" si="88"/>
        <v>-6.2589642410122548E-6</v>
      </c>
      <c r="P913">
        <f t="shared" si="89"/>
        <v>8.6063355571349917E-5</v>
      </c>
      <c r="Q913">
        <f t="shared" si="90"/>
        <v>-1.2419945974348011E-5</v>
      </c>
    </row>
    <row r="914" spans="1:17" x14ac:dyDescent="0.2">
      <c r="A914" s="19">
        <v>24.03</v>
      </c>
      <c r="B914" s="18">
        <v>29.84</v>
      </c>
      <c r="C914" s="19">
        <v>48.71</v>
      </c>
      <c r="D914" s="15"/>
      <c r="E914" s="15">
        <v>-2.0763999999999999E-3</v>
      </c>
      <c r="F914" s="15">
        <v>-3.0070000000000001E-3</v>
      </c>
      <c r="G914" s="15">
        <v>-3.6817E-3</v>
      </c>
      <c r="I914">
        <f t="shared" si="85"/>
        <v>7.5922407275340998E-5</v>
      </c>
      <c r="J914">
        <f t="shared" si="86"/>
        <v>5.8293586532725594E-6</v>
      </c>
      <c r="K914">
        <f t="shared" si="87"/>
        <v>1.295678625264554E-4</v>
      </c>
      <c r="O914">
        <f t="shared" si="88"/>
        <v>-5.0001164306775182E-6</v>
      </c>
      <c r="P914">
        <f t="shared" si="89"/>
        <v>8.3503539466226915E-5</v>
      </c>
      <c r="Q914">
        <f t="shared" si="90"/>
        <v>-1.1179446191245128E-5</v>
      </c>
    </row>
    <row r="915" spans="1:17" x14ac:dyDescent="0.2">
      <c r="A915" s="19">
        <v>24.18</v>
      </c>
      <c r="B915" s="18">
        <v>29.91</v>
      </c>
      <c r="C915" s="19">
        <v>48.96</v>
      </c>
      <c r="D915" s="15"/>
      <c r="E915" s="15">
        <v>6.2421600000000001E-3</v>
      </c>
      <c r="F915" s="15">
        <v>2.3458400000000001E-3</v>
      </c>
      <c r="G915" s="15">
        <v>5.1324200000000004E-3</v>
      </c>
      <c r="I915">
        <f t="shared" si="85"/>
        <v>7.1625749056420534E-5</v>
      </c>
      <c r="J915">
        <f t="shared" si="86"/>
        <v>6.0221200740762068E-6</v>
      </c>
      <c r="K915">
        <f t="shared" si="87"/>
        <v>1.2260708566826805E-4</v>
      </c>
      <c r="O915">
        <f t="shared" si="88"/>
        <v>-4.3254853568368662E-6</v>
      </c>
      <c r="P915">
        <f t="shared" si="89"/>
        <v>7.8952008011053286E-5</v>
      </c>
      <c r="Q915">
        <f t="shared" si="90"/>
        <v>-9.8444271057704176E-6</v>
      </c>
    </row>
    <row r="916" spans="1:17" x14ac:dyDescent="0.2">
      <c r="A916" s="19">
        <v>24.31</v>
      </c>
      <c r="B916" s="18">
        <v>29.88</v>
      </c>
      <c r="C916" s="19">
        <v>49.3</v>
      </c>
      <c r="D916" s="15"/>
      <c r="E916" s="15">
        <v>5.3762999999999997E-3</v>
      </c>
      <c r="F916" s="15">
        <v>-1.003E-3</v>
      </c>
      <c r="G916" s="15">
        <v>6.9444399999999996E-3</v>
      </c>
      <c r="I916">
        <f t="shared" si="85"/>
        <v>6.9666077800971307E-5</v>
      </c>
      <c r="J916">
        <f t="shared" si="86"/>
        <v>5.9909707879676343E-6</v>
      </c>
      <c r="K916">
        <f t="shared" si="87"/>
        <v>1.1683116463155597E-4</v>
      </c>
      <c r="O916">
        <f t="shared" si="88"/>
        <v>-3.1873697185626533E-6</v>
      </c>
      <c r="P916">
        <f t="shared" si="89"/>
        <v>7.6137130740022086E-5</v>
      </c>
      <c r="Q916">
        <f t="shared" si="90"/>
        <v>-8.5313713114561916E-6</v>
      </c>
    </row>
    <row r="917" spans="1:17" x14ac:dyDescent="0.2">
      <c r="A917" s="19">
        <v>24.43</v>
      </c>
      <c r="B917" s="18">
        <v>29.91</v>
      </c>
      <c r="C917" s="19">
        <v>50.14</v>
      </c>
      <c r="D917" s="15"/>
      <c r="E917" s="15">
        <v>4.9362800000000004E-3</v>
      </c>
      <c r="F917" s="15">
        <v>1.00405E-3</v>
      </c>
      <c r="G917" s="15">
        <v>1.7038540000000001E-2</v>
      </c>
      <c r="I917">
        <f t="shared" si="85"/>
        <v>6.7220389234313018E-5</v>
      </c>
      <c r="J917">
        <f t="shared" si="86"/>
        <v>5.6918730806895757E-6</v>
      </c>
      <c r="K917">
        <f t="shared" si="87"/>
        <v>1.1271480956847861E-4</v>
      </c>
      <c r="O917">
        <f t="shared" si="88"/>
        <v>-3.3196732694488945E-6</v>
      </c>
      <c r="P917">
        <f t="shared" si="89"/>
        <v>7.380902646194075E-5</v>
      </c>
      <c r="Q917">
        <f t="shared" si="90"/>
        <v>-8.4374054319688208E-6</v>
      </c>
    </row>
    <row r="918" spans="1:17" x14ac:dyDescent="0.2">
      <c r="A918" s="19">
        <v>24.39</v>
      </c>
      <c r="B918" s="18">
        <v>29.87</v>
      </c>
      <c r="C918" s="19">
        <v>50.04</v>
      </c>
      <c r="D918" s="15"/>
      <c r="E918" s="15">
        <v>-1.6374E-3</v>
      </c>
      <c r="F918" s="15">
        <v>-1.3373E-3</v>
      </c>
      <c r="G918" s="15">
        <v>-1.9943999999999999E-3</v>
      </c>
      <c r="I918">
        <f t="shared" si="85"/>
        <v>6.4649177494558233E-5</v>
      </c>
      <c r="J918">
        <f t="shared" si="86"/>
        <v>5.410847679998201E-6</v>
      </c>
      <c r="K918">
        <f t="shared" si="87"/>
        <v>1.2337063171426592E-4</v>
      </c>
      <c r="O918">
        <f t="shared" si="88"/>
        <v>-2.8231165572419604E-6</v>
      </c>
      <c r="P918">
        <f t="shared" si="89"/>
        <v>7.4426905128096302E-5</v>
      </c>
      <c r="Q918">
        <f t="shared" si="90"/>
        <v>-6.9047083408306898E-6</v>
      </c>
    </row>
    <row r="919" spans="1:17" x14ac:dyDescent="0.2">
      <c r="A919" s="19">
        <v>24.28</v>
      </c>
      <c r="B919" s="18">
        <v>29.98</v>
      </c>
      <c r="C919" s="19">
        <v>49.85</v>
      </c>
      <c r="D919" s="15"/>
      <c r="E919" s="15">
        <v>-4.5100000000000001E-3</v>
      </c>
      <c r="F919" s="15">
        <v>3.6825899999999999E-3</v>
      </c>
      <c r="G919" s="15">
        <v>-3.797E-3</v>
      </c>
      <c r="I919">
        <f t="shared" si="85"/>
        <v>6.0931091570484739E-5</v>
      </c>
      <c r="J919">
        <f t="shared" si="86"/>
        <v>5.1934990965983081E-6</v>
      </c>
      <c r="K919">
        <f t="shared" si="87"/>
        <v>1.1620705169300996E-4</v>
      </c>
      <c r="O919">
        <f t="shared" si="88"/>
        <v>-2.5223478626074422E-6</v>
      </c>
      <c r="P919">
        <f t="shared" si="89"/>
        <v>7.015722865401052E-5</v>
      </c>
      <c r="Q919">
        <f t="shared" si="90"/>
        <v>-6.3303991731808482E-6</v>
      </c>
    </row>
    <row r="920" spans="1:17" x14ac:dyDescent="0.2">
      <c r="A920" s="19">
        <v>24.1</v>
      </c>
      <c r="B920" s="18">
        <v>29.99</v>
      </c>
      <c r="C920" s="19">
        <v>49.1</v>
      </c>
      <c r="D920" s="15"/>
      <c r="E920" s="15">
        <v>-7.4135E-3</v>
      </c>
      <c r="F920" s="15">
        <v>3.3356E-4</v>
      </c>
      <c r="G920" s="15">
        <v>-1.50451E-2</v>
      </c>
      <c r="I920">
        <f t="shared" si="85"/>
        <v>5.8495632076255656E-5</v>
      </c>
      <c r="J920">
        <f t="shared" si="86"/>
        <v>5.6955772972884099E-6</v>
      </c>
      <c r="K920">
        <f t="shared" si="87"/>
        <v>1.1009966113142936E-4</v>
      </c>
      <c r="O920">
        <f t="shared" si="88"/>
        <v>-3.367515844850996E-6</v>
      </c>
      <c r="P920">
        <f t="shared" si="89"/>
        <v>6.6975263134769889E-5</v>
      </c>
      <c r="Q920">
        <f t="shared" si="90"/>
        <v>-6.7895428765899975E-6</v>
      </c>
    </row>
    <row r="921" spans="1:17" x14ac:dyDescent="0.2">
      <c r="A921" s="19">
        <v>24.06</v>
      </c>
      <c r="B921" s="18">
        <v>29.97</v>
      </c>
      <c r="C921" s="19">
        <v>49.1</v>
      </c>
      <c r="D921" s="15"/>
      <c r="E921" s="15">
        <v>-1.6597999999999999E-3</v>
      </c>
      <c r="F921" s="15">
        <v>-6.669E-4</v>
      </c>
      <c r="G921" s="15">
        <v>0</v>
      </c>
      <c r="I921">
        <f t="shared" si="85"/>
        <v>5.8283493086680316E-5</v>
      </c>
      <c r="J921">
        <f t="shared" si="86"/>
        <v>5.3605183958671056E-6</v>
      </c>
      <c r="K921">
        <f t="shared" si="87"/>
        <v>1.1707498350414362E-4</v>
      </c>
      <c r="O921">
        <f t="shared" si="88"/>
        <v>-3.3138357177599366E-6</v>
      </c>
      <c r="P921">
        <f t="shared" si="89"/>
        <v>6.9648958277683707E-5</v>
      </c>
      <c r="Q921">
        <f t="shared" si="90"/>
        <v>-6.6832769173545977E-6</v>
      </c>
    </row>
    <row r="922" spans="1:17" x14ac:dyDescent="0.2">
      <c r="A922" s="19">
        <v>24.08</v>
      </c>
      <c r="B922" s="18">
        <v>30.05</v>
      </c>
      <c r="C922" s="19">
        <v>48.87</v>
      </c>
      <c r="D922" s="15"/>
      <c r="E922" s="15">
        <v>8.3129999999999999E-4</v>
      </c>
      <c r="F922" s="15">
        <v>2.6693400000000001E-3</v>
      </c>
      <c r="G922" s="15">
        <v>-4.6842999999999997E-3</v>
      </c>
      <c r="I922">
        <f t="shared" si="85"/>
        <v>5.4951779663879495E-5</v>
      </c>
      <c r="J922">
        <f t="shared" si="86"/>
        <v>5.0655726287150793E-6</v>
      </c>
      <c r="K922">
        <f t="shared" si="87"/>
        <v>1.1005048449389499E-4</v>
      </c>
      <c r="O922">
        <f t="shared" si="88"/>
        <v>-3.0485903374943402E-6</v>
      </c>
      <c r="P922">
        <f t="shared" si="89"/>
        <v>6.5470020781022677E-5</v>
      </c>
      <c r="Q922">
        <f t="shared" si="90"/>
        <v>-6.2822803023133216E-6</v>
      </c>
    </row>
    <row r="923" spans="1:17" x14ac:dyDescent="0.2">
      <c r="A923" s="19">
        <v>24.1</v>
      </c>
      <c r="B923" s="18">
        <v>30.09</v>
      </c>
      <c r="C923" s="19">
        <v>49</v>
      </c>
      <c r="D923" s="15"/>
      <c r="E923" s="15">
        <v>8.3056000000000004E-4</v>
      </c>
      <c r="F923" s="15">
        <v>1.3311499999999999E-3</v>
      </c>
      <c r="G923" s="15">
        <v>2.6601400000000001E-3</v>
      </c>
      <c r="I923">
        <f t="shared" si="85"/>
        <v>5.1696136465446725E-5</v>
      </c>
      <c r="J923">
        <f t="shared" si="86"/>
        <v>5.1891608331281746E-6</v>
      </c>
      <c r="K923">
        <f t="shared" si="87"/>
        <v>1.0476401541366128E-4</v>
      </c>
      <c r="O923">
        <f t="shared" si="88"/>
        <v>-2.7325335767246798E-6</v>
      </c>
      <c r="P923">
        <f t="shared" si="89"/>
        <v>6.1308176018761324E-5</v>
      </c>
      <c r="Q923">
        <f t="shared" si="90"/>
        <v>-6.6555828458945225E-6</v>
      </c>
    </row>
    <row r="924" spans="1:17" x14ac:dyDescent="0.2">
      <c r="A924" s="19">
        <v>24.12</v>
      </c>
      <c r="B924" s="18">
        <v>30.13</v>
      </c>
      <c r="C924" s="19">
        <v>49.03</v>
      </c>
      <c r="D924" s="15"/>
      <c r="E924" s="15">
        <v>8.2992000000000005E-4</v>
      </c>
      <c r="F924" s="15">
        <v>1.32931E-3</v>
      </c>
      <c r="G924" s="15">
        <v>6.1222000000000002E-4</v>
      </c>
      <c r="I924">
        <f t="shared" si="85"/>
        <v>4.863575807233592E-5</v>
      </c>
      <c r="J924">
        <f t="shared" si="86"/>
        <v>4.9841288024904833E-6</v>
      </c>
      <c r="K924">
        <f t="shared" si="87"/>
        <v>9.8902755178017596E-5</v>
      </c>
      <c r="O924">
        <f t="shared" si="88"/>
        <v>-2.5022455654811989E-6</v>
      </c>
      <c r="P924">
        <f t="shared" si="89"/>
        <v>5.7762249810339637E-5</v>
      </c>
      <c r="Q924">
        <f t="shared" si="90"/>
        <v>-6.0437851534808507E-6</v>
      </c>
    </row>
    <row r="925" spans="1:17" x14ac:dyDescent="0.2">
      <c r="A925" s="19">
        <v>23.99</v>
      </c>
      <c r="B925" s="18">
        <v>30.14</v>
      </c>
      <c r="C925" s="19">
        <v>48.49</v>
      </c>
      <c r="D925" s="15"/>
      <c r="E925" s="15">
        <v>-5.3898000000000001E-3</v>
      </c>
      <c r="F925" s="15">
        <v>3.3189999999999999E-4</v>
      </c>
      <c r="G925" s="15">
        <v>-1.10136E-2</v>
      </c>
      <c r="I925">
        <f t="shared" si="85"/>
        <v>4.5758938620379762E-5</v>
      </c>
      <c r="J925">
        <f t="shared" si="86"/>
        <v>4.7911049789070535E-6</v>
      </c>
      <c r="K925">
        <f t="shared" si="87"/>
        <v>9.2991078667040524E-5</v>
      </c>
      <c r="O925">
        <f t="shared" si="88"/>
        <v>-2.2859175742403266E-6</v>
      </c>
      <c r="P925">
        <f t="shared" si="89"/>
        <v>5.4327000439063252E-5</v>
      </c>
      <c r="Q925">
        <f t="shared" si="90"/>
        <v>-5.6323282341799987E-6</v>
      </c>
    </row>
    <row r="926" spans="1:17" x14ac:dyDescent="0.2">
      <c r="A926" s="19">
        <v>23.68</v>
      </c>
      <c r="B926" s="18">
        <v>30.15</v>
      </c>
      <c r="C926" s="19">
        <v>48.06</v>
      </c>
      <c r="D926" s="15"/>
      <c r="E926" s="15">
        <v>-1.2922100000000001E-2</v>
      </c>
      <c r="F926" s="15">
        <v>3.3181999999999998E-4</v>
      </c>
      <c r="G926" s="15">
        <v>-8.8678000000000003E-3</v>
      </c>
      <c r="I926">
        <f t="shared" si="85"/>
        <v>4.4756398945556972E-5</v>
      </c>
      <c r="J926">
        <f t="shared" si="86"/>
        <v>4.5102481367726293E-6</v>
      </c>
      <c r="K926">
        <f t="shared" si="87"/>
        <v>9.468957704461809E-5</v>
      </c>
      <c r="O926">
        <f t="shared" si="88"/>
        <v>-2.2560949969859069E-6</v>
      </c>
      <c r="P926">
        <f t="shared" si="89"/>
        <v>5.4629046489519457E-5</v>
      </c>
      <c r="Q926">
        <f t="shared" si="90"/>
        <v>-5.5137133705291993E-6</v>
      </c>
    </row>
    <row r="927" spans="1:17" x14ac:dyDescent="0.2">
      <c r="A927" s="19">
        <v>24.03</v>
      </c>
      <c r="B927" s="18">
        <v>30.14</v>
      </c>
      <c r="C927" s="19">
        <v>48.23</v>
      </c>
      <c r="D927" s="15"/>
      <c r="E927" s="15">
        <v>1.4780450000000001E-2</v>
      </c>
      <c r="F927" s="15">
        <v>-3.3169999999999999E-4</v>
      </c>
      <c r="G927" s="15">
        <v>3.5372200000000002E-3</v>
      </c>
      <c r="I927">
        <f t="shared" si="85"/>
        <v>5.2089855113423561E-5</v>
      </c>
      <c r="J927">
        <f t="shared" si="86"/>
        <v>4.2462395193102715E-6</v>
      </c>
      <c r="K927">
        <f t="shared" si="87"/>
        <v>9.3726475032340995E-5</v>
      </c>
      <c r="O927">
        <f t="shared" si="88"/>
        <v>-2.377997970486753E-6</v>
      </c>
      <c r="P927">
        <f t="shared" si="89"/>
        <v>5.822673960294829E-5</v>
      </c>
      <c r="Q927">
        <f t="shared" si="90"/>
        <v>-5.3594413720574471E-6</v>
      </c>
    </row>
    <row r="928" spans="1:17" x14ac:dyDescent="0.2">
      <c r="A928" s="19">
        <v>24.01</v>
      </c>
      <c r="B928" s="18">
        <v>30.12</v>
      </c>
      <c r="C928" s="19">
        <v>47.69</v>
      </c>
      <c r="D928" s="15"/>
      <c r="E928" s="15">
        <v>-8.3230000000000001E-4</v>
      </c>
      <c r="F928" s="15">
        <v>-6.6350000000000003E-4</v>
      </c>
      <c r="G928" s="15">
        <v>-1.11964E-2</v>
      </c>
      <c r="I928">
        <f t="shared" si="85"/>
        <v>6.2072165938768163E-5</v>
      </c>
      <c r="J928">
        <f t="shared" si="86"/>
        <v>3.9980666415516551E-6</v>
      </c>
      <c r="K928">
        <f t="shared" si="87"/>
        <v>8.8853602050104524E-5</v>
      </c>
      <c r="O928">
        <f t="shared" si="88"/>
        <v>-2.5294786081575477E-6</v>
      </c>
      <c r="P928">
        <f t="shared" si="89"/>
        <v>5.7870037427711395E-5</v>
      </c>
      <c r="Q928">
        <f t="shared" si="90"/>
        <v>-5.1082726421740004E-6</v>
      </c>
    </row>
    <row r="929" spans="1:17" x14ac:dyDescent="0.2">
      <c r="A929" s="19">
        <v>23.86</v>
      </c>
      <c r="B929" s="18">
        <v>30.12</v>
      </c>
      <c r="C929" s="19">
        <v>48.07</v>
      </c>
      <c r="D929" s="15"/>
      <c r="E929" s="15">
        <v>-6.2474000000000002E-3</v>
      </c>
      <c r="F929" s="15">
        <v>0</v>
      </c>
      <c r="G929" s="15">
        <v>7.9681500000000002E-3</v>
      </c>
      <c r="I929">
        <f t="shared" si="85"/>
        <v>5.838939937984207E-5</v>
      </c>
      <c r="J929">
        <f t="shared" si="86"/>
        <v>3.7845965780585556E-6</v>
      </c>
      <c r="K929">
        <f t="shared" si="87"/>
        <v>9.1043948304698265E-5</v>
      </c>
      <c r="O929">
        <f t="shared" si="88"/>
        <v>-2.3445760286680949E-6</v>
      </c>
      <c r="P929">
        <f t="shared" si="89"/>
        <v>5.4956961005248713E-5</v>
      </c>
      <c r="Q929">
        <f t="shared" si="90"/>
        <v>-4.3560475996435602E-6</v>
      </c>
    </row>
    <row r="930" spans="1:17" x14ac:dyDescent="0.2">
      <c r="A930" s="19">
        <v>23.91</v>
      </c>
      <c r="B930" s="18">
        <v>30.09</v>
      </c>
      <c r="C930" s="19">
        <v>48.61</v>
      </c>
      <c r="D930" s="15"/>
      <c r="E930" s="15">
        <v>2.09552E-3</v>
      </c>
      <c r="F930" s="15">
        <v>-9.9599999999999992E-4</v>
      </c>
      <c r="G930" s="15">
        <v>1.123364E-2</v>
      </c>
      <c r="I930">
        <f t="shared" si="85"/>
        <v>5.7227835822651548E-5</v>
      </c>
      <c r="J930">
        <f t="shared" si="86"/>
        <v>3.557520783375042E-6</v>
      </c>
      <c r="K930">
        <f t="shared" si="87"/>
        <v>8.9390796271766375E-5</v>
      </c>
      <c r="O930">
        <f t="shared" si="88"/>
        <v>-2.2039014669480092E-6</v>
      </c>
      <c r="P930">
        <f t="shared" si="89"/>
        <v>4.8672730126333779E-5</v>
      </c>
      <c r="Q930">
        <f t="shared" si="90"/>
        <v>-4.0946847436649465E-6</v>
      </c>
    </row>
    <row r="931" spans="1:17" x14ac:dyDescent="0.2">
      <c r="A931" s="19">
        <v>23.81</v>
      </c>
      <c r="B931" s="18">
        <v>30.05</v>
      </c>
      <c r="C931" s="19">
        <v>48.8</v>
      </c>
      <c r="D931" s="15"/>
      <c r="E931" s="15">
        <v>-4.1824000000000002E-3</v>
      </c>
      <c r="F931" s="15">
        <v>-1.3293999999999999E-3</v>
      </c>
      <c r="G931" s="15">
        <v>3.9086199999999998E-3</v>
      </c>
      <c r="I931">
        <f t="shared" si="85"/>
        <v>5.4057637917516453E-5</v>
      </c>
      <c r="J931">
        <f t="shared" si="86"/>
        <v>3.4035904963725396E-6</v>
      </c>
      <c r="K931">
        <f t="shared" si="87"/>
        <v>9.1599028554436391E-5</v>
      </c>
      <c r="O931">
        <f t="shared" si="88"/>
        <v>-2.1968956541311285E-6</v>
      </c>
      <c r="P931">
        <f t="shared" si="89"/>
        <v>4.7164785356321755E-5</v>
      </c>
      <c r="Q931">
        <f t="shared" si="90"/>
        <v>-4.52032598544505E-6</v>
      </c>
    </row>
    <row r="932" spans="1:17" x14ac:dyDescent="0.2">
      <c r="A932" s="19">
        <v>24.13</v>
      </c>
      <c r="B932" s="18">
        <v>30.07</v>
      </c>
      <c r="C932" s="19">
        <v>49.52</v>
      </c>
      <c r="D932" s="15"/>
      <c r="E932" s="15">
        <v>1.343973E-2</v>
      </c>
      <c r="F932" s="15">
        <v>6.6558999999999998E-4</v>
      </c>
      <c r="G932" s="15">
        <v>1.4754120000000001E-2</v>
      </c>
      <c r="I932">
        <f t="shared" si="85"/>
        <v>5.1863727828065464E-5</v>
      </c>
      <c r="J932">
        <f t="shared" si="86"/>
        <v>3.3054133281901871E-6</v>
      </c>
      <c r="K932">
        <f t="shared" si="87"/>
        <v>8.7019725459434199E-5</v>
      </c>
      <c r="O932">
        <f t="shared" si="88"/>
        <v>-1.7314769612832606E-6</v>
      </c>
      <c r="P932">
        <f t="shared" si="89"/>
        <v>4.3354053497662448E-5</v>
      </c>
      <c r="Q932">
        <f t="shared" si="90"/>
        <v>-4.5608735919983472E-6</v>
      </c>
    </row>
    <row r="933" spans="1:17" x14ac:dyDescent="0.2">
      <c r="A933" s="19">
        <v>24.21</v>
      </c>
      <c r="B933" s="18">
        <v>30.07</v>
      </c>
      <c r="C933" s="19">
        <v>49.59</v>
      </c>
      <c r="D933" s="15"/>
      <c r="E933" s="15">
        <v>3.3153800000000001E-3</v>
      </c>
      <c r="F933" s="15">
        <v>0</v>
      </c>
      <c r="G933" s="15">
        <v>1.4135700000000001E-3</v>
      </c>
      <c r="I933">
        <f t="shared" si="85"/>
        <v>5.9589484706755542E-5</v>
      </c>
      <c r="J933">
        <f t="shared" si="86"/>
        <v>3.1336691313847754E-6</v>
      </c>
      <c r="K933">
        <f t="shared" si="87"/>
        <v>9.4859585350332164E-5</v>
      </c>
      <c r="O933">
        <f t="shared" si="88"/>
        <v>-1.0908673501642642E-6</v>
      </c>
      <c r="P933">
        <f t="shared" si="89"/>
        <v>5.2650293639058712E-5</v>
      </c>
      <c r="Q933">
        <f t="shared" si="90"/>
        <v>-3.6980094926304459E-6</v>
      </c>
    </row>
    <row r="934" spans="1:17" x14ac:dyDescent="0.2">
      <c r="A934" s="19">
        <v>24.2</v>
      </c>
      <c r="B934" s="18">
        <v>30.13</v>
      </c>
      <c r="C934" s="19">
        <v>49.74</v>
      </c>
      <c r="D934" s="15"/>
      <c r="E934" s="15">
        <v>-4.1300000000000001E-4</v>
      </c>
      <c r="F934" s="15">
        <v>1.9953100000000001E-3</v>
      </c>
      <c r="G934" s="15">
        <v>3.02484E-3</v>
      </c>
      <c r="I934">
        <f t="shared" si="85"/>
        <v>5.6673620297014204E-5</v>
      </c>
      <c r="J934">
        <f t="shared" si="86"/>
        <v>2.9456489835016889E-6</v>
      </c>
      <c r="K934">
        <f t="shared" si="87"/>
        <v>8.9287901038006225E-5</v>
      </c>
      <c r="O934">
        <f t="shared" si="88"/>
        <v>-1.0254153091544083E-6</v>
      </c>
      <c r="P934">
        <f t="shared" si="89"/>
        <v>4.9772467323111188E-5</v>
      </c>
      <c r="Q934">
        <f t="shared" si="90"/>
        <v>-3.4761289230726191E-6</v>
      </c>
    </row>
    <row r="935" spans="1:17" x14ac:dyDescent="0.2">
      <c r="A935" s="19">
        <v>24.32</v>
      </c>
      <c r="B935" s="18">
        <v>30.2</v>
      </c>
      <c r="C935" s="19">
        <v>50.07</v>
      </c>
      <c r="D935" s="15"/>
      <c r="E935" s="15">
        <v>4.9586400000000003E-3</v>
      </c>
      <c r="F935" s="15">
        <v>2.3233300000000002E-3</v>
      </c>
      <c r="G935" s="15">
        <v>6.63446E-3</v>
      </c>
      <c r="I935">
        <f t="shared" si="85"/>
        <v>5.328343721919335E-5</v>
      </c>
      <c r="J935">
        <f t="shared" si="86"/>
        <v>3.0077857642575876E-6</v>
      </c>
      <c r="K935">
        <f t="shared" si="87"/>
        <v>8.4479606397261847E-5</v>
      </c>
      <c r="O935">
        <f t="shared" si="88"/>
        <v>-1.0133341724051437E-6</v>
      </c>
      <c r="P935">
        <f t="shared" si="89"/>
        <v>4.6711163748524513E-5</v>
      </c>
      <c r="Q935">
        <f t="shared" si="90"/>
        <v>-2.9054315776642617E-6</v>
      </c>
    </row>
    <row r="936" spans="1:17" x14ac:dyDescent="0.2">
      <c r="A936" s="19">
        <v>24.01</v>
      </c>
      <c r="B936" s="18">
        <v>30.3</v>
      </c>
      <c r="C936" s="19">
        <v>48.71</v>
      </c>
      <c r="D936" s="15"/>
      <c r="E936" s="15">
        <v>-1.27467E-2</v>
      </c>
      <c r="F936" s="15">
        <v>3.3111899999999999E-3</v>
      </c>
      <c r="G936" s="15">
        <v>-2.7161999999999999E-2</v>
      </c>
      <c r="I936">
        <f t="shared" si="85"/>
        <v>5.1561717625017749E-5</v>
      </c>
      <c r="J936">
        <f t="shared" si="86"/>
        <v>3.1511903557361325E-6</v>
      </c>
      <c r="K936">
        <f t="shared" si="87"/>
        <v>8.2051793582922132E-5</v>
      </c>
      <c r="O936">
        <f t="shared" si="88"/>
        <v>-2.6130069778883419E-7</v>
      </c>
      <c r="P936">
        <f t="shared" si="89"/>
        <v>4.5882367847677047E-5</v>
      </c>
      <c r="Q936">
        <f t="shared" si="90"/>
        <v>-1.8062632858964049E-6</v>
      </c>
    </row>
    <row r="937" spans="1:17" x14ac:dyDescent="0.2">
      <c r="A937" s="19">
        <v>24.2</v>
      </c>
      <c r="B937" s="18">
        <v>30.37</v>
      </c>
      <c r="C937" s="19">
        <v>49.46</v>
      </c>
      <c r="D937" s="15"/>
      <c r="E937" s="15">
        <v>7.9134099999999992E-3</v>
      </c>
      <c r="F937" s="15">
        <v>2.3102999999999999E-3</v>
      </c>
      <c r="G937" s="15">
        <v>1.5397249999999999E-2</v>
      </c>
      <c r="I937">
        <f t="shared" si="85"/>
        <v>5.8216716220916687E-5</v>
      </c>
      <c r="J937">
        <f t="shared" si="86"/>
        <v>3.619957687357965E-6</v>
      </c>
      <c r="K937">
        <f t="shared" si="87"/>
        <v>1.2139514060794683E-4</v>
      </c>
      <c r="O937">
        <f t="shared" si="88"/>
        <v>-2.778027390301506E-6</v>
      </c>
      <c r="P937">
        <f t="shared" si="89"/>
        <v>6.3902977700816438E-5</v>
      </c>
      <c r="Q937">
        <f t="shared" si="90"/>
        <v>-7.0942000555426251E-6</v>
      </c>
    </row>
    <row r="938" spans="1:17" x14ac:dyDescent="0.2">
      <c r="A938" s="19">
        <v>23.82</v>
      </c>
      <c r="B938" s="18">
        <v>30.36</v>
      </c>
      <c r="C938" s="19">
        <v>48.92</v>
      </c>
      <c r="D938" s="15"/>
      <c r="E938" s="15">
        <v>-1.5702500000000001E-2</v>
      </c>
      <c r="F938" s="15">
        <v>-3.2929999999999998E-4</v>
      </c>
      <c r="G938" s="15">
        <v>-1.0917899999999999E-2</v>
      </c>
      <c r="I938">
        <f t="shared" si="85"/>
        <v>5.8481036717347686E-5</v>
      </c>
      <c r="J938">
        <f t="shared" si="86"/>
        <v>3.7230093915164873E-6</v>
      </c>
      <c r="K938">
        <f t="shared" si="87"/>
        <v>1.2833595062522002E-4</v>
      </c>
      <c r="O938">
        <f t="shared" si="88"/>
        <v>-1.5144046795034147E-6</v>
      </c>
      <c r="P938">
        <f t="shared" si="89"/>
        <v>6.7379484166117456E-5</v>
      </c>
      <c r="Q938">
        <f t="shared" si="90"/>
        <v>-4.5342120517100664E-6</v>
      </c>
    </row>
    <row r="939" spans="1:17" x14ac:dyDescent="0.2">
      <c r="A939" s="19">
        <v>23.62</v>
      </c>
      <c r="B939" s="18">
        <v>30.4</v>
      </c>
      <c r="C939" s="19">
        <v>47.89</v>
      </c>
      <c r="D939" s="15"/>
      <c r="E939" s="15">
        <v>-8.3963000000000006E-3</v>
      </c>
      <c r="F939" s="15">
        <v>1.3174899999999999E-3</v>
      </c>
      <c r="G939" s="15">
        <v>-2.1054799999999999E-2</v>
      </c>
      <c r="I939">
        <f t="shared" si="85"/>
        <v>6.9766284889306843E-5</v>
      </c>
      <c r="J939">
        <f t="shared" si="86"/>
        <v>3.5061351374254978E-6</v>
      </c>
      <c r="K939">
        <f t="shared" si="87"/>
        <v>1.2778782601230681E-4</v>
      </c>
      <c r="O939">
        <f t="shared" si="88"/>
        <v>-1.1132904037332095E-6</v>
      </c>
      <c r="P939">
        <f t="shared" si="89"/>
        <v>7.3623014601150417E-5</v>
      </c>
      <c r="Q939">
        <f t="shared" si="90"/>
        <v>-4.0464434604074614E-6</v>
      </c>
    </row>
    <row r="940" spans="1:17" x14ac:dyDescent="0.2">
      <c r="A940" s="19">
        <v>23.49</v>
      </c>
      <c r="B940" s="18">
        <v>30.38</v>
      </c>
      <c r="C940" s="19">
        <v>48.12</v>
      </c>
      <c r="D940" s="15"/>
      <c r="E940" s="15">
        <v>-5.5038999999999999E-3</v>
      </c>
      <c r="F940" s="15">
        <v>-6.579E-4</v>
      </c>
      <c r="G940" s="15">
        <v>4.8026700000000002E-3</v>
      </c>
      <c r="I940">
        <f t="shared" si="85"/>
        <v>6.9810179017348428E-5</v>
      </c>
      <c r="J940">
        <f t="shared" si="86"/>
        <v>3.3999138231859679E-6</v>
      </c>
      <c r="K940">
        <f t="shared" si="87"/>
        <v>1.4671883263396842E-4</v>
      </c>
      <c r="O940">
        <f t="shared" si="88"/>
        <v>-1.7102154567292173E-6</v>
      </c>
      <c r="P940">
        <f t="shared" si="89"/>
        <v>7.9812578759481394E-5</v>
      </c>
      <c r="Q940">
        <f t="shared" si="90"/>
        <v>-5.4680261599030147E-6</v>
      </c>
    </row>
    <row r="941" spans="1:17" x14ac:dyDescent="0.2">
      <c r="A941" s="19">
        <v>23.41</v>
      </c>
      <c r="B941" s="18">
        <v>30.37</v>
      </c>
      <c r="C941" s="19">
        <v>48.13</v>
      </c>
      <c r="D941" s="15"/>
      <c r="E941" s="15">
        <v>-3.4056999999999998E-3</v>
      </c>
      <c r="F941" s="15">
        <v>-3.2909999999999998E-4</v>
      </c>
      <c r="G941" s="15">
        <v>2.0786000000000001E-4</v>
      </c>
      <c r="I941">
        <f t="shared" si="85"/>
        <v>6.7439143188907525E-5</v>
      </c>
      <c r="J941">
        <f t="shared" si="86"/>
        <v>3.2218889383948096E-6</v>
      </c>
      <c r="K941">
        <f t="shared" si="87"/>
        <v>1.3929964102366431E-4</v>
      </c>
      <c r="O941">
        <f t="shared" si="88"/>
        <v>-1.3903415807254639E-6</v>
      </c>
      <c r="P941">
        <f t="shared" si="89"/>
        <v>7.34378191091325E-5</v>
      </c>
      <c r="Q941">
        <f t="shared" si="90"/>
        <v>-5.3295251858888329E-6</v>
      </c>
    </row>
    <row r="942" spans="1:17" x14ac:dyDescent="0.2">
      <c r="A942" s="19">
        <v>23.58</v>
      </c>
      <c r="B942" s="18">
        <v>30.31</v>
      </c>
      <c r="C942" s="19">
        <v>48.4</v>
      </c>
      <c r="D942" s="15"/>
      <c r="E942" s="15">
        <v>7.2618500000000002E-3</v>
      </c>
      <c r="F942" s="15">
        <v>-1.9756999999999999E-3</v>
      </c>
      <c r="G942" s="15">
        <v>5.6098299999999997E-3</v>
      </c>
      <c r="I942">
        <f t="shared" si="85"/>
        <v>6.408872214697308E-5</v>
      </c>
      <c r="J942">
        <f t="shared" si="86"/>
        <v>3.0350740106911208E-6</v>
      </c>
      <c r="K942">
        <f t="shared" si="87"/>
        <v>1.3094425490902043E-4</v>
      </c>
      <c r="O942">
        <f t="shared" si="88"/>
        <v>-1.2396721336819361E-6</v>
      </c>
      <c r="P942">
        <f t="shared" si="89"/>
        <v>6.8989075434464542E-5</v>
      </c>
      <c r="Q942">
        <f t="shared" si="90"/>
        <v>-5.0138580782955028E-6</v>
      </c>
    </row>
    <row r="943" spans="1:17" x14ac:dyDescent="0.2">
      <c r="A943" s="19">
        <v>23.54</v>
      </c>
      <c r="B943" s="18">
        <v>30.22</v>
      </c>
      <c r="C943" s="19">
        <v>48.37</v>
      </c>
      <c r="D943" s="15"/>
      <c r="E943" s="15">
        <v>-1.6963E-3</v>
      </c>
      <c r="F943" s="15">
        <v>-2.9692999999999998E-3</v>
      </c>
      <c r="G943" s="15">
        <v>-6.1990000000000005E-4</v>
      </c>
      <c r="I943">
        <f t="shared" si="85"/>
        <v>6.3407466743504697E-5</v>
      </c>
      <c r="J943">
        <f t="shared" si="86"/>
        <v>3.0871729994496536E-6</v>
      </c>
      <c r="K943">
        <f t="shared" si="87"/>
        <v>1.2497581117221318E-4</v>
      </c>
      <c r="O943">
        <f t="shared" si="88"/>
        <v>-2.0261260283610206E-6</v>
      </c>
      <c r="P943">
        <f t="shared" si="89"/>
        <v>6.7293995547526667E-5</v>
      </c>
      <c r="Q943">
        <f t="shared" si="90"/>
        <v>-5.3780270614577728E-6</v>
      </c>
    </row>
    <row r="944" spans="1:17" x14ac:dyDescent="0.2">
      <c r="A944" s="19">
        <v>23.29</v>
      </c>
      <c r="B944" s="18">
        <v>30.32</v>
      </c>
      <c r="C944" s="19">
        <v>47.61</v>
      </c>
      <c r="D944" s="15"/>
      <c r="E944" s="15">
        <v>-1.06202E-2</v>
      </c>
      <c r="F944" s="15">
        <v>3.3091000000000001E-3</v>
      </c>
      <c r="G944" s="15">
        <v>-1.5712199999999999E-2</v>
      </c>
      <c r="I944">
        <f t="shared" si="85"/>
        <v>5.9775664760294414E-5</v>
      </c>
      <c r="J944">
        <f t="shared" si="86"/>
        <v>3.4309471688826749E-6</v>
      </c>
      <c r="K944">
        <f t="shared" si="87"/>
        <v>1.1750031906248039E-4</v>
      </c>
      <c r="O944">
        <f t="shared" si="88"/>
        <v>-1.602349051259359E-6</v>
      </c>
      <c r="P944">
        <f t="shared" si="89"/>
        <v>6.3319447996875065E-5</v>
      </c>
      <c r="Q944">
        <f t="shared" si="90"/>
        <v>-4.9449052935703059E-6</v>
      </c>
    </row>
    <row r="945" spans="1:17" x14ac:dyDescent="0.2">
      <c r="A945" s="19">
        <v>22.93</v>
      </c>
      <c r="B945" s="18">
        <v>30.41</v>
      </c>
      <c r="C945" s="19">
        <v>46.96</v>
      </c>
      <c r="D945" s="15"/>
      <c r="E945" s="15">
        <v>-1.54573E-2</v>
      </c>
      <c r="F945" s="15">
        <v>2.9683399999999999E-3</v>
      </c>
      <c r="G945" s="15">
        <v>-1.3652600000000001E-2</v>
      </c>
      <c r="I945">
        <f t="shared" si="85"/>
        <v>6.2956443757076751E-5</v>
      </c>
      <c r="J945">
        <f t="shared" si="86"/>
        <v>3.8820989073497145E-6</v>
      </c>
      <c r="K945">
        <f t="shared" si="87"/>
        <v>1.2526269364913158E-4</v>
      </c>
      <c r="O945">
        <f t="shared" si="88"/>
        <v>-3.6148063373837992E-6</v>
      </c>
      <c r="P945">
        <f t="shared" si="89"/>
        <v>6.9532283503462566E-5</v>
      </c>
      <c r="Q945">
        <f t="shared" si="90"/>
        <v>-7.7678054371560901E-6</v>
      </c>
    </row>
    <row r="946" spans="1:17" x14ac:dyDescent="0.2">
      <c r="A946" s="19">
        <v>23.03</v>
      </c>
      <c r="B946" s="18">
        <v>30.49</v>
      </c>
      <c r="C946" s="19">
        <v>47.16</v>
      </c>
      <c r="D946" s="15"/>
      <c r="E946" s="15">
        <v>4.3611400000000003E-3</v>
      </c>
      <c r="F946" s="15">
        <v>2.6307100000000001E-3</v>
      </c>
      <c r="G946" s="15">
        <v>4.2589699999999999E-3</v>
      </c>
      <c r="I946">
        <f t="shared" si="85"/>
        <v>7.3514744529052154E-5</v>
      </c>
      <c r="J946">
        <f t="shared" si="86"/>
        <v>4.1778355142447323E-6</v>
      </c>
      <c r="K946">
        <f t="shared" si="87"/>
        <v>1.2893054123578368E-4</v>
      </c>
      <c r="O946">
        <f t="shared" si="88"/>
        <v>-6.1508692700607725E-6</v>
      </c>
      <c r="P946">
        <f t="shared" si="89"/>
        <v>7.8022286532054816E-5</v>
      </c>
      <c r="Q946">
        <f t="shared" si="90"/>
        <v>-9.7332706319667267E-6</v>
      </c>
    </row>
    <row r="947" spans="1:17" x14ac:dyDescent="0.2">
      <c r="A947" s="19">
        <v>22.76</v>
      </c>
      <c r="B947" s="18">
        <v>30.56</v>
      </c>
      <c r="C947" s="19">
        <v>46.66</v>
      </c>
      <c r="D947" s="15"/>
      <c r="E947" s="15">
        <v>-1.1723900000000001E-2</v>
      </c>
      <c r="F947" s="15">
        <v>2.2958000000000002E-3</v>
      </c>
      <c r="G947" s="15">
        <v>-1.0602200000000001E-2</v>
      </c>
      <c r="I947">
        <f t="shared" si="85"/>
        <v>7.0245032383285021E-5</v>
      </c>
      <c r="J947">
        <f t="shared" si="86"/>
        <v>4.3424034896360485E-6</v>
      </c>
      <c r="K947">
        <f t="shared" si="87"/>
        <v>1.2228303828929065E-4</v>
      </c>
      <c r="O947">
        <f t="shared" si="88"/>
        <v>-5.0934434372931252E-6</v>
      </c>
      <c r="P947">
        <f t="shared" si="89"/>
        <v>7.4455387205679525E-5</v>
      </c>
      <c r="Q947">
        <f t="shared" si="90"/>
        <v>-8.4770274959267208E-6</v>
      </c>
    </row>
    <row r="948" spans="1:17" x14ac:dyDescent="0.2">
      <c r="A948" s="19">
        <v>22.58</v>
      </c>
      <c r="B948" s="18">
        <v>30.58</v>
      </c>
      <c r="C948" s="19">
        <v>45.9</v>
      </c>
      <c r="D948" s="15"/>
      <c r="E948" s="15">
        <v>-7.9086E-3</v>
      </c>
      <c r="F948" s="15">
        <v>6.5448000000000004E-4</v>
      </c>
      <c r="G948" s="15">
        <v>-1.6288E-2</v>
      </c>
      <c r="I948">
        <f t="shared" si="85"/>
        <v>7.4277320312887929E-5</v>
      </c>
      <c r="J948">
        <f t="shared" si="86"/>
        <v>4.3981011386578862E-6</v>
      </c>
      <c r="K948">
        <f t="shared" si="87"/>
        <v>1.2169045468233322E-4</v>
      </c>
      <c r="O948">
        <f t="shared" si="88"/>
        <v>-6.4027806082555387E-6</v>
      </c>
      <c r="P948">
        <f t="shared" si="89"/>
        <v>7.7446011928138751E-5</v>
      </c>
      <c r="Q948">
        <f t="shared" si="90"/>
        <v>-9.4288376917711183E-6</v>
      </c>
    </row>
    <row r="949" spans="1:17" x14ac:dyDescent="0.2">
      <c r="A949" s="19">
        <v>22.28</v>
      </c>
      <c r="B949" s="18">
        <v>30.42</v>
      </c>
      <c r="C949" s="19">
        <v>45.51</v>
      </c>
      <c r="D949" s="15"/>
      <c r="E949" s="15">
        <v>-1.3285999999999999E-2</v>
      </c>
      <c r="F949" s="15">
        <v>-5.2322000000000002E-3</v>
      </c>
      <c r="G949" s="15">
        <v>-8.4968000000000005E-3</v>
      </c>
      <c r="I949">
        <f t="shared" si="85"/>
        <v>7.3573438331714657E-5</v>
      </c>
      <c r="J949">
        <f t="shared" si="86"/>
        <v>4.1599157145624127E-6</v>
      </c>
      <c r="K949">
        <f t="shared" si="87"/>
        <v>1.3030696404139322E-4</v>
      </c>
      <c r="O949">
        <f t="shared" si="88"/>
        <v>-6.3291750034402059E-6</v>
      </c>
      <c r="P949">
        <f t="shared" si="89"/>
        <v>8.0528167820450433E-5</v>
      </c>
      <c r="Q949">
        <f t="shared" si="90"/>
        <v>-9.5027176446648511E-6</v>
      </c>
    </row>
    <row r="950" spans="1:17" x14ac:dyDescent="0.2">
      <c r="A950" s="19">
        <v>22.03</v>
      </c>
      <c r="B950" s="18">
        <v>30.55</v>
      </c>
      <c r="C950" s="19">
        <v>44.63</v>
      </c>
      <c r="D950" s="15"/>
      <c r="E950" s="15">
        <v>-1.12208E-2</v>
      </c>
      <c r="F950" s="15">
        <v>4.2734699999999997E-3</v>
      </c>
      <c r="G950" s="15">
        <v>-1.9336300000000001E-2</v>
      </c>
      <c r="I950">
        <f t="shared" si="85"/>
        <v>7.9750099791811791E-5</v>
      </c>
      <c r="J950">
        <f t="shared" si="86"/>
        <v>5.5528757820886694E-6</v>
      </c>
      <c r="K950">
        <f t="shared" si="87"/>
        <v>1.2682028281330962E-4</v>
      </c>
      <c r="O950">
        <f t="shared" si="88"/>
        <v>-1.7785239512337897E-6</v>
      </c>
      <c r="P950">
        <f t="shared" si="89"/>
        <v>8.2469786839223415E-5</v>
      </c>
      <c r="Q950">
        <f t="shared" si="90"/>
        <v>-6.2651371683849558E-6</v>
      </c>
    </row>
    <row r="951" spans="1:17" x14ac:dyDescent="0.2">
      <c r="A951" s="19">
        <v>22.63</v>
      </c>
      <c r="B951" s="18">
        <v>30.45</v>
      </c>
      <c r="C951" s="19">
        <v>46.61</v>
      </c>
      <c r="D951" s="15"/>
      <c r="E951" s="15">
        <v>2.7235499999999999E-2</v>
      </c>
      <c r="F951" s="15">
        <v>-3.2732999999999998E-3</v>
      </c>
      <c r="G951" s="15">
        <v>4.4364779999999999E-2</v>
      </c>
      <c r="I951">
        <f t="shared" si="85"/>
        <v>8.2519474962703093E-5</v>
      </c>
      <c r="J951">
        <f t="shared" si="86"/>
        <v>6.3154559856173496E-6</v>
      </c>
      <c r="K951">
        <f t="shared" si="87"/>
        <v>1.4164461570591105E-4</v>
      </c>
      <c r="O951">
        <f t="shared" si="88"/>
        <v>-4.5489176447197644E-6</v>
      </c>
      <c r="P951">
        <f t="shared" si="89"/>
        <v>9.053972493127001E-5</v>
      </c>
      <c r="Q951">
        <f t="shared" si="90"/>
        <v>-1.0847214815941863E-5</v>
      </c>
    </row>
    <row r="952" spans="1:17" x14ac:dyDescent="0.2">
      <c r="A952" s="19">
        <v>22.61</v>
      </c>
      <c r="B952" s="18">
        <v>30.51</v>
      </c>
      <c r="C952" s="19">
        <v>46.44</v>
      </c>
      <c r="D952" s="15"/>
      <c r="E952" s="15">
        <v>-8.8369999999999996E-4</v>
      </c>
      <c r="F952" s="15">
        <v>1.9704100000000001E-3</v>
      </c>
      <c r="G952" s="15">
        <v>-3.6473E-3</v>
      </c>
      <c r="I952">
        <f t="shared" si="85"/>
        <v>1.2207465407994094E-4</v>
      </c>
      <c r="J952">
        <f t="shared" si="86"/>
        <v>6.5793981998803086E-6</v>
      </c>
      <c r="K952">
        <f t="shared" si="87"/>
        <v>2.512399610304605E-4</v>
      </c>
      <c r="O952">
        <f t="shared" si="88"/>
        <v>-9.6249803150365834E-6</v>
      </c>
      <c r="P952">
        <f t="shared" si="89"/>
        <v>1.5760515937679386E-4</v>
      </c>
      <c r="Q952">
        <f t="shared" si="90"/>
        <v>-1.8909535989425357E-5</v>
      </c>
    </row>
    <row r="953" spans="1:17" x14ac:dyDescent="0.2">
      <c r="A953" s="19">
        <v>22.79</v>
      </c>
      <c r="B953" s="18">
        <v>30.4</v>
      </c>
      <c r="C953" s="19">
        <v>46.48</v>
      </c>
      <c r="D953" s="15"/>
      <c r="E953" s="15">
        <v>7.9610800000000006E-3</v>
      </c>
      <c r="F953" s="15">
        <v>-3.6053999999999999E-3</v>
      </c>
      <c r="G953" s="15">
        <v>8.6134999999999998E-4</v>
      </c>
      <c r="I953">
        <f t="shared" si="85"/>
        <v>1.1479703037654448E-4</v>
      </c>
      <c r="J953">
        <f t="shared" si="86"/>
        <v>6.4175852419734902E-6</v>
      </c>
      <c r="K953">
        <f t="shared" si="87"/>
        <v>2.3696373120603287E-4</v>
      </c>
      <c r="O953">
        <f t="shared" si="88"/>
        <v>-9.1519565751543882E-6</v>
      </c>
      <c r="P953">
        <f t="shared" si="89"/>
        <v>1.4834223695478621E-4</v>
      </c>
      <c r="Q953">
        <f t="shared" si="90"/>
        <v>-1.8206164413639836E-5</v>
      </c>
    </row>
    <row r="954" spans="1:17" x14ac:dyDescent="0.2">
      <c r="A954" s="19">
        <v>22.8</v>
      </c>
      <c r="B954" s="18">
        <v>30.51</v>
      </c>
      <c r="C954" s="19">
        <v>46.46</v>
      </c>
      <c r="D954" s="15"/>
      <c r="E954" s="15">
        <v>4.3869999999999998E-4</v>
      </c>
      <c r="F954" s="15">
        <v>3.6184199999999998E-3</v>
      </c>
      <c r="G954" s="15">
        <v>-4.303E-4</v>
      </c>
      <c r="I954">
        <f t="shared" si="85"/>
        <v>1.1171193623993581E-4</v>
      </c>
      <c r="J954">
        <f t="shared" si="86"/>
        <v>6.8124646770550809E-6</v>
      </c>
      <c r="K954">
        <f t="shared" si="87"/>
        <v>2.2279042276302088E-4</v>
      </c>
      <c r="O954">
        <f t="shared" si="88"/>
        <v>-1.0325011850565126E-5</v>
      </c>
      <c r="P954">
        <f t="shared" si="89"/>
        <v>1.3985313931297902E-4</v>
      </c>
      <c r="Q954">
        <f t="shared" si="90"/>
        <v>-1.7300125226221445E-5</v>
      </c>
    </row>
    <row r="955" spans="1:17" x14ac:dyDescent="0.2">
      <c r="A955" s="19">
        <v>22.57</v>
      </c>
      <c r="B955" s="18">
        <v>30.74</v>
      </c>
      <c r="C955" s="19">
        <v>45.37</v>
      </c>
      <c r="D955" s="15"/>
      <c r="E955" s="15">
        <v>-1.00877E-2</v>
      </c>
      <c r="F955" s="15">
        <v>7.53851E-3</v>
      </c>
      <c r="G955" s="15">
        <v>-2.3460999999999999E-2</v>
      </c>
      <c r="I955">
        <f t="shared" si="85"/>
        <v>1.0502076752693965E-4</v>
      </c>
      <c r="J955">
        <f t="shared" si="86"/>
        <v>7.1892945942157761E-6</v>
      </c>
      <c r="K955">
        <f t="shared" si="87"/>
        <v>2.0943410688263961E-4</v>
      </c>
      <c r="O955">
        <f t="shared" si="88"/>
        <v>-9.6102670882912177E-6</v>
      </c>
      <c r="P955">
        <f t="shared" si="89"/>
        <v>1.3145062459760025E-4</v>
      </c>
      <c r="Q955">
        <f t="shared" si="90"/>
        <v>-1.6355538080208159E-5</v>
      </c>
    </row>
    <row r="956" spans="1:17" x14ac:dyDescent="0.2">
      <c r="A956" s="19">
        <v>22.94</v>
      </c>
      <c r="B956" s="18">
        <v>30.55</v>
      </c>
      <c r="C956" s="19">
        <v>46.4</v>
      </c>
      <c r="D956" s="15"/>
      <c r="E956" s="15">
        <v>1.639349E-2</v>
      </c>
      <c r="F956" s="15">
        <v>-6.1808999999999996E-3</v>
      </c>
      <c r="G956" s="15">
        <v>2.270229E-2</v>
      </c>
      <c r="I956">
        <f t="shared" si="85"/>
        <v>1.0482522295272327E-4</v>
      </c>
      <c r="J956">
        <f t="shared" si="86"/>
        <v>1.0167684899768833E-5</v>
      </c>
      <c r="K956">
        <f t="shared" si="87"/>
        <v>2.2989317172968123E-4</v>
      </c>
      <c r="O956">
        <f t="shared" si="88"/>
        <v>-1.3596424702613748E-5</v>
      </c>
      <c r="P956">
        <f t="shared" si="89"/>
        <v>1.3776363890374426E-4</v>
      </c>
      <c r="Q956">
        <f t="shared" si="90"/>
        <v>-2.5985864781995677E-5</v>
      </c>
    </row>
    <row r="957" spans="1:17" x14ac:dyDescent="0.2">
      <c r="A957" s="19">
        <v>23.05</v>
      </c>
      <c r="B957" s="18">
        <v>30.55</v>
      </c>
      <c r="C957" s="19">
        <v>46.34</v>
      </c>
      <c r="D957" s="15"/>
      <c r="E957" s="15">
        <v>4.7950299999999996E-3</v>
      </c>
      <c r="F957" s="15">
        <v>0</v>
      </c>
      <c r="G957" s="15">
        <v>-1.2930999999999999E-3</v>
      </c>
      <c r="I957">
        <f t="shared" si="85"/>
        <v>1.1466050043836588E-4</v>
      </c>
      <c r="J957">
        <f t="shared" si="86"/>
        <v>1.1849835294382705E-5</v>
      </c>
      <c r="K957">
        <f t="shared" si="87"/>
        <v>2.4702321970054635E-4</v>
      </c>
      <c r="O957">
        <f t="shared" si="88"/>
        <v>-1.8860230560916929E-5</v>
      </c>
      <c r="P957">
        <f t="shared" si="89"/>
        <v>1.5182800641504562E-4</v>
      </c>
      <c r="Q957">
        <f t="shared" si="90"/>
        <v>-3.2845947950735942E-5</v>
      </c>
    </row>
    <row r="958" spans="1:17" x14ac:dyDescent="0.2">
      <c r="A958" s="19">
        <v>23.22</v>
      </c>
      <c r="B958" s="18">
        <v>30.5</v>
      </c>
      <c r="C958" s="19">
        <v>46.69</v>
      </c>
      <c r="D958" s="15"/>
      <c r="E958" s="15">
        <v>7.3752699999999997E-3</v>
      </c>
      <c r="F958" s="15">
        <v>-1.6366E-3</v>
      </c>
      <c r="G958" s="15">
        <v>7.5528499999999998E-3</v>
      </c>
      <c r="I958">
        <f t="shared" si="85"/>
        <v>1.0916040917411792E-4</v>
      </c>
      <c r="J958">
        <f t="shared" si="86"/>
        <v>1.1138845176719742E-5</v>
      </c>
      <c r="K958">
        <f t="shared" si="87"/>
        <v>2.3230215297511357E-4</v>
      </c>
      <c r="O958">
        <f t="shared" si="88"/>
        <v>-1.7728616727261911E-5</v>
      </c>
      <c r="P958">
        <f t="shared" si="89"/>
        <v>1.4234629883256287E-4</v>
      </c>
      <c r="Q958">
        <f t="shared" si="90"/>
        <v>-3.0875191073691786E-5</v>
      </c>
    </row>
    <row r="959" spans="1:17" x14ac:dyDescent="0.2">
      <c r="A959" s="19">
        <v>23.54</v>
      </c>
      <c r="B959" s="18">
        <v>30.48</v>
      </c>
      <c r="C959" s="19">
        <v>46.74</v>
      </c>
      <c r="D959" s="15"/>
      <c r="E959" s="15">
        <v>1.378131E-2</v>
      </c>
      <c r="F959" s="15">
        <v>-6.5569999999999995E-4</v>
      </c>
      <c r="G959" s="15">
        <v>1.0709599999999999E-3</v>
      </c>
      <c r="I959">
        <f t="shared" si="85"/>
        <v>1.0587446107804484E-4</v>
      </c>
      <c r="J959">
        <f t="shared" si="86"/>
        <v>1.0631222039716556E-5</v>
      </c>
      <c r="K959">
        <f t="shared" si="87"/>
        <v>2.2178675638395674E-4</v>
      </c>
      <c r="O959">
        <f t="shared" si="88"/>
        <v>-1.7389121736546197E-5</v>
      </c>
      <c r="P959">
        <f t="shared" si="89"/>
        <v>1.3714777938377909E-4</v>
      </c>
      <c r="Q959">
        <f t="shared" si="90"/>
        <v>-2.9764339267870276E-5</v>
      </c>
    </row>
    <row r="960" spans="1:17" x14ac:dyDescent="0.2">
      <c r="A960" s="19">
        <v>23.69</v>
      </c>
      <c r="B960" s="18">
        <v>30.5</v>
      </c>
      <c r="C960" s="19">
        <v>47.09</v>
      </c>
      <c r="D960" s="15"/>
      <c r="E960" s="15">
        <v>6.3721300000000002E-3</v>
      </c>
      <c r="F960" s="15">
        <v>6.5616999999999997E-4</v>
      </c>
      <c r="G960" s="15">
        <v>7.4881899999999996E-3</v>
      </c>
      <c r="I960">
        <f t="shared" si="85"/>
        <v>1.1091746373232815E-4</v>
      </c>
      <c r="J960">
        <f t="shared" si="86"/>
        <v>1.0019145266733562E-5</v>
      </c>
      <c r="K960">
        <f t="shared" si="87"/>
        <v>2.0854836832021531E-4</v>
      </c>
      <c r="O960">
        <f t="shared" si="88"/>
        <v>-1.6887958730373424E-5</v>
      </c>
      <c r="P960">
        <f t="shared" si="89"/>
        <v>1.2980446652620834E-4</v>
      </c>
      <c r="Q960">
        <f t="shared" si="90"/>
        <v>-2.8020612620118059E-5</v>
      </c>
    </row>
    <row r="961" spans="1:17" x14ac:dyDescent="0.2">
      <c r="A961" s="19">
        <v>23.75</v>
      </c>
      <c r="B961" s="18">
        <v>30.55</v>
      </c>
      <c r="C961" s="19">
        <v>47.08</v>
      </c>
      <c r="D961" s="15"/>
      <c r="E961" s="15">
        <v>2.5326699999999999E-3</v>
      </c>
      <c r="F961" s="15">
        <v>1.6393099999999999E-3</v>
      </c>
      <c r="G961" s="15">
        <v>-2.1230000000000001E-4</v>
      </c>
      <c r="I961">
        <f t="shared" si="85"/>
        <v>1.0669865835260246E-4</v>
      </c>
      <c r="J961">
        <f t="shared" si="86"/>
        <v>9.4438300948635478E-6</v>
      </c>
      <c r="K961">
        <f t="shared" si="87"/>
        <v>1.9939984558956837E-4</v>
      </c>
      <c r="O961">
        <f t="shared" si="88"/>
        <v>-1.5623809174025019E-5</v>
      </c>
      <c r="P961">
        <f t="shared" si="89"/>
        <v>1.2487914174331782E-4</v>
      </c>
      <c r="Q961">
        <f t="shared" si="90"/>
        <v>-2.6044564324972975E-5</v>
      </c>
    </row>
    <row r="962" spans="1:17" x14ac:dyDescent="0.2">
      <c r="A962" s="19">
        <v>23.81</v>
      </c>
      <c r="B962" s="18">
        <v>30.52</v>
      </c>
      <c r="C962" s="19">
        <v>46.87</v>
      </c>
      <c r="D962" s="15"/>
      <c r="E962" s="15">
        <v>2.5262700000000002E-3</v>
      </c>
      <c r="F962" s="15">
        <v>-9.8200000000000002E-4</v>
      </c>
      <c r="G962" s="15">
        <v>-4.4606000000000003E-3</v>
      </c>
      <c r="I962">
        <f t="shared" si="85"/>
        <v>1.0068160389118031E-4</v>
      </c>
      <c r="J962">
        <f t="shared" si="86"/>
        <v>9.0384405257377336E-6</v>
      </c>
      <c r="K962">
        <f t="shared" si="87"/>
        <v>1.8743855913159425E-4</v>
      </c>
      <c r="O962">
        <f t="shared" si="88"/>
        <v>-1.4437270748121516E-5</v>
      </c>
      <c r="P962">
        <f t="shared" si="89"/>
        <v>1.1735413208825875E-4</v>
      </c>
      <c r="Q962">
        <f t="shared" si="90"/>
        <v>-2.4502771996254595E-5</v>
      </c>
    </row>
    <row r="963" spans="1:17" x14ac:dyDescent="0.2">
      <c r="A963" s="19">
        <v>23.93</v>
      </c>
      <c r="B963" s="18">
        <v>30.51</v>
      </c>
      <c r="C963" s="19">
        <v>47.23</v>
      </c>
      <c r="D963" s="15"/>
      <c r="E963" s="15">
        <v>5.0399399999999997E-3</v>
      </c>
      <c r="F963" s="15">
        <v>-3.277E-4</v>
      </c>
      <c r="G963" s="15">
        <v>7.6808400000000004E-3</v>
      </c>
      <c r="I963">
        <f t="shared" si="85"/>
        <v>9.5023630064483498E-5</v>
      </c>
      <c r="J963">
        <f t="shared" si="86"/>
        <v>8.5539935341934685E-6</v>
      </c>
      <c r="K963">
        <f t="shared" si="87"/>
        <v>1.7738606272529856E-4</v>
      </c>
      <c r="O963">
        <f t="shared" si="88"/>
        <v>-1.3719882331634225E-5</v>
      </c>
      <c r="P963">
        <f t="shared" si="89"/>
        <v>1.0963676336524321E-4</v>
      </c>
      <c r="Q963">
        <f t="shared" si="90"/>
        <v>-2.2769787124479316E-5</v>
      </c>
    </row>
    <row r="964" spans="1:17" x14ac:dyDescent="0.2">
      <c r="A964" s="19">
        <v>24.02</v>
      </c>
      <c r="B964" s="18">
        <v>30.49</v>
      </c>
      <c r="C964" s="19">
        <v>47.36</v>
      </c>
      <c r="D964" s="15"/>
      <c r="E964" s="15">
        <v>3.7609700000000002E-3</v>
      </c>
      <c r="F964" s="15">
        <v>-6.5550000000000005E-4</v>
      </c>
      <c r="G964" s="15">
        <v>2.7525100000000001E-3</v>
      </c>
      <c r="I964">
        <f t="shared" si="85"/>
        <v>9.0846271972830478E-5</v>
      </c>
      <c r="J964">
        <f t="shared" si="86"/>
        <v>8.0471971595418607E-6</v>
      </c>
      <c r="K964">
        <f t="shared" si="87"/>
        <v>1.7028261714811663E-4</v>
      </c>
      <c r="O964">
        <f t="shared" si="88"/>
        <v>-1.2995784692016172E-5</v>
      </c>
      <c r="P964">
        <f t="shared" si="89"/>
        <v>1.0538121592830461E-4</v>
      </c>
      <c r="Q964">
        <f t="shared" si="90"/>
        <v>-2.1554620573090556E-5</v>
      </c>
    </row>
    <row r="965" spans="1:17" x14ac:dyDescent="0.2">
      <c r="A965" s="19">
        <v>24.18</v>
      </c>
      <c r="B965" s="18">
        <v>30.51</v>
      </c>
      <c r="C965" s="19">
        <v>47.69</v>
      </c>
      <c r="D965" s="15"/>
      <c r="E965" s="15">
        <v>6.6611200000000004E-3</v>
      </c>
      <c r="F965" s="15">
        <v>6.5594999999999998E-4</v>
      </c>
      <c r="G965" s="15">
        <v>6.9678600000000002E-3</v>
      </c>
      <c r="I965">
        <f t="shared" si="85"/>
        <v>8.6244189374914645E-5</v>
      </c>
      <c r="J965">
        <f t="shared" si="86"/>
        <v>7.5901461449693488E-6</v>
      </c>
      <c r="K965">
        <f t="shared" si="87"/>
        <v>1.6052023879723564E-4</v>
      </c>
      <c r="O965">
        <f t="shared" si="88"/>
        <v>-1.2363956560595202E-5</v>
      </c>
      <c r="P965">
        <f t="shared" si="89"/>
        <v>9.9679469424688335E-5</v>
      </c>
      <c r="Q965">
        <f t="shared" si="90"/>
        <v>-2.0369599557005122E-5</v>
      </c>
    </row>
    <row r="966" spans="1:17" x14ac:dyDescent="0.2">
      <c r="A966" s="19">
        <v>24.35</v>
      </c>
      <c r="B966" s="18">
        <v>30.44</v>
      </c>
      <c r="C966" s="19">
        <v>48.27</v>
      </c>
      <c r="D966" s="15"/>
      <c r="E966" s="15">
        <v>7.0305999999999997E-3</v>
      </c>
      <c r="F966" s="15">
        <v>-2.2943E-3</v>
      </c>
      <c r="G966" s="15">
        <v>1.21619E-2</v>
      </c>
      <c r="I966">
        <f t="shared" si="85"/>
        <v>8.3731769191683765E-5</v>
      </c>
      <c r="J966">
        <f t="shared" si="86"/>
        <v>7.1605536004211871E-6</v>
      </c>
      <c r="K966">
        <f t="shared" si="87"/>
        <v>1.5380208884817749E-4</v>
      </c>
      <c r="O966">
        <f t="shared" si="88"/>
        <v>-1.1359957467119489E-5</v>
      </c>
      <c r="P966">
        <f t="shared" si="89"/>
        <v>9.6483526355399036E-5</v>
      </c>
      <c r="Q966">
        <f t="shared" si="90"/>
        <v>-1.8873189517564816E-5</v>
      </c>
    </row>
    <row r="967" spans="1:17" x14ac:dyDescent="0.2">
      <c r="A967" s="19">
        <v>24.35</v>
      </c>
      <c r="B967" s="18">
        <v>30.49</v>
      </c>
      <c r="C967" s="19">
        <v>48.29</v>
      </c>
      <c r="D967" s="15"/>
      <c r="E967" s="15">
        <v>0</v>
      </c>
      <c r="F967" s="15">
        <v>1.6425400000000001E-3</v>
      </c>
      <c r="G967" s="15">
        <v>4.1436000000000001E-4</v>
      </c>
      <c r="I967">
        <f t="shared" ref="I967:I1004" si="91">I966*$M$3+E966*E966*(1-$M$3)</f>
        <v>8.1673623221782736E-5</v>
      </c>
      <c r="J967">
        <f t="shared" ref="J967:J1004" si="92">J966*$M$3+F966*F966*(1-$M$3)</f>
        <v>7.0467491337959154E-6</v>
      </c>
      <c r="K967">
        <f t="shared" ref="K967:K1004" si="93">K966*$M$3+G966*G966*(1-$M$3)</f>
        <v>1.5344867221388686E-4</v>
      </c>
      <c r="O967">
        <f t="shared" ref="O967:O1004" si="94">O966*$M$3+E966*F966*(1-$M$3)</f>
        <v>-1.1646178353892321E-5</v>
      </c>
      <c r="P967">
        <f t="shared" ref="P967:P1004" si="95">P966*$M$3+E966*G966*(1-$M$3)</f>
        <v>9.5824842022475097E-5</v>
      </c>
      <c r="Q967">
        <f t="shared" ref="Q967:Q1004" si="96">Q966*$M$3+F966*G966*(1-$M$3)</f>
        <v>-1.9414980976710928E-5</v>
      </c>
    </row>
    <row r="968" spans="1:17" x14ac:dyDescent="0.2">
      <c r="A968" s="19">
        <v>24.22</v>
      </c>
      <c r="B968" s="18">
        <v>30.59</v>
      </c>
      <c r="C968" s="19">
        <v>47.82</v>
      </c>
      <c r="D968" s="15"/>
      <c r="E968" s="15">
        <v>-5.3388999999999997E-3</v>
      </c>
      <c r="F968" s="15">
        <v>3.2797600000000001E-3</v>
      </c>
      <c r="G968" s="15">
        <v>-9.7328999999999992E-3</v>
      </c>
      <c r="I968">
        <f t="shared" si="91"/>
        <v>7.6773205828475769E-5</v>
      </c>
      <c r="J968">
        <f t="shared" si="92"/>
        <v>6.7858204448641603E-6</v>
      </c>
      <c r="K968">
        <f t="shared" si="93"/>
        <v>1.4425205353362964E-4</v>
      </c>
      <c r="O968">
        <f t="shared" si="94"/>
        <v>-1.0947407652658781E-5</v>
      </c>
      <c r="P968">
        <f t="shared" si="95"/>
        <v>9.007535150112658E-5</v>
      </c>
      <c r="Q968">
        <f t="shared" si="96"/>
        <v>-1.8209245945644274E-5</v>
      </c>
    </row>
    <row r="969" spans="1:17" x14ac:dyDescent="0.2">
      <c r="A969" s="19">
        <v>24.2</v>
      </c>
      <c r="B969" s="18">
        <v>30.57</v>
      </c>
      <c r="C969" s="19">
        <v>47.92</v>
      </c>
      <c r="D969" s="15"/>
      <c r="E969" s="15">
        <v>-8.2569999999999996E-4</v>
      </c>
      <c r="F969" s="15">
        <v>-6.5379999999999995E-4</v>
      </c>
      <c r="G969" s="15">
        <v>2.0911300000000001E-3</v>
      </c>
      <c r="I969">
        <f t="shared" si="91"/>
        <v>7.3877044671367216E-5</v>
      </c>
      <c r="J969">
        <f t="shared" si="92"/>
        <v>7.024080757628311E-6</v>
      </c>
      <c r="K969">
        <f t="shared" si="93"/>
        <v>1.4128069086621187E-4</v>
      </c>
      <c r="O969">
        <f t="shared" si="94"/>
        <v>-1.1341181833339254E-5</v>
      </c>
      <c r="P969">
        <f t="shared" si="95"/>
        <v>8.7788609199658987E-5</v>
      </c>
      <c r="Q969">
        <f t="shared" si="96"/>
        <v>-1.903198575514562E-5</v>
      </c>
    </row>
    <row r="970" spans="1:17" x14ac:dyDescent="0.2">
      <c r="A970" s="19">
        <v>24.32</v>
      </c>
      <c r="B970" s="18">
        <v>30.66</v>
      </c>
      <c r="C970" s="19">
        <v>48.06</v>
      </c>
      <c r="D970" s="15"/>
      <c r="E970" s="15">
        <v>4.9586400000000003E-3</v>
      </c>
      <c r="F970" s="15">
        <v>2.9440600000000001E-3</v>
      </c>
      <c r="G970" s="15">
        <v>2.9215999999999999E-3</v>
      </c>
      <c r="I970">
        <f t="shared" si="91"/>
        <v>6.948532882048518E-5</v>
      </c>
      <c r="J970">
        <f t="shared" si="92"/>
        <v>6.6282831785706117E-6</v>
      </c>
      <c r="K970">
        <f t="shared" si="93"/>
        <v>1.3306621889485316E-4</v>
      </c>
      <c r="O970">
        <f t="shared" si="94"/>
        <v>-1.0628320363738898E-5</v>
      </c>
      <c r="P970">
        <f t="shared" si="95"/>
        <v>8.2417693885219432E-5</v>
      </c>
      <c r="Q970">
        <f t="shared" si="96"/>
        <v>-1.7972097457476883E-5</v>
      </c>
    </row>
    <row r="971" spans="1:17" x14ac:dyDescent="0.2">
      <c r="A971" s="19">
        <v>24.43</v>
      </c>
      <c r="B971" s="18">
        <v>30.55</v>
      </c>
      <c r="C971" s="19">
        <v>48.02</v>
      </c>
      <c r="D971" s="15"/>
      <c r="E971" s="15">
        <v>4.5230299999999999E-3</v>
      </c>
      <c r="F971" s="15">
        <v>-3.5877999999999999E-3</v>
      </c>
      <c r="G971" s="15">
        <v>-8.3230000000000001E-4</v>
      </c>
      <c r="I971">
        <f t="shared" si="91"/>
        <v>6.679149573023207E-5</v>
      </c>
      <c r="J971">
        <f t="shared" si="92"/>
        <v>6.7506355448723757E-6</v>
      </c>
      <c r="K971">
        <f t="shared" si="93"/>
        <v>1.2559439055476196E-4</v>
      </c>
      <c r="O971">
        <f t="shared" si="94"/>
        <v>-9.1147091212105628E-6</v>
      </c>
      <c r="P971">
        <f t="shared" si="95"/>
        <v>7.8341862009546263E-5</v>
      </c>
      <c r="Q971">
        <f t="shared" si="96"/>
        <v>-1.6377689668268267E-5</v>
      </c>
    </row>
    <row r="972" spans="1:17" x14ac:dyDescent="0.2">
      <c r="A972" s="19">
        <v>24.47</v>
      </c>
      <c r="B972" s="18">
        <v>30.57</v>
      </c>
      <c r="C972" s="19">
        <v>47.82</v>
      </c>
      <c r="D972" s="15"/>
      <c r="E972" s="15">
        <v>1.63729E-3</v>
      </c>
      <c r="F972" s="15">
        <v>6.5470000000000003E-4</v>
      </c>
      <c r="G972" s="15">
        <v>-4.1649E-3</v>
      </c>
      <c r="I972">
        <f t="shared" si="91"/>
        <v>6.4011474009272135E-5</v>
      </c>
      <c r="J972">
        <f t="shared" si="92"/>
        <v>7.1179359425800331E-6</v>
      </c>
      <c r="K972">
        <f t="shared" si="93"/>
        <v>1.1810029051887623E-4</v>
      </c>
      <c r="O972">
        <f t="shared" si="94"/>
        <v>-9.5414901959779293E-6</v>
      </c>
      <c r="P972">
        <f t="shared" si="95"/>
        <v>7.341547921683348E-5</v>
      </c>
      <c r="Q972">
        <f t="shared" si="96"/>
        <v>-1.521586073177217E-5</v>
      </c>
    </row>
    <row r="973" spans="1:17" x14ac:dyDescent="0.2">
      <c r="A973" s="19">
        <v>24.65</v>
      </c>
      <c r="B973" s="18">
        <v>30.63</v>
      </c>
      <c r="C973" s="19">
        <v>47.93</v>
      </c>
      <c r="D973" s="15"/>
      <c r="E973" s="15">
        <v>7.3559899999999998E-3</v>
      </c>
      <c r="F973" s="15">
        <v>1.9626800000000001E-3</v>
      </c>
      <c r="G973" s="15">
        <v>2.30029E-3</v>
      </c>
      <c r="I973">
        <f t="shared" si="91"/>
        <v>6.0331628681361807E-5</v>
      </c>
      <c r="J973">
        <f t="shared" si="92"/>
        <v>6.7165777114252312E-6</v>
      </c>
      <c r="K973">
        <f t="shared" si="93"/>
        <v>1.1205505660834366E-4</v>
      </c>
      <c r="O973">
        <f t="shared" si="94"/>
        <v>-8.9046847584392514E-6</v>
      </c>
      <c r="P973">
        <f t="shared" si="95"/>
        <v>6.8601401516563463E-5</v>
      </c>
      <c r="Q973">
        <f t="shared" si="96"/>
        <v>-1.446651468966584E-5</v>
      </c>
    </row>
    <row r="974" spans="1:17" x14ac:dyDescent="0.2">
      <c r="A974" s="19">
        <v>24.64</v>
      </c>
      <c r="B974" s="18">
        <v>30.63</v>
      </c>
      <c r="C974" s="19">
        <v>48.1</v>
      </c>
      <c r="D974" s="15"/>
      <c r="E974" s="15">
        <v>-4.057E-4</v>
      </c>
      <c r="F974" s="15">
        <v>0</v>
      </c>
      <c r="G974" s="15">
        <v>3.5468000000000001E-3</v>
      </c>
      <c r="I974">
        <f t="shared" si="91"/>
        <v>5.9958366293286099E-5</v>
      </c>
      <c r="J974">
        <f t="shared" si="92"/>
        <v>6.5447098156837173E-6</v>
      </c>
      <c r="K974">
        <f t="shared" si="93"/>
        <v>1.0564923325688903E-4</v>
      </c>
      <c r="O974">
        <f t="shared" si="94"/>
        <v>-7.5041564057408949E-6</v>
      </c>
      <c r="P974">
        <f t="shared" si="95"/>
        <v>6.5500572039795652E-5</v>
      </c>
      <c r="Q974">
        <f t="shared" si="96"/>
        <v>-1.3327639817653888E-5</v>
      </c>
    </row>
    <row r="975" spans="1:17" x14ac:dyDescent="0.2">
      <c r="A975" s="19">
        <v>24.76</v>
      </c>
      <c r="B975" s="18">
        <v>30.78</v>
      </c>
      <c r="C975" s="19">
        <v>48.38</v>
      </c>
      <c r="D975" s="15"/>
      <c r="E975" s="15">
        <v>4.8701700000000001E-3</v>
      </c>
      <c r="F975" s="15">
        <v>4.8972299999999998E-3</v>
      </c>
      <c r="G975" s="15">
        <v>5.8212699999999999E-3</v>
      </c>
      <c r="I975">
        <f t="shared" si="91"/>
        <v>5.6370739865088931E-5</v>
      </c>
      <c r="J975">
        <f t="shared" si="92"/>
        <v>6.1520272267426937E-6</v>
      </c>
      <c r="K975">
        <f t="shared" si="93"/>
        <v>1.0006506667587568E-4</v>
      </c>
      <c r="O975">
        <f t="shared" si="94"/>
        <v>-7.0539070213964405E-6</v>
      </c>
      <c r="P975">
        <f t="shared" si="95"/>
        <v>6.1484201511807914E-5</v>
      </c>
      <c r="Q975">
        <f t="shared" si="96"/>
        <v>-1.2527981428594654E-5</v>
      </c>
    </row>
    <row r="976" spans="1:17" x14ac:dyDescent="0.2">
      <c r="A976" s="19">
        <v>24.71</v>
      </c>
      <c r="B976" s="18">
        <v>30.71</v>
      </c>
      <c r="C976" s="19">
        <v>48.17</v>
      </c>
      <c r="D976" s="15"/>
      <c r="E976" s="15">
        <v>-2.0194000000000002E-3</v>
      </c>
      <c r="F976" s="15">
        <v>-2.2742999999999999E-3</v>
      </c>
      <c r="G976" s="15">
        <v>-4.3407000000000003E-3</v>
      </c>
      <c r="I976">
        <f t="shared" si="91"/>
        <v>5.4411608822917595E-5</v>
      </c>
      <c r="J976">
        <f t="shared" si="92"/>
        <v>7.221877293512133E-6</v>
      </c>
      <c r="K976">
        <f t="shared" si="93"/>
        <v>9.6094393740097132E-5</v>
      </c>
      <c r="O976">
        <f t="shared" si="94"/>
        <v>-5.1996520423666525E-6</v>
      </c>
      <c r="P976">
        <f t="shared" si="95"/>
        <v>5.9496183892053434E-5</v>
      </c>
      <c r="Q976">
        <f t="shared" si="96"/>
        <v>-1.0065816657952972E-5</v>
      </c>
    </row>
    <row r="977" spans="1:17" x14ac:dyDescent="0.2">
      <c r="A977" s="19">
        <v>24.84</v>
      </c>
      <c r="B977" s="18">
        <v>30.68</v>
      </c>
      <c r="C977" s="19">
        <v>48.51</v>
      </c>
      <c r="D977" s="15"/>
      <c r="E977" s="15">
        <v>5.2610699999999996E-3</v>
      </c>
      <c r="F977" s="15">
        <v>-9.7680000000000011E-4</v>
      </c>
      <c r="G977" s="15">
        <v>7.0583399999999998E-3</v>
      </c>
      <c r="I977">
        <f t="shared" si="91"/>
        <v>5.1391590875142539E-5</v>
      </c>
      <c r="J977">
        <f t="shared" si="92"/>
        <v>7.098911085301405E-6</v>
      </c>
      <c r="K977">
        <f t="shared" si="93"/>
        <v>9.1459230705091295E-5</v>
      </c>
      <c r="O977">
        <f t="shared" si="94"/>
        <v>-4.6121096346246524E-6</v>
      </c>
      <c r="P977">
        <f t="shared" si="95"/>
        <v>5.6452349433330227E-5</v>
      </c>
      <c r="Q977">
        <f t="shared" si="96"/>
        <v>-8.8695444178757923E-6</v>
      </c>
    </row>
    <row r="978" spans="1:17" x14ac:dyDescent="0.2">
      <c r="A978" s="19">
        <v>25</v>
      </c>
      <c r="B978" s="18">
        <v>30.72</v>
      </c>
      <c r="C978" s="19">
        <v>48.86</v>
      </c>
      <c r="D978" s="15"/>
      <c r="E978" s="15">
        <v>6.4412200000000001E-3</v>
      </c>
      <c r="F978" s="15">
        <v>1.30375E-3</v>
      </c>
      <c r="G978" s="15">
        <v>7.2150699999999996E-3</v>
      </c>
      <c r="I978">
        <f t="shared" si="91"/>
        <v>4.9968826875327987E-5</v>
      </c>
      <c r="J978">
        <f t="shared" si="92"/>
        <v>6.7302247145833211E-6</v>
      </c>
      <c r="K978">
        <f t="shared" si="93"/>
        <v>8.8960886676121809E-5</v>
      </c>
      <c r="O978">
        <f t="shared" si="94"/>
        <v>-4.6437238471071733E-6</v>
      </c>
      <c r="P978">
        <f t="shared" si="95"/>
        <v>5.5293273716758407E-5</v>
      </c>
      <c r="Q978">
        <f t="shared" si="96"/>
        <v>-8.7510469435232447E-6</v>
      </c>
    </row>
    <row r="979" spans="1:17" x14ac:dyDescent="0.2">
      <c r="A979" s="19">
        <v>25.02</v>
      </c>
      <c r="B979" s="18">
        <v>30.77</v>
      </c>
      <c r="C979" s="19">
        <v>49.01</v>
      </c>
      <c r="D979" s="15"/>
      <c r="E979" s="15">
        <v>8.0000000000000004E-4</v>
      </c>
      <c r="F979" s="15">
        <v>1.6276400000000001E-3</v>
      </c>
      <c r="G979" s="15">
        <v>3.0699299999999998E-3</v>
      </c>
      <c r="I979">
        <f t="shared" si="91"/>
        <v>4.9460056168112314E-5</v>
      </c>
      <c r="J979">
        <f t="shared" si="92"/>
        <v>6.4283970754583217E-6</v>
      </c>
      <c r="K979">
        <f t="shared" si="93"/>
        <v>8.6746667581848497E-5</v>
      </c>
      <c r="O979">
        <f t="shared" si="94"/>
        <v>-3.8612359817807428E-6</v>
      </c>
      <c r="P979">
        <f t="shared" si="95"/>
        <v>5.4764108484876904E-5</v>
      </c>
      <c r="Q979">
        <f t="shared" si="96"/>
        <v>-7.6615852761618485E-6</v>
      </c>
    </row>
    <row r="980" spans="1:17" x14ac:dyDescent="0.2">
      <c r="A980" s="19">
        <v>25.01</v>
      </c>
      <c r="B980" s="18">
        <v>30.87</v>
      </c>
      <c r="C980" s="19">
        <v>48.82</v>
      </c>
      <c r="D980" s="15"/>
      <c r="E980" s="15">
        <v>-3.9970000000000001E-4</v>
      </c>
      <c r="F980" s="15">
        <v>3.2499500000000001E-3</v>
      </c>
      <c r="G980" s="15">
        <v>-3.8766999999999999E-3</v>
      </c>
      <c r="I980">
        <f t="shared" si="91"/>
        <v>4.6530852798025573E-5</v>
      </c>
      <c r="J980">
        <f t="shared" si="92"/>
        <v>6.2016459691068221E-6</v>
      </c>
      <c r="K980">
        <f t="shared" si="93"/>
        <v>8.2107335739231587E-5</v>
      </c>
      <c r="O980">
        <f t="shared" si="94"/>
        <v>-3.5514351028738979E-6</v>
      </c>
      <c r="P980">
        <f t="shared" si="95"/>
        <v>5.1625618615784284E-5</v>
      </c>
      <c r="Q980">
        <f t="shared" si="96"/>
        <v>-6.9020857076801364E-6</v>
      </c>
    </row>
    <row r="981" spans="1:17" x14ac:dyDescent="0.2">
      <c r="A981" s="19">
        <v>24.9</v>
      </c>
      <c r="B981" s="18">
        <v>30.8</v>
      </c>
      <c r="C981" s="19">
        <v>48.64</v>
      </c>
      <c r="D981" s="15"/>
      <c r="E981" s="15">
        <v>-4.3981999999999997E-3</v>
      </c>
      <c r="F981" s="15">
        <v>-2.2675999999999998E-3</v>
      </c>
      <c r="G981" s="15">
        <v>-3.6870000000000002E-3</v>
      </c>
      <c r="I981">
        <f t="shared" si="91"/>
        <v>4.3748587235544034E-5</v>
      </c>
      <c r="J981">
        <f t="shared" si="92"/>
        <v>6.463277711110413E-6</v>
      </c>
      <c r="K981">
        <f t="shared" si="93"/>
        <v>7.8082623768277687E-5</v>
      </c>
      <c r="O981">
        <f t="shared" si="94"/>
        <v>-3.416289297601464E-6</v>
      </c>
      <c r="P981">
        <f t="shared" si="95"/>
        <v>4.8621052518237224E-5</v>
      </c>
      <c r="Q981">
        <f t="shared" si="96"/>
        <v>-7.243905435119328E-6</v>
      </c>
    </row>
    <row r="982" spans="1:17" x14ac:dyDescent="0.2">
      <c r="A982" s="19">
        <v>24.79</v>
      </c>
      <c r="B982" s="18">
        <v>30.82</v>
      </c>
      <c r="C982" s="19">
        <v>48.84</v>
      </c>
      <c r="D982" s="15"/>
      <c r="E982" s="15">
        <v>-4.4175999999999998E-3</v>
      </c>
      <c r="F982" s="15">
        <v>6.4937999999999997E-4</v>
      </c>
      <c r="G982" s="15">
        <v>4.1118600000000002E-3</v>
      </c>
      <c r="I982">
        <f t="shared" si="91"/>
        <v>4.228432179581139E-5</v>
      </c>
      <c r="J982">
        <f t="shared" si="92"/>
        <v>6.3840016340437882E-6</v>
      </c>
      <c r="K982">
        <f t="shared" si="93"/>
        <v>7.4213304482181021E-5</v>
      </c>
      <c r="O982">
        <f t="shared" si="94"/>
        <v>-2.6129104405453755E-6</v>
      </c>
      <c r="P982">
        <f t="shared" si="95"/>
        <v>4.6676759171142988E-5</v>
      </c>
      <c r="Q982">
        <f t="shared" si="96"/>
        <v>-6.3076326370121677E-6</v>
      </c>
    </row>
    <row r="983" spans="1:17" x14ac:dyDescent="0.2">
      <c r="A983" s="19">
        <v>24.91</v>
      </c>
      <c r="B983" s="18">
        <v>30.77</v>
      </c>
      <c r="C983" s="19">
        <v>49.18</v>
      </c>
      <c r="D983" s="15"/>
      <c r="E983" s="15">
        <v>4.8406200000000003E-3</v>
      </c>
      <c r="F983" s="15">
        <v>-1.6222999999999999E-3</v>
      </c>
      <c r="G983" s="15">
        <v>6.9615099999999997E-3</v>
      </c>
      <c r="I983">
        <f t="shared" si="91"/>
        <v>4.0918173873662704E-5</v>
      </c>
      <c r="J983">
        <f t="shared" si="92"/>
        <v>6.0262631990651608E-6</v>
      </c>
      <c r="K983">
        <f t="shared" si="93"/>
        <v>7.0774949772826166E-5</v>
      </c>
      <c r="O983">
        <f t="shared" si="94"/>
        <v>-2.6282578793926528E-6</v>
      </c>
      <c r="P983">
        <f t="shared" si="95"/>
        <v>4.2786280456714405E-5</v>
      </c>
      <c r="Q983">
        <f t="shared" si="96"/>
        <v>-5.7689650999834373E-6</v>
      </c>
    </row>
    <row r="984" spans="1:17" x14ac:dyDescent="0.2">
      <c r="A984" s="19">
        <v>24.89</v>
      </c>
      <c r="B984" s="18">
        <v>30.74</v>
      </c>
      <c r="C984" s="19">
        <v>49.32</v>
      </c>
      <c r="D984" s="15"/>
      <c r="E984" s="15">
        <v>-8.0289999999999995E-4</v>
      </c>
      <c r="F984" s="15">
        <v>-9.7499999999999996E-4</v>
      </c>
      <c r="G984" s="15">
        <v>2.8466899999999998E-3</v>
      </c>
      <c r="I984">
        <f t="shared" si="91"/>
        <v>3.9868979560306945E-5</v>
      </c>
      <c r="J984">
        <f t="shared" si="92"/>
        <v>5.8225988445212509E-6</v>
      </c>
      <c r="K984">
        <f t="shared" si="93"/>
        <v>6.9436210075262596E-5</v>
      </c>
      <c r="O984">
        <f t="shared" si="94"/>
        <v>-2.9417386761890936E-6</v>
      </c>
      <c r="P984">
        <f t="shared" si="95"/>
        <v>4.2240985101483536E-5</v>
      </c>
      <c r="Q984">
        <f t="shared" si="96"/>
        <v>-6.1004466543644318E-6</v>
      </c>
    </row>
    <row r="985" spans="1:17" x14ac:dyDescent="0.2">
      <c r="A985" s="19">
        <v>25.02</v>
      </c>
      <c r="B985" s="18">
        <v>30.9</v>
      </c>
      <c r="C985" s="19">
        <v>49.4</v>
      </c>
      <c r="D985" s="15"/>
      <c r="E985" s="15">
        <v>5.2230200000000001E-3</v>
      </c>
      <c r="F985" s="15">
        <v>5.2049399999999999E-3</v>
      </c>
      <c r="G985" s="15">
        <v>1.6221E-3</v>
      </c>
      <c r="I985">
        <f t="shared" si="91"/>
        <v>3.7515519691288527E-5</v>
      </c>
      <c r="J985">
        <f t="shared" si="92"/>
        <v>5.5302804138499749E-6</v>
      </c>
      <c r="K985">
        <f t="shared" si="93"/>
        <v>6.5756256108112838E-5</v>
      </c>
      <c r="O985">
        <f t="shared" si="94"/>
        <v>-2.718264705617748E-6</v>
      </c>
      <c r="P985">
        <f t="shared" si="95"/>
        <v>3.9569389551334522E-5</v>
      </c>
      <c r="Q985">
        <f t="shared" si="96"/>
        <v>-5.9009512201025659E-6</v>
      </c>
    </row>
    <row r="986" spans="1:17" x14ac:dyDescent="0.2">
      <c r="A986" s="19">
        <v>25.25</v>
      </c>
      <c r="B986" s="18">
        <v>30.91</v>
      </c>
      <c r="C986" s="19">
        <v>49.82</v>
      </c>
      <c r="D986" s="15"/>
      <c r="E986" s="15">
        <v>9.1926500000000001E-3</v>
      </c>
      <c r="F986" s="15">
        <v>3.2361999999999999E-4</v>
      </c>
      <c r="G986" s="15">
        <v>8.5019799999999993E-3</v>
      </c>
      <c r="I986">
        <f t="shared" si="91"/>
        <v>3.6901384785035219E-5</v>
      </c>
      <c r="J986">
        <f t="shared" si="92"/>
        <v>6.8239476132349778E-6</v>
      </c>
      <c r="K986">
        <f t="shared" si="93"/>
        <v>6.1968753246226068E-5</v>
      </c>
      <c r="O986">
        <f t="shared" si="94"/>
        <v>-9.240384801526815E-7</v>
      </c>
      <c r="P986">
        <f t="shared" si="95"/>
        <v>3.7703561822774448E-5</v>
      </c>
      <c r="Q986">
        <f t="shared" si="96"/>
        <v>-5.0403181564564111E-6</v>
      </c>
    </row>
    <row r="987" spans="1:17" x14ac:dyDescent="0.2">
      <c r="A987" s="19">
        <v>25.39</v>
      </c>
      <c r="B987" s="18">
        <v>30.92</v>
      </c>
      <c r="C987" s="19">
        <v>49.84</v>
      </c>
      <c r="D987" s="15"/>
      <c r="E987" s="15">
        <v>5.5445099999999999E-3</v>
      </c>
      <c r="F987" s="15">
        <v>3.2351999999999999E-4</v>
      </c>
      <c r="G987" s="15">
        <v>4.0144999999999997E-4</v>
      </c>
      <c r="I987">
        <f t="shared" si="91"/>
        <v>3.9757590539283109E-5</v>
      </c>
      <c r="J987">
        <f t="shared" si="92"/>
        <v>6.4207945507048791E-6</v>
      </c>
      <c r="K987">
        <f t="shared" si="93"/>
        <v>6.2587647886676507E-5</v>
      </c>
      <c r="O987">
        <f t="shared" si="94"/>
        <v>-6.9010064776352046E-7</v>
      </c>
      <c r="P987">
        <f t="shared" si="95"/>
        <v>4.0130691700227982E-5</v>
      </c>
      <c r="Q987">
        <f t="shared" si="96"/>
        <v>-4.5728144210130267E-6</v>
      </c>
    </row>
    <row r="988" spans="1:17" x14ac:dyDescent="0.2">
      <c r="A988" s="19">
        <v>25.55</v>
      </c>
      <c r="B988" s="18">
        <v>30.9</v>
      </c>
      <c r="C988" s="19">
        <v>49.83</v>
      </c>
      <c r="D988" s="15"/>
      <c r="E988" s="15">
        <v>6.3016900000000004E-3</v>
      </c>
      <c r="F988" s="15">
        <v>-6.468E-4</v>
      </c>
      <c r="G988" s="15">
        <v>-2.006E-4</v>
      </c>
      <c r="I988">
        <f t="shared" si="91"/>
        <v>3.9216630575332122E-5</v>
      </c>
      <c r="J988">
        <f t="shared" si="92"/>
        <v>6.0418267890865862E-6</v>
      </c>
      <c r="K988">
        <f t="shared" si="93"/>
        <v>5.8842058739625912E-5</v>
      </c>
      <c r="O988">
        <f t="shared" si="94"/>
        <v>-5.410690163857091E-7</v>
      </c>
      <c r="P988">
        <f t="shared" si="95"/>
        <v>3.7856400810584305E-5</v>
      </c>
      <c r="Q988">
        <f t="shared" si="96"/>
        <v>-4.290652929512245E-6</v>
      </c>
    </row>
    <row r="989" spans="1:17" x14ac:dyDescent="0.2">
      <c r="A989" s="19">
        <v>25.52</v>
      </c>
      <c r="B989" s="18">
        <v>30.88</v>
      </c>
      <c r="C989" s="19">
        <v>49.84</v>
      </c>
      <c r="D989" s="15"/>
      <c r="E989" s="15">
        <v>-1.1741E-3</v>
      </c>
      <c r="F989" s="15">
        <v>-6.4729999999999996E-4</v>
      </c>
      <c r="G989" s="15">
        <v>2.0064E-4</v>
      </c>
      <c r="I989">
        <f t="shared" si="91"/>
        <v>3.9246310552178195E-5</v>
      </c>
      <c r="J989">
        <f t="shared" si="92"/>
        <v>5.7044181961413905E-6</v>
      </c>
      <c r="K989">
        <f t="shared" si="93"/>
        <v>5.5313949636848355E-5</v>
      </c>
      <c r="O989">
        <f t="shared" si="94"/>
        <v>-7.5316086092256674E-7</v>
      </c>
      <c r="P989">
        <f t="shared" si="95"/>
        <v>3.550916962110924E-5</v>
      </c>
      <c r="Q989">
        <f t="shared" si="96"/>
        <v>-4.0254288689415107E-6</v>
      </c>
    </row>
    <row r="990" spans="1:17" x14ac:dyDescent="0.2">
      <c r="A990" s="19">
        <v>25.53</v>
      </c>
      <c r="B990" s="18">
        <v>30.83</v>
      </c>
      <c r="C990" s="19">
        <v>49.82</v>
      </c>
      <c r="D990" s="15"/>
      <c r="E990" s="15">
        <v>3.9188999999999999E-4</v>
      </c>
      <c r="F990" s="15">
        <v>-1.6191000000000001E-3</v>
      </c>
      <c r="G990" s="15">
        <v>-4.013E-4</v>
      </c>
      <c r="I990">
        <f t="shared" si="91"/>
        <v>3.6974242567647502E-5</v>
      </c>
      <c r="J990">
        <f t="shared" si="92"/>
        <v>5.3872929417729063E-6</v>
      </c>
      <c r="K990">
        <f t="shared" si="93"/>
        <v>5.1997528043213447E-5</v>
      </c>
      <c r="O990">
        <f t="shared" si="94"/>
        <v>-6.6237151346721268E-7</v>
      </c>
      <c r="P990">
        <f t="shared" si="95"/>
        <v>3.3364485158402684E-5</v>
      </c>
      <c r="Q990">
        <f t="shared" si="96"/>
        <v>-3.79169559312502E-6</v>
      </c>
    </row>
    <row r="991" spans="1:17" x14ac:dyDescent="0.2">
      <c r="A991" s="19">
        <v>25.61</v>
      </c>
      <c r="B991" s="18">
        <v>30.84</v>
      </c>
      <c r="C991" s="19">
        <v>50.13</v>
      </c>
      <c r="D991" s="15"/>
      <c r="E991" s="15">
        <v>3.13357E-3</v>
      </c>
      <c r="F991" s="15">
        <v>3.2435999999999999E-4</v>
      </c>
      <c r="G991" s="15">
        <v>6.2224200000000002E-3</v>
      </c>
      <c r="I991">
        <f t="shared" si="91"/>
        <v>3.476500267991465E-5</v>
      </c>
      <c r="J991">
        <f t="shared" si="92"/>
        <v>5.2213444538665322E-6</v>
      </c>
      <c r="K991">
        <f t="shared" si="93"/>
        <v>4.8887338862020639E-5</v>
      </c>
      <c r="O991">
        <f t="shared" si="94"/>
        <v>-6.6069976859917987E-7</v>
      </c>
      <c r="P991">
        <f t="shared" si="95"/>
        <v>3.135318012147852E-5</v>
      </c>
      <c r="Q991">
        <f t="shared" si="96"/>
        <v>-3.5252091677375188E-6</v>
      </c>
    </row>
    <row r="992" spans="1:17" x14ac:dyDescent="0.2">
      <c r="A992" s="19">
        <v>25.62</v>
      </c>
      <c r="B992" s="18">
        <v>30.92</v>
      </c>
      <c r="C992" s="19">
        <v>50.08</v>
      </c>
      <c r="D992" s="15"/>
      <c r="E992" s="15">
        <v>3.9047000000000002E-4</v>
      </c>
      <c r="F992" s="15">
        <v>2.5940300000000002E-3</v>
      </c>
      <c r="G992" s="15">
        <v>-9.9740000000000007E-4</v>
      </c>
      <c r="I992">
        <f t="shared" si="91"/>
        <v>3.326825817581377E-5</v>
      </c>
      <c r="J992">
        <f t="shared" si="92"/>
        <v>4.9143763512105396E-6</v>
      </c>
      <c r="K992">
        <f t="shared" si="93"/>
        <v>4.8277209169683404E-5</v>
      </c>
      <c r="O992">
        <f t="shared" si="94"/>
        <v>-5.60073496571229E-7</v>
      </c>
      <c r="P992">
        <f t="shared" si="95"/>
        <v>3.064189263255381E-5</v>
      </c>
      <c r="Q992">
        <f t="shared" si="96"/>
        <v>-3.1925983686012673E-6</v>
      </c>
    </row>
    <row r="993" spans="1:17" x14ac:dyDescent="0.2">
      <c r="A993" s="19">
        <v>25.64</v>
      </c>
      <c r="B993" s="18">
        <v>30.85</v>
      </c>
      <c r="C993" s="19">
        <v>49.92</v>
      </c>
      <c r="D993" s="15"/>
      <c r="E993" s="15">
        <v>7.8056000000000002E-4</v>
      </c>
      <c r="F993" s="15">
        <v>-2.2639000000000001E-3</v>
      </c>
      <c r="G993" s="15">
        <v>-3.1949999999999999E-3</v>
      </c>
      <c r="I993">
        <f t="shared" si="91"/>
        <v>3.1281310694518941E-5</v>
      </c>
      <c r="J993">
        <f t="shared" si="92"/>
        <v>5.0232532685919076E-6</v>
      </c>
      <c r="K993">
        <f t="shared" si="93"/>
        <v>4.5440265025102401E-5</v>
      </c>
      <c r="O993">
        <f t="shared" si="94"/>
        <v>-4.6569563313095514E-7</v>
      </c>
      <c r="P993">
        <f t="shared" si="95"/>
        <v>2.878001178792058E-5</v>
      </c>
      <c r="Q993">
        <f t="shared" si="96"/>
        <v>-3.1562795978051914E-6</v>
      </c>
    </row>
    <row r="994" spans="1:17" x14ac:dyDescent="0.2">
      <c r="A994" s="19">
        <v>25.54</v>
      </c>
      <c r="B994" s="18">
        <v>30.81</v>
      </c>
      <c r="C994" s="19">
        <v>49.82</v>
      </c>
      <c r="D994" s="15"/>
      <c r="E994" s="15">
        <v>-3.9001000000000001E-3</v>
      </c>
      <c r="F994" s="15">
        <v>-1.2966E-3</v>
      </c>
      <c r="G994" s="15">
        <v>-2.0032000000000001E-3</v>
      </c>
      <c r="I994">
        <f t="shared" si="91"/>
        <v>2.9440988487663802E-5</v>
      </c>
      <c r="J994">
        <f t="shared" si="92"/>
        <v>5.029372665076393E-6</v>
      </c>
      <c r="K994">
        <f t="shared" si="93"/>
        <v>4.3326330623596255E-5</v>
      </c>
      <c r="O994">
        <f t="shared" si="94"/>
        <v>-5.4378048218309794E-7</v>
      </c>
      <c r="P994">
        <f t="shared" si="95"/>
        <v>2.6903577728645342E-5</v>
      </c>
      <c r="Q994">
        <f t="shared" si="96"/>
        <v>-2.5329131919368794E-6</v>
      </c>
    </row>
    <row r="995" spans="1:17" x14ac:dyDescent="0.2">
      <c r="A995" s="19">
        <v>25.64</v>
      </c>
      <c r="B995" s="18">
        <v>30.79</v>
      </c>
      <c r="C995" s="19">
        <v>50.67</v>
      </c>
      <c r="D995" s="15"/>
      <c r="E995" s="15">
        <v>3.9153499999999997E-3</v>
      </c>
      <c r="F995" s="15">
        <v>-6.491E-4</v>
      </c>
      <c r="G995" s="15">
        <v>1.7061380000000001E-2</v>
      </c>
      <c r="I995">
        <f t="shared" si="91"/>
        <v>2.8587175979003975E-5</v>
      </c>
      <c r="J995">
        <f t="shared" si="92"/>
        <v>4.8284805987718094E-6</v>
      </c>
      <c r="K995">
        <f t="shared" si="93"/>
        <v>4.0967519400580477E-5</v>
      </c>
      <c r="O995">
        <f t="shared" si="94"/>
        <v>-2.0774147365211174E-7</v>
      </c>
      <c r="P995">
        <f t="shared" si="95"/>
        <v>2.575812388412662E-5</v>
      </c>
      <c r="Q995">
        <f t="shared" si="96"/>
        <v>-2.2250974532206665E-6</v>
      </c>
    </row>
    <row r="996" spans="1:17" x14ac:dyDescent="0.2">
      <c r="A996" s="19">
        <v>25.61</v>
      </c>
      <c r="B996" s="18">
        <v>30.87</v>
      </c>
      <c r="C996" s="19">
        <v>50.51</v>
      </c>
      <c r="D996" s="15"/>
      <c r="E996" s="15">
        <v>-1.17E-3</v>
      </c>
      <c r="F996" s="15">
        <v>2.5982499999999999E-3</v>
      </c>
      <c r="G996" s="15">
        <v>-3.1576999999999998E-3</v>
      </c>
      <c r="I996">
        <f t="shared" si="91"/>
        <v>2.7791743357613734E-5</v>
      </c>
      <c r="J996">
        <f t="shared" si="92"/>
        <v>4.5640516114455003E-6</v>
      </c>
      <c r="K996">
        <f t="shared" si="93"/>
        <v>5.5974909486809665E-5</v>
      </c>
      <c r="O996">
        <f t="shared" si="94"/>
        <v>-3.4776420633298511E-7</v>
      </c>
      <c r="P996">
        <f t="shared" si="95"/>
        <v>2.8220712902059025E-5</v>
      </c>
      <c r="Q996">
        <f t="shared" si="96"/>
        <v>-2.7560641115074271E-6</v>
      </c>
    </row>
    <row r="997" spans="1:17" x14ac:dyDescent="0.2">
      <c r="A997" s="19">
        <v>25.69</v>
      </c>
      <c r="B997" s="18">
        <v>30.89</v>
      </c>
      <c r="C997" s="19">
        <v>50.67</v>
      </c>
      <c r="D997" s="15"/>
      <c r="E997" s="15">
        <v>3.12378E-3</v>
      </c>
      <c r="F997" s="15">
        <v>6.4780999999999997E-4</v>
      </c>
      <c r="G997" s="15">
        <v>3.1676899999999999E-3</v>
      </c>
      <c r="I997">
        <f t="shared" si="91"/>
        <v>2.6206372756156907E-5</v>
      </c>
      <c r="J997">
        <f t="shared" si="92"/>
        <v>4.6952626985087701E-6</v>
      </c>
      <c r="K997">
        <f t="shared" si="93"/>
        <v>5.3214679075001081E-5</v>
      </c>
      <c r="O997">
        <f t="shared" si="94"/>
        <v>-5.0929550395300612E-7</v>
      </c>
      <c r="P997">
        <f t="shared" si="95"/>
        <v>2.6749140667935481E-5</v>
      </c>
      <c r="Q997">
        <f t="shared" si="96"/>
        <v>-3.0829699063169816E-6</v>
      </c>
    </row>
    <row r="998" spans="1:17" x14ac:dyDescent="0.2">
      <c r="A998" s="19">
        <v>25.69</v>
      </c>
      <c r="B998" s="18">
        <v>31.03</v>
      </c>
      <c r="C998" s="19">
        <v>50.71</v>
      </c>
      <c r="D998" s="15"/>
      <c r="E998" s="15">
        <v>0</v>
      </c>
      <c r="F998" s="15">
        <v>4.5322799999999996E-3</v>
      </c>
      <c r="G998" s="15">
        <v>7.8943999999999998E-4</v>
      </c>
      <c r="I998">
        <f t="shared" si="91"/>
        <v>2.5219470480091491E-5</v>
      </c>
      <c r="J998">
        <f t="shared" si="92"/>
        <v>4.4387264043642437E-6</v>
      </c>
      <c r="K998">
        <f t="shared" si="93"/>
        <v>5.0623853926667014E-5</v>
      </c>
      <c r="O998">
        <f t="shared" si="94"/>
        <v>-3.5732081840782564E-7</v>
      </c>
      <c r="P998">
        <f t="shared" si="95"/>
        <v>2.573790222795135E-5</v>
      </c>
      <c r="Q998">
        <f t="shared" si="96"/>
        <v>-2.7748680364039623E-6</v>
      </c>
    </row>
    <row r="999" spans="1:17" x14ac:dyDescent="0.2">
      <c r="A999" s="19">
        <v>25.63</v>
      </c>
      <c r="B999" s="18">
        <v>31.12</v>
      </c>
      <c r="C999" s="19">
        <v>50.34</v>
      </c>
      <c r="D999" s="15"/>
      <c r="E999" s="15">
        <v>-2.3356000000000002E-3</v>
      </c>
      <c r="F999" s="15">
        <v>2.9004199999999999E-3</v>
      </c>
      <c r="G999" s="15">
        <v>-7.2963999999999998E-3</v>
      </c>
      <c r="I999">
        <f t="shared" si="91"/>
        <v>2.3706302251286001E-5</v>
      </c>
      <c r="J999">
        <f t="shared" si="92"/>
        <v>5.4048965400063903E-6</v>
      </c>
      <c r="K999">
        <f t="shared" si="93"/>
        <v>4.7623815621882988E-5</v>
      </c>
      <c r="O999">
        <f t="shared" si="94"/>
        <v>-3.358815693033561E-7</v>
      </c>
      <c r="P999">
        <f t="shared" si="95"/>
        <v>2.4193628094274267E-5</v>
      </c>
      <c r="Q999">
        <f t="shared" si="96"/>
        <v>-2.3936981668277239E-6</v>
      </c>
    </row>
    <row r="1000" spans="1:17" x14ac:dyDescent="0.2">
      <c r="A1000" s="19">
        <v>25.55</v>
      </c>
      <c r="B1000" s="18">
        <v>31.1</v>
      </c>
      <c r="C1000" s="19">
        <v>50.06</v>
      </c>
      <c r="D1000" s="15"/>
      <c r="E1000" s="15">
        <v>-3.1213E-3</v>
      </c>
      <c r="F1000" s="15">
        <v>-6.4269999999999996E-4</v>
      </c>
      <c r="G1000" s="15">
        <v>-5.5621999999999998E-3</v>
      </c>
      <c r="I1000">
        <f t="shared" si="91"/>
        <v>2.2611225757808837E-5</v>
      </c>
      <c r="J1000">
        <f t="shared" si="92"/>
        <v>5.5853489181900068E-6</v>
      </c>
      <c r="K1000">
        <f t="shared" si="93"/>
        <v>4.7960633862170009E-5</v>
      </c>
      <c r="O1000">
        <f t="shared" si="94"/>
        <v>-7.2218193226515513E-7</v>
      </c>
      <c r="P1000">
        <f t="shared" si="95"/>
        <v>2.3764498719017809E-5</v>
      </c>
      <c r="Q1000">
        <f t="shared" si="96"/>
        <v>-3.5198337460980614E-6</v>
      </c>
    </row>
    <row r="1001" spans="1:17" x14ac:dyDescent="0.2">
      <c r="A1001" s="19">
        <v>25.73</v>
      </c>
      <c r="B1001" s="18">
        <v>31.14</v>
      </c>
      <c r="C1001" s="19">
        <v>50.66</v>
      </c>
      <c r="D1001" s="15"/>
      <c r="E1001" s="15">
        <v>7.0450499999999997E-3</v>
      </c>
      <c r="F1001" s="15">
        <v>1.2861400000000001E-3</v>
      </c>
      <c r="G1001" s="15">
        <v>1.1985600000000001E-2</v>
      </c>
      <c r="I1001">
        <f t="shared" si="91"/>
        <v>2.1839103033740304E-5</v>
      </c>
      <c r="J1001">
        <f t="shared" si="92"/>
        <v>5.2750117804986062E-6</v>
      </c>
      <c r="K1001">
        <f t="shared" si="93"/>
        <v>4.6939279960839808E-5</v>
      </c>
      <c r="O1001">
        <f t="shared" si="94"/>
        <v>-5.5848744572924573E-7</v>
      </c>
      <c r="P1001">
        <f t="shared" si="95"/>
        <v>2.3380306487476738E-5</v>
      </c>
      <c r="Q1001">
        <f t="shared" si="96"/>
        <v>-3.0941541649321772E-6</v>
      </c>
    </row>
    <row r="1002" spans="1:17" x14ac:dyDescent="0.2">
      <c r="A1002" s="19">
        <v>25.77</v>
      </c>
      <c r="B1002" s="18">
        <v>31.18</v>
      </c>
      <c r="C1002" s="19">
        <v>50.6</v>
      </c>
      <c r="D1002" s="15"/>
      <c r="E1002" s="15">
        <v>1.5546100000000001E-3</v>
      </c>
      <c r="F1002" s="15">
        <v>1.28455E-3</v>
      </c>
      <c r="G1002" s="15">
        <v>-1.1843999999999999E-3</v>
      </c>
      <c r="I1002">
        <f t="shared" si="91"/>
        <v>2.3506720621865889E-5</v>
      </c>
      <c r="J1002">
        <f t="shared" si="92"/>
        <v>5.0577604396446889E-6</v>
      </c>
      <c r="K1002">
        <f t="shared" si="93"/>
        <v>5.2742199604789421E-5</v>
      </c>
      <c r="O1002">
        <f t="shared" si="94"/>
        <v>1.8677037434509536E-8</v>
      </c>
      <c r="P1002">
        <f t="shared" si="95"/>
        <v>2.7043837175028138E-5</v>
      </c>
      <c r="Q1002">
        <f t="shared" si="96"/>
        <v>-1.9835953399962455E-6</v>
      </c>
    </row>
    <row r="1003" spans="1:17" x14ac:dyDescent="0.2">
      <c r="A1003" s="19">
        <v>25.81</v>
      </c>
      <c r="B1003" s="18">
        <v>31.17</v>
      </c>
      <c r="C1003" s="19">
        <v>50.73</v>
      </c>
      <c r="D1003" s="15"/>
      <c r="E1003" s="15">
        <v>1.55215E-3</v>
      </c>
      <c r="F1003" s="15">
        <v>-3.2069999999999999E-4</v>
      </c>
      <c r="G1003" s="15">
        <v>2.5692100000000002E-3</v>
      </c>
      <c r="I1003">
        <f t="shared" si="91"/>
        <v>2.2241326119679936E-5</v>
      </c>
      <c r="J1003">
        <f t="shared" si="92"/>
        <v>4.8532989354160073E-6</v>
      </c>
      <c r="K1003">
        <f t="shared" si="93"/>
        <v>4.9661835830102055E-5</v>
      </c>
      <c r="O1003">
        <f t="shared" si="94"/>
        <v>1.3737487171843908E-7</v>
      </c>
      <c r="P1003">
        <f t="shared" si="95"/>
        <v>2.5310730139486448E-5</v>
      </c>
      <c r="Q1003">
        <f t="shared" si="96"/>
        <v>-1.9558648807964709E-6</v>
      </c>
    </row>
    <row r="1004" spans="1:17" x14ac:dyDescent="0.2">
      <c r="A1004" s="18"/>
      <c r="B1004" s="18"/>
      <c r="C1004" s="18"/>
      <c r="D1004" s="15"/>
      <c r="E1004" s="15"/>
      <c r="F1004" s="15"/>
      <c r="G1004" s="15"/>
      <c r="I1004">
        <f t="shared" si="91"/>
        <v>2.1051396729849136E-5</v>
      </c>
      <c r="J1004">
        <f t="shared" si="92"/>
        <v>4.568271908691046E-6</v>
      </c>
      <c r="K1004">
        <f t="shared" si="93"/>
        <v>4.7078176081741926E-5</v>
      </c>
      <c r="O1004">
        <f t="shared" si="94"/>
        <v>9.9265909115332692E-8</v>
      </c>
      <c r="P1004">
        <f t="shared" si="95"/>
        <v>2.4031354289207263E-5</v>
      </c>
      <c r="Q1004">
        <f t="shared" si="96"/>
        <v>-1.8879497267686825E-6</v>
      </c>
    </row>
    <row r="1005" spans="1:17" x14ac:dyDescent="0.2">
      <c r="A1005" s="18"/>
      <c r="B1005" s="18"/>
      <c r="C1005" s="18"/>
      <c r="D1005" s="15"/>
      <c r="E1005" s="15"/>
      <c r="F1005" s="15"/>
      <c r="G1005" s="15"/>
    </row>
    <row r="1006" spans="1:17" x14ac:dyDescent="0.2">
      <c r="A1006" s="18"/>
      <c r="B1006" s="18"/>
      <c r="C1006" s="18"/>
      <c r="D1006" s="15"/>
      <c r="E1006" s="15"/>
      <c r="F1006" s="15"/>
      <c r="G1006" s="15"/>
    </row>
  </sheetData>
  <mergeCells count="6">
    <mergeCell ref="S11:V11"/>
    <mergeCell ref="A1:C1"/>
    <mergeCell ref="E1:G1"/>
    <mergeCell ref="I1:K1"/>
    <mergeCell ref="S3:V3"/>
    <mergeCell ref="O1:Q1"/>
  </mergeCells>
  <pageMargins left="0.7" right="0.7" top="0.75" bottom="0.75" header="0.3" footer="0.3"/>
  <ignoredErrors>
    <ignoredError sqref="U8" formula="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C140D8-762C-9B4A-8B6F-52598AA0BD1B}">
  <dimension ref="A1:Y1006"/>
  <sheetViews>
    <sheetView topLeftCell="K11" workbookViewId="0">
      <selection activeCell="T35" sqref="T35"/>
    </sheetView>
  </sheetViews>
  <sheetFormatPr baseColWidth="10" defaultRowHeight="15" x14ac:dyDescent="0.2"/>
  <cols>
    <col min="10" max="13" width="11.83203125" bestFit="1" customWidth="1"/>
    <col min="16" max="18" width="12.33203125" bestFit="1" customWidth="1"/>
    <col min="23" max="23" width="12.33203125" bestFit="1" customWidth="1"/>
    <col min="24" max="24" width="11.83203125" bestFit="1" customWidth="1"/>
    <col min="25" max="25" width="12.33203125" bestFit="1" customWidth="1"/>
  </cols>
  <sheetData>
    <row r="1" spans="1:25" x14ac:dyDescent="0.2">
      <c r="A1" s="57" t="s">
        <v>71</v>
      </c>
      <c r="B1" s="57"/>
      <c r="C1" s="57"/>
      <c r="E1" s="57" t="s">
        <v>72</v>
      </c>
      <c r="F1" s="57"/>
      <c r="G1" s="57"/>
      <c r="I1" s="34" t="s">
        <v>97</v>
      </c>
      <c r="J1">
        <f>$J$2*(STDEV(E4:E1003)^2)</f>
        <v>9.9863300196670687E-7</v>
      </c>
      <c r="K1" s="54" t="s">
        <v>94</v>
      </c>
      <c r="L1" s="54"/>
      <c r="M1" s="54"/>
      <c r="W1" s="54" t="s">
        <v>86</v>
      </c>
      <c r="X1" s="54"/>
      <c r="Y1" s="54"/>
    </row>
    <row r="2" spans="1:25" x14ac:dyDescent="0.2">
      <c r="A2" s="35" t="s">
        <v>5</v>
      </c>
      <c r="B2" s="35" t="s">
        <v>6</v>
      </c>
      <c r="C2" s="35" t="s">
        <v>7</v>
      </c>
      <c r="E2" s="35" t="s">
        <v>5</v>
      </c>
      <c r="F2" s="35" t="s">
        <v>6</v>
      </c>
      <c r="G2" s="35" t="s">
        <v>7</v>
      </c>
      <c r="I2" s="35" t="s">
        <v>92</v>
      </c>
      <c r="J2">
        <v>0.02</v>
      </c>
      <c r="K2" s="35" t="s">
        <v>5</v>
      </c>
      <c r="L2" s="34" t="s">
        <v>6</v>
      </c>
      <c r="M2" s="35" t="s">
        <v>7</v>
      </c>
      <c r="W2" t="s">
        <v>83</v>
      </c>
      <c r="X2" t="s">
        <v>84</v>
      </c>
      <c r="Y2" t="s">
        <v>85</v>
      </c>
    </row>
    <row r="3" spans="1:25" x14ac:dyDescent="0.2">
      <c r="A3" s="19">
        <v>23.42</v>
      </c>
      <c r="B3" s="19">
        <v>32.64</v>
      </c>
      <c r="C3" s="19">
        <v>40.799999999999997</v>
      </c>
      <c r="E3" s="15"/>
      <c r="F3" s="15"/>
      <c r="G3" s="15"/>
      <c r="I3" s="34" t="s">
        <v>93</v>
      </c>
      <c r="J3">
        <v>0.04</v>
      </c>
    </row>
    <row r="4" spans="1:25" x14ac:dyDescent="0.2">
      <c r="A4" s="19">
        <v>23.63</v>
      </c>
      <c r="B4" s="19">
        <v>32.67</v>
      </c>
      <c r="C4" s="19">
        <v>40.880000000000003</v>
      </c>
      <c r="E4" s="15">
        <v>8.9666499999999996E-3</v>
      </c>
      <c r="F4" s="15">
        <v>9.1909000000000001E-4</v>
      </c>
      <c r="G4" s="15">
        <v>1.9608300000000002E-3</v>
      </c>
      <c r="I4" s="34" t="s">
        <v>31</v>
      </c>
      <c r="J4" s="15">
        <v>0.94</v>
      </c>
      <c r="U4" s="28"/>
      <c r="W4" s="28">
        <v>-3.91068E-6</v>
      </c>
      <c r="X4" s="28">
        <v>3.5635800000000002E-5</v>
      </c>
      <c r="Y4" s="28">
        <v>-3.39923E-6</v>
      </c>
    </row>
    <row r="5" spans="1:25" x14ac:dyDescent="0.2">
      <c r="A5" s="19">
        <v>23.61</v>
      </c>
      <c r="B5" s="19">
        <v>32.659999999999997</v>
      </c>
      <c r="C5" s="19">
        <v>40.700000000000003</v>
      </c>
      <c r="E5" s="15">
        <v>-8.4630000000000003E-4</v>
      </c>
      <c r="F5" s="15">
        <v>-3.0600000000000001E-4</v>
      </c>
      <c r="G5" s="15">
        <v>-4.4031000000000001E-3</v>
      </c>
      <c r="K5" s="28">
        <f>E4^2</f>
        <v>8.0400812222499994E-5</v>
      </c>
      <c r="L5" s="28">
        <f>F4^2</f>
        <v>8.4472642810000006E-7</v>
      </c>
      <c r="M5" s="28">
        <f>G4^2</f>
        <v>3.8448542889000009E-6</v>
      </c>
      <c r="P5">
        <v>0.35</v>
      </c>
      <c r="Q5">
        <v>0.35</v>
      </c>
      <c r="R5">
        <v>0.3</v>
      </c>
      <c r="W5">
        <f>$J$2*$W$4+E4*F4*$J$3+W4*$J$4</f>
        <v>-3.4246064660599997E-6</v>
      </c>
      <c r="X5">
        <f>$J$2*$X$4+E4*G4*$J$3+X4*$J$4</f>
        <v>3.4913651052779995E-5</v>
      </c>
      <c r="Y5">
        <f>$J$2*$Y$4+F4*G4*$J$3+Y4*$J$4</f>
        <v>-3.191173630212E-6</v>
      </c>
    </row>
    <row r="6" spans="1:25" x14ac:dyDescent="0.2">
      <c r="A6" s="19">
        <v>23.82</v>
      </c>
      <c r="B6" s="19">
        <v>32.659999999999997</v>
      </c>
      <c r="C6" s="19">
        <v>40.54</v>
      </c>
      <c r="E6" s="15">
        <v>8.8944899999999997E-3</v>
      </c>
      <c r="F6" s="15">
        <v>0</v>
      </c>
      <c r="G6" s="15">
        <v>-3.9312000000000001E-3</v>
      </c>
      <c r="I6" s="34" t="s">
        <v>98</v>
      </c>
      <c r="J6">
        <f>0.02*(STDEV(F4:F1003)^2)</f>
        <v>1.3111027003256621E-7</v>
      </c>
      <c r="K6">
        <f t="shared" ref="K6:K69" si="0">$J$1+$J$3*(E5^2)+$J$4*K5</f>
        <v>7.66040454387167E-5</v>
      </c>
      <c r="L6">
        <f t="shared" ref="L6:L69" si="1">$J$6+$J$3*(F5^2)+$J$4*L5</f>
        <v>9.288985524465662E-7</v>
      </c>
      <c r="M6">
        <f t="shared" ref="M6:M69" si="2">$J$7+$J$3*(G5^2)+$J$4*M5</f>
        <v>5.6139854047131297E-6</v>
      </c>
      <c r="O6" t="s">
        <v>77</v>
      </c>
      <c r="P6">
        <v>35000000</v>
      </c>
      <c r="Q6">
        <v>35000000</v>
      </c>
      <c r="R6">
        <v>30000000</v>
      </c>
      <c r="W6">
        <f t="shared" ref="W6:W69" si="3">$J$2*$W$4+E5*F5*$J$3+W5*$J$4</f>
        <v>-3.2869849660963995E-6</v>
      </c>
      <c r="X6">
        <f t="shared" ref="X6:X69" si="4">$J$2*$X$4+E5*G5*$J$3+X5*$J$4</f>
        <v>3.3680601730813197E-5</v>
      </c>
      <c r="Y6">
        <f t="shared" ref="Y6:Y69" si="5">$J$2*$Y$4+F5*G5*$J$3+Y5*$J$4</f>
        <v>-3.0137938683992799E-6</v>
      </c>
    </row>
    <row r="7" spans="1:25" x14ac:dyDescent="0.2">
      <c r="A7" s="19">
        <v>23.66</v>
      </c>
      <c r="B7" s="19">
        <v>32.6</v>
      </c>
      <c r="C7" s="19">
        <v>40.130000000000003</v>
      </c>
      <c r="E7" s="15">
        <v>-6.7169999999999999E-3</v>
      </c>
      <c r="F7" s="15">
        <v>-1.8372E-3</v>
      </c>
      <c r="G7" s="15">
        <v>-1.0113499999999999E-2</v>
      </c>
      <c r="I7" s="34" t="s">
        <v>99</v>
      </c>
      <c r="J7">
        <f>0.02*(STDEV(G4:G1003)^2)</f>
        <v>1.2243307887471294E-6</v>
      </c>
      <c r="K7">
        <f t="shared" si="0"/>
        <v>7.61709138087644E-5</v>
      </c>
      <c r="L7">
        <f t="shared" si="1"/>
        <v>1.0042749093323385E-6</v>
      </c>
      <c r="M7">
        <f t="shared" si="2"/>
        <v>7.1196504067774717E-6</v>
      </c>
      <c r="O7" s="39"/>
      <c r="P7" s="40" t="s">
        <v>95</v>
      </c>
      <c r="Q7" s="40"/>
      <c r="R7" s="41"/>
      <c r="W7">
        <f t="shared" si="3"/>
        <v>-3.1679794681306155E-6</v>
      </c>
      <c r="X7">
        <f t="shared" si="4"/>
        <v>3.0973840863444408E-5</v>
      </c>
      <c r="Y7">
        <f t="shared" si="5"/>
        <v>-2.9009508362953229E-6</v>
      </c>
    </row>
    <row r="8" spans="1:25" x14ac:dyDescent="0.2">
      <c r="A8" s="19">
        <v>23.51</v>
      </c>
      <c r="B8" s="19">
        <v>32.39</v>
      </c>
      <c r="C8" s="19">
        <v>39.86</v>
      </c>
      <c r="E8" s="15">
        <v>-6.3397999999999996E-3</v>
      </c>
      <c r="F8" s="15">
        <v>-6.4416999999999999E-3</v>
      </c>
      <c r="G8" s="15">
        <v>-6.7280999999999999E-3</v>
      </c>
      <c r="K8">
        <f t="shared" si="0"/>
        <v>7.4404015542205246E-5</v>
      </c>
      <c r="L8">
        <f t="shared" si="1"/>
        <v>1.2101408384049643E-6</v>
      </c>
      <c r="M8">
        <f t="shared" si="2"/>
        <v>1.2008117461117951E-5</v>
      </c>
      <c r="O8" s="42"/>
      <c r="P8" s="42" t="s">
        <v>5</v>
      </c>
      <c r="Q8" s="42" t="s">
        <v>6</v>
      </c>
      <c r="R8" s="42" t="s">
        <v>7</v>
      </c>
      <c r="W8">
        <f t="shared" si="3"/>
        <v>-2.5624954040427784E-6</v>
      </c>
      <c r="X8">
        <f t="shared" si="4"/>
        <v>3.2545421591637741E-5</v>
      </c>
      <c r="Y8">
        <f t="shared" si="5"/>
        <v>-2.0516574981176037E-6</v>
      </c>
    </row>
    <row r="9" spans="1:25" x14ac:dyDescent="0.2">
      <c r="A9" s="19">
        <v>23.45</v>
      </c>
      <c r="B9" s="19">
        <v>32.520000000000003</v>
      </c>
      <c r="C9" s="19">
        <v>40.25</v>
      </c>
      <c r="E9" s="15">
        <v>-2.5520999999999999E-3</v>
      </c>
      <c r="F9" s="15">
        <v>4.0136199999999999E-3</v>
      </c>
      <c r="G9" s="15">
        <v>9.7842199999999997E-3</v>
      </c>
      <c r="K9">
        <f t="shared" si="0"/>
        <v>7.2546130173239626E-5</v>
      </c>
      <c r="L9">
        <f t="shared" si="1"/>
        <v>2.9284626137332326E-6</v>
      </c>
      <c r="M9">
        <f t="shared" si="2"/>
        <v>1.4322654386598002E-5</v>
      </c>
      <c r="O9" s="43" t="s">
        <v>5</v>
      </c>
      <c r="P9" s="43">
        <f>K1004</f>
        <v>3.0678147852677841E-5</v>
      </c>
      <c r="Q9" s="43">
        <f>P10</f>
        <v>-1.2373827272564438E-6</v>
      </c>
      <c r="R9" s="43">
        <f>P11</f>
        <v>2.7899502859471489E-5</v>
      </c>
      <c r="T9">
        <v>35000000</v>
      </c>
      <c r="U9">
        <v>0.35</v>
      </c>
      <c r="W9">
        <f t="shared" si="3"/>
        <v>-8.5339569340021153E-7</v>
      </c>
      <c r="X9">
        <f t="shared" si="4"/>
        <v>3.3011604631339475E-5</v>
      </c>
      <c r="Y9">
        <f t="shared" si="5"/>
        <v>-2.629265774305477E-7</v>
      </c>
    </row>
    <row r="10" spans="1:25" x14ac:dyDescent="0.2">
      <c r="A10" s="19">
        <v>23.53</v>
      </c>
      <c r="B10" s="19">
        <v>32.54</v>
      </c>
      <c r="C10" s="19">
        <v>40.9</v>
      </c>
      <c r="E10" s="15">
        <v>3.41151E-3</v>
      </c>
      <c r="F10" s="15">
        <v>6.1503999999999997E-4</v>
      </c>
      <c r="G10" s="15">
        <v>1.6149119999999999E-2</v>
      </c>
      <c r="K10">
        <f t="shared" si="0"/>
        <v>6.9452523941211948E-5</v>
      </c>
      <c r="L10">
        <f t="shared" si="1"/>
        <v>3.5282309471178046E-6</v>
      </c>
      <c r="M10">
        <f t="shared" si="2"/>
        <v>1.851686435248525E-5</v>
      </c>
      <c r="O10" s="43" t="s">
        <v>6</v>
      </c>
      <c r="P10" s="43">
        <f>W1004</f>
        <v>-1.2373827272564438E-6</v>
      </c>
      <c r="Q10" s="43">
        <f>L1004</f>
        <v>5.2306857730034615E-6</v>
      </c>
      <c r="R10" s="43">
        <f>Q11</f>
        <v>-2.3917098178457855E-6</v>
      </c>
      <c r="T10">
        <v>35000000</v>
      </c>
      <c r="U10">
        <v>0.35</v>
      </c>
      <c r="W10">
        <f t="shared" si="3"/>
        <v>-1.2901319358761987E-6</v>
      </c>
      <c r="X10">
        <f t="shared" si="4"/>
        <v>3.0744812038979105E-5</v>
      </c>
      <c r="Y10">
        <f t="shared" si="5"/>
        <v>1.2556700602712849E-6</v>
      </c>
    </row>
    <row r="11" spans="1:25" x14ac:dyDescent="0.2">
      <c r="A11" s="19">
        <v>23.63</v>
      </c>
      <c r="B11" s="19">
        <v>32.56</v>
      </c>
      <c r="C11" s="19">
        <v>40.32</v>
      </c>
      <c r="E11" s="15">
        <v>4.2498099999999997E-3</v>
      </c>
      <c r="F11" s="15">
        <v>6.1463000000000002E-4</v>
      </c>
      <c r="G11" s="15">
        <v>-1.4180999999999999E-2</v>
      </c>
      <c r="K11">
        <f t="shared" si="0"/>
        <v>6.6749541525909923E-5</v>
      </c>
      <c r="L11">
        <f t="shared" si="1"/>
        <v>3.4627783283873023E-6</v>
      </c>
      <c r="M11">
        <f t="shared" si="2"/>
        <v>2.9061946351059262E-5</v>
      </c>
      <c r="O11" s="44" t="s">
        <v>7</v>
      </c>
      <c r="P11" s="44">
        <f>X1004</f>
        <v>2.7899502859471489E-5</v>
      </c>
      <c r="Q11" s="44">
        <f>Y1004</f>
        <v>-2.3917098178457855E-6</v>
      </c>
      <c r="R11" s="44">
        <f>M1004</f>
        <v>5.1790963866946737E-5</v>
      </c>
      <c r="T11">
        <v>30000000</v>
      </c>
      <c r="U11">
        <v>0.3</v>
      </c>
      <c r="W11">
        <f t="shared" si="3"/>
        <v>-1.2070090153076267E-6</v>
      </c>
      <c r="X11">
        <f t="shared" si="4"/>
        <v>3.1816554691488361E-5</v>
      </c>
      <c r="Y11">
        <f t="shared" si="5"/>
        <v>1.5096394472470077E-6</v>
      </c>
    </row>
    <row r="12" spans="1:25" x14ac:dyDescent="0.2">
      <c r="A12" s="19">
        <v>23.65</v>
      </c>
      <c r="B12" s="19">
        <v>32.65</v>
      </c>
      <c r="C12" s="19">
        <v>40.21</v>
      </c>
      <c r="E12" s="15">
        <v>8.4641999999999996E-4</v>
      </c>
      <c r="F12" s="15">
        <v>2.7641599999999999E-3</v>
      </c>
      <c r="G12" s="15">
        <v>-2.7282000000000001E-3</v>
      </c>
      <c r="K12">
        <f t="shared" si="0"/>
        <v>6.4465637437766037E-5</v>
      </c>
      <c r="L12">
        <f t="shared" si="1"/>
        <v>3.4012327001926299E-6</v>
      </c>
      <c r="M12">
        <f t="shared" si="2"/>
        <v>3.6586590798742832E-5</v>
      </c>
      <c r="W12">
        <f t="shared" si="3"/>
        <v>-1.1083196455771691E-6</v>
      </c>
      <c r="X12">
        <f t="shared" si="4"/>
        <v>2.8209615185599057E-5</v>
      </c>
      <c r="Y12">
        <f t="shared" si="5"/>
        <v>1.0024337592121871E-6</v>
      </c>
    </row>
    <row r="13" spans="1:25" x14ac:dyDescent="0.2">
      <c r="A13" s="19">
        <v>23.8</v>
      </c>
      <c r="B13" s="19">
        <v>32.76</v>
      </c>
      <c r="C13" s="19">
        <v>40.31</v>
      </c>
      <c r="E13" s="15">
        <v>6.3424500000000003E-3</v>
      </c>
      <c r="F13" s="15">
        <v>3.36894E-3</v>
      </c>
      <c r="G13" s="15">
        <v>2.4869900000000001E-3</v>
      </c>
      <c r="K13">
        <f t="shared" si="0"/>
        <v>6.1624989266122773E-5</v>
      </c>
      <c r="L13">
        <f t="shared" si="1"/>
        <v>3.6338922284376384E-6</v>
      </c>
      <c r="M13">
        <f t="shared" si="2"/>
        <v>3.591344914916539E-5</v>
      </c>
      <c r="O13" t="s">
        <v>96</v>
      </c>
      <c r="P13">
        <f>SQRT(P9)</f>
        <v>5.5387857742178331E-3</v>
      </c>
      <c r="Q13">
        <f>SQRT(Q10)</f>
        <v>2.2870692540899284E-3</v>
      </c>
      <c r="R13">
        <f>SQRT(R11)</f>
        <v>7.1965939073249602E-3</v>
      </c>
      <c r="W13">
        <f t="shared" si="3"/>
        <v>-1.0264484545545387E-6</v>
      </c>
      <c r="X13">
        <f t="shared" si="4"/>
        <v>2.713738615270311E-5</v>
      </c>
      <c r="Y13">
        <f t="shared" si="5"/>
        <v>5.7265588117945577E-7</v>
      </c>
    </row>
    <row r="14" spans="1:25" x14ac:dyDescent="0.2">
      <c r="A14" s="19">
        <v>23.9</v>
      </c>
      <c r="B14" s="19">
        <v>32.56</v>
      </c>
      <c r="C14" s="19">
        <v>40.39</v>
      </c>
      <c r="E14" s="15">
        <v>4.2017199999999999E-3</v>
      </c>
      <c r="F14" s="15">
        <v>-6.1048999999999999E-3</v>
      </c>
      <c r="G14" s="15">
        <v>1.9845700000000002E-3</v>
      </c>
      <c r="K14">
        <f t="shared" si="0"/>
        <v>6.0535189792222109E-5</v>
      </c>
      <c r="L14">
        <f t="shared" si="1"/>
        <v>4.000959233707946E-6</v>
      </c>
      <c r="M14">
        <f t="shared" si="2"/>
        <v>3.5230377759366593E-5</v>
      </c>
      <c r="W14">
        <f t="shared" si="3"/>
        <v>-1.8838180716126643E-7</v>
      </c>
      <c r="X14">
        <f t="shared" si="4"/>
        <v>2.6852803372560923E-5</v>
      </c>
      <c r="Y14">
        <f t="shared" si="5"/>
        <v>8.0545273193268842E-7</v>
      </c>
    </row>
    <row r="15" spans="1:25" x14ac:dyDescent="0.2">
      <c r="A15" s="19">
        <v>24.02</v>
      </c>
      <c r="B15" s="19">
        <v>32.58</v>
      </c>
      <c r="C15" s="19">
        <v>40.380000000000003</v>
      </c>
      <c r="E15" s="15">
        <v>5.0209199999999999E-3</v>
      </c>
      <c r="F15" s="15">
        <v>6.1428000000000003E-4</v>
      </c>
      <c r="G15" s="15">
        <v>-2.475E-4</v>
      </c>
      <c r="K15">
        <f t="shared" si="0"/>
        <v>5.8607889444991491E-5</v>
      </c>
      <c r="L15">
        <f t="shared" si="1"/>
        <v>5.3828041101180351E-6</v>
      </c>
      <c r="M15">
        <f t="shared" si="2"/>
        <v>3.4498426605947725E-5</v>
      </c>
      <c r="O15" s="54" t="s">
        <v>79</v>
      </c>
      <c r="P15" s="54"/>
      <c r="R15">
        <f>MMULT(MMULT(P6:R6,P9:R11),T9:T11)</f>
        <v>141134966377.34735</v>
      </c>
      <c r="W15">
        <f t="shared" si="3"/>
        <v>-1.2813357158515904E-6</v>
      </c>
      <c r="X15">
        <f t="shared" si="4"/>
        <v>2.6287895468623268E-5</v>
      </c>
      <c r="Y15">
        <f t="shared" si="5"/>
        <v>2.0451691229672713E-7</v>
      </c>
    </row>
    <row r="16" spans="1:25" x14ac:dyDescent="0.2">
      <c r="A16" s="19">
        <v>24.08</v>
      </c>
      <c r="B16" s="19">
        <v>32.54</v>
      </c>
      <c r="C16" s="19">
        <v>40.57</v>
      </c>
      <c r="E16" s="15">
        <v>2.4979199999999998E-3</v>
      </c>
      <c r="F16" s="15">
        <v>-1.2278E-3</v>
      </c>
      <c r="G16" s="15">
        <v>4.7052700000000001E-3</v>
      </c>
      <c r="K16">
        <f t="shared" si="0"/>
        <v>5.7098434586114702E-5</v>
      </c>
      <c r="L16">
        <f t="shared" si="1"/>
        <v>5.2060397302795189E-6</v>
      </c>
      <c r="M16">
        <f t="shared" si="2"/>
        <v>3.365530204833799E-5</v>
      </c>
      <c r="O16" s="54" t="s">
        <v>80</v>
      </c>
      <c r="P16" s="54"/>
      <c r="R16">
        <f>SQRT(R15)</f>
        <v>375679.3398329849</v>
      </c>
      <c r="W16">
        <f t="shared" si="3"/>
        <v>-1.1592991433964949E-6</v>
      </c>
      <c r="X16">
        <f t="shared" si="4"/>
        <v>2.5373630632505871E-5</v>
      </c>
      <c r="Y16">
        <f t="shared" si="5"/>
        <v>1.1817992555892349E-7</v>
      </c>
    </row>
    <row r="17" spans="1:25" x14ac:dyDescent="0.2">
      <c r="A17" s="19">
        <v>24.27</v>
      </c>
      <c r="B17" s="19">
        <v>32.47</v>
      </c>
      <c r="C17" s="19">
        <v>40.89</v>
      </c>
      <c r="E17" s="15">
        <v>7.8903700000000007E-3</v>
      </c>
      <c r="F17" s="15">
        <v>-2.1511999999999998E-3</v>
      </c>
      <c r="G17" s="15">
        <v>7.8875799999999999E-3</v>
      </c>
      <c r="K17">
        <f t="shared" si="0"/>
        <v>5.4920745685970527E-5</v>
      </c>
      <c r="L17">
        <f t="shared" si="1"/>
        <v>5.0850873300953135E-6</v>
      </c>
      <c r="M17">
        <f t="shared" si="2"/>
        <v>3.3745897345100843E-5</v>
      </c>
      <c r="O17" s="54" t="s">
        <v>81</v>
      </c>
      <c r="P17" s="54"/>
      <c r="R17">
        <f>2.33*R16</f>
        <v>875332.86181085487</v>
      </c>
      <c r="W17">
        <f t="shared" si="3"/>
        <v>-1.2906326418327051E-6</v>
      </c>
      <c r="X17">
        <f t="shared" si="4"/>
        <v>2.503406431609152E-5</v>
      </c>
      <c r="Y17">
        <f t="shared" si="5"/>
        <v>-1.8798069021461198E-7</v>
      </c>
    </row>
    <row r="18" spans="1:25" x14ac:dyDescent="0.2">
      <c r="A18" s="19">
        <v>24.36</v>
      </c>
      <c r="B18" s="19">
        <v>32.49</v>
      </c>
      <c r="C18" s="19">
        <v>41.01</v>
      </c>
      <c r="E18" s="15">
        <v>3.7083200000000002E-3</v>
      </c>
      <c r="F18" s="15">
        <v>6.1598000000000002E-4</v>
      </c>
      <c r="G18" s="15">
        <v>2.9346799999999998E-3</v>
      </c>
      <c r="K18">
        <f t="shared" si="0"/>
        <v>5.5114451496255003E-5</v>
      </c>
      <c r="L18">
        <f t="shared" si="1"/>
        <v>5.0961988179221612E-6</v>
      </c>
      <c r="M18">
        <f t="shared" si="2"/>
        <v>3.5434031023397921E-5</v>
      </c>
      <c r="W18">
        <f t="shared" si="3"/>
        <v>-1.9703588410827427E-6</v>
      </c>
      <c r="X18">
        <f t="shared" si="4"/>
        <v>2.6734173441310029E-5</v>
      </c>
      <c r="Y18">
        <f t="shared" si="5"/>
        <v>-9.2339693264173515E-7</v>
      </c>
    </row>
    <row r="19" spans="1:25" x14ac:dyDescent="0.2">
      <c r="A19" s="19">
        <v>24.36</v>
      </c>
      <c r="B19" s="19">
        <v>32.53</v>
      </c>
      <c r="C19" s="19">
        <v>40.83</v>
      </c>
      <c r="E19" s="15">
        <v>0</v>
      </c>
      <c r="F19" s="15">
        <v>1.23106E-3</v>
      </c>
      <c r="G19" s="15">
        <v>-4.3890999999999999E-3</v>
      </c>
      <c r="K19">
        <f t="shared" si="0"/>
        <v>5.3356282897342402E-5</v>
      </c>
      <c r="L19">
        <f t="shared" si="1"/>
        <v>4.9367144132953978E-6</v>
      </c>
      <c r="M19">
        <f t="shared" si="2"/>
        <v>3.4876813818837172E-5</v>
      </c>
      <c r="W19">
        <f t="shared" si="3"/>
        <v>-1.8389808724737781E-6</v>
      </c>
      <c r="X19">
        <f t="shared" si="4"/>
        <v>2.6278148336335428E-5</v>
      </c>
      <c r="Y19">
        <f t="shared" si="5"/>
        <v>-8.6366954922723094E-7</v>
      </c>
    </row>
    <row r="20" spans="1:25" x14ac:dyDescent="0.2">
      <c r="A20" s="19">
        <v>24.37</v>
      </c>
      <c r="B20" s="19">
        <v>32.630000000000003</v>
      </c>
      <c r="C20" s="19">
        <v>40.67</v>
      </c>
      <c r="E20" s="15">
        <v>4.1051E-4</v>
      </c>
      <c r="F20" s="15">
        <v>3.0741499999999999E-3</v>
      </c>
      <c r="G20" s="15">
        <v>-3.9188000000000001E-3</v>
      </c>
      <c r="K20">
        <f t="shared" si="0"/>
        <v>5.1153538925468559E-5</v>
      </c>
      <c r="L20">
        <f t="shared" si="1"/>
        <v>4.8322421674742405E-6</v>
      </c>
      <c r="M20">
        <f t="shared" si="2"/>
        <v>3.4779103730854073E-5</v>
      </c>
      <c r="W20">
        <f t="shared" si="3"/>
        <v>-1.8068556201253513E-6</v>
      </c>
      <c r="X20">
        <f t="shared" si="4"/>
        <v>2.5414175436155303E-5</v>
      </c>
      <c r="Y20">
        <f t="shared" si="5"/>
        <v>-1.095963794113597E-6</v>
      </c>
    </row>
    <row r="21" spans="1:25" x14ac:dyDescent="0.2">
      <c r="A21" s="19">
        <v>24.5</v>
      </c>
      <c r="B21" s="19">
        <v>32.58</v>
      </c>
      <c r="C21" s="19">
        <v>40.299999999999997</v>
      </c>
      <c r="E21" s="15">
        <v>5.3343899999999996E-3</v>
      </c>
      <c r="F21" s="15">
        <v>-1.5322999999999999E-3</v>
      </c>
      <c r="G21" s="15">
        <v>-9.0976000000000008E-3</v>
      </c>
      <c r="K21">
        <f t="shared" si="0"/>
        <v>4.9089700330311149E-5</v>
      </c>
      <c r="L21">
        <f t="shared" si="1"/>
        <v>5.0514338363583525E-6</v>
      </c>
      <c r="M21">
        <f t="shared" si="2"/>
        <v>3.4530968033349955E-5</v>
      </c>
      <c r="S21" s="45"/>
      <c r="W21">
        <f t="shared" si="3"/>
        <v>-1.7261791102578302E-6</v>
      </c>
      <c r="X21">
        <f t="shared" si="4"/>
        <v>2.4537692646465983E-5</v>
      </c>
      <c r="Y21">
        <f t="shared" si="5"/>
        <v>-1.5800697272667812E-6</v>
      </c>
    </row>
    <row r="22" spans="1:25" x14ac:dyDescent="0.2">
      <c r="A22" s="19">
        <v>24.36</v>
      </c>
      <c r="B22" s="19">
        <v>32.520000000000003</v>
      </c>
      <c r="C22" s="19">
        <v>39.92</v>
      </c>
      <c r="E22" s="15">
        <v>-5.7142E-3</v>
      </c>
      <c r="F22" s="15">
        <v>-1.8416999999999999E-3</v>
      </c>
      <c r="G22" s="15">
        <v>-9.4292999999999998E-3</v>
      </c>
      <c r="K22">
        <f t="shared" si="0"/>
        <v>4.8281179979343184E-5</v>
      </c>
      <c r="L22">
        <f t="shared" si="1"/>
        <v>4.9733758078094176E-6</v>
      </c>
      <c r="M22">
        <f t="shared" si="2"/>
        <v>3.6994093770496087E-5</v>
      </c>
      <c r="W22">
        <f t="shared" si="3"/>
        <v>-2.0277773955223603E-6</v>
      </c>
      <c r="X22">
        <f t="shared" si="4"/>
        <v>2.1836941229118021E-5</v>
      </c>
      <c r="Y22">
        <f t="shared" si="5"/>
        <v>-9.956400444307741E-7</v>
      </c>
    </row>
    <row r="23" spans="1:25" x14ac:dyDescent="0.2">
      <c r="A23" s="19">
        <v>24.34</v>
      </c>
      <c r="B23" s="19">
        <v>32.49</v>
      </c>
      <c r="C23" s="19">
        <v>39.61</v>
      </c>
      <c r="E23" s="15">
        <v>-8.2109999999999995E-4</v>
      </c>
      <c r="F23" s="15">
        <v>-9.2239999999999998E-4</v>
      </c>
      <c r="G23" s="15">
        <v>-7.7654999999999998E-3</v>
      </c>
      <c r="K23">
        <f t="shared" si="0"/>
        <v>4.7689025448149295E-5</v>
      </c>
      <c r="L23">
        <f t="shared" si="1"/>
        <v>4.9417578849734187E-6</v>
      </c>
      <c r="M23">
        <f t="shared" si="2"/>
        <v>3.9555246872613454E-5</v>
      </c>
      <c r="W23">
        <f t="shared" si="3"/>
        <v>-1.5633706661910187E-6</v>
      </c>
      <c r="X23">
        <f t="shared" si="4"/>
        <v>2.339467699777094E-5</v>
      </c>
      <c r="Y23">
        <f t="shared" si="5"/>
        <v>-3.0924856936492757E-7</v>
      </c>
    </row>
    <row r="24" spans="1:25" x14ac:dyDescent="0.2">
      <c r="A24" s="19">
        <v>24.38</v>
      </c>
      <c r="B24" s="19">
        <v>32.44</v>
      </c>
      <c r="C24" s="19">
        <v>39.86</v>
      </c>
      <c r="E24" s="15">
        <v>1.6433400000000001E-3</v>
      </c>
      <c r="F24" s="15">
        <v>-1.539E-3</v>
      </c>
      <c r="G24" s="15">
        <v>6.31154E-3</v>
      </c>
      <c r="K24">
        <f t="shared" si="0"/>
        <v>4.5853285131627039E-5</v>
      </c>
      <c r="L24">
        <f t="shared" si="1"/>
        <v>4.8103955523075794E-6</v>
      </c>
      <c r="M24">
        <f t="shared" si="2"/>
        <v>4.0818382459003772E-5</v>
      </c>
      <c r="W24">
        <f t="shared" si="3"/>
        <v>-1.5174867206195574E-6</v>
      </c>
      <c r="X24">
        <f t="shared" si="4"/>
        <v>2.2958762459904684E-5</v>
      </c>
      <c r="Y24">
        <f t="shared" si="5"/>
        <v>-7.2162367203031881E-8</v>
      </c>
    </row>
    <row r="25" spans="1:25" x14ac:dyDescent="0.2">
      <c r="A25" s="19">
        <v>24.34</v>
      </c>
      <c r="B25" s="19">
        <v>32.39</v>
      </c>
      <c r="C25" s="19">
        <v>40.11</v>
      </c>
      <c r="E25" s="15">
        <v>-1.6406000000000001E-3</v>
      </c>
      <c r="F25" s="15">
        <v>-1.5413E-3</v>
      </c>
      <c r="G25" s="15">
        <v>6.2719500000000001E-3</v>
      </c>
      <c r="K25">
        <f t="shared" si="0"/>
        <v>4.4208743679920123E-5</v>
      </c>
      <c r="L25">
        <f t="shared" si="1"/>
        <v>4.747622929201691E-6</v>
      </c>
      <c r="M25">
        <f t="shared" si="2"/>
        <v>4.1187031787074679E-5</v>
      </c>
      <c r="W25">
        <f t="shared" si="3"/>
        <v>-1.6058151277823839E-6</v>
      </c>
      <c r="X25">
        <f t="shared" si="4"/>
        <v>2.2708832958054402E-5</v>
      </c>
      <c r="Y25">
        <f t="shared" si="5"/>
        <v>-5.2435562757085E-7</v>
      </c>
    </row>
    <row r="26" spans="1:25" x14ac:dyDescent="0.2">
      <c r="A26" s="19">
        <v>24.24</v>
      </c>
      <c r="B26" s="19">
        <v>32.229999999999997</v>
      </c>
      <c r="C26" s="19">
        <v>40.090000000000003</v>
      </c>
      <c r="E26" s="15">
        <v>-4.1085000000000002E-3</v>
      </c>
      <c r="F26" s="15">
        <v>-4.9398000000000003E-3</v>
      </c>
      <c r="G26" s="15">
        <v>-4.9870000000000003E-4</v>
      </c>
      <c r="K26">
        <f t="shared" si="0"/>
        <v>4.2662514795491621E-5</v>
      </c>
      <c r="L26">
        <f t="shared" si="1"/>
        <v>4.6889000510821558E-6</v>
      </c>
      <c r="M26">
        <f t="shared" si="2"/>
        <v>4.1513634940697323E-5</v>
      </c>
      <c r="W26">
        <f t="shared" si="3"/>
        <v>-1.4865335489154408E-6</v>
      </c>
      <c r="X26">
        <f t="shared" si="4"/>
        <v>2.1647428533771136E-5</v>
      </c>
      <c r="Y26">
        <f t="shared" si="5"/>
        <v>-9.4755715131659893E-7</v>
      </c>
    </row>
    <row r="27" spans="1:25" x14ac:dyDescent="0.2">
      <c r="A27" s="19">
        <v>24.38</v>
      </c>
      <c r="B27" s="19">
        <v>32.21</v>
      </c>
      <c r="C27" s="19">
        <v>39.97</v>
      </c>
      <c r="E27" s="15">
        <v>5.77554E-3</v>
      </c>
      <c r="F27" s="15">
        <v>-6.2060000000000001E-4</v>
      </c>
      <c r="G27" s="15">
        <v>-2.9932000000000001E-3</v>
      </c>
      <c r="K27">
        <f t="shared" si="0"/>
        <v>4.1776587799728827E-5</v>
      </c>
      <c r="L27">
        <f t="shared" si="1"/>
        <v>5.5147412796497931E-6</v>
      </c>
      <c r="M27">
        <f t="shared" si="2"/>
        <v>4.0257095700602612E-5</v>
      </c>
      <c r="W27">
        <f t="shared" si="3"/>
        <v>-6.6374840398051425E-7</v>
      </c>
      <c r="X27">
        <f t="shared" si="4"/>
        <v>2.1143255179744869E-5</v>
      </c>
      <c r="Y27">
        <f t="shared" si="5"/>
        <v>-8.60149191837603E-7</v>
      </c>
    </row>
    <row r="28" spans="1:25" x14ac:dyDescent="0.2">
      <c r="A28" s="19">
        <v>24.42</v>
      </c>
      <c r="B28" s="19">
        <v>32.299999999999997</v>
      </c>
      <c r="C28" s="19">
        <v>40.15</v>
      </c>
      <c r="E28" s="15">
        <v>1.64073E-3</v>
      </c>
      <c r="F28" s="15">
        <v>2.79416E-3</v>
      </c>
      <c r="G28" s="15">
        <v>4.5034000000000003E-3</v>
      </c>
      <c r="K28">
        <f t="shared" si="0"/>
        <v>4.1602900025375807E-5</v>
      </c>
      <c r="L28">
        <f t="shared" si="1"/>
        <v>5.3303728473033717E-6</v>
      </c>
      <c r="M28">
        <f t="shared" si="2"/>
        <v>3.9424370596913584E-5</v>
      </c>
      <c r="W28">
        <f t="shared" si="3"/>
        <v>-8.4550910470168335E-7</v>
      </c>
      <c r="X28">
        <f t="shared" si="4"/>
        <v>1.9895882015840178E-5</v>
      </c>
      <c r="Y28">
        <f t="shared" si="5"/>
        <v>-8.022216435273467E-7</v>
      </c>
    </row>
    <row r="29" spans="1:25" x14ac:dyDescent="0.2">
      <c r="A29" s="19">
        <v>24.29</v>
      </c>
      <c r="B29" s="19">
        <v>32.270000000000003</v>
      </c>
      <c r="C29" s="19">
        <v>39.9</v>
      </c>
      <c r="E29" s="15">
        <v>-5.3235000000000001E-3</v>
      </c>
      <c r="F29" s="15">
        <v>-9.2880000000000002E-4</v>
      </c>
      <c r="G29" s="15">
        <v>-6.2265999999999997E-3</v>
      </c>
      <c r="K29">
        <f t="shared" si="0"/>
        <v>4.0213038823135959E-5</v>
      </c>
      <c r="L29">
        <f t="shared" si="1"/>
        <v>5.4539539507217354E-6</v>
      </c>
      <c r="M29">
        <f t="shared" si="2"/>
        <v>3.9094463612245892E-5</v>
      </c>
      <c r="W29">
        <f t="shared" si="3"/>
        <v>-6.8961367294758229E-7</v>
      </c>
      <c r="X29">
        <f t="shared" si="4"/>
        <v>1.9710399634169764E-5</v>
      </c>
      <c r="Y29">
        <f t="shared" si="5"/>
        <v>-3.1874413915570582E-7</v>
      </c>
    </row>
    <row r="30" spans="1:25" x14ac:dyDescent="0.2">
      <c r="A30" s="19">
        <v>24.35</v>
      </c>
      <c r="B30" s="19">
        <v>32.03</v>
      </c>
      <c r="C30" s="19">
        <v>39.75</v>
      </c>
      <c r="E30" s="15">
        <v>2.4701100000000002E-3</v>
      </c>
      <c r="F30" s="15">
        <v>-7.4373E-3</v>
      </c>
      <c r="G30" s="15">
        <v>-3.7594E-3</v>
      </c>
      <c r="K30">
        <f t="shared" si="0"/>
        <v>3.993247558571451E-5</v>
      </c>
      <c r="L30">
        <f t="shared" si="1"/>
        <v>5.2923337613109976E-6</v>
      </c>
      <c r="M30">
        <f t="shared" si="2"/>
        <v>3.9523948486658261E-5</v>
      </c>
      <c r="W30">
        <f t="shared" si="3"/>
        <v>-5.2867178057072734E-7</v>
      </c>
      <c r="X30">
        <f t="shared" si="4"/>
        <v>2.0566383860119576E-5</v>
      </c>
      <c r="Y30">
        <f t="shared" si="5"/>
        <v>-1.3627344760636341E-7</v>
      </c>
    </row>
    <row r="31" spans="1:25" x14ac:dyDescent="0.2">
      <c r="A31" s="19">
        <v>24.33</v>
      </c>
      <c r="B31" s="19">
        <v>31.99</v>
      </c>
      <c r="C31" s="19">
        <v>39.53</v>
      </c>
      <c r="E31" s="15">
        <v>-8.2140000000000002E-4</v>
      </c>
      <c r="F31" s="15">
        <v>-1.2488E-3</v>
      </c>
      <c r="G31" s="15">
        <v>-5.5345999999999998E-3</v>
      </c>
      <c r="K31">
        <f t="shared" si="0"/>
        <v>3.8779217789022347E-5</v>
      </c>
      <c r="L31">
        <f t="shared" si="1"/>
        <v>7.3184412572649038E-6</v>
      </c>
      <c r="M31">
        <f t="shared" si="2"/>
        <v>3.8942165900605896E-5</v>
      </c>
      <c r="W31">
        <f t="shared" si="3"/>
        <v>-1.3100030378564838E-6</v>
      </c>
      <c r="X31">
        <f t="shared" si="4"/>
        <v>1.9673671567152399E-5</v>
      </c>
      <c r="Y31">
        <f t="shared" si="5"/>
        <v>9.2230978405001853E-7</v>
      </c>
    </row>
    <row r="32" spans="1:25" x14ac:dyDescent="0.2">
      <c r="A32" s="19">
        <v>24.15</v>
      </c>
      <c r="B32" s="19">
        <v>31.97</v>
      </c>
      <c r="C32" s="19">
        <v>39.33</v>
      </c>
      <c r="E32" s="15">
        <v>-7.3983E-3</v>
      </c>
      <c r="F32" s="15">
        <v>-6.2520000000000002E-4</v>
      </c>
      <c r="G32" s="15">
        <v>-5.0594000000000004E-3</v>
      </c>
      <c r="K32">
        <f t="shared" si="0"/>
        <v>3.747808564204771E-5</v>
      </c>
      <c r="L32">
        <f t="shared" si="1"/>
        <v>7.0728251094615751E-6</v>
      </c>
      <c r="M32">
        <f t="shared" si="2"/>
        <v>3.905523862171667E-5</v>
      </c>
      <c r="W32">
        <f t="shared" si="3"/>
        <v>-1.2685858827850946E-6</v>
      </c>
      <c r="X32">
        <f t="shared" si="4"/>
        <v>1.9387812090723253E-5</v>
      </c>
      <c r="Y32">
        <f t="shared" si="5"/>
        <v>1.0754509362070174E-6</v>
      </c>
    </row>
    <row r="33" spans="1:25" x14ac:dyDescent="0.2">
      <c r="A33" s="19">
        <v>24.36</v>
      </c>
      <c r="B33" s="19">
        <v>31.86</v>
      </c>
      <c r="C33" s="19">
        <v>40</v>
      </c>
      <c r="E33" s="15">
        <v>8.6956900000000007E-3</v>
      </c>
      <c r="F33" s="15">
        <v>-3.4407000000000001E-3</v>
      </c>
      <c r="G33" s="15">
        <v>1.7035290000000002E-2</v>
      </c>
      <c r="K33">
        <f t="shared" si="0"/>
        <v>3.8417427221091554E-5</v>
      </c>
      <c r="L33">
        <f t="shared" si="1"/>
        <v>6.7952008745264464E-6</v>
      </c>
      <c r="M33">
        <f t="shared" si="2"/>
        <v>3.8960156227560802E-5</v>
      </c>
      <c r="W33">
        <f t="shared" si="3"/>
        <v>-1.0856676434179888E-6</v>
      </c>
      <c r="X33">
        <f t="shared" si="4"/>
        <v>2.0434497726079858E-5</v>
      </c>
      <c r="Y33">
        <f t="shared" si="5"/>
        <v>1.0694647552345964E-6</v>
      </c>
    </row>
    <row r="34" spans="1:25" x14ac:dyDescent="0.2">
      <c r="A34" s="19">
        <v>24.37</v>
      </c>
      <c r="B34" s="19">
        <v>31.74</v>
      </c>
      <c r="C34" s="19">
        <v>39.840000000000003</v>
      </c>
      <c r="E34" s="15">
        <v>4.1051E-4</v>
      </c>
      <c r="F34" s="15">
        <v>-3.7664999999999999E-3</v>
      </c>
      <c r="G34" s="15">
        <v>-4.0000000000000001E-3</v>
      </c>
      <c r="K34">
        <f t="shared" si="0"/>
        <v>4.0135615572836764E-5</v>
      </c>
      <c r="L34">
        <f t="shared" si="1"/>
        <v>6.9921357516874258E-6</v>
      </c>
      <c r="M34">
        <f t="shared" si="2"/>
        <v>4.9454921858018284E-5</v>
      </c>
      <c r="W34">
        <f t="shared" si="3"/>
        <v>-2.2955116081329097E-6</v>
      </c>
      <c r="X34">
        <f t="shared" si="4"/>
        <v>2.5846487898519067E-5</v>
      </c>
      <c r="Y34">
        <f t="shared" si="5"/>
        <v>-1.40722062219948E-6</v>
      </c>
    </row>
    <row r="35" spans="1:25" x14ac:dyDescent="0.2">
      <c r="A35" s="19">
        <v>24.04</v>
      </c>
      <c r="B35" s="19">
        <v>31.71</v>
      </c>
      <c r="C35" s="19">
        <v>39.24</v>
      </c>
      <c r="E35" s="15">
        <v>-1.35412E-2</v>
      </c>
      <c r="F35" s="15">
        <v>-9.4519999999999999E-4</v>
      </c>
      <c r="G35" s="15">
        <v>-1.5060199999999999E-2</v>
      </c>
      <c r="K35">
        <f t="shared" si="0"/>
        <v>3.8732852378837259E-5</v>
      </c>
      <c r="L35">
        <f t="shared" si="1"/>
        <v>7.2711787666187459E-6</v>
      </c>
      <c r="M35">
        <f t="shared" si="2"/>
        <v>4.8351957335284314E-5</v>
      </c>
      <c r="W35">
        <f t="shared" si="3"/>
        <v>-2.2978419482449348E-6</v>
      </c>
      <c r="X35">
        <f t="shared" si="4"/>
        <v>2.4942733024607921E-5</v>
      </c>
      <c r="Y35">
        <f t="shared" si="5"/>
        <v>-7.8813198486751103E-7</v>
      </c>
    </row>
    <row r="36" spans="1:25" x14ac:dyDescent="0.2">
      <c r="A36" s="19">
        <v>23.8</v>
      </c>
      <c r="B36" s="19">
        <v>31.54</v>
      </c>
      <c r="C36" s="19">
        <v>39.020000000000003</v>
      </c>
      <c r="E36" s="15">
        <v>-9.9833999999999999E-3</v>
      </c>
      <c r="F36" s="15">
        <v>-5.3610000000000003E-3</v>
      </c>
      <c r="G36" s="15">
        <v>-5.6065999999999998E-3</v>
      </c>
      <c r="K36">
        <f t="shared" si="0"/>
        <v>4.4742078135673732E-5</v>
      </c>
      <c r="L36">
        <f t="shared" si="1"/>
        <v>7.0017544322541864E-6</v>
      </c>
      <c r="M36">
        <f t="shared" si="2"/>
        <v>5.5747555645514375E-5</v>
      </c>
      <c r="W36">
        <f t="shared" si="3"/>
        <v>-1.7262193417502387E-6</v>
      </c>
      <c r="X36">
        <f t="shared" si="4"/>
        <v>3.2316212252731443E-5</v>
      </c>
      <c r="Y36">
        <f t="shared" si="5"/>
        <v>-2.3943262417546029E-7</v>
      </c>
    </row>
    <row r="37" spans="1:25" x14ac:dyDescent="0.2">
      <c r="A37" s="19">
        <v>23.85</v>
      </c>
      <c r="B37" s="19">
        <v>31.74</v>
      </c>
      <c r="C37" s="19">
        <v>39.39</v>
      </c>
      <c r="E37" s="15">
        <v>2.1008799999999998E-3</v>
      </c>
      <c r="F37" s="15">
        <v>6.3411199999999996E-3</v>
      </c>
      <c r="G37" s="15">
        <v>9.4822900000000009E-3</v>
      </c>
      <c r="K37">
        <f t="shared" si="0"/>
        <v>4.7042917471900015E-5</v>
      </c>
      <c r="L37">
        <f t="shared" si="1"/>
        <v>7.8623722763515002E-6</v>
      </c>
      <c r="M37">
        <f t="shared" si="2"/>
        <v>5.4884391637930634E-5</v>
      </c>
      <c r="W37">
        <f t="shared" si="3"/>
        <v>4.3998051475477588E-7</v>
      </c>
      <c r="X37">
        <f t="shared" si="4"/>
        <v>3.3328872735167551E-5</v>
      </c>
      <c r="Y37">
        <f t="shared" si="5"/>
        <v>9.0922803727506725E-7</v>
      </c>
    </row>
    <row r="38" spans="1:25" x14ac:dyDescent="0.2">
      <c r="A38" s="19">
        <v>24.07</v>
      </c>
      <c r="B38" s="19">
        <v>31.77</v>
      </c>
      <c r="C38" s="19">
        <v>39.950000000000003</v>
      </c>
      <c r="E38" s="15">
        <v>9.2243199999999994E-3</v>
      </c>
      <c r="F38" s="15">
        <v>9.4518E-4</v>
      </c>
      <c r="G38" s="15">
        <v>1.421686E-2</v>
      </c>
      <c r="K38">
        <f t="shared" si="0"/>
        <v>4.5395523296528724E-5</v>
      </c>
      <c r="L38">
        <f t="shared" si="1"/>
        <v>9.1301323239789758E-6</v>
      </c>
      <c r="M38">
        <f t="shared" si="2"/>
        <v>5.6412211874165925E-5</v>
      </c>
      <c r="W38">
        <f t="shared" si="3"/>
        <v>8.6824537129348924E-7</v>
      </c>
      <c r="X38">
        <f t="shared" si="4"/>
        <v>3.2838702507665497E-5</v>
      </c>
      <c r="Y38">
        <f t="shared" si="5"/>
        <v>3.1918233056305633E-6</v>
      </c>
    </row>
    <row r="39" spans="1:25" x14ac:dyDescent="0.2">
      <c r="A39" s="19">
        <v>24.03</v>
      </c>
      <c r="B39" s="19">
        <v>31.57</v>
      </c>
      <c r="C39" s="19">
        <v>39.770000000000003</v>
      </c>
      <c r="E39" s="15">
        <v>-1.6618E-3</v>
      </c>
      <c r="F39" s="15">
        <v>-6.2951999999999999E-3</v>
      </c>
      <c r="G39" s="15">
        <v>-4.5056999999999996E-3</v>
      </c>
      <c r="K39">
        <f t="shared" si="0"/>
        <v>4.7073948079199703E-5</v>
      </c>
      <c r="L39">
        <f t="shared" si="1"/>
        <v>8.7491692638688026E-6</v>
      </c>
      <c r="M39">
        <f t="shared" si="2"/>
        <v>6.23365742808471E-5</v>
      </c>
      <c r="W39">
        <f t="shared" si="3"/>
        <v>1.0866827601198798E-6</v>
      </c>
      <c r="X39">
        <f t="shared" si="4"/>
        <v>3.6826730998613565E-5</v>
      </c>
      <c r="Y39">
        <f t="shared" si="5"/>
        <v>3.4698289766847295E-6</v>
      </c>
    </row>
    <row r="40" spans="1:25" x14ac:dyDescent="0.2">
      <c r="A40" s="19">
        <v>23.83</v>
      </c>
      <c r="B40" s="19">
        <v>31.6</v>
      </c>
      <c r="C40" s="19">
        <v>39.39</v>
      </c>
      <c r="E40" s="15">
        <v>-8.3230000000000005E-3</v>
      </c>
      <c r="F40" s="15">
        <v>9.5027000000000002E-4</v>
      </c>
      <c r="G40" s="15">
        <v>-9.5549999999999993E-3</v>
      </c>
      <c r="K40">
        <f t="shared" si="0"/>
        <v>4.5358607366014425E-5</v>
      </c>
      <c r="L40">
        <f t="shared" si="1"/>
        <v>9.9405110996692395E-6</v>
      </c>
      <c r="M40">
        <f t="shared" si="2"/>
        <v>6.0632763912343401E-5</v>
      </c>
      <c r="W40">
        <f t="shared" si="3"/>
        <v>1.361722728912687E-6</v>
      </c>
      <c r="X40">
        <f t="shared" si="4"/>
        <v>3.5629346029096748E-5</v>
      </c>
      <c r="Y40">
        <f t="shared" si="5"/>
        <v>4.3282259436836455E-6</v>
      </c>
    </row>
    <row r="41" spans="1:25" x14ac:dyDescent="0.2">
      <c r="A41" s="19">
        <v>23.77</v>
      </c>
      <c r="B41" s="19">
        <v>31.58</v>
      </c>
      <c r="C41" s="19">
        <v>39.32</v>
      </c>
      <c r="E41" s="15">
        <v>-2.5178000000000002E-3</v>
      </c>
      <c r="F41" s="15">
        <v>-6.3290000000000004E-4</v>
      </c>
      <c r="G41" s="15">
        <v>-1.7771E-3</v>
      </c>
      <c r="K41">
        <f t="shared" si="0"/>
        <v>4.6406617086020265E-5</v>
      </c>
      <c r="L41">
        <f t="shared" si="1"/>
        <v>9.5113112266376512E-6</v>
      </c>
      <c r="M41">
        <f t="shared" si="2"/>
        <v>6.1871049866349918E-5</v>
      </c>
      <c r="W41">
        <f t="shared" si="3"/>
        <v>8.8544187677792575E-7</v>
      </c>
      <c r="X41">
        <f t="shared" si="4"/>
        <v>3.7385351867350939E-5</v>
      </c>
      <c r="Y41">
        <f t="shared" si="5"/>
        <v>3.6373545930626263E-6</v>
      </c>
    </row>
    <row r="42" spans="1:25" x14ac:dyDescent="0.2">
      <c r="A42" s="19">
        <v>23.87</v>
      </c>
      <c r="B42" s="19">
        <v>31.61</v>
      </c>
      <c r="C42" s="19">
        <v>39.840000000000003</v>
      </c>
      <c r="E42" s="15">
        <v>4.2070299999999996E-3</v>
      </c>
      <c r="F42" s="15">
        <v>9.5E-4</v>
      </c>
      <c r="G42" s="15">
        <v>1.322482E-2</v>
      </c>
      <c r="K42">
        <f t="shared" si="0"/>
        <v>4.4874425736425752E-5</v>
      </c>
      <c r="L42">
        <f t="shared" si="1"/>
        <v>9.087765319471958E-6</v>
      </c>
      <c r="M42">
        <f t="shared" si="2"/>
        <v>5.9509441039516047E-5</v>
      </c>
      <c r="W42">
        <f t="shared" si="3"/>
        <v>8.1784238897125017E-7</v>
      </c>
      <c r="X42">
        <f t="shared" si="4"/>
        <v>3.6033922050509883E-5</v>
      </c>
      <c r="Y42">
        <f t="shared" si="5"/>
        <v>3.3961177810788685E-6</v>
      </c>
    </row>
    <row r="43" spans="1:25" x14ac:dyDescent="0.2">
      <c r="A43" s="19">
        <v>23.97</v>
      </c>
      <c r="B43" s="19">
        <v>31.72</v>
      </c>
      <c r="C43" s="19">
        <v>39.97</v>
      </c>
      <c r="E43" s="15">
        <v>4.1892800000000001E-3</v>
      </c>
      <c r="F43" s="15">
        <v>3.47985E-3</v>
      </c>
      <c r="G43" s="15">
        <v>3.2630799999999998E-3</v>
      </c>
      <c r="K43">
        <f t="shared" si="0"/>
        <v>4.3888557251042914E-5</v>
      </c>
      <c r="L43">
        <f t="shared" si="1"/>
        <v>8.7097096703362064E-6</v>
      </c>
      <c r="M43">
        <f t="shared" si="2"/>
        <v>6.4159039927188204E-5</v>
      </c>
      <c r="W43">
        <f t="shared" si="3"/>
        <v>8.5042538563297514E-7</v>
      </c>
      <c r="X43">
        <f t="shared" si="4"/>
        <v>3.6810091306863283E-5</v>
      </c>
      <c r="Y43">
        <f t="shared" si="5"/>
        <v>3.6269092742141362E-6</v>
      </c>
    </row>
    <row r="44" spans="1:25" x14ac:dyDescent="0.2">
      <c r="A44" s="19">
        <v>23.97</v>
      </c>
      <c r="B44" s="19">
        <v>31.72</v>
      </c>
      <c r="C44" s="19">
        <v>39.97</v>
      </c>
      <c r="E44" s="15">
        <v>0</v>
      </c>
      <c r="F44" s="15">
        <v>0</v>
      </c>
      <c r="G44" s="15">
        <v>0</v>
      </c>
      <c r="K44">
        <f t="shared" si="0"/>
        <v>4.2955879494683039E-5</v>
      </c>
      <c r="L44">
        <f t="shared" si="1"/>
        <v>8.8026116010486005E-6</v>
      </c>
      <c r="M44">
        <f t="shared" si="2"/>
        <v>6.1959735963760035E-5</v>
      </c>
      <c r="W44">
        <f t="shared" si="3"/>
        <v>1.3043089028149965E-6</v>
      </c>
      <c r="X44">
        <f t="shared" si="4"/>
        <v>3.5861000059747489E-5</v>
      </c>
      <c r="Y44">
        <f t="shared" si="5"/>
        <v>3.7955112752812876E-6</v>
      </c>
    </row>
    <row r="45" spans="1:25" x14ac:dyDescent="0.2">
      <c r="A45" s="19">
        <v>24</v>
      </c>
      <c r="B45" s="19">
        <v>31.55</v>
      </c>
      <c r="C45" s="19">
        <v>40.619999999999997</v>
      </c>
      <c r="E45" s="15">
        <v>1.25161E-3</v>
      </c>
      <c r="F45" s="15">
        <v>-5.3594000000000003E-3</v>
      </c>
      <c r="G45" s="15">
        <v>1.626215E-2</v>
      </c>
      <c r="K45">
        <f t="shared" si="0"/>
        <v>4.137715972696876E-5</v>
      </c>
      <c r="L45">
        <f t="shared" si="1"/>
        <v>8.4055651750182494E-6</v>
      </c>
      <c r="M45">
        <f t="shared" si="2"/>
        <v>5.9466482594681559E-5</v>
      </c>
      <c r="W45">
        <f t="shared" si="3"/>
        <v>1.1478367686460966E-6</v>
      </c>
      <c r="X45">
        <f t="shared" si="4"/>
        <v>3.4422056056162638E-5</v>
      </c>
      <c r="Y45">
        <f t="shared" si="5"/>
        <v>3.49979599876441E-6</v>
      </c>
    </row>
    <row r="46" spans="1:25" x14ac:dyDescent="0.2">
      <c r="A46" s="19">
        <v>23.91</v>
      </c>
      <c r="B46" s="19">
        <v>31.6</v>
      </c>
      <c r="C46" s="19">
        <v>40.49</v>
      </c>
      <c r="E46" s="15">
        <v>-3.7499999999999999E-3</v>
      </c>
      <c r="F46" s="15">
        <v>1.58482E-3</v>
      </c>
      <c r="G46" s="15">
        <v>-3.2003000000000001E-3</v>
      </c>
      <c r="K46">
        <f t="shared" si="0"/>
        <v>3.9955824249001334E-5</v>
      </c>
      <c r="L46">
        <f t="shared" si="1"/>
        <v>9.1812682689497206E-6</v>
      </c>
      <c r="M46">
        <f t="shared" si="2"/>
        <v>6.7701125332647792E-5</v>
      </c>
      <c r="W46">
        <f t="shared" si="3"/>
        <v>7.3243781716733076E-7</v>
      </c>
      <c r="X46">
        <f t="shared" si="4"/>
        <v>3.3883603475252877E-5</v>
      </c>
      <c r="Y46">
        <f t="shared" si="5"/>
        <v>-2.6439102956145486E-7</v>
      </c>
    </row>
    <row r="47" spans="1:25" x14ac:dyDescent="0.2">
      <c r="A47" s="19">
        <v>24.13</v>
      </c>
      <c r="B47" s="19">
        <v>31.7</v>
      </c>
      <c r="C47" s="19">
        <v>40.72</v>
      </c>
      <c r="E47" s="15">
        <v>9.2011300000000001E-3</v>
      </c>
      <c r="F47" s="15">
        <v>3.1645900000000001E-3</v>
      </c>
      <c r="G47" s="15">
        <v>5.6803899999999996E-3</v>
      </c>
      <c r="K47">
        <f t="shared" si="0"/>
        <v>3.911960779602796E-5</v>
      </c>
      <c r="L47">
        <f t="shared" si="1"/>
        <v>8.861968620141303E-6</v>
      </c>
      <c r="M47">
        <f t="shared" si="2"/>
        <v>6.5273065405036052E-5</v>
      </c>
      <c r="W47">
        <f t="shared" si="3"/>
        <v>3.725549481372909E-7</v>
      </c>
      <c r="X47">
        <f t="shared" si="4"/>
        <v>3.3043348266737703E-5</v>
      </c>
      <c r="Y47">
        <f t="shared" si="5"/>
        <v>-5.193881456277676E-7</v>
      </c>
    </row>
    <row r="48" spans="1:25" x14ac:dyDescent="0.2">
      <c r="A48" s="19">
        <v>24.13</v>
      </c>
      <c r="B48" s="19">
        <v>31.64</v>
      </c>
      <c r="C48" s="19">
        <v>40.840000000000003</v>
      </c>
      <c r="E48" s="15">
        <v>0</v>
      </c>
      <c r="F48" s="15">
        <v>-1.8928E-3</v>
      </c>
      <c r="G48" s="15">
        <v>2.9469299999999999E-3</v>
      </c>
      <c r="K48">
        <f t="shared" si="0"/>
        <v>4.1157496061308986E-5</v>
      </c>
      <c r="L48">
        <f t="shared" si="1"/>
        <v>8.861945967689391E-6</v>
      </c>
      <c r="M48">
        <f t="shared" si="2"/>
        <v>6.3871685491565026E-5</v>
      </c>
      <c r="W48">
        <f t="shared" si="3"/>
        <v>1.4367002107170535E-6</v>
      </c>
      <c r="X48">
        <f t="shared" si="4"/>
        <v>3.3864103644361437E-5</v>
      </c>
      <c r="Y48">
        <f t="shared" si="5"/>
        <v>1.6283475871389857E-7</v>
      </c>
    </row>
    <row r="49" spans="1:25" x14ac:dyDescent="0.2">
      <c r="A49" s="19">
        <v>24.12</v>
      </c>
      <c r="B49" s="19">
        <v>31.63</v>
      </c>
      <c r="C49" s="19">
        <v>40.92</v>
      </c>
      <c r="E49" s="15">
        <v>-4.1429999999999999E-4</v>
      </c>
      <c r="F49" s="15">
        <v>-3.1609999999999999E-4</v>
      </c>
      <c r="G49" s="15">
        <v>1.9588100000000001E-3</v>
      </c>
      <c r="K49">
        <f t="shared" si="0"/>
        <v>3.9686679299597149E-5</v>
      </c>
      <c r="L49">
        <f t="shared" si="1"/>
        <v>8.6046471532605922E-6</v>
      </c>
      <c r="M49">
        <f t="shared" si="2"/>
        <v>6.1611091007814244E-5</v>
      </c>
      <c r="W49">
        <f t="shared" si="3"/>
        <v>1.2722845980740302E-6</v>
      </c>
      <c r="X49">
        <f t="shared" si="4"/>
        <v>3.2544973425699752E-5</v>
      </c>
      <c r="Y49">
        <f t="shared" si="5"/>
        <v>-1.3803789096893537E-7</v>
      </c>
    </row>
    <row r="50" spans="1:25" x14ac:dyDescent="0.2">
      <c r="A50" s="19">
        <v>23.88</v>
      </c>
      <c r="B50" s="19">
        <v>31.77</v>
      </c>
      <c r="C50" s="19">
        <v>40.700000000000003</v>
      </c>
      <c r="E50" s="15">
        <v>-9.9503000000000005E-3</v>
      </c>
      <c r="F50" s="15">
        <v>4.4262099999999999E-3</v>
      </c>
      <c r="G50" s="15">
        <v>-5.3762999999999997E-3</v>
      </c>
      <c r="K50">
        <f t="shared" si="0"/>
        <v>3.8310977323188027E-5</v>
      </c>
      <c r="L50">
        <f t="shared" si="1"/>
        <v>8.2234753624975212E-6</v>
      </c>
      <c r="M50">
        <f t="shared" si="2"/>
        <v>5.929223380073651E-5</v>
      </c>
      <c r="W50">
        <f t="shared" si="3"/>
        <v>1.1229723313895883E-6</v>
      </c>
      <c r="X50">
        <f t="shared" si="4"/>
        <v>3.1272529620837768E-5</v>
      </c>
      <c r="Y50">
        <f t="shared" si="5"/>
        <v>-2.2250741115079926E-7</v>
      </c>
    </row>
    <row r="51" spans="1:25" x14ac:dyDescent="0.2">
      <c r="A51" s="19">
        <v>24.01</v>
      </c>
      <c r="B51" s="19">
        <v>31.86</v>
      </c>
      <c r="C51" s="19">
        <v>41.2</v>
      </c>
      <c r="E51" s="15">
        <v>5.4439299999999996E-3</v>
      </c>
      <c r="F51" s="15">
        <v>2.8328899999999998E-3</v>
      </c>
      <c r="G51" s="15">
        <v>1.2285010000000001E-2</v>
      </c>
      <c r="K51">
        <f t="shared" si="0"/>
        <v>4.0971290489363451E-5</v>
      </c>
      <c r="L51">
        <f t="shared" si="1"/>
        <v>8.6448305093442344E-6</v>
      </c>
      <c r="M51">
        <f t="shared" si="2"/>
        <v>5.8115214629039451E-5</v>
      </c>
      <c r="W51">
        <f t="shared" si="3"/>
        <v>-7.8430430301378683E-7</v>
      </c>
      <c r="X51">
        <f t="shared" si="4"/>
        <v>3.2248725759187503E-5</v>
      </c>
      <c r="Y51">
        <f t="shared" si="5"/>
        <v>-1.2290068794017512E-6</v>
      </c>
    </row>
    <row r="52" spans="1:25" x14ac:dyDescent="0.2">
      <c r="A52" s="19">
        <v>24</v>
      </c>
      <c r="B52" s="19">
        <v>31.89</v>
      </c>
      <c r="C52" s="19">
        <v>41.03</v>
      </c>
      <c r="E52" s="15">
        <v>-4.1649999999999999E-4</v>
      </c>
      <c r="F52" s="15">
        <v>9.4156000000000003E-4</v>
      </c>
      <c r="G52" s="15">
        <v>-4.1263000000000003E-3</v>
      </c>
      <c r="K52">
        <f t="shared" si="0"/>
        <v>4.069710101576435E-5</v>
      </c>
      <c r="L52">
        <f t="shared" si="1"/>
        <v>8.5782615789001468E-6</v>
      </c>
      <c r="M52">
        <f t="shared" si="2"/>
        <v>6.1889491368048209E-5</v>
      </c>
      <c r="W52">
        <f t="shared" si="3"/>
        <v>-1.9857745052495961E-7</v>
      </c>
      <c r="X52">
        <f t="shared" si="4"/>
        <v>3.3701667593208248E-5</v>
      </c>
      <c r="Y52">
        <f t="shared" si="5"/>
        <v>1.6883221251835382E-7</v>
      </c>
    </row>
    <row r="53" spans="1:25" x14ac:dyDescent="0.2">
      <c r="A53" s="19">
        <v>23.85</v>
      </c>
      <c r="B53" s="19">
        <v>31.96</v>
      </c>
      <c r="C53" s="19">
        <v>40.75</v>
      </c>
      <c r="E53" s="15">
        <v>-6.2500000000000003E-3</v>
      </c>
      <c r="F53" s="15">
        <v>2.19505E-3</v>
      </c>
      <c r="G53" s="15">
        <v>-6.8243000000000002E-3</v>
      </c>
      <c r="K53">
        <f t="shared" si="0"/>
        <v>3.9260846846785195E-5</v>
      </c>
      <c r="L53">
        <f t="shared" si="1"/>
        <v>8.2301375635427044E-6</v>
      </c>
      <c r="M53">
        <f t="shared" si="2"/>
        <v>6.0081506742312442E-5</v>
      </c>
      <c r="W53">
        <f t="shared" si="3"/>
        <v>-2.8056279309346202E-7</v>
      </c>
      <c r="X53">
        <f t="shared" si="4"/>
        <v>3.2461027695615752E-5</v>
      </c>
      <c r="Y53">
        <f t="shared" si="5"/>
        <v>-6.4688681352747465E-8</v>
      </c>
    </row>
    <row r="54" spans="1:25" x14ac:dyDescent="0.2">
      <c r="A54" s="19">
        <v>23.95</v>
      </c>
      <c r="B54" s="19">
        <v>31.94</v>
      </c>
      <c r="C54" s="19">
        <v>41.03</v>
      </c>
      <c r="E54" s="15">
        <v>4.1929100000000002E-3</v>
      </c>
      <c r="F54" s="15">
        <v>-6.2569999999999998E-4</v>
      </c>
      <c r="G54" s="15">
        <v>6.8711400000000004E-3</v>
      </c>
      <c r="K54">
        <f t="shared" si="0"/>
        <v>3.946632903794479E-5</v>
      </c>
      <c r="L54">
        <f t="shared" si="1"/>
        <v>8.060169359862708E-6</v>
      </c>
      <c r="M54">
        <f t="shared" si="2"/>
        <v>5.9563789946120824E-5</v>
      </c>
      <c r="W54">
        <f t="shared" si="3"/>
        <v>-8.9070512550785434E-7</v>
      </c>
      <c r="X54">
        <f t="shared" si="4"/>
        <v>3.2932157033878809E-5</v>
      </c>
      <c r="Y54">
        <f t="shared" si="5"/>
        <v>-7.2797914907158267E-7</v>
      </c>
    </row>
    <row r="55" spans="1:25" x14ac:dyDescent="0.2">
      <c r="A55" s="19">
        <v>23.97</v>
      </c>
      <c r="B55" s="19">
        <v>31.8</v>
      </c>
      <c r="C55" s="19">
        <v>40.69</v>
      </c>
      <c r="E55" s="15">
        <v>8.3498999999999997E-4</v>
      </c>
      <c r="F55" s="15">
        <v>-4.3832999999999997E-3</v>
      </c>
      <c r="G55" s="15">
        <v>-8.2865999999999999E-3</v>
      </c>
      <c r="K55">
        <f t="shared" si="0"/>
        <v>3.8800202068358812E-5</v>
      </c>
      <c r="L55">
        <f t="shared" si="1"/>
        <v>7.7233294879035107E-6</v>
      </c>
      <c r="M55">
        <f t="shared" si="2"/>
        <v>5.9102795934084704E-5</v>
      </c>
      <c r="W55">
        <f t="shared" si="3"/>
        <v>-1.020416569457383E-6</v>
      </c>
      <c r="X55">
        <f t="shared" si="4"/>
        <v>3.2821346476542081E-5</v>
      </c>
      <c r="Y55">
        <f t="shared" si="5"/>
        <v>-9.242558920472877E-7</v>
      </c>
    </row>
    <row r="56" spans="1:25" x14ac:dyDescent="0.2">
      <c r="A56" s="19">
        <v>24.07</v>
      </c>
      <c r="B56" s="19">
        <v>31.6</v>
      </c>
      <c r="C56" s="19">
        <v>41</v>
      </c>
      <c r="E56" s="15">
        <v>4.17192E-3</v>
      </c>
      <c r="F56" s="15">
        <v>-6.2893000000000003E-3</v>
      </c>
      <c r="G56" s="15">
        <v>7.6185999999999997E-3</v>
      </c>
      <c r="K56">
        <f t="shared" si="0"/>
        <v>3.7498711278227986E-5</v>
      </c>
      <c r="L56">
        <f t="shared" si="1"/>
        <v>8.1595727442618662E-6</v>
      </c>
      <c r="M56">
        <f t="shared" si="2"/>
        <v>5.9527668549186742E-5</v>
      </c>
      <c r="W56">
        <f t="shared" si="3"/>
        <v>-1.18380564196994E-6</v>
      </c>
      <c r="X56">
        <f t="shared" si="4"/>
        <v>3.1288012562589555E-5</v>
      </c>
      <c r="Y56">
        <f t="shared" si="5"/>
        <v>5.1612101267554934E-7</v>
      </c>
    </row>
    <row r="57" spans="1:25" x14ac:dyDescent="0.2">
      <c r="A57" s="19">
        <v>23.86</v>
      </c>
      <c r="B57" s="19">
        <v>31.76</v>
      </c>
      <c r="C57" s="19">
        <v>40.75</v>
      </c>
      <c r="E57" s="15">
        <v>-8.7244999999999996E-3</v>
      </c>
      <c r="F57" s="15">
        <v>5.0632899999999998E-3</v>
      </c>
      <c r="G57" s="15">
        <v>-6.0975999999999999E-3</v>
      </c>
      <c r="K57">
        <f t="shared" si="0"/>
        <v>3.6943618262957014E-5</v>
      </c>
      <c r="L57">
        <f t="shared" si="1"/>
        <v>9.38332042923872E-6</v>
      </c>
      <c r="M57">
        <f t="shared" si="2"/>
        <v>5.9502061863382663E-5</v>
      </c>
      <c r="W57">
        <f t="shared" si="3"/>
        <v>-2.2405291616917432E-6</v>
      </c>
      <c r="X57">
        <f t="shared" si="4"/>
        <v>3.1394815397314181E-5</v>
      </c>
      <c r="Y57">
        <f t="shared" si="5"/>
        <v>-1.4994572872849838E-6</v>
      </c>
    </row>
    <row r="58" spans="1:25" x14ac:dyDescent="0.2">
      <c r="A58" s="19">
        <v>23.8</v>
      </c>
      <c r="B58" s="19">
        <v>31.56</v>
      </c>
      <c r="C58" s="19">
        <v>40.340000000000003</v>
      </c>
      <c r="E58" s="15">
        <v>-2.5148000000000002E-3</v>
      </c>
      <c r="F58" s="15">
        <v>-6.2972999999999996E-3</v>
      </c>
      <c r="G58" s="15">
        <v>-1.00613E-2</v>
      </c>
      <c r="K58">
        <f t="shared" si="0"/>
        <v>3.8770310179146294E-5</v>
      </c>
      <c r="L58">
        <f t="shared" si="1"/>
        <v>9.976907698480963E-6</v>
      </c>
      <c r="M58">
        <f t="shared" si="2"/>
        <v>5.8643497970726829E-5</v>
      </c>
      <c r="W58">
        <f t="shared" si="3"/>
        <v>-3.9512979561902381E-6</v>
      </c>
      <c r="X58">
        <f t="shared" si="4"/>
        <v>3.2351782921475327E-5</v>
      </c>
      <c r="Y58">
        <f t="shared" si="5"/>
        <v>-2.7124311342078849E-6</v>
      </c>
    </row>
    <row r="59" spans="1:25" x14ac:dyDescent="0.2">
      <c r="A59" s="19">
        <v>23.43</v>
      </c>
      <c r="B59" s="19">
        <v>31.59</v>
      </c>
      <c r="C59" s="19">
        <v>40.020000000000003</v>
      </c>
      <c r="E59" s="15">
        <v>-1.55462E-2</v>
      </c>
      <c r="F59" s="15">
        <v>9.5060000000000001E-4</v>
      </c>
      <c r="G59" s="15">
        <v>-7.9325999999999997E-3</v>
      </c>
      <c r="K59">
        <f t="shared" si="0"/>
        <v>3.7695693331964226E-5</v>
      </c>
      <c r="L59">
        <f t="shared" si="1"/>
        <v>1.1095642998204672E-5</v>
      </c>
      <c r="M59">
        <f t="shared" si="2"/>
        <v>6.0398409188830348E-5</v>
      </c>
      <c r="W59">
        <f t="shared" si="3"/>
        <v>-3.1589756772188237E-6</v>
      </c>
      <c r="X59">
        <f t="shared" si="4"/>
        <v>3.2135478235786804E-5</v>
      </c>
      <c r="Y59">
        <f t="shared" si="5"/>
        <v>-8.3308886555411738E-8</v>
      </c>
    </row>
    <row r="60" spans="1:25" x14ac:dyDescent="0.2">
      <c r="A60" s="19">
        <v>23.57</v>
      </c>
      <c r="B60" s="19">
        <v>31.45</v>
      </c>
      <c r="C60" s="19">
        <v>39.770000000000003</v>
      </c>
      <c r="E60" s="15">
        <v>5.9752499999999997E-3</v>
      </c>
      <c r="F60" s="15">
        <v>-4.4317999999999996E-3</v>
      </c>
      <c r="G60" s="15">
        <v>-6.2468999999999997E-3</v>
      </c>
      <c r="K60">
        <f t="shared" si="0"/>
        <v>4.6099958111613078E-5</v>
      </c>
      <c r="L60">
        <f t="shared" si="1"/>
        <v>1.0597160302744957E-5</v>
      </c>
      <c r="M60">
        <f t="shared" si="2"/>
        <v>6.0515881136647654E-5</v>
      </c>
      <c r="W60">
        <f t="shared" si="3"/>
        <v>-3.638779445385694E-6</v>
      </c>
      <c r="X60">
        <f t="shared" si="4"/>
        <v>3.5852936986439597E-5</v>
      </c>
      <c r="Y60">
        <f t="shared" si="5"/>
        <v>-4.4792413576208705E-7</v>
      </c>
    </row>
    <row r="61" spans="1:25" x14ac:dyDescent="0.2">
      <c r="A61" s="19">
        <v>23.64</v>
      </c>
      <c r="B61" s="19">
        <v>31.36</v>
      </c>
      <c r="C61" s="19">
        <v>40.14</v>
      </c>
      <c r="E61" s="15">
        <v>2.9698300000000001E-3</v>
      </c>
      <c r="F61" s="15">
        <v>-2.8617E-3</v>
      </c>
      <c r="G61" s="15">
        <v>9.3034699999999994E-3</v>
      </c>
      <c r="K61">
        <f t="shared" si="0"/>
        <v>4.5760738129382996E-5</v>
      </c>
      <c r="L61">
        <f t="shared" si="1"/>
        <v>1.0878075004212825E-5</v>
      </c>
      <c r="M61">
        <f t="shared" si="2"/>
        <v>5.9670209441595919E-5</v>
      </c>
      <c r="W61">
        <f t="shared" si="3"/>
        <v>-4.5579107966625524E-6</v>
      </c>
      <c r="X61">
        <f t="shared" si="4"/>
        <v>3.2921405198253218E-5</v>
      </c>
      <c r="Y61">
        <f t="shared" si="5"/>
        <v>6.1836716918363801E-7</v>
      </c>
    </row>
    <row r="62" spans="1:25" x14ac:dyDescent="0.2">
      <c r="A62" s="19">
        <v>23.62</v>
      </c>
      <c r="B62" s="19">
        <v>31.53</v>
      </c>
      <c r="C62" s="19">
        <v>40.24</v>
      </c>
      <c r="E62" s="15">
        <v>-8.4590000000000002E-4</v>
      </c>
      <c r="F62" s="15">
        <v>5.4209200000000001E-3</v>
      </c>
      <c r="G62" s="15">
        <v>2.4913600000000002E-3</v>
      </c>
      <c r="K62">
        <f t="shared" si="0"/>
        <v>4.4366522452742725E-5</v>
      </c>
      <c r="L62">
        <f t="shared" si="1"/>
        <v>1.0684073849592621E-5</v>
      </c>
      <c r="M62">
        <f t="shared" si="2"/>
        <v>6.0776509825483292E-5</v>
      </c>
      <c r="W62">
        <f t="shared" si="3"/>
        <v>-4.7026002493027991E-6</v>
      </c>
      <c r="X62">
        <f t="shared" si="4"/>
        <v>3.2764025858762024E-5</v>
      </c>
      <c r="Y62">
        <f t="shared" si="5"/>
        <v>-5.5166906492738044E-7</v>
      </c>
    </row>
    <row r="63" spans="1:25" x14ac:dyDescent="0.2">
      <c r="A63" s="19">
        <v>23.45</v>
      </c>
      <c r="B63" s="19">
        <v>31.57</v>
      </c>
      <c r="C63" s="19">
        <v>40.07</v>
      </c>
      <c r="E63" s="15">
        <v>-7.1973000000000002E-3</v>
      </c>
      <c r="F63" s="15">
        <v>1.2685999999999999E-3</v>
      </c>
      <c r="G63" s="15">
        <v>-4.2246999999999996E-3</v>
      </c>
      <c r="K63">
        <f t="shared" si="0"/>
        <v>4.2731785979944867E-5</v>
      </c>
      <c r="L63">
        <f t="shared" si="1"/>
        <v>1.1349594634505629E-5</v>
      </c>
      <c r="M63">
        <f t="shared" si="2"/>
        <v>5.8602525010685417E-5</v>
      </c>
      <c r="W63">
        <f t="shared" si="3"/>
        <v>-4.6820800834646309E-6</v>
      </c>
      <c r="X63">
        <f t="shared" si="4"/>
        <v>3.1426602650276301E-5</v>
      </c>
      <c r="Y63">
        <f t="shared" si="5"/>
        <v>-4.6334990983737621E-8</v>
      </c>
    </row>
    <row r="64" spans="1:25" x14ac:dyDescent="0.2">
      <c r="A64" s="19">
        <v>23.47</v>
      </c>
      <c r="B64" s="19">
        <v>31.65</v>
      </c>
      <c r="C64" s="19">
        <v>39.89</v>
      </c>
      <c r="E64" s="15">
        <v>8.5278999999999997E-4</v>
      </c>
      <c r="F64" s="15">
        <v>2.5340499999999999E-3</v>
      </c>
      <c r="G64" s="15">
        <v>-4.4922E-3</v>
      </c>
      <c r="K64">
        <f t="shared" si="0"/>
        <v>4.323855691471488E-5</v>
      </c>
      <c r="L64">
        <f t="shared" si="1"/>
        <v>1.0864103064867858E-5</v>
      </c>
      <c r="M64">
        <f t="shared" si="2"/>
        <v>5.7024627902391419E-5</v>
      </c>
      <c r="W64">
        <f t="shared" si="3"/>
        <v>-4.8445886696567525E-6</v>
      </c>
      <c r="X64">
        <f t="shared" si="4"/>
        <v>3.1469979823659721E-5</v>
      </c>
      <c r="Y64">
        <f t="shared" si="5"/>
        <v>-3.2591766832471332E-7</v>
      </c>
    </row>
    <row r="65" spans="1:25" x14ac:dyDescent="0.2">
      <c r="A65" s="19">
        <v>23.46</v>
      </c>
      <c r="B65" s="19">
        <v>31.67</v>
      </c>
      <c r="C65" s="19">
        <v>40</v>
      </c>
      <c r="E65" s="15">
        <v>-4.261E-4</v>
      </c>
      <c r="F65" s="15">
        <v>6.3190999999999996E-4</v>
      </c>
      <c r="G65" s="15">
        <v>2.7576100000000002E-3</v>
      </c>
      <c r="K65">
        <f t="shared" si="0"/>
        <v>4.167196653316269E-5</v>
      </c>
      <c r="L65">
        <f t="shared" si="1"/>
        <v>1.0600223527108351E-5</v>
      </c>
      <c r="M65">
        <f t="shared" si="2"/>
        <v>5.5634675450595063E-5</v>
      </c>
      <c r="W65">
        <f t="shared" si="3"/>
        <v>-4.5456864494973471E-6</v>
      </c>
      <c r="X65">
        <f t="shared" si="4"/>
        <v>3.0141260904720139E-5</v>
      </c>
      <c r="Y65">
        <f t="shared" si="5"/>
        <v>-8.2968558462523047E-7</v>
      </c>
    </row>
    <row r="66" spans="1:25" x14ac:dyDescent="0.2">
      <c r="A66" s="19">
        <v>23.27</v>
      </c>
      <c r="B66" s="19">
        <v>31.56</v>
      </c>
      <c r="C66" s="19">
        <v>39.380000000000003</v>
      </c>
      <c r="E66" s="15">
        <v>-8.0987999999999997E-3</v>
      </c>
      <c r="F66" s="15">
        <v>-3.4734000000000002E-3</v>
      </c>
      <c r="G66" s="15">
        <v>-1.55E-2</v>
      </c>
      <c r="K66">
        <f t="shared" si="0"/>
        <v>4.0177543991539638E-5</v>
      </c>
      <c r="L66">
        <f t="shared" si="1"/>
        <v>1.0111292795438414E-5</v>
      </c>
      <c r="M66">
        <f t="shared" si="2"/>
        <v>5.382510222879049E-5</v>
      </c>
      <c r="W66">
        <f t="shared" si="3"/>
        <v>-4.3619291365675065E-6</v>
      </c>
      <c r="X66">
        <f t="shared" si="4"/>
        <v>2.899850054559693E-5</v>
      </c>
      <c r="Y66">
        <f t="shared" si="5"/>
        <v>-7.7818659614371661E-7</v>
      </c>
    </row>
    <row r="67" spans="1:25" x14ac:dyDescent="0.2">
      <c r="A67" s="19">
        <v>23.35</v>
      </c>
      <c r="B67" s="19">
        <v>31.5</v>
      </c>
      <c r="C67" s="19">
        <v>39.74</v>
      </c>
      <c r="E67" s="15">
        <v>3.4378999999999998E-3</v>
      </c>
      <c r="F67" s="15">
        <v>-1.9011E-3</v>
      </c>
      <c r="G67" s="15">
        <v>9.1417200000000007E-3</v>
      </c>
      <c r="K67">
        <f t="shared" si="0"/>
        <v>4.1389146811613965E-5</v>
      </c>
      <c r="L67">
        <f t="shared" si="1"/>
        <v>1.0118305800144676E-5</v>
      </c>
      <c r="M67">
        <f t="shared" si="2"/>
        <v>6.1429926883810193E-5</v>
      </c>
      <c r="W67">
        <f t="shared" si="3"/>
        <v>-3.053212111573456E-6</v>
      </c>
      <c r="X67">
        <f t="shared" si="4"/>
        <v>3.2992562512861112E-5</v>
      </c>
      <c r="Y67">
        <f t="shared" si="5"/>
        <v>1.3540279996249063E-6</v>
      </c>
    </row>
    <row r="68" spans="1:25" x14ac:dyDescent="0.2">
      <c r="A68" s="19">
        <v>23.18</v>
      </c>
      <c r="B68" s="19">
        <v>31.61</v>
      </c>
      <c r="C68" s="19">
        <v>39.71</v>
      </c>
      <c r="E68" s="15">
        <v>-7.2804999999999996E-3</v>
      </c>
      <c r="F68" s="15">
        <v>3.4921000000000002E-3</v>
      </c>
      <c r="G68" s="15">
        <v>-7.5500000000000003E-4</v>
      </c>
      <c r="K68">
        <f t="shared" si="0"/>
        <v>4.0377197261283828E-5</v>
      </c>
      <c r="L68">
        <f t="shared" si="1"/>
        <v>9.7868849705685613E-6</v>
      </c>
      <c r="M68">
        <f t="shared" si="2"/>
        <v>6.2311303841864707E-5</v>
      </c>
      <c r="W68">
        <f t="shared" si="3"/>
        <v>-3.2096646524790484E-6</v>
      </c>
      <c r="X68">
        <f t="shared" si="4"/>
        <v>3.2982857529609445E-5</v>
      </c>
      <c r="Y68">
        <f t="shared" si="5"/>
        <v>5.0962876396741179E-7</v>
      </c>
    </row>
    <row r="69" spans="1:25" x14ac:dyDescent="0.2">
      <c r="A69" s="19">
        <v>23.41</v>
      </c>
      <c r="B69" s="19">
        <v>31.49</v>
      </c>
      <c r="C69" s="19">
        <v>40.31</v>
      </c>
      <c r="E69" s="15">
        <v>9.9223499999999999E-3</v>
      </c>
      <c r="F69" s="15">
        <v>-3.7962999999999998E-3</v>
      </c>
      <c r="G69" s="15">
        <v>1.5109589999999999E-2</v>
      </c>
      <c r="K69">
        <f t="shared" si="0"/>
        <v>4.1073425637573504E-5</v>
      </c>
      <c r="L69">
        <f t="shared" si="1"/>
        <v>9.8185726387670133E-6</v>
      </c>
      <c r="M69">
        <f t="shared" si="2"/>
        <v>5.9819757400099951E-5</v>
      </c>
      <c r="W69">
        <f t="shared" si="3"/>
        <v>-4.1122677353303055E-6</v>
      </c>
      <c r="X69">
        <f t="shared" si="4"/>
        <v>3.1936473177832881E-5</v>
      </c>
      <c r="Y69">
        <f t="shared" si="5"/>
        <v>3.0560501812936705E-7</v>
      </c>
    </row>
    <row r="70" spans="1:25" x14ac:dyDescent="0.2">
      <c r="A70" s="19">
        <v>23.54</v>
      </c>
      <c r="B70" s="19">
        <v>31.42</v>
      </c>
      <c r="C70" s="19">
        <v>40.42</v>
      </c>
      <c r="E70" s="15">
        <v>5.5532300000000001E-3</v>
      </c>
      <c r="F70" s="15">
        <v>-2.2228999999999999E-3</v>
      </c>
      <c r="G70" s="15">
        <v>2.7287800000000001E-3</v>
      </c>
      <c r="K70">
        <f t="shared" ref="K70:K133" si="6">$J$1+$J$3*(E69^2)+$J$4*K69</f>
        <v>4.3545774282185795E-5</v>
      </c>
      <c r="L70">
        <f t="shared" ref="L70:L133" si="7">$J$6+$J$3*(F69^2)+$J$4*L69</f>
        <v>9.9370442980735575E-6</v>
      </c>
      <c r="M70">
        <f t="shared" ref="M70:M133" si="8">$J$7+$J$3*(G69^2)+$J$4*M69</f>
        <v>6.6586891143565084E-5</v>
      </c>
      <c r="W70">
        <f t="shared" ref="W70:W133" si="9">$J$2*$W$4+E69*F69*$J$3+W69*$J$4</f>
        <v>-5.4504739634104868E-6</v>
      </c>
      <c r="X70">
        <f t="shared" ref="X70:X133" si="10">$J$2*$X$4+E69*G69*$J$3+X69*$J$4</f>
        <v>3.6729906400622906E-5</v>
      </c>
      <c r="Y70">
        <f t="shared" ref="Y70:Y133" si="11">$J$2*$Y$4+F69*G69*$J$3+Y69*$J$4</f>
        <v>-2.0751373436383951E-6</v>
      </c>
    </row>
    <row r="71" spans="1:25" x14ac:dyDescent="0.2">
      <c r="A71" s="19">
        <v>23.62</v>
      </c>
      <c r="B71" s="19">
        <v>31.54</v>
      </c>
      <c r="C71" s="19">
        <v>40.340000000000003</v>
      </c>
      <c r="E71" s="15">
        <v>3.3984699999999998E-3</v>
      </c>
      <c r="F71" s="15">
        <v>3.8192600000000001E-3</v>
      </c>
      <c r="G71" s="15">
        <v>-1.9792E-3</v>
      </c>
      <c r="K71">
        <f t="shared" si="6"/>
        <v>4.316519536453735E-5</v>
      </c>
      <c r="L71">
        <f t="shared" si="7"/>
        <v>9.6695832866217106E-6</v>
      </c>
      <c r="M71">
        <f t="shared" si="8"/>
        <v>6.4113858075234308E-5</v>
      </c>
      <c r="W71">
        <f t="shared" si="9"/>
        <v>-5.6954301242858568E-6</v>
      </c>
      <c r="X71">
        <f t="shared" si="10"/>
        <v>3.5844969734961532E-5</v>
      </c>
      <c r="Y71">
        <f t="shared" si="11"/>
        <v>-2.2612459055000912E-6</v>
      </c>
    </row>
    <row r="72" spans="1:25" x14ac:dyDescent="0.2">
      <c r="A72" s="19">
        <v>23.56</v>
      </c>
      <c r="B72" s="19">
        <v>31.42</v>
      </c>
      <c r="C72" s="19">
        <v>39.99</v>
      </c>
      <c r="E72" s="15">
        <v>-2.5403000000000001E-3</v>
      </c>
      <c r="F72" s="15">
        <v>-3.8046999999999998E-3</v>
      </c>
      <c r="G72" s="15">
        <v>-8.6762000000000002E-3</v>
      </c>
      <c r="K72">
        <f t="shared" si="6"/>
        <v>4.2035900578267809E-5</v>
      </c>
      <c r="L72">
        <f t="shared" si="7"/>
        <v>9.8039884373609732E-6</v>
      </c>
      <c r="M72">
        <f t="shared" si="8"/>
        <v>6.1648046685067369E-5</v>
      </c>
      <c r="W72">
        <f t="shared" si="9"/>
        <v>-4.9127322955407047E-6</v>
      </c>
      <c r="X72">
        <f t="shared" si="10"/>
        <v>3.4137937477903841E-5</v>
      </c>
      <c r="Y72">
        <f t="shared" si="11"/>
        <v>-2.4959189268500856E-6</v>
      </c>
    </row>
    <row r="73" spans="1:25" x14ac:dyDescent="0.2">
      <c r="A73" s="19">
        <v>23.43</v>
      </c>
      <c r="B73" s="19">
        <v>31.32</v>
      </c>
      <c r="C73" s="19">
        <v>39.909999999999997</v>
      </c>
      <c r="E73" s="15">
        <v>-5.5177999999999998E-3</v>
      </c>
      <c r="F73" s="15">
        <v>-3.1827000000000001E-3</v>
      </c>
      <c r="G73" s="15">
        <v>-2.0005999999999999E-3</v>
      </c>
      <c r="K73">
        <f t="shared" si="6"/>
        <v>4.0770504509138443E-5</v>
      </c>
      <c r="L73">
        <f t="shared" si="7"/>
        <v>9.9258890847518797E-6</v>
      </c>
      <c r="M73">
        <f t="shared" si="8"/>
        <v>6.2184552530310445E-5</v>
      </c>
      <c r="W73">
        <f t="shared" si="9"/>
        <v>-4.3095787814082625E-6</v>
      </c>
      <c r="X73">
        <f t="shared" si="10"/>
        <v>3.3683983263629611E-5</v>
      </c>
      <c r="Y73">
        <f t="shared" si="11"/>
        <v>-1.0937348656390804E-6</v>
      </c>
    </row>
    <row r="74" spans="1:25" x14ac:dyDescent="0.2">
      <c r="A74" s="19">
        <v>22.92</v>
      </c>
      <c r="B74" s="19">
        <v>31.53</v>
      </c>
      <c r="C74" s="19">
        <v>39.11</v>
      </c>
      <c r="E74" s="15">
        <v>-2.1767000000000002E-2</v>
      </c>
      <c r="F74" s="15">
        <v>6.70501E-3</v>
      </c>
      <c r="G74" s="15">
        <v>-2.00451E-2</v>
      </c>
      <c r="K74">
        <f t="shared" si="6"/>
        <v>4.0540751914156841E-5</v>
      </c>
      <c r="L74">
        <f t="shared" si="7"/>
        <v>9.8666291812993325E-6</v>
      </c>
      <c r="M74">
        <f t="shared" si="8"/>
        <v>5.9837906181638946E-5</v>
      </c>
      <c r="W74">
        <f t="shared" si="9"/>
        <v>-3.4267575721237665E-6</v>
      </c>
      <c r="X74">
        <f t="shared" si="10"/>
        <v>3.2817216695011836E-5</v>
      </c>
      <c r="Y74">
        <f t="shared" si="11"/>
        <v>-8.4140298890073551E-7</v>
      </c>
    </row>
    <row r="75" spans="1:25" x14ac:dyDescent="0.2">
      <c r="A75" s="19">
        <v>23</v>
      </c>
      <c r="B75" s="19">
        <v>31.65</v>
      </c>
      <c r="C75" s="19">
        <v>39.450000000000003</v>
      </c>
      <c r="E75" s="15">
        <v>3.4903999999999998E-3</v>
      </c>
      <c r="F75" s="15">
        <v>3.8058699999999998E-3</v>
      </c>
      <c r="G75" s="15">
        <v>8.6934300000000003E-3</v>
      </c>
      <c r="K75">
        <f t="shared" si="6"/>
        <v>5.805903136127414E-5</v>
      </c>
      <c r="L75">
        <f t="shared" si="7"/>
        <v>1.1204028064457938E-5</v>
      </c>
      <c r="M75">
        <f t="shared" si="8"/>
        <v>7.3544203959887729E-5</v>
      </c>
      <c r="W75">
        <f t="shared" si="9"/>
        <v>-9.1372838245963404E-6</v>
      </c>
      <c r="X75">
        <f t="shared" si="10"/>
        <v>4.9013767361311131E-5</v>
      </c>
      <c r="Y75">
        <f t="shared" si="11"/>
        <v>-6.2350072476066917E-6</v>
      </c>
    </row>
    <row r="76" spans="1:25" x14ac:dyDescent="0.2">
      <c r="A76" s="19">
        <v>23.18</v>
      </c>
      <c r="B76" s="19">
        <v>31.63</v>
      </c>
      <c r="C76" s="19">
        <v>39.93</v>
      </c>
      <c r="E76" s="15">
        <v>7.8260900000000008E-3</v>
      </c>
      <c r="F76" s="15">
        <v>-6.3190000000000002E-4</v>
      </c>
      <c r="G76" s="15">
        <v>1.2167270000000001E-2</v>
      </c>
      <c r="K76">
        <f t="shared" si="6"/>
        <v>5.6061438167964393E-5</v>
      </c>
      <c r="L76">
        <f t="shared" si="7"/>
        <v>1.1242282508899028E-5</v>
      </c>
      <c r="M76">
        <f t="shared" si="8"/>
        <v>7.3378911517637589E-5</v>
      </c>
      <c r="W76">
        <f t="shared" si="9"/>
        <v>-8.1359000492005587E-6</v>
      </c>
      <c r="X76">
        <f t="shared" si="10"/>
        <v>4.7999399242512462E-5</v>
      </c>
      <c r="Y76">
        <f t="shared" si="11"/>
        <v>-4.6054488353862896E-6</v>
      </c>
    </row>
    <row r="77" spans="1:25" x14ac:dyDescent="0.2">
      <c r="A77" s="19">
        <v>23.19</v>
      </c>
      <c r="B77" s="19">
        <v>31.67</v>
      </c>
      <c r="C77" s="19">
        <v>39.97</v>
      </c>
      <c r="E77" s="15">
        <v>4.3145E-4</v>
      </c>
      <c r="F77" s="15">
        <v>1.26465E-3</v>
      </c>
      <c r="G77" s="15">
        <v>1.0017800000000001E-3</v>
      </c>
      <c r="K77">
        <f t="shared" si="6"/>
        <v>5.6146292267377232E-5</v>
      </c>
      <c r="L77">
        <f t="shared" si="7"/>
        <v>1.0714827732797651E-5</v>
      </c>
      <c r="M77">
        <f t="shared" si="8"/>
        <v>7.6122205985442449E-5</v>
      </c>
      <c r="W77">
        <f t="shared" si="9"/>
        <v>-7.9237718970885245E-6</v>
      </c>
      <c r="X77">
        <f t="shared" si="10"/>
        <v>4.9641037290933716E-5</v>
      </c>
      <c r="Y77">
        <f t="shared" si="11"/>
        <v>-4.704646421783112E-6</v>
      </c>
    </row>
    <row r="78" spans="1:25" x14ac:dyDescent="0.2">
      <c r="A78" s="19">
        <v>23.1</v>
      </c>
      <c r="B78" s="19">
        <v>31.79</v>
      </c>
      <c r="C78" s="19">
        <v>39.79</v>
      </c>
      <c r="E78" s="15">
        <v>-3.8809999999999999E-3</v>
      </c>
      <c r="F78" s="15">
        <v>3.78911E-3</v>
      </c>
      <c r="G78" s="15">
        <v>-4.5034000000000003E-3</v>
      </c>
      <c r="K78">
        <f t="shared" si="6"/>
        <v>5.3783593697401303E-5</v>
      </c>
      <c r="L78">
        <f t="shared" si="7"/>
        <v>1.0267021923762356E-5</v>
      </c>
      <c r="M78">
        <f t="shared" si="8"/>
        <v>7.2819346941799029E-5</v>
      </c>
      <c r="W78">
        <f t="shared" si="9"/>
        <v>-7.5047338535632119E-6</v>
      </c>
      <c r="X78">
        <f t="shared" si="10"/>
        <v>4.7392579772717692E-5</v>
      </c>
      <c r="Y78">
        <f t="shared" si="11"/>
        <v>-4.4396761933961247E-6</v>
      </c>
    </row>
    <row r="79" spans="1:25" x14ac:dyDescent="0.2">
      <c r="A79" s="19">
        <v>23.13</v>
      </c>
      <c r="B79" s="19">
        <v>31.88</v>
      </c>
      <c r="C79" s="19">
        <v>40.130000000000003</v>
      </c>
      <c r="E79" s="15">
        <v>1.2986600000000001E-3</v>
      </c>
      <c r="F79" s="15">
        <v>2.8310200000000001E-3</v>
      </c>
      <c r="G79" s="15">
        <v>8.5448599999999996E-3</v>
      </c>
      <c r="K79">
        <f t="shared" si="6"/>
        <v>5.2157697517523926E-5</v>
      </c>
      <c r="L79">
        <f t="shared" si="7"/>
        <v>1.0356405062053181E-5</v>
      </c>
      <c r="M79">
        <f t="shared" si="8"/>
        <v>7.0485741376438214E-5</v>
      </c>
      <c r="W79">
        <f t="shared" si="9"/>
        <v>-7.7208848587494192E-6</v>
      </c>
      <c r="X79">
        <f t="shared" si="10"/>
        <v>4.5960848802354629E-5</v>
      </c>
      <c r="Y79">
        <f t="shared" si="11"/>
        <v>-4.9238353407523567E-6</v>
      </c>
    </row>
    <row r="80" spans="1:25" x14ac:dyDescent="0.2">
      <c r="A80" s="19">
        <v>22.82</v>
      </c>
      <c r="B80" s="19">
        <v>32.03</v>
      </c>
      <c r="C80" s="19">
        <v>39.479999999999997</v>
      </c>
      <c r="E80" s="15">
        <v>-1.3402499999999999E-2</v>
      </c>
      <c r="F80" s="15">
        <v>4.70514E-3</v>
      </c>
      <c r="G80" s="15">
        <v>-1.6197400000000001E-2</v>
      </c>
      <c r="K80">
        <f t="shared" si="6"/>
        <v>5.0094329380263195E-5</v>
      </c>
      <c r="L80">
        <f t="shared" si="7"/>
        <v>1.0186717997978557E-5</v>
      </c>
      <c r="M80">
        <f t="shared" si="8"/>
        <v>7.0401512979383044E-5</v>
      </c>
      <c r="W80">
        <f t="shared" si="9"/>
        <v>-7.1887840698964542E-6</v>
      </c>
      <c r="X80">
        <f t="shared" si="10"/>
        <v>4.4359788589717351E-5</v>
      </c>
      <c r="Y80">
        <f t="shared" si="11"/>
        <v>-3.7287630380192151E-6</v>
      </c>
    </row>
    <row r="81" spans="1:25" x14ac:dyDescent="0.2">
      <c r="A81" s="19">
        <v>22.63</v>
      </c>
      <c r="B81" s="19">
        <v>31.87</v>
      </c>
      <c r="C81" s="19">
        <v>39.71</v>
      </c>
      <c r="E81" s="15">
        <v>-8.3260999999999995E-3</v>
      </c>
      <c r="F81" s="15">
        <v>-4.9953000000000003E-3</v>
      </c>
      <c r="G81" s="15">
        <v>5.8257099999999996E-3</v>
      </c>
      <c r="K81">
        <f t="shared" si="6"/>
        <v>5.5272382869414106E-5</v>
      </c>
      <c r="L81">
        <f t="shared" si="7"/>
        <v>1.059215888491641E-5</v>
      </c>
      <c r="M81">
        <f t="shared" si="8"/>
        <v>7.7895983659767191E-5</v>
      </c>
      <c r="W81">
        <f t="shared" si="9"/>
        <v>-9.3580961797026664E-6</v>
      </c>
      <c r="X81">
        <f t="shared" si="10"/>
        <v>5.1094343414334305E-5</v>
      </c>
      <c r="Y81">
        <f t="shared" si="11"/>
        <v>-6.6214632411780624E-6</v>
      </c>
    </row>
    <row r="82" spans="1:25" x14ac:dyDescent="0.2">
      <c r="A82" s="19">
        <v>22.83</v>
      </c>
      <c r="B82" s="19">
        <v>31.69</v>
      </c>
      <c r="C82" s="19">
        <v>40.42</v>
      </c>
      <c r="E82" s="15">
        <v>8.8378699999999994E-3</v>
      </c>
      <c r="F82" s="15">
        <v>-5.6479E-3</v>
      </c>
      <c r="G82" s="15">
        <v>1.7879599999999999E-2</v>
      </c>
      <c r="K82">
        <f t="shared" si="6"/>
        <v>5.5727630547615962E-5</v>
      </c>
      <c r="L82">
        <f t="shared" si="7"/>
        <v>1.1085860505453991E-5</v>
      </c>
      <c r="M82">
        <f t="shared" si="8"/>
        <v>7.5804111309092282E-5</v>
      </c>
      <c r="W82">
        <f t="shared" si="9"/>
        <v>-7.211169315720506E-6</v>
      </c>
      <c r="X82">
        <f t="shared" si="10"/>
        <v>4.6801181048234247E-5</v>
      </c>
      <c r="Y82">
        <f t="shared" si="11"/>
        <v>-7.4562068132273783E-6</v>
      </c>
    </row>
    <row r="83" spans="1:25" x14ac:dyDescent="0.2">
      <c r="A83" s="19">
        <v>23.03</v>
      </c>
      <c r="B83" s="19">
        <v>31.66</v>
      </c>
      <c r="C83" s="19">
        <v>40.9</v>
      </c>
      <c r="E83" s="15">
        <v>8.7604499999999995E-3</v>
      </c>
      <c r="F83" s="15">
        <v>-9.4669999999999997E-4</v>
      </c>
      <c r="G83" s="15">
        <v>1.1875409999999999E-2</v>
      </c>
      <c r="K83">
        <f t="shared" si="6"/>
        <v>5.6506923562201709E-5</v>
      </c>
      <c r="L83">
        <f t="shared" si="7"/>
        <v>1.1827770121559318E-5</v>
      </c>
      <c r="M83">
        <f t="shared" si="8"/>
        <v>8.526739926569388E-5</v>
      </c>
      <c r="W83">
        <f t="shared" si="9"/>
        <v>-8.853328995697274E-6</v>
      </c>
      <c r="X83">
        <f t="shared" si="10"/>
        <v>5.1026529403420193E-5</v>
      </c>
      <c r="Y83">
        <f t="shared" si="11"/>
        <v>-1.1116106718033736E-5</v>
      </c>
    </row>
    <row r="84" spans="1:25" x14ac:dyDescent="0.2">
      <c r="A84" s="19">
        <v>23.14</v>
      </c>
      <c r="B84" s="19">
        <v>31.77</v>
      </c>
      <c r="C84" s="19">
        <v>41.17</v>
      </c>
      <c r="E84" s="15">
        <v>4.7762899999999999E-3</v>
      </c>
      <c r="F84" s="15">
        <v>3.4744200000000002E-3</v>
      </c>
      <c r="G84" s="15">
        <v>6.6013699999999996E-3</v>
      </c>
      <c r="K84">
        <f t="shared" si="6"/>
        <v>5.7184960518536311E-5</v>
      </c>
      <c r="L84">
        <f t="shared" si="7"/>
        <v>1.1285063819898325E-5</v>
      </c>
      <c r="M84">
        <f t="shared" si="8"/>
        <v>8.7016700605223367E-5</v>
      </c>
      <c r="W84">
        <f t="shared" si="9"/>
        <v>-8.732083576555438E-6</v>
      </c>
      <c r="X84">
        <f t="shared" si="10"/>
        <v>5.2839011060594979E-5</v>
      </c>
      <c r="Y84">
        <f t="shared" si="11"/>
        <v>-1.0966822940831711E-5</v>
      </c>
    </row>
    <row r="85" spans="1:25" x14ac:dyDescent="0.2">
      <c r="A85" s="19">
        <v>23.2</v>
      </c>
      <c r="B85" s="19">
        <v>31.92</v>
      </c>
      <c r="C85" s="19">
        <v>41.62</v>
      </c>
      <c r="E85" s="15">
        <v>2.5929999999999998E-3</v>
      </c>
      <c r="F85" s="15">
        <v>4.7214400000000004E-3</v>
      </c>
      <c r="G85" s="15">
        <v>1.093031E-2</v>
      </c>
      <c r="K85">
        <f t="shared" si="6"/>
        <v>5.5665013735954834E-5</v>
      </c>
      <c r="L85">
        <f t="shared" si="7"/>
        <v>1.122193403419299E-5</v>
      </c>
      <c r="M85">
        <f t="shared" si="8"/>
        <v>8.4763152792733098E-5</v>
      </c>
      <c r="W85">
        <f t="shared" si="9"/>
        <v>-7.6225786618901123E-6</v>
      </c>
      <c r="X85">
        <f t="shared" si="10"/>
        <v>5.164258869765128E-5</v>
      </c>
      <c r="Y85">
        <f t="shared" si="11"/>
        <v>-9.4593608861658069E-6</v>
      </c>
    </row>
    <row r="86" spans="1:25" x14ac:dyDescent="0.2">
      <c r="A86" s="19">
        <v>23.33</v>
      </c>
      <c r="B86" s="19">
        <v>31.93</v>
      </c>
      <c r="C86" s="19">
        <v>42.1</v>
      </c>
      <c r="E86" s="15">
        <v>5.6033999999999997E-3</v>
      </c>
      <c r="F86" s="15">
        <v>3.1327999999999998E-4</v>
      </c>
      <c r="G86" s="15">
        <v>1.1532890000000001E-2</v>
      </c>
      <c r="K86">
        <f t="shared" si="6"/>
        <v>5.3592691873764245E-5</v>
      </c>
      <c r="L86">
        <f t="shared" si="7"/>
        <v>1.1571408089117975E-5</v>
      </c>
      <c r="M86">
        <f t="shared" si="8"/>
        <v>8.5680561481760235E-5</v>
      </c>
      <c r="W86">
        <f t="shared" si="9"/>
        <v>-6.7537297853767045E-6</v>
      </c>
      <c r="X86">
        <f t="shared" si="10"/>
        <v>5.0390441128992205E-5</v>
      </c>
      <c r="Y86">
        <f t="shared" si="11"/>
        <v>-6.8955117191398571E-6</v>
      </c>
    </row>
    <row r="87" spans="1:25" x14ac:dyDescent="0.2">
      <c r="A87" s="19">
        <v>23.21</v>
      </c>
      <c r="B87" s="19">
        <v>31.95</v>
      </c>
      <c r="C87" s="19">
        <v>42.17</v>
      </c>
      <c r="E87" s="15">
        <v>-5.1435999999999999E-3</v>
      </c>
      <c r="F87" s="15">
        <v>6.2640000000000005E-4</v>
      </c>
      <c r="G87" s="15">
        <v>1.66271E-3</v>
      </c>
      <c r="K87">
        <f t="shared" si="6"/>
        <v>5.2631687025705089E-5</v>
      </c>
      <c r="L87">
        <f t="shared" si="7"/>
        <v>1.1012159648139463E-5</v>
      </c>
      <c r="M87">
        <f t="shared" si="8"/>
        <v>8.7084360651685743E-5</v>
      </c>
      <c r="W87">
        <f t="shared" si="9"/>
        <v>-6.3565022721741015E-6</v>
      </c>
      <c r="X87">
        <f t="shared" si="10"/>
        <v>5.0664666494292666E-5</v>
      </c>
      <c r="Y87">
        <f t="shared" si="11"/>
        <v>-6.4052446648234654E-6</v>
      </c>
    </row>
    <row r="88" spans="1:25" x14ac:dyDescent="0.2">
      <c r="A88" s="19">
        <v>22.86</v>
      </c>
      <c r="B88" s="19">
        <v>31.9</v>
      </c>
      <c r="C88" s="19">
        <v>42.23</v>
      </c>
      <c r="E88" s="15">
        <v>-1.50796E-2</v>
      </c>
      <c r="F88" s="15">
        <v>-1.565E-3</v>
      </c>
      <c r="G88" s="15">
        <v>1.42286E-3</v>
      </c>
      <c r="K88">
        <f t="shared" si="6"/>
        <v>5.1530683644529485E-5</v>
      </c>
      <c r="L88">
        <f t="shared" si="7"/>
        <v>1.049823541768366E-5</v>
      </c>
      <c r="M88">
        <f t="shared" si="8"/>
        <v>8.3194213983095718E-5</v>
      </c>
      <c r="W88">
        <f t="shared" si="9"/>
        <v>-6.182203777443655E-6</v>
      </c>
      <c r="X88">
        <f t="shared" si="10"/>
        <v>4.7995409898395103E-5</v>
      </c>
      <c r="Y88">
        <f t="shared" si="11"/>
        <v>-6.0472537231740564E-6</v>
      </c>
    </row>
    <row r="89" spans="1:25" x14ac:dyDescent="0.2">
      <c r="A89" s="19">
        <v>22.78</v>
      </c>
      <c r="B89" s="19">
        <v>31.91</v>
      </c>
      <c r="C89" s="19">
        <v>41.92</v>
      </c>
      <c r="E89" s="15">
        <v>-3.4995999999999998E-3</v>
      </c>
      <c r="F89" s="15">
        <v>3.1347999999999999E-4</v>
      </c>
      <c r="G89" s="15">
        <v>-7.3407999999999998E-3</v>
      </c>
      <c r="K89">
        <f t="shared" si="6"/>
        <v>5.8533249074224424E-5</v>
      </c>
      <c r="L89">
        <f t="shared" si="7"/>
        <v>1.0097420562655205E-5</v>
      </c>
      <c r="M89">
        <f t="shared" si="8"/>
        <v>7.9507873156041105E-5</v>
      </c>
      <c r="W89">
        <f t="shared" si="9"/>
        <v>-4.9455021907970352E-6</v>
      </c>
      <c r="X89">
        <f t="shared" si="10"/>
        <v>4.4970154918251395E-5</v>
      </c>
      <c r="Y89">
        <f t="shared" si="11"/>
        <v>-5.8414741357836128E-6</v>
      </c>
    </row>
    <row r="90" spans="1:25" x14ac:dyDescent="0.2">
      <c r="A90" s="19">
        <v>22.67</v>
      </c>
      <c r="B90" s="19">
        <v>31.93</v>
      </c>
      <c r="C90" s="19">
        <v>41.97</v>
      </c>
      <c r="E90" s="15">
        <v>-4.8288000000000003E-3</v>
      </c>
      <c r="F90" s="15">
        <v>6.2675999999999997E-4</v>
      </c>
      <c r="G90" s="15">
        <v>1.19282E-3</v>
      </c>
      <c r="K90">
        <f t="shared" si="6"/>
        <v>5.6509775138137667E-5</v>
      </c>
      <c r="L90">
        <f t="shared" si="7"/>
        <v>9.6266163873444592E-6</v>
      </c>
      <c r="M90">
        <f t="shared" si="8"/>
        <v>7.8117225341025758E-5</v>
      </c>
      <c r="W90">
        <f t="shared" si="9"/>
        <v>-4.7708678436692126E-6</v>
      </c>
      <c r="X90">
        <f t="shared" si="10"/>
        <v>4.4012256170356315E-5</v>
      </c>
      <c r="Y90">
        <f t="shared" si="11"/>
        <v>-5.6510180469965963E-6</v>
      </c>
    </row>
    <row r="91" spans="1:25" x14ac:dyDescent="0.2">
      <c r="A91" s="19">
        <v>22.59</v>
      </c>
      <c r="B91" s="19">
        <v>32.08</v>
      </c>
      <c r="C91" s="19">
        <v>41.78</v>
      </c>
      <c r="E91" s="15">
        <v>-3.5289000000000002E-3</v>
      </c>
      <c r="F91" s="15">
        <v>4.69784E-3</v>
      </c>
      <c r="G91" s="15">
        <v>-4.5271E-3</v>
      </c>
      <c r="K91">
        <f t="shared" si="6"/>
        <v>5.5050514009416109E-5</v>
      </c>
      <c r="L91">
        <f t="shared" si="7"/>
        <v>9.1958427980403575E-6</v>
      </c>
      <c r="M91">
        <f t="shared" si="8"/>
        <v>7.4711435391407345E-5</v>
      </c>
      <c r="W91">
        <f t="shared" si="9"/>
        <v>-4.68388932056906E-6</v>
      </c>
      <c r="X91">
        <f t="shared" si="10"/>
        <v>4.1853841231494932E-5</v>
      </c>
      <c r="Y91">
        <f t="shared" si="11"/>
        <v>-5.3500370896488008E-6</v>
      </c>
    </row>
    <row r="92" spans="1:25" x14ac:dyDescent="0.2">
      <c r="A92" s="19">
        <v>22.48</v>
      </c>
      <c r="B92" s="19">
        <v>31.98</v>
      </c>
      <c r="C92" s="19">
        <v>41.43</v>
      </c>
      <c r="E92" s="15">
        <v>-4.8694000000000003E-3</v>
      </c>
      <c r="F92" s="15">
        <v>-3.1172999999999999E-3</v>
      </c>
      <c r="G92" s="15">
        <v>-8.3771999999999996E-3</v>
      </c>
      <c r="K92">
        <f t="shared" si="6"/>
        <v>5.3244241579217846E-5</v>
      </c>
      <c r="L92">
        <f t="shared" si="7"/>
        <v>9.6579905268145021E-6</v>
      </c>
      <c r="M92">
        <f t="shared" si="8"/>
        <v>7.2272865433070031E-5</v>
      </c>
      <c r="W92">
        <f t="shared" si="9"/>
        <v>-5.1441978643749168E-6</v>
      </c>
      <c r="X92">
        <f t="shared" si="10"/>
        <v>4.0694354085205235E-5</v>
      </c>
      <c r="Y92">
        <f t="shared" si="11"/>
        <v>-5.9477231228298725E-6</v>
      </c>
    </row>
    <row r="93" spans="1:25" x14ac:dyDescent="0.2">
      <c r="A93" s="19">
        <v>22.16</v>
      </c>
      <c r="B93" s="19">
        <v>32.049999999999997</v>
      </c>
      <c r="C93" s="19">
        <v>41.13</v>
      </c>
      <c r="E93" s="15">
        <v>-1.42349E-2</v>
      </c>
      <c r="F93" s="15">
        <v>2.1888400000000001E-3</v>
      </c>
      <c r="G93" s="15">
        <v>-7.2411000000000003E-3</v>
      </c>
      <c r="K93">
        <f t="shared" si="6"/>
        <v>5.1996662340831481E-5</v>
      </c>
      <c r="L93">
        <f t="shared" si="7"/>
        <v>9.5983237368381982E-6</v>
      </c>
      <c r="M93">
        <f t="shared" si="8"/>
        <v>7.1967923489432966E-5</v>
      </c>
      <c r="W93">
        <f t="shared" si="9"/>
        <v>-4.3065843677124218E-6</v>
      </c>
      <c r="X93">
        <f t="shared" si="10"/>
        <v>4.059708634729292E-5</v>
      </c>
      <c r="Y93">
        <f t="shared" si="11"/>
        <v>-4.6142745130600803E-6</v>
      </c>
    </row>
    <row r="94" spans="1:25" x14ac:dyDescent="0.2">
      <c r="A94" s="19">
        <v>22.32</v>
      </c>
      <c r="B94" s="19">
        <v>31.96</v>
      </c>
      <c r="C94" s="19">
        <v>41.3</v>
      </c>
      <c r="E94" s="15">
        <v>7.2202200000000003E-3</v>
      </c>
      <c r="F94" s="15">
        <v>-2.8081E-3</v>
      </c>
      <c r="G94" s="15">
        <v>4.1331900000000001E-3</v>
      </c>
      <c r="K94">
        <f t="shared" si="6"/>
        <v>5.7980790722748296E-5</v>
      </c>
      <c r="L94">
        <f t="shared" si="7"/>
        <v>9.3451754044844716E-6</v>
      </c>
      <c r="M94">
        <f t="shared" si="8"/>
        <v>7.0971520037214119E-5</v>
      </c>
      <c r="W94">
        <f t="shared" si="9"/>
        <v>-5.3727196462896765E-6</v>
      </c>
      <c r="X94">
        <f t="shared" si="10"/>
        <v>4.2997030542055344E-5</v>
      </c>
      <c r="Y94">
        <f t="shared" si="11"/>
        <v>-5.0393870152364751E-6</v>
      </c>
    </row>
    <row r="95" spans="1:25" x14ac:dyDescent="0.2">
      <c r="A95" s="19">
        <v>22.67</v>
      </c>
      <c r="B95" s="19">
        <v>31.87</v>
      </c>
      <c r="C95" s="19">
        <v>41.59</v>
      </c>
      <c r="E95" s="15">
        <v>1.5681E-2</v>
      </c>
      <c r="F95" s="15">
        <v>-2.8159999999999999E-3</v>
      </c>
      <c r="G95" s="15">
        <v>7.0218199999999998E-3</v>
      </c>
      <c r="K95">
        <f t="shared" si="6"/>
        <v>5.75858393552861E-5</v>
      </c>
      <c r="L95">
        <f t="shared" si="7"/>
        <v>9.2309921746479683E-6</v>
      </c>
      <c r="M95">
        <f t="shared" si="8"/>
        <v>6.8620890006772399E-5</v>
      </c>
      <c r="W95">
        <f t="shared" si="9"/>
        <v>-5.9395740587922955E-6</v>
      </c>
      <c r="X95">
        <f t="shared" si="10"/>
        <v>4.2323626353604021E-5</v>
      </c>
      <c r="Y95">
        <f t="shared" si="11"/>
        <v>-5.2692648278822866E-6</v>
      </c>
    </row>
    <row r="96" spans="1:25" x14ac:dyDescent="0.2">
      <c r="A96" s="19">
        <v>22.81</v>
      </c>
      <c r="B96" s="19">
        <v>31.96</v>
      </c>
      <c r="C96" s="19">
        <v>41.79</v>
      </c>
      <c r="E96" s="15">
        <v>6.1755200000000003E-3</v>
      </c>
      <c r="F96" s="15">
        <v>2.8239099999999998E-3</v>
      </c>
      <c r="G96" s="15">
        <v>4.8088699999999998E-3</v>
      </c>
      <c r="K96">
        <f t="shared" si="6"/>
        <v>6.4965072435935639E-5</v>
      </c>
      <c r="L96">
        <f t="shared" si="7"/>
        <v>9.1254371542016555E-6</v>
      </c>
      <c r="M96">
        <f t="shared" si="8"/>
        <v>6.7700205639609188E-5</v>
      </c>
      <c r="W96">
        <f t="shared" si="9"/>
        <v>-7.427721055264757E-6</v>
      </c>
      <c r="X96">
        <f t="shared" si="10"/>
        <v>4.4901291149187776E-5</v>
      </c>
      <c r="Y96">
        <f t="shared" si="11"/>
        <v>-5.812031343009349E-6</v>
      </c>
    </row>
    <row r="97" spans="1:25" x14ac:dyDescent="0.2">
      <c r="A97" s="19">
        <v>22.95</v>
      </c>
      <c r="B97" s="19">
        <v>32.119999999999997</v>
      </c>
      <c r="C97" s="19">
        <v>42.02</v>
      </c>
      <c r="E97" s="15">
        <v>6.13775E-3</v>
      </c>
      <c r="F97" s="15">
        <v>5.0062600000000002E-3</v>
      </c>
      <c r="G97" s="15">
        <v>5.5036800000000004E-3</v>
      </c>
      <c r="K97">
        <f t="shared" si="6"/>
        <v>6.359128298256221E-5</v>
      </c>
      <c r="L97">
        <f t="shared" si="7"/>
        <v>9.0279999025061205E-6</v>
      </c>
      <c r="M97">
        <f t="shared" si="8"/>
        <v>6.5787533317055759E-5</v>
      </c>
      <c r="W97">
        <f t="shared" si="9"/>
        <v>-6.362706884620871E-6</v>
      </c>
      <c r="X97">
        <f t="shared" si="10"/>
        <v>4.4107820594732508E-5</v>
      </c>
      <c r="Y97">
        <f t="shared" si="11"/>
        <v>-4.9881014191607879E-6</v>
      </c>
    </row>
    <row r="98" spans="1:25" x14ac:dyDescent="0.2">
      <c r="A98" s="19">
        <v>22.98</v>
      </c>
      <c r="B98" s="19">
        <v>32.119999999999997</v>
      </c>
      <c r="C98" s="19">
        <v>42.19</v>
      </c>
      <c r="E98" s="15">
        <v>1.30715E-3</v>
      </c>
      <c r="F98" s="15">
        <v>0</v>
      </c>
      <c r="G98" s="15">
        <v>4.0456700000000003E-3</v>
      </c>
      <c r="K98">
        <f t="shared" si="6"/>
        <v>6.2281318008075177E-5</v>
      </c>
      <c r="L98">
        <f t="shared" si="7"/>
        <v>9.6199357458923191E-6</v>
      </c>
      <c r="M98">
        <f t="shared" si="8"/>
        <v>6.4276231848475537E-5</v>
      </c>
      <c r="W98">
        <f t="shared" si="9"/>
        <v>-4.8300711789436176E-6</v>
      </c>
      <c r="X98">
        <f t="shared" si="10"/>
        <v>4.3525275835848555E-5</v>
      </c>
      <c r="Y98">
        <f t="shared" si="11"/>
        <v>-3.65468581253914E-6</v>
      </c>
    </row>
    <row r="99" spans="1:25" x14ac:dyDescent="0.2">
      <c r="A99" s="19">
        <v>22.99</v>
      </c>
      <c r="B99" s="19">
        <v>31.99</v>
      </c>
      <c r="C99" s="19">
        <v>42.44</v>
      </c>
      <c r="E99" s="15">
        <v>4.3515999999999997E-4</v>
      </c>
      <c r="F99" s="15">
        <v>-4.0473000000000002E-3</v>
      </c>
      <c r="G99" s="15">
        <v>5.9255699999999998E-3</v>
      </c>
      <c r="K99">
        <f t="shared" si="6"/>
        <v>5.9611417574457375E-5</v>
      </c>
      <c r="L99">
        <f t="shared" si="7"/>
        <v>9.1738498711713458E-6</v>
      </c>
      <c r="M99">
        <f t="shared" si="8"/>
        <v>6.2298686556270134E-5</v>
      </c>
      <c r="W99">
        <f t="shared" si="9"/>
        <v>-4.6184805082070004E-6</v>
      </c>
      <c r="X99">
        <f t="shared" si="10"/>
        <v>4.1838007187317637E-5</v>
      </c>
      <c r="Y99">
        <f t="shared" si="11"/>
        <v>-3.5033892637867914E-6</v>
      </c>
    </row>
    <row r="100" spans="1:25" x14ac:dyDescent="0.2">
      <c r="A100" s="19">
        <v>22.85</v>
      </c>
      <c r="B100" s="19">
        <v>32.08</v>
      </c>
      <c r="C100" s="19">
        <v>41.94</v>
      </c>
      <c r="E100" s="15">
        <v>-6.0895999999999997E-3</v>
      </c>
      <c r="F100" s="15">
        <v>2.81344E-3</v>
      </c>
      <c r="G100" s="15">
        <v>-1.17813E-2</v>
      </c>
      <c r="K100">
        <f t="shared" si="6"/>
        <v>5.7040940090980636E-5</v>
      </c>
      <c r="L100">
        <f t="shared" si="7"/>
        <v>9.4097546405336315E-6</v>
      </c>
      <c r="M100">
        <f t="shared" si="8"/>
        <v>6.1189591344637049E-5</v>
      </c>
      <c r="W100">
        <f t="shared" si="9"/>
        <v>-4.4900342004345802E-6</v>
      </c>
      <c r="X100">
        <f t="shared" si="10"/>
        <v>4.0143585597726572E-5</v>
      </c>
      <c r="Y100">
        <f t="shared" si="11"/>
        <v>-4.3204728863995832E-6</v>
      </c>
    </row>
    <row r="101" spans="1:25" x14ac:dyDescent="0.2">
      <c r="A101" s="19">
        <v>22.68</v>
      </c>
      <c r="B101" s="19">
        <v>32.130000000000003</v>
      </c>
      <c r="C101" s="19">
        <v>41.8</v>
      </c>
      <c r="E101" s="15">
        <v>-7.4397999999999999E-3</v>
      </c>
      <c r="F101" s="15">
        <v>1.55857E-3</v>
      </c>
      <c r="G101" s="15">
        <v>-3.3381000000000001E-3</v>
      </c>
      <c r="K101">
        <f t="shared" si="6"/>
        <v>5.6100445813888506E-5</v>
      </c>
      <c r="L101">
        <f t="shared" si="7"/>
        <v>9.2928974174781796E-6</v>
      </c>
      <c r="M101">
        <f t="shared" si="8"/>
        <v>6.4294507840305945E-5</v>
      </c>
      <c r="W101">
        <f t="shared" si="9"/>
        <v>-4.9841547173685055E-6</v>
      </c>
      <c r="X101">
        <f t="shared" si="10"/>
        <v>4.131742264106298E-5</v>
      </c>
      <c r="Y101">
        <f t="shared" si="11"/>
        <v>-5.4550683400956084E-6</v>
      </c>
    </row>
    <row r="102" spans="1:25" x14ac:dyDescent="0.2">
      <c r="A102" s="19">
        <v>22.95</v>
      </c>
      <c r="B102" s="19">
        <v>32.01</v>
      </c>
      <c r="C102" s="19">
        <v>41.97</v>
      </c>
      <c r="E102" s="15">
        <v>1.190481E-2</v>
      </c>
      <c r="F102" s="15">
        <v>-3.7349000000000002E-3</v>
      </c>
      <c r="G102" s="15">
        <v>4.0670300000000001E-3</v>
      </c>
      <c r="K102">
        <f t="shared" si="6"/>
        <v>5.5947077028621896E-5</v>
      </c>
      <c r="L102">
        <f t="shared" si="7"/>
        <v>8.963599460258053E-6</v>
      </c>
      <c r="M102">
        <f t="shared" si="8"/>
        <v>6.2106884623034715E-5</v>
      </c>
      <c r="W102">
        <f t="shared" si="9"/>
        <v>-5.2271369977663952E-6</v>
      </c>
      <c r="X102">
        <f t="shared" si="10"/>
        <v>4.0544485137799199E-5</v>
      </c>
      <c r="Y102">
        <f t="shared" si="11"/>
        <v>-5.4038553403698716E-6</v>
      </c>
    </row>
    <row r="103" spans="1:25" x14ac:dyDescent="0.2">
      <c r="A103" s="19">
        <v>22.86</v>
      </c>
      <c r="B103" s="19">
        <v>32.15</v>
      </c>
      <c r="C103" s="19">
        <v>41.83</v>
      </c>
      <c r="E103" s="15">
        <v>-3.9215999999999999E-3</v>
      </c>
      <c r="F103" s="15">
        <v>4.37376E-3</v>
      </c>
      <c r="G103" s="15">
        <v>-3.3357E-3</v>
      </c>
      <c r="K103">
        <f t="shared" si="6"/>
        <v>5.9257865454315288E-5</v>
      </c>
      <c r="L103">
        <f t="shared" si="7"/>
        <v>9.1148728830751358E-6</v>
      </c>
      <c r="M103">
        <f t="shared" si="8"/>
        <v>6.0266431655235761E-5</v>
      </c>
      <c r="W103">
        <f t="shared" si="9"/>
        <v>-6.7702533726604105E-6</v>
      </c>
      <c r="X103">
        <f t="shared" si="10"/>
        <v>4.0761220806103251E-5</v>
      </c>
      <c r="Y103">
        <f t="shared" si="11"/>
        <v>-5.7552066338276785E-6</v>
      </c>
    </row>
    <row r="104" spans="1:25" x14ac:dyDescent="0.2">
      <c r="A104" s="19">
        <v>22.77</v>
      </c>
      <c r="B104" s="19">
        <v>32.1</v>
      </c>
      <c r="C104" s="19">
        <v>41.3</v>
      </c>
      <c r="E104" s="15">
        <v>-3.9370999999999998E-3</v>
      </c>
      <c r="F104" s="15">
        <v>-1.5552999999999999E-3</v>
      </c>
      <c r="G104" s="15">
        <v>-1.26704E-2</v>
      </c>
      <c r="K104">
        <f t="shared" si="6"/>
        <v>5.7316184391423074E-5</v>
      </c>
      <c r="L104">
        <f t="shared" si="7"/>
        <v>9.464281841627193E-6</v>
      </c>
      <c r="M104">
        <f t="shared" si="8"/>
        <v>5.8319852324268741E-5</v>
      </c>
      <c r="W104">
        <f t="shared" si="9"/>
        <v>-7.1283372589407854E-6</v>
      </c>
      <c r="X104">
        <f t="shared" si="10"/>
        <v>3.9551514802537054E-5</v>
      </c>
      <c r="Y104">
        <f t="shared" si="11"/>
        <v>-6.0614608850780174E-6</v>
      </c>
    </row>
    <row r="105" spans="1:25" x14ac:dyDescent="0.2">
      <c r="A105" s="19">
        <v>22.59</v>
      </c>
      <c r="B105" s="19">
        <v>32.1</v>
      </c>
      <c r="C105" s="19">
        <v>41.55</v>
      </c>
      <c r="E105" s="15">
        <v>-7.9051E-3</v>
      </c>
      <c r="F105" s="15">
        <v>0</v>
      </c>
      <c r="G105" s="15">
        <v>6.0532700000000004E-3</v>
      </c>
      <c r="K105">
        <f t="shared" si="6"/>
        <v>5.5495876586304394E-5</v>
      </c>
      <c r="L105">
        <f t="shared" si="7"/>
        <v>9.1242935247621262E-6</v>
      </c>
      <c r="M105">
        <f t="shared" si="8"/>
        <v>6.2466553419959742E-5</v>
      </c>
      <c r="W105">
        <f t="shared" si="9"/>
        <v>-6.5339157582043382E-6</v>
      </c>
      <c r="X105">
        <f t="shared" si="10"/>
        <v>3.9886525187984827E-5</v>
      </c>
      <c r="Y105">
        <f t="shared" si="11"/>
        <v>-4.9775069071733368E-6</v>
      </c>
    </row>
    <row r="106" spans="1:25" x14ac:dyDescent="0.2">
      <c r="A106" s="19">
        <v>22.67</v>
      </c>
      <c r="B106" s="19">
        <v>32.130000000000003</v>
      </c>
      <c r="C106" s="19">
        <v>41.76</v>
      </c>
      <c r="E106" s="15">
        <v>3.5413900000000002E-3</v>
      </c>
      <c r="F106" s="15">
        <v>9.3466999999999997E-4</v>
      </c>
      <c r="G106" s="15">
        <v>5.0541300000000004E-3</v>
      </c>
      <c r="K106">
        <f t="shared" si="6"/>
        <v>5.5664381233492828E-5</v>
      </c>
      <c r="L106">
        <f t="shared" si="7"/>
        <v>8.7079461833089642E-6</v>
      </c>
      <c r="M106">
        <f t="shared" si="8"/>
        <v>6.1408574111225281E-5</v>
      </c>
      <c r="W106">
        <f t="shared" si="9"/>
        <v>-6.2200944127120773E-6</v>
      </c>
      <c r="X106">
        <f t="shared" si="10"/>
        <v>3.6291981489625734E-5</v>
      </c>
      <c r="Y106">
        <f t="shared" si="11"/>
        <v>-4.7468410927429364E-6</v>
      </c>
    </row>
    <row r="107" spans="1:25" x14ac:dyDescent="0.2">
      <c r="A107" s="19">
        <v>22.61</v>
      </c>
      <c r="B107" s="19">
        <v>32.11</v>
      </c>
      <c r="C107" s="19">
        <v>41.84</v>
      </c>
      <c r="E107" s="15">
        <v>-2.6465999999999998E-3</v>
      </c>
      <c r="F107" s="15">
        <v>-6.2250000000000001E-4</v>
      </c>
      <c r="G107" s="15">
        <v>1.9157600000000001E-3</v>
      </c>
      <c r="K107">
        <f t="shared" si="6"/>
        <v>5.3824809086733963E-5</v>
      </c>
      <c r="L107">
        <f t="shared" si="7"/>
        <v>8.3515240026989928E-6</v>
      </c>
      <c r="M107">
        <f t="shared" si="8"/>
        <v>5.997015965557489E-5</v>
      </c>
      <c r="W107">
        <f t="shared" si="9"/>
        <v>-5.7927011082973524E-6</v>
      </c>
      <c r="X107">
        <f t="shared" si="10"/>
        <v>3.5543124417876184E-5</v>
      </c>
      <c r="Y107">
        <f t="shared" si="11"/>
        <v>-4.3410574796943598E-6</v>
      </c>
    </row>
    <row r="108" spans="1:25" x14ac:dyDescent="0.2">
      <c r="A108" s="19">
        <v>22.52</v>
      </c>
      <c r="B108" s="19">
        <v>32.049999999999997</v>
      </c>
      <c r="C108" s="19">
        <v>41.57</v>
      </c>
      <c r="E108" s="15">
        <v>-3.9805999999999999E-3</v>
      </c>
      <c r="F108" s="15">
        <v>-1.8686E-3</v>
      </c>
      <c r="G108" s="15">
        <v>-6.4532000000000001E-3</v>
      </c>
      <c r="K108">
        <f t="shared" si="6"/>
        <v>5.1874133205896629E-5</v>
      </c>
      <c r="L108">
        <f t="shared" si="7"/>
        <v>7.9970430825696195E-6</v>
      </c>
      <c r="M108">
        <f t="shared" si="8"/>
        <v>5.7743086320091523E-5</v>
      </c>
      <c r="W108">
        <f t="shared" si="9"/>
        <v>-5.4574523017995114E-6</v>
      </c>
      <c r="X108">
        <f t="shared" si="10"/>
        <v>3.3920442936163612E-5</v>
      </c>
      <c r="Y108">
        <f t="shared" si="11"/>
        <v>-4.1962810549126975E-6</v>
      </c>
    </row>
    <row r="109" spans="1:25" x14ac:dyDescent="0.2">
      <c r="A109" s="19">
        <v>22.31</v>
      </c>
      <c r="B109" s="19">
        <v>32.200000000000003</v>
      </c>
      <c r="C109" s="19">
        <v>41.4</v>
      </c>
      <c r="E109" s="15">
        <v>-9.3250999999999994E-3</v>
      </c>
      <c r="F109" s="15">
        <v>4.6802500000000004E-3</v>
      </c>
      <c r="G109" s="15">
        <v>-4.0894E-3</v>
      </c>
      <c r="K109">
        <f t="shared" si="6"/>
        <v>5.0394125269909536E-5</v>
      </c>
      <c r="L109">
        <f t="shared" si="7"/>
        <v>7.7879974060480089E-6</v>
      </c>
      <c r="M109">
        <f t="shared" si="8"/>
        <v>5.7168583539233162E-5</v>
      </c>
      <c r="W109">
        <f t="shared" si="9"/>
        <v>-4.9106927972915406E-6</v>
      </c>
      <c r="X109">
        <f t="shared" si="10"/>
        <v>3.3625436676793796E-5</v>
      </c>
      <c r="Y109">
        <f t="shared" si="11"/>
        <v>-3.5301508108179358E-6</v>
      </c>
    </row>
    <row r="110" spans="1:25" x14ac:dyDescent="0.2">
      <c r="A110" s="19">
        <v>21.83</v>
      </c>
      <c r="B110" s="19">
        <v>32.200000000000003</v>
      </c>
      <c r="C110" s="19">
        <v>40.380000000000003</v>
      </c>
      <c r="E110" s="15">
        <v>-2.1514999999999999E-2</v>
      </c>
      <c r="F110" s="15">
        <v>0</v>
      </c>
      <c r="G110" s="15">
        <v>-2.4637699999999998E-2</v>
      </c>
      <c r="K110">
        <f t="shared" si="6"/>
        <v>5.1847410356081668E-5</v>
      </c>
      <c r="L110">
        <f t="shared" si="7"/>
        <v>8.3280174342176952E-6</v>
      </c>
      <c r="M110">
        <f t="shared" si="8"/>
        <v>5.56317270100263E-5</v>
      </c>
      <c r="W110">
        <f t="shared" si="9"/>
        <v>-6.4400168004540479E-6</v>
      </c>
      <c r="X110">
        <f t="shared" si="10"/>
        <v>3.384598903378617E-5</v>
      </c>
      <c r="Y110">
        <f t="shared" si="11"/>
        <v>-4.1519029361688599E-6</v>
      </c>
    </row>
    <row r="111" spans="1:25" x14ac:dyDescent="0.2">
      <c r="A111" s="19">
        <v>21.39</v>
      </c>
      <c r="B111" s="19">
        <v>32.25</v>
      </c>
      <c r="C111" s="19">
        <v>39.5</v>
      </c>
      <c r="E111" s="15">
        <v>-2.0155800000000001E-2</v>
      </c>
      <c r="F111" s="15">
        <v>1.55276E-3</v>
      </c>
      <c r="G111" s="15">
        <v>-2.1793E-2</v>
      </c>
      <c r="K111">
        <f t="shared" si="6"/>
        <v>6.8251007736683467E-5</v>
      </c>
      <c r="L111">
        <f t="shared" si="7"/>
        <v>7.9594466581971986E-6</v>
      </c>
      <c r="M111">
        <f t="shared" si="8"/>
        <v>7.7798804629771845E-5</v>
      </c>
      <c r="W111">
        <f t="shared" si="9"/>
        <v>-6.131829392426804E-6</v>
      </c>
      <c r="X111">
        <f t="shared" si="10"/>
        <v>5.3731150311759002E-5</v>
      </c>
      <c r="Y111">
        <f t="shared" si="11"/>
        <v>-3.9707733599987278E-6</v>
      </c>
    </row>
    <row r="112" spans="1:25" x14ac:dyDescent="0.2">
      <c r="A112" s="19">
        <v>20.75</v>
      </c>
      <c r="B112" s="19">
        <v>32.119999999999997</v>
      </c>
      <c r="C112" s="19">
        <v>38.1</v>
      </c>
      <c r="E112" s="15">
        <v>-2.9920499999999999E-2</v>
      </c>
      <c r="F112" s="15">
        <v>-4.0309999999999999E-3</v>
      </c>
      <c r="G112" s="15">
        <v>-3.5443099999999998E-2</v>
      </c>
      <c r="K112">
        <f t="shared" si="6"/>
        <v>8.1404831220049166E-5</v>
      </c>
      <c r="L112">
        <f t="shared" si="7"/>
        <v>7.7094326734419323E-6</v>
      </c>
      <c r="M112">
        <f t="shared" si="8"/>
        <v>9.3352601100732662E-5</v>
      </c>
      <c r="W112">
        <f t="shared" si="9"/>
        <v>-7.0940180292011951E-6</v>
      </c>
      <c r="X112">
        <f t="shared" si="10"/>
        <v>6.8790211269053464E-5</v>
      </c>
      <c r="Y112">
        <f t="shared" si="11"/>
        <v>-5.1540835055988041E-6</v>
      </c>
    </row>
    <row r="113" spans="1:25" x14ac:dyDescent="0.2">
      <c r="A113" s="19">
        <v>20.88</v>
      </c>
      <c r="B113" s="19">
        <v>31.98</v>
      </c>
      <c r="C113" s="19">
        <v>38.65</v>
      </c>
      <c r="E113" s="15">
        <v>6.2650099999999997E-3</v>
      </c>
      <c r="F113" s="15">
        <v>-4.3585999999999998E-3</v>
      </c>
      <c r="G113" s="15">
        <v>1.44358E-2</v>
      </c>
      <c r="K113">
        <f t="shared" si="6"/>
        <v>1.1332862715881292E-4</v>
      </c>
      <c r="L113">
        <f t="shared" si="7"/>
        <v>8.0279354230679821E-6</v>
      </c>
      <c r="M113">
        <f t="shared" si="8"/>
        <v>1.3922430932783583E-4</v>
      </c>
      <c r="W113">
        <f t="shared" si="9"/>
        <v>-1.9222091274491229E-6</v>
      </c>
      <c r="X113">
        <f t="shared" si="10"/>
        <v>1.0779452553491025E-4</v>
      </c>
      <c r="Y113">
        <f t="shared" si="11"/>
        <v>8.0202234873712309E-7</v>
      </c>
    </row>
    <row r="114" spans="1:25" x14ac:dyDescent="0.2">
      <c r="A114" s="19">
        <v>21.27</v>
      </c>
      <c r="B114" s="19">
        <v>31.69</v>
      </c>
      <c r="C114" s="19">
        <v>39.380000000000003</v>
      </c>
      <c r="E114" s="15">
        <v>1.8678210000000001E-2</v>
      </c>
      <c r="F114" s="15">
        <v>-9.0681000000000008E-3</v>
      </c>
      <c r="G114" s="15">
        <v>1.8887419999999999E-2</v>
      </c>
      <c r="K114">
        <f t="shared" si="6"/>
        <v>1.0909755654325484E-4</v>
      </c>
      <c r="L114">
        <f t="shared" si="7"/>
        <v>8.437265326116469E-6</v>
      </c>
      <c r="M114">
        <f t="shared" si="8"/>
        <v>1.4043087442251279E-4</v>
      </c>
      <c r="W114">
        <f t="shared" si="9"/>
        <v>-2.9773570832421751E-6</v>
      </c>
      <c r="X114">
        <f t="shared" si="10"/>
        <v>1.0565718725713561E-4</v>
      </c>
      <c r="Y114">
        <f t="shared" si="11"/>
        <v>-1.8308787073871045E-6</v>
      </c>
    </row>
    <row r="115" spans="1:25" x14ac:dyDescent="0.2">
      <c r="A115" s="19">
        <v>21.88</v>
      </c>
      <c r="B115" s="19">
        <v>31.71</v>
      </c>
      <c r="C115" s="19">
        <v>40.01</v>
      </c>
      <c r="E115" s="15">
        <v>2.8678840000000001E-2</v>
      </c>
      <c r="F115" s="15">
        <v>6.3104999999999997E-4</v>
      </c>
      <c r="G115" s="15">
        <v>1.5997890000000001E-2</v>
      </c>
      <c r="K115">
        <f t="shared" si="6"/>
        <v>1.1750535730479025E-4</v>
      </c>
      <c r="L115">
        <f t="shared" si="7"/>
        <v>1.1351357180982047E-5</v>
      </c>
      <c r="M115">
        <f t="shared" si="8"/>
        <v>1.4749873811616514E-4</v>
      </c>
      <c r="W115">
        <f t="shared" si="9"/>
        <v>-9.6519643022876443E-6</v>
      </c>
      <c r="X115">
        <f t="shared" si="10"/>
        <v>1.1414179990643547E-4</v>
      </c>
      <c r="Y115">
        <f t="shared" si="11"/>
        <v>-8.639931117023878E-6</v>
      </c>
    </row>
    <row r="116" spans="1:25" x14ac:dyDescent="0.2">
      <c r="A116" s="19">
        <v>22.02</v>
      </c>
      <c r="B116" s="19">
        <v>31.73</v>
      </c>
      <c r="C116" s="19">
        <v>39.83</v>
      </c>
      <c r="E116" s="15">
        <v>6.3985800000000001E-3</v>
      </c>
      <c r="F116" s="15">
        <v>6.3075000000000002E-4</v>
      </c>
      <c r="G116" s="15">
        <v>-4.4987999999999998E-3</v>
      </c>
      <c r="K116">
        <f t="shared" si="6"/>
        <v>1.4435270341829355E-4</v>
      </c>
      <c r="L116">
        <f t="shared" si="7"/>
        <v>1.081731498425569E-5</v>
      </c>
      <c r="M116">
        <f t="shared" si="8"/>
        <v>1.5011044399602637E-4</v>
      </c>
      <c r="W116">
        <f t="shared" si="9"/>
        <v>-8.4271487648703861E-6</v>
      </c>
      <c r="X116">
        <f t="shared" si="10"/>
        <v>1.2635804501795334E-4</v>
      </c>
      <c r="Y116">
        <f t="shared" si="11"/>
        <v>-7.7857011106224437E-6</v>
      </c>
    </row>
    <row r="117" spans="1:25" x14ac:dyDescent="0.2">
      <c r="A117" s="19">
        <v>21.96</v>
      </c>
      <c r="B117" s="19">
        <v>31.66</v>
      </c>
      <c r="C117" s="19">
        <v>39.53</v>
      </c>
      <c r="E117" s="15">
        <v>-2.7247999999999999E-3</v>
      </c>
      <c r="F117" s="15">
        <v>-2.2060999999999999E-3</v>
      </c>
      <c r="G117" s="15">
        <v>-7.5320999999999999E-3</v>
      </c>
      <c r="K117">
        <f t="shared" si="6"/>
        <v>1.3832784725581864E-4</v>
      </c>
      <c r="L117">
        <f t="shared" si="7"/>
        <v>1.0315300177732916E-5</v>
      </c>
      <c r="M117">
        <f t="shared" si="8"/>
        <v>1.4313771620261191E-4</v>
      </c>
      <c r="W117">
        <f t="shared" si="9"/>
        <v>-7.8382972655781624E-6</v>
      </c>
      <c r="X117">
        <f t="shared" si="10"/>
        <v>1.1833784104871613E-4</v>
      </c>
      <c r="Y117">
        <f t="shared" si="11"/>
        <v>-7.5000483679850968E-6</v>
      </c>
    </row>
    <row r="118" spans="1:25" x14ac:dyDescent="0.2">
      <c r="A118" s="19">
        <v>21.44</v>
      </c>
      <c r="B118" s="19">
        <v>31.74</v>
      </c>
      <c r="C118" s="19">
        <v>38.5</v>
      </c>
      <c r="E118" s="15">
        <v>-2.36793E-2</v>
      </c>
      <c r="F118" s="15">
        <v>2.5268500000000002E-3</v>
      </c>
      <c r="G118" s="15">
        <v>-2.6056099999999999E-2</v>
      </c>
      <c r="K118">
        <f t="shared" si="6"/>
        <v>1.3132379082403622E-4</v>
      </c>
      <c r="L118">
        <f t="shared" si="7"/>
        <v>1.0022167525501507E-5</v>
      </c>
      <c r="M118">
        <f t="shared" si="8"/>
        <v>1.3804308523560234E-4</v>
      </c>
      <c r="W118">
        <f t="shared" si="9"/>
        <v>-7.2057657784434724E-6</v>
      </c>
      <c r="X118">
        <f t="shared" si="10"/>
        <v>1.1277122522899317E-4</v>
      </c>
      <c r="Y118">
        <f t="shared" si="11"/>
        <v>-6.4533674335059902E-6</v>
      </c>
    </row>
    <row r="119" spans="1:25" x14ac:dyDescent="0.2">
      <c r="A119" s="19">
        <v>21.53</v>
      </c>
      <c r="B119" s="19">
        <v>31.67</v>
      </c>
      <c r="C119" s="19">
        <v>39.11</v>
      </c>
      <c r="E119" s="15">
        <v>4.19776E-3</v>
      </c>
      <c r="F119" s="15">
        <v>-2.2054000000000002E-3</v>
      </c>
      <c r="G119" s="15">
        <v>1.5844179999999999E-2</v>
      </c>
      <c r="K119">
        <f t="shared" si="6"/>
        <v>1.4687136631616075E-4</v>
      </c>
      <c r="L119">
        <f t="shared" si="7"/>
        <v>9.8073465809039833E-6</v>
      </c>
      <c r="M119">
        <f t="shared" si="8"/>
        <v>1.5814164479861331E-4</v>
      </c>
      <c r="W119">
        <f t="shared" si="9"/>
        <v>-9.2449949999368639E-6</v>
      </c>
      <c r="X119">
        <f t="shared" si="10"/>
        <v>1.3139727606445358E-4</v>
      </c>
      <c r="Y119">
        <f t="shared" si="11"/>
        <v>-8.7677442388956303E-6</v>
      </c>
    </row>
    <row r="120" spans="1:25" x14ac:dyDescent="0.2">
      <c r="A120" s="19">
        <v>21.61</v>
      </c>
      <c r="B120" s="19">
        <v>31.67</v>
      </c>
      <c r="C120" s="19">
        <v>39.08</v>
      </c>
      <c r="E120" s="15">
        <v>3.7157499999999999E-3</v>
      </c>
      <c r="F120" s="15">
        <v>0</v>
      </c>
      <c r="G120" s="15">
        <v>-7.67E-4</v>
      </c>
      <c r="K120">
        <f t="shared" si="6"/>
        <v>1.3976256489986181E-4</v>
      </c>
      <c r="L120">
        <f t="shared" si="7"/>
        <v>9.5445676224823104E-6</v>
      </c>
      <c r="M120">
        <f t="shared" si="8"/>
        <v>1.5991899849433964E-4</v>
      </c>
      <c r="W120">
        <f t="shared" si="9"/>
        <v>-9.1388184961006519E-6</v>
      </c>
      <c r="X120">
        <f t="shared" si="10"/>
        <v>1.2688655810205835E-4</v>
      </c>
      <c r="Y120">
        <f t="shared" si="11"/>
        <v>-9.7073743674418932E-6</v>
      </c>
    </row>
    <row r="121" spans="1:25" x14ac:dyDescent="0.2">
      <c r="A121" s="19">
        <v>21.43</v>
      </c>
      <c r="B121" s="19">
        <v>31.76</v>
      </c>
      <c r="C121" s="19">
        <v>38.700000000000003</v>
      </c>
      <c r="E121" s="15">
        <v>-8.3295000000000001E-3</v>
      </c>
      <c r="F121" s="15">
        <v>2.8418100000000002E-3</v>
      </c>
      <c r="G121" s="15">
        <v>-9.7237000000000001E-3</v>
      </c>
      <c r="K121">
        <f t="shared" si="6"/>
        <v>1.3292771593033679E-4</v>
      </c>
      <c r="L121">
        <f t="shared" si="7"/>
        <v>9.1030038351659367E-6</v>
      </c>
      <c r="M121">
        <f t="shared" si="8"/>
        <v>1.515717209334264E-4</v>
      </c>
      <c r="W121">
        <f t="shared" si="9"/>
        <v>-8.6687029863346129E-6</v>
      </c>
      <c r="X121">
        <f t="shared" si="10"/>
        <v>1.1987208140593484E-4</v>
      </c>
      <c r="Y121">
        <f t="shared" si="11"/>
        <v>-9.1929165053953778E-6</v>
      </c>
    </row>
    <row r="122" spans="1:25" x14ac:dyDescent="0.2">
      <c r="A122" s="19">
        <v>21.69</v>
      </c>
      <c r="B122" s="19">
        <v>31.64</v>
      </c>
      <c r="C122" s="19">
        <v>39.450000000000003</v>
      </c>
      <c r="E122" s="15">
        <v>1.2132570000000001E-2</v>
      </c>
      <c r="F122" s="15">
        <v>-3.7783999999999999E-3</v>
      </c>
      <c r="G122" s="15">
        <v>1.9379839999999999E-2</v>
      </c>
      <c r="K122">
        <f t="shared" si="6"/>
        <v>1.2872590878648327E-4</v>
      </c>
      <c r="L122">
        <f t="shared" si="7"/>
        <v>9.0109692381325465E-6</v>
      </c>
      <c r="M122">
        <f t="shared" si="8"/>
        <v>1.4748376213376794E-4</v>
      </c>
      <c r="W122">
        <f t="shared" si="9"/>
        <v>-9.1736286629545355E-6</v>
      </c>
      <c r="X122">
        <f t="shared" si="10"/>
        <v>1.1663221488757875E-4</v>
      </c>
      <c r="Y122">
        <f t="shared" si="11"/>
        <v>-9.8146424309516551E-6</v>
      </c>
    </row>
    <row r="123" spans="1:25" x14ac:dyDescent="0.2">
      <c r="A123" s="19">
        <v>21.53</v>
      </c>
      <c r="B123" s="19">
        <v>31.64</v>
      </c>
      <c r="C123" s="19">
        <v>39.21</v>
      </c>
      <c r="E123" s="15">
        <v>-7.3766999999999999E-3</v>
      </c>
      <c r="F123" s="15">
        <v>0</v>
      </c>
      <c r="G123" s="15">
        <v>-6.0837E-3</v>
      </c>
      <c r="K123">
        <f t="shared" si="6"/>
        <v>1.2788895745345698E-4</v>
      </c>
      <c r="L123">
        <f t="shared" si="7"/>
        <v>9.1724736162771609E-6</v>
      </c>
      <c r="M123">
        <f t="shared" si="8"/>
        <v>1.5488219513151298E-4</v>
      </c>
      <c r="W123">
        <f t="shared" si="9"/>
        <v>-1.0535092642697263E-5</v>
      </c>
      <c r="X123">
        <f t="shared" si="10"/>
        <v>1.1975208860987603E-4</v>
      </c>
      <c r="Y123">
        <f t="shared" si="11"/>
        <v>-1.2222739983334556E-5</v>
      </c>
    </row>
    <row r="124" spans="1:25" x14ac:dyDescent="0.2">
      <c r="A124" s="19">
        <v>21.59</v>
      </c>
      <c r="B124" s="19">
        <v>31.63</v>
      </c>
      <c r="C124" s="19">
        <v>39.24</v>
      </c>
      <c r="E124" s="15">
        <v>2.7867600000000001E-3</v>
      </c>
      <c r="F124" s="15">
        <v>-3.1609999999999999E-4</v>
      </c>
      <c r="G124" s="15">
        <v>7.6519000000000001E-4</v>
      </c>
      <c r="K124">
        <f t="shared" si="6"/>
        <v>1.2339088112381627E-4</v>
      </c>
      <c r="L124">
        <f t="shared" si="7"/>
        <v>8.7532354693330958E-6</v>
      </c>
      <c r="M124">
        <f t="shared" si="8"/>
        <v>1.4829405043996933E-4</v>
      </c>
      <c r="W124">
        <f t="shared" si="9"/>
        <v>-9.9812006841354285E-6</v>
      </c>
      <c r="X124">
        <f t="shared" si="10"/>
        <v>1.1507478448488346E-4</v>
      </c>
      <c r="Y124">
        <f t="shared" si="11"/>
        <v>-1.1557360184334481E-5</v>
      </c>
    </row>
    <row r="125" spans="1:25" x14ac:dyDescent="0.2">
      <c r="A125" s="19">
        <v>21.43</v>
      </c>
      <c r="B125" s="19">
        <v>31.69</v>
      </c>
      <c r="C125" s="19">
        <v>39.5</v>
      </c>
      <c r="E125" s="15">
        <v>-7.4108000000000004E-3</v>
      </c>
      <c r="F125" s="15">
        <v>1.897E-3</v>
      </c>
      <c r="G125" s="15">
        <v>6.62584E-3</v>
      </c>
      <c r="K125">
        <f t="shared" si="6"/>
        <v>1.17296702510258E-4</v>
      </c>
      <c r="L125">
        <f t="shared" si="7"/>
        <v>8.363148379605675E-6</v>
      </c>
      <c r="M125">
        <f t="shared" si="8"/>
        <v>1.4064415883176229E-4</v>
      </c>
      <c r="W125">
        <f t="shared" si="9"/>
        <v>-9.495778036527301E-6</v>
      </c>
      <c r="X125">
        <f t="shared" si="10"/>
        <v>1.0896830945116645E-4</v>
      </c>
      <c r="Y125">
        <f t="shared" si="11"/>
        <v>-1.0941578235634412E-5</v>
      </c>
    </row>
    <row r="126" spans="1:25" x14ac:dyDescent="0.2">
      <c r="A126" s="19">
        <v>21.27</v>
      </c>
      <c r="B126" s="19">
        <v>31.72</v>
      </c>
      <c r="C126" s="19">
        <v>39.29</v>
      </c>
      <c r="E126" s="15">
        <v>-7.4662000000000001E-3</v>
      </c>
      <c r="F126" s="15">
        <v>9.4660999999999996E-4</v>
      </c>
      <c r="G126" s="15">
        <v>-5.3163999999999998E-3</v>
      </c>
      <c r="K126">
        <f t="shared" si="6"/>
        <v>1.1345433162720922E-4</v>
      </c>
      <c r="L126">
        <f t="shared" si="7"/>
        <v>8.1364141068619008E-6</v>
      </c>
      <c r="M126">
        <f t="shared" si="8"/>
        <v>1.3518591031882768E-4</v>
      </c>
      <c r="W126">
        <f t="shared" si="9"/>
        <v>-9.5665764583356622E-6</v>
      </c>
      <c r="X126">
        <f t="shared" si="10"/>
        <v>1.0117881588121645E-4</v>
      </c>
      <c r="Y126">
        <f t="shared" si="11"/>
        <v>-9.8502994022963469E-6</v>
      </c>
    </row>
    <row r="127" spans="1:25" x14ac:dyDescent="0.2">
      <c r="A127" s="19">
        <v>21.43</v>
      </c>
      <c r="B127" s="19">
        <v>31.49</v>
      </c>
      <c r="C127" s="19">
        <v>39.74</v>
      </c>
      <c r="E127" s="15">
        <v>7.5223299999999998E-3</v>
      </c>
      <c r="F127" s="15">
        <v>-7.2509000000000002E-3</v>
      </c>
      <c r="G127" s="15">
        <v>1.1453319999999999E-2</v>
      </c>
      <c r="K127">
        <f t="shared" si="6"/>
        <v>1.0987547042914337E-4</v>
      </c>
      <c r="L127">
        <f t="shared" si="7"/>
        <v>7.8151823501667527E-6</v>
      </c>
      <c r="M127">
        <f t="shared" si="8"/>
        <v>1.2942965084684514E-4</v>
      </c>
      <c r="W127">
        <f t="shared" si="9"/>
        <v>-9.3534986541155225E-6</v>
      </c>
      <c r="X127">
        <f t="shared" si="10"/>
        <v>9.7408535155543469E-5</v>
      </c>
      <c r="Y127">
        <f t="shared" si="11"/>
        <v>-9.528568334318566E-6</v>
      </c>
    </row>
    <row r="128" spans="1:25" x14ac:dyDescent="0.2">
      <c r="A128" s="19">
        <v>21.76</v>
      </c>
      <c r="B128" s="19">
        <v>31.37</v>
      </c>
      <c r="C128" s="19">
        <v>39.89</v>
      </c>
      <c r="E128" s="15">
        <v>1.539897E-2</v>
      </c>
      <c r="F128" s="15">
        <v>-3.8107000000000002E-3</v>
      </c>
      <c r="G128" s="15">
        <v>3.7744599999999999E-3</v>
      </c>
      <c r="K128">
        <f t="shared" si="6"/>
        <v>1.0654499315051747E-4</v>
      </c>
      <c r="L128">
        <f t="shared" si="7"/>
        <v>9.5804037115893132E-6</v>
      </c>
      <c r="M128">
        <f t="shared" si="8"/>
        <v>1.2813534414567756E-4</v>
      </c>
      <c r="W128">
        <f t="shared" si="9"/>
        <v>-1.1052248838748593E-5</v>
      </c>
      <c r="X128">
        <f t="shared" si="10"/>
        <v>9.5722965151634858E-5</v>
      </c>
      <c r="Y128">
        <f t="shared" si="11"/>
        <v>-1.2346713953779452E-5</v>
      </c>
    </row>
    <row r="129" spans="1:25" x14ac:dyDescent="0.2">
      <c r="A129" s="19">
        <v>21.79</v>
      </c>
      <c r="B129" s="19">
        <v>31.46</v>
      </c>
      <c r="C129" s="19">
        <v>40</v>
      </c>
      <c r="E129" s="15">
        <v>1.3787199999999999E-3</v>
      </c>
      <c r="F129" s="15">
        <v>2.8689200000000001E-3</v>
      </c>
      <c r="G129" s="15">
        <v>2.7576100000000002E-3</v>
      </c>
      <c r="K129">
        <f t="shared" si="6"/>
        <v>1.1063605764588914E-4</v>
      </c>
      <c r="L129">
        <f t="shared" si="7"/>
        <v>9.717547138526521E-6</v>
      </c>
      <c r="M129">
        <f t="shared" si="8"/>
        <v>1.2224141621734803E-4</v>
      </c>
      <c r="W129">
        <f t="shared" si="9"/>
        <v>-1.2814561707583678E-5</v>
      </c>
      <c r="X129">
        <f t="shared" si="10"/>
        <v>9.3017215094784751E-5</v>
      </c>
      <c r="Y129">
        <f t="shared" si="11"/>
        <v>-1.2249229105432683E-5</v>
      </c>
    </row>
    <row r="130" spans="1:25" x14ac:dyDescent="0.2">
      <c r="A130" s="19">
        <v>21.59</v>
      </c>
      <c r="B130" s="19">
        <v>31.65</v>
      </c>
      <c r="C130" s="19">
        <v>39.26</v>
      </c>
      <c r="E130" s="15">
        <v>-9.1786000000000003E-3</v>
      </c>
      <c r="F130" s="15">
        <v>6.03945E-3</v>
      </c>
      <c r="G130" s="15">
        <v>-1.8499999999999999E-2</v>
      </c>
      <c r="K130">
        <f t="shared" si="6"/>
        <v>1.0507256194263849E-4</v>
      </c>
      <c r="L130">
        <f t="shared" si="7"/>
        <v>9.5948326589034967E-6</v>
      </c>
      <c r="M130">
        <f t="shared" si="8"/>
        <v>1.1643543854953827E-4</v>
      </c>
      <c r="W130">
        <f t="shared" si="9"/>
        <v>-1.1965684109832657E-5</v>
      </c>
      <c r="X130">
        <f t="shared" si="10"/>
        <v>8.8300977071465665E-5</v>
      </c>
      <c r="Y130">
        <f t="shared" si="11"/>
        <v>-1.1265805459858722E-5</v>
      </c>
    </row>
    <row r="131" spans="1:25" x14ac:dyDescent="0.2">
      <c r="A131" s="19">
        <v>21.76</v>
      </c>
      <c r="B131" s="19">
        <v>31.45</v>
      </c>
      <c r="C131" s="19">
        <v>39.409999999999997</v>
      </c>
      <c r="E131" s="15">
        <v>7.8740200000000007E-3</v>
      </c>
      <c r="F131" s="15">
        <v>-6.3191000000000002E-3</v>
      </c>
      <c r="G131" s="15">
        <v>3.82073E-3</v>
      </c>
      <c r="K131">
        <f t="shared" si="6"/>
        <v>1.0313670914644687E-4</v>
      </c>
      <c r="L131">
        <f t="shared" si="7"/>
        <v>1.0609251221501853E-5</v>
      </c>
      <c r="M131">
        <f t="shared" si="8"/>
        <v>1.2436364302531309E-4</v>
      </c>
      <c r="W131">
        <f t="shared" si="9"/>
        <v>-1.3543304494042697E-5</v>
      </c>
      <c r="X131">
        <f t="shared" si="10"/>
        <v>9.0507798447177711E-5</v>
      </c>
      <c r="Y131">
        <f t="shared" si="11"/>
        <v>-1.5127034732267199E-5</v>
      </c>
    </row>
    <row r="132" spans="1:25" x14ac:dyDescent="0.2">
      <c r="A132" s="19">
        <v>21.31</v>
      </c>
      <c r="B132" s="19">
        <v>31.57</v>
      </c>
      <c r="C132" s="19">
        <v>38.81</v>
      </c>
      <c r="E132" s="15">
        <v>-2.0680199999999999E-2</v>
      </c>
      <c r="F132" s="15">
        <v>3.81555E-3</v>
      </c>
      <c r="G132" s="15">
        <v>-1.52245E-2</v>
      </c>
      <c r="K132">
        <f t="shared" si="6"/>
        <v>1.0042714723804277E-4</v>
      </c>
      <c r="L132">
        <f t="shared" si="7"/>
        <v>1.1701047410644308E-5</v>
      </c>
      <c r="M132">
        <f t="shared" si="8"/>
        <v>1.1871007434185744E-4</v>
      </c>
      <c r="W132">
        <f t="shared" si="9"/>
        <v>-1.4799188615680136E-5</v>
      </c>
      <c r="X132">
        <f t="shared" si="10"/>
        <v>8.6993426717731041E-5</v>
      </c>
      <c r="Y132">
        <f t="shared" si="11"/>
        <v>-1.5253140246051166E-5</v>
      </c>
    </row>
    <row r="133" spans="1:25" x14ac:dyDescent="0.2">
      <c r="A133" s="19">
        <v>21.16</v>
      </c>
      <c r="B133" s="19">
        <v>31.57</v>
      </c>
      <c r="C133" s="19">
        <v>38.950000000000003</v>
      </c>
      <c r="E133" s="15">
        <v>-7.0388999999999998E-3</v>
      </c>
      <c r="F133" s="15">
        <v>0</v>
      </c>
      <c r="G133" s="15">
        <v>3.6073199999999998E-3</v>
      </c>
      <c r="K133">
        <f t="shared" si="6"/>
        <v>1.125069782873269E-4</v>
      </c>
      <c r="L133">
        <f t="shared" si="7"/>
        <v>1.1712431708138216E-5</v>
      </c>
      <c r="M133">
        <f t="shared" si="8"/>
        <v>1.2208321668009313E-4</v>
      </c>
      <c r="W133">
        <f t="shared" si="9"/>
        <v>-1.7145704383139326E-5</v>
      </c>
      <c r="X133">
        <f t="shared" si="10"/>
        <v>9.5080365310667178E-5</v>
      </c>
      <c r="Y133">
        <f t="shared" si="11"/>
        <v>-1.6729530070288097E-5</v>
      </c>
    </row>
    <row r="134" spans="1:25" x14ac:dyDescent="0.2">
      <c r="A134" s="19">
        <v>21.08</v>
      </c>
      <c r="B134" s="19">
        <v>31.53</v>
      </c>
      <c r="C134" s="19">
        <v>38.770000000000003</v>
      </c>
      <c r="E134" s="15">
        <v>-3.7807000000000001E-3</v>
      </c>
      <c r="F134" s="15">
        <v>-1.2669999999999999E-3</v>
      </c>
      <c r="G134" s="15">
        <v>-4.6213000000000001E-3</v>
      </c>
      <c r="K134">
        <f t="shared" ref="K134:K197" si="12">$J$1+$J$3*(E133^2)+$J$4*K133</f>
        <v>1.0873703712045399E-4</v>
      </c>
      <c r="L134">
        <f t="shared" ref="L134:L197" si="13">$J$6+$J$3*(F133^2)+$J$4*L133</f>
        <v>1.1140796075682488E-5</v>
      </c>
      <c r="M134">
        <f t="shared" ref="M134:M197" si="14">$J$7+$J$3*(G133^2)+$J$4*M133</f>
        <v>1.1650306477133067E-4</v>
      </c>
      <c r="W134">
        <f t="shared" ref="W134:W197" si="15">$J$2*$W$4+E133*F133*$J$3+W133*$J$4</f>
        <v>-1.6195175720150968E-5</v>
      </c>
      <c r="X134">
        <f t="shared" ref="X134:X197" si="16">$J$2*$X$4+E133*G133*$J$3+X133*$J$4</f>
        <v>8.907259680210714E-5</v>
      </c>
      <c r="Y134">
        <f t="shared" ref="Y134:Y197" si="17">$J$2*$Y$4+F133*G133*$J$3+Y133*$J$4</f>
        <v>-1.5793742866070808E-5</v>
      </c>
    </row>
    <row r="135" spans="1:25" x14ac:dyDescent="0.2">
      <c r="A135" s="19">
        <v>21.14</v>
      </c>
      <c r="B135" s="19">
        <v>31.44</v>
      </c>
      <c r="C135" s="19">
        <v>38.83</v>
      </c>
      <c r="E135" s="15">
        <v>2.8462499999999998E-3</v>
      </c>
      <c r="F135" s="15">
        <v>-2.8544E-3</v>
      </c>
      <c r="G135" s="15">
        <v>1.5476400000000001E-3</v>
      </c>
      <c r="K135">
        <f t="shared" si="12"/>
        <v>1.0378319559479346E-4</v>
      </c>
      <c r="L135">
        <f t="shared" si="13"/>
        <v>1.0667670141174105E-5</v>
      </c>
      <c r="M135">
        <f t="shared" si="14"/>
        <v>1.1159146822139796E-4</v>
      </c>
      <c r="W135">
        <f t="shared" si="15"/>
        <v>-1.5110072900941908E-5</v>
      </c>
      <c r="X135">
        <f t="shared" si="16"/>
        <v>8.5139826950380703E-5</v>
      </c>
      <c r="Y135">
        <f t="shared" si="17"/>
        <v>-1.4679895410106559E-5</v>
      </c>
    </row>
    <row r="136" spans="1:25" x14ac:dyDescent="0.2">
      <c r="A136" s="19">
        <v>20.6</v>
      </c>
      <c r="B136" s="19">
        <v>31.56</v>
      </c>
      <c r="C136" s="19">
        <v>38.19</v>
      </c>
      <c r="E136" s="15">
        <v>-2.5543900000000001E-2</v>
      </c>
      <c r="F136" s="15">
        <v>3.8167299999999999E-3</v>
      </c>
      <c r="G136" s="15">
        <v>-1.6482199999999999E-2</v>
      </c>
      <c r="K136">
        <f t="shared" si="12"/>
        <v>9.8878882423572564E-5</v>
      </c>
      <c r="L136">
        <f t="shared" si="13"/>
        <v>1.0484624177136224E-5</v>
      </c>
      <c r="M136">
        <f t="shared" si="14"/>
        <v>1.0621611849964521E-4</v>
      </c>
      <c r="W136">
        <f t="shared" si="15"/>
        <v>-1.4606655566885393E-5</v>
      </c>
      <c r="X136">
        <f t="shared" si="16"/>
        <v>8.0920352147357869E-5</v>
      </c>
      <c r="Y136">
        <f t="shared" si="17"/>
        <v>-1.4043789630140165E-5</v>
      </c>
    </row>
    <row r="137" spans="1:25" x14ac:dyDescent="0.2">
      <c r="A137" s="19">
        <v>20.63</v>
      </c>
      <c r="B137" s="19">
        <v>31.56</v>
      </c>
      <c r="C137" s="19">
        <v>38.049999999999997</v>
      </c>
      <c r="E137" s="15">
        <v>1.45626E-3</v>
      </c>
      <c r="F137" s="15">
        <v>0</v>
      </c>
      <c r="G137" s="15">
        <v>-3.6659000000000001E-3</v>
      </c>
      <c r="K137">
        <f t="shared" si="12"/>
        <v>1.2004441556852491E-4</v>
      </c>
      <c r="L137">
        <f t="shared" si="13"/>
        <v>1.0569354112256616E-5</v>
      </c>
      <c r="M137">
        <f t="shared" si="14"/>
        <v>1.1193399885201362E-4</v>
      </c>
      <c r="W137">
        <f t="shared" si="15"/>
        <v>-1.7708236610752269E-5</v>
      </c>
      <c r="X137">
        <f t="shared" si="16"/>
        <v>9.3618633761716389E-5</v>
      </c>
      <c r="Y137">
        <f t="shared" si="17"/>
        <v>-1.5785471140571756E-5</v>
      </c>
    </row>
    <row r="138" spans="1:25" x14ac:dyDescent="0.2">
      <c r="A138" s="19">
        <v>21.06</v>
      </c>
      <c r="B138" s="19">
        <v>31.51</v>
      </c>
      <c r="C138" s="19">
        <v>38.68</v>
      </c>
      <c r="E138" s="15">
        <v>2.084343E-2</v>
      </c>
      <c r="F138" s="15">
        <v>-1.5843000000000001E-3</v>
      </c>
      <c r="G138" s="15">
        <v>1.6557189999999999E-2</v>
      </c>
      <c r="K138">
        <f t="shared" si="12"/>
        <v>1.1392521136388411E-4</v>
      </c>
      <c r="L138">
        <f t="shared" si="13"/>
        <v>1.0066303135553783E-5</v>
      </c>
      <c r="M138">
        <f t="shared" si="14"/>
        <v>1.0697984262203993E-4</v>
      </c>
      <c r="W138">
        <f t="shared" si="15"/>
        <v>-1.6723956014107131E-5</v>
      </c>
      <c r="X138">
        <f t="shared" si="16"/>
        <v>8.8500691594653395E-5</v>
      </c>
      <c r="Y138">
        <f t="shared" si="17"/>
        <v>-1.4906327472137449E-5</v>
      </c>
    </row>
    <row r="139" spans="1:25" x14ac:dyDescent="0.2">
      <c r="A139" s="19">
        <v>20.95</v>
      </c>
      <c r="B139" s="19">
        <v>31.53</v>
      </c>
      <c r="C139" s="19">
        <v>38.49</v>
      </c>
      <c r="E139" s="15">
        <v>-5.2230999999999996E-3</v>
      </c>
      <c r="F139" s="15">
        <v>6.3475000000000001E-4</v>
      </c>
      <c r="G139" s="15">
        <v>-4.9119999999999997E-3</v>
      </c>
      <c r="K139">
        <f t="shared" si="12"/>
        <v>1.2546627465061377E-4</v>
      </c>
      <c r="L139">
        <f t="shared" si="13"/>
        <v>9.6938354770531226E-6</v>
      </c>
      <c r="M139">
        <f t="shared" si="14"/>
        <v>1.1275100448130865E-4</v>
      </c>
      <c r="W139">
        <f t="shared" si="15"/>
        <v>-1.7119622099220702E-5</v>
      </c>
      <c r="X139">
        <f t="shared" si="16"/>
        <v>9.7707711329442185E-5</v>
      </c>
      <c r="Y139">
        <f t="shared" si="17"/>
        <v>-1.5129194668489203E-5</v>
      </c>
    </row>
    <row r="140" spans="1:25" x14ac:dyDescent="0.2">
      <c r="A140" s="19">
        <v>21.13</v>
      </c>
      <c r="B140" s="19">
        <v>31.55</v>
      </c>
      <c r="C140" s="19">
        <v>38.78</v>
      </c>
      <c r="E140" s="15">
        <v>8.5917900000000002E-3</v>
      </c>
      <c r="F140" s="15">
        <v>6.3425000000000005E-4</v>
      </c>
      <c r="G140" s="15">
        <v>7.5343500000000004E-3</v>
      </c>
      <c r="K140">
        <f t="shared" si="12"/>
        <v>1.2002816211794365E-4</v>
      </c>
      <c r="L140">
        <f t="shared" si="13"/>
        <v>9.2594319209625009E-6</v>
      </c>
      <c r="M140">
        <f t="shared" si="14"/>
        <v>1.0817538476117725E-4</v>
      </c>
      <c r="W140">
        <f t="shared" si="15"/>
        <v>-1.6303272882267458E-5</v>
      </c>
      <c r="X140">
        <f t="shared" si="16"/>
        <v>9.3584199337675656E-5</v>
      </c>
      <c r="Y140">
        <f t="shared" si="17"/>
        <v>-1.4414143268379849E-5</v>
      </c>
    </row>
    <row r="141" spans="1:25" x14ac:dyDescent="0.2">
      <c r="A141" s="19">
        <v>21.48</v>
      </c>
      <c r="B141" s="19">
        <v>31.46</v>
      </c>
      <c r="C141" s="19">
        <v>39.42</v>
      </c>
      <c r="E141" s="15">
        <v>1.656417E-2</v>
      </c>
      <c r="F141" s="15">
        <v>-2.8525999999999998E-3</v>
      </c>
      <c r="G141" s="15">
        <v>1.650333E-2</v>
      </c>
      <c r="K141">
        <f t="shared" si="12"/>
        <v>1.1677785960899772E-4</v>
      </c>
      <c r="L141">
        <f t="shared" si="13"/>
        <v>8.8510671982373163E-6</v>
      </c>
      <c r="M141">
        <f t="shared" si="14"/>
        <v>1.0517984966115373E-4</v>
      </c>
      <c r="W141">
        <f t="shared" si="15"/>
        <v>-1.5185316397031409E-5</v>
      </c>
      <c r="X141">
        <f t="shared" si="16"/>
        <v>9.1271205496875105E-5</v>
      </c>
      <c r="Y141">
        <f t="shared" si="17"/>
        <v>-1.3426132812777057E-5</v>
      </c>
    </row>
    <row r="142" spans="1:25" x14ac:dyDescent="0.2">
      <c r="A142" s="19">
        <v>21.63</v>
      </c>
      <c r="B142" s="19">
        <v>31.49</v>
      </c>
      <c r="C142" s="19">
        <v>39.26</v>
      </c>
      <c r="E142" s="15">
        <v>6.9831900000000002E-3</v>
      </c>
      <c r="F142" s="15">
        <v>9.5361999999999997E-4</v>
      </c>
      <c r="G142" s="15">
        <v>-4.0588999999999998E-3</v>
      </c>
      <c r="K142">
        <f t="shared" si="12"/>
        <v>1.2174469014598056E-4</v>
      </c>
      <c r="L142">
        <f t="shared" si="13"/>
        <v>8.7766065067756429E-6</v>
      </c>
      <c r="M142">
        <f t="shared" si="14"/>
        <v>1.1098778551378764E-4</v>
      </c>
      <c r="W142">
        <f t="shared" si="15"/>
        <v>-1.6242449066889524E-5</v>
      </c>
      <c r="X142">
        <f t="shared" si="16"/>
        <v>9.7442207714506599E-5</v>
      </c>
      <c r="Y142">
        <f t="shared" si="17"/>
        <v>-1.4571645410330433E-5</v>
      </c>
    </row>
    <row r="143" spans="1:25" x14ac:dyDescent="0.2">
      <c r="A143" s="19">
        <v>21.97</v>
      </c>
      <c r="B143" s="19">
        <v>31.4</v>
      </c>
      <c r="C143" s="19">
        <v>39.619999999999997</v>
      </c>
      <c r="E143" s="15">
        <v>1.5718909999999999E-2</v>
      </c>
      <c r="F143" s="15">
        <v>-2.8581000000000001E-3</v>
      </c>
      <c r="G143" s="15">
        <v>9.1696599999999996E-3</v>
      </c>
      <c r="K143">
        <f t="shared" si="12"/>
        <v>1.1738923944223242E-4</v>
      </c>
      <c r="L143">
        <f t="shared" si="13"/>
        <v>8.4174960305776702E-6</v>
      </c>
      <c r="M143">
        <f t="shared" si="14"/>
        <v>1.062118359401075E-4</v>
      </c>
      <c r="W143">
        <f t="shared" si="15"/>
        <v>-1.5079743336964152E-5</v>
      </c>
      <c r="X143">
        <f t="shared" si="16"/>
        <v>9.1174628455996205E-5</v>
      </c>
      <c r="Y143">
        <f t="shared" si="17"/>
        <v>-1.3920157214430607E-5</v>
      </c>
    </row>
    <row r="144" spans="1:25" x14ac:dyDescent="0.2">
      <c r="A144" s="19">
        <v>22.15</v>
      </c>
      <c r="B144" s="19">
        <v>31.33</v>
      </c>
      <c r="C144" s="19">
        <v>39.840000000000003</v>
      </c>
      <c r="E144" s="15">
        <v>8.1930400000000004E-3</v>
      </c>
      <c r="F144" s="15">
        <v>-2.2293E-3</v>
      </c>
      <c r="G144" s="15">
        <v>5.5527800000000002E-3</v>
      </c>
      <c r="K144">
        <f t="shared" si="12"/>
        <v>1.2122788334118917E-4</v>
      </c>
      <c r="L144">
        <f t="shared" si="13"/>
        <v>8.3703059631755762E-6</v>
      </c>
      <c r="M144">
        <f t="shared" si="14"/>
        <v>1.0442676315307217E-4</v>
      </c>
      <c r="W144">
        <f t="shared" si="15"/>
        <v>-1.6050221003586302E-5</v>
      </c>
      <c r="X144">
        <f t="shared" si="16"/>
        <v>9.2182349159460424E-5</v>
      </c>
      <c r="Y144">
        <f t="shared" si="17"/>
        <v>-1.4201244591404771E-5</v>
      </c>
    </row>
    <row r="145" spans="1:25" x14ac:dyDescent="0.2">
      <c r="A145" s="19">
        <v>22.13</v>
      </c>
      <c r="B145" s="19">
        <v>31.39</v>
      </c>
      <c r="C145" s="19">
        <v>39.700000000000003</v>
      </c>
      <c r="E145" s="15">
        <v>-9.0300000000000005E-4</v>
      </c>
      <c r="F145" s="15">
        <v>1.9150700000000001E-3</v>
      </c>
      <c r="G145" s="15">
        <v>-3.5140000000000002E-3</v>
      </c>
      <c r="K145">
        <f t="shared" si="12"/>
        <v>1.1763787952034852E-4</v>
      </c>
      <c r="L145">
        <f t="shared" si="13"/>
        <v>8.1979890150176079E-6</v>
      </c>
      <c r="M145">
        <f t="shared" si="14"/>
        <v>1.0061882278177096E-4</v>
      </c>
      <c r="W145">
        <f t="shared" si="15"/>
        <v>-1.5896011106251123E-5</v>
      </c>
      <c r="X145">
        <f t="shared" si="16"/>
        <v>8.9183890155940796E-5</v>
      </c>
      <c r="Y145">
        <f t="shared" si="17"/>
        <v>-1.3912307014080484E-5</v>
      </c>
    </row>
    <row r="146" spans="1:25" x14ac:dyDescent="0.2">
      <c r="A146" s="19">
        <v>21.93</v>
      </c>
      <c r="B146" s="19">
        <v>31.46</v>
      </c>
      <c r="C146" s="19">
        <v>39.549999999999997</v>
      </c>
      <c r="E146" s="15">
        <v>-9.0375000000000004E-3</v>
      </c>
      <c r="F146" s="15">
        <v>2.2300100000000002E-3</v>
      </c>
      <c r="G146" s="15">
        <v>-3.7783999999999999E-3</v>
      </c>
      <c r="K146">
        <f t="shared" si="12"/>
        <v>1.116108561110943E-4</v>
      </c>
      <c r="L146">
        <f t="shared" si="13"/>
        <v>7.9839196683451182E-6</v>
      </c>
      <c r="M146">
        <f t="shared" si="14"/>
        <v>9.6299952043611827E-5</v>
      </c>
      <c r="W146">
        <f t="shared" si="15"/>
        <v>-1.5089636368276055E-5</v>
      </c>
      <c r="X146">
        <f t="shared" si="16"/>
        <v>8.467249842658434E-5</v>
      </c>
      <c r="Y146">
        <f t="shared" si="17"/>
        <v>-1.3414735432435654E-5</v>
      </c>
    </row>
    <row r="147" spans="1:25" x14ac:dyDescent="0.2">
      <c r="A147" s="19">
        <v>21.97</v>
      </c>
      <c r="B147" s="19">
        <v>31.5</v>
      </c>
      <c r="C147" s="19">
        <v>39.24</v>
      </c>
      <c r="E147" s="15">
        <v>1.82394E-3</v>
      </c>
      <c r="F147" s="15">
        <v>1.2714899999999999E-3</v>
      </c>
      <c r="G147" s="15">
        <v>-7.8381000000000006E-3</v>
      </c>
      <c r="K147">
        <f t="shared" si="12"/>
        <v>1.0917989399639535E-4</v>
      </c>
      <c r="L147">
        <f t="shared" si="13"/>
        <v>7.834912542280977E-6</v>
      </c>
      <c r="M147">
        <f t="shared" si="14"/>
        <v>9.2317337972142247E-5</v>
      </c>
      <c r="W147">
        <f t="shared" si="15"/>
        <v>-1.5068620401179491E-5</v>
      </c>
      <c r="X147">
        <f t="shared" si="16"/>
        <v>8.1670756120989275E-5</v>
      </c>
      <c r="Y147">
        <f t="shared" si="17"/>
        <v>-1.3014870697849514E-5</v>
      </c>
    </row>
    <row r="148" spans="1:25" x14ac:dyDescent="0.2">
      <c r="A148" s="19">
        <v>21.92</v>
      </c>
      <c r="B148" s="19">
        <v>31.47</v>
      </c>
      <c r="C148" s="19">
        <v>39.369999999999997</v>
      </c>
      <c r="E148" s="15">
        <v>-2.2758000000000001E-3</v>
      </c>
      <c r="F148" s="15">
        <v>-9.5239999999999995E-4</v>
      </c>
      <c r="G148" s="15">
        <v>3.3128699999999999E-3</v>
      </c>
      <c r="K148">
        <f t="shared" si="12"/>
        <v>1.0376080364352233E-4</v>
      </c>
      <c r="L148">
        <f t="shared" si="13"/>
        <v>7.5605955325806838E-6</v>
      </c>
      <c r="M148">
        <f t="shared" si="14"/>
        <v>9.0460060946960841E-5</v>
      </c>
      <c r="W148">
        <f t="shared" si="15"/>
        <v>-1.4149951918284721E-5</v>
      </c>
      <c r="X148">
        <f t="shared" si="16"/>
        <v>7.6911377789169911E-5</v>
      </c>
      <c r="Y148">
        <f t="shared" si="17"/>
        <v>-1.2700605686738542E-5</v>
      </c>
    </row>
    <row r="149" spans="1:25" x14ac:dyDescent="0.2">
      <c r="A149" s="19">
        <v>21.94</v>
      </c>
      <c r="B149" s="19">
        <v>31.4</v>
      </c>
      <c r="C149" s="19">
        <v>39.85</v>
      </c>
      <c r="E149" s="15">
        <v>9.1244999999999998E-4</v>
      </c>
      <c r="F149" s="15">
        <v>-2.2242999999999998E-3</v>
      </c>
      <c r="G149" s="15">
        <v>1.2192E-2</v>
      </c>
      <c r="K149">
        <f t="shared" si="12"/>
        <v>9.8740959052477699E-5</v>
      </c>
      <c r="L149">
        <f t="shared" si="13"/>
        <v>7.2743527010584093E-6</v>
      </c>
      <c r="M149">
        <f t="shared" si="14"/>
        <v>8.6695792384366329E-5</v>
      </c>
      <c r="W149">
        <f t="shared" si="15"/>
        <v>-1.3292469526387636E-5</v>
      </c>
      <c r="X149">
        <f t="shared" si="16"/>
        <v>7.2707833939979715E-5</v>
      </c>
      <c r="Y149">
        <f t="shared" si="17"/>
        <v>-1.2132761041054228E-5</v>
      </c>
    </row>
    <row r="150" spans="1:25" x14ac:dyDescent="0.2">
      <c r="A150" s="19">
        <v>21.8</v>
      </c>
      <c r="B150" s="19">
        <v>31.45</v>
      </c>
      <c r="C150" s="19">
        <v>40.11</v>
      </c>
      <c r="E150" s="15">
        <v>-6.3810999999999998E-3</v>
      </c>
      <c r="F150" s="15">
        <v>1.59239E-3</v>
      </c>
      <c r="G150" s="15">
        <v>6.5245399999999997E-3</v>
      </c>
      <c r="K150">
        <f t="shared" si="12"/>
        <v>9.3848437111395744E-5</v>
      </c>
      <c r="L150">
        <f t="shared" si="13"/>
        <v>7.1669022286274701E-6</v>
      </c>
      <c r="M150">
        <f t="shared" si="14"/>
        <v>8.8664170190051468E-5</v>
      </c>
      <c r="W150">
        <f t="shared" si="15"/>
        <v>-1.2654317456204376E-5</v>
      </c>
      <c r="X150">
        <f t="shared" si="16"/>
        <v>6.9503063519580927E-5</v>
      </c>
      <c r="Y150">
        <f t="shared" si="17"/>
        <v>-1.2557526602590974E-5</v>
      </c>
    </row>
    <row r="151" spans="1:25" x14ac:dyDescent="0.2">
      <c r="A151" s="19">
        <v>21.94</v>
      </c>
      <c r="B151" s="19">
        <v>31.35</v>
      </c>
      <c r="C151" s="19">
        <v>39.96</v>
      </c>
      <c r="E151" s="15">
        <v>6.42211E-3</v>
      </c>
      <c r="F151" s="15">
        <v>-3.1797000000000001E-3</v>
      </c>
      <c r="G151" s="15">
        <v>-3.7398000000000002E-3</v>
      </c>
      <c r="K151">
        <f t="shared" si="12"/>
        <v>9.0844901375078702E-5</v>
      </c>
      <c r="L151">
        <f t="shared" si="13"/>
        <v>6.9694266014263879E-6</v>
      </c>
      <c r="M151">
        <f t="shared" si="14"/>
        <v>8.6271435655859506E-5</v>
      </c>
      <c r="W151">
        <f t="shared" si="15"/>
        <v>-1.2379720001992114E-5</v>
      </c>
      <c r="X151">
        <f t="shared" si="16"/>
        <v>6.4380246020646079E-5</v>
      </c>
      <c r="Y151">
        <f t="shared" si="17"/>
        <v>-1.1456475116411515E-5</v>
      </c>
    </row>
    <row r="152" spans="1:25" x14ac:dyDescent="0.2">
      <c r="A152" s="19">
        <v>21.72</v>
      </c>
      <c r="B152" s="19">
        <v>31.46</v>
      </c>
      <c r="C152" s="19">
        <v>40.24</v>
      </c>
      <c r="E152" s="15">
        <v>-1.0027400000000001E-2</v>
      </c>
      <c r="F152" s="15">
        <v>3.5087400000000002E-3</v>
      </c>
      <c r="G152" s="15">
        <v>7.0070799999999997E-3</v>
      </c>
      <c r="K152">
        <f t="shared" si="12"/>
        <v>8.8042580168624685E-5</v>
      </c>
      <c r="L152">
        <f t="shared" si="13"/>
        <v>7.0867909589733697E-6</v>
      </c>
      <c r="M152">
        <f t="shared" si="14"/>
        <v>8.2878924466855066E-5</v>
      </c>
      <c r="W152">
        <f t="shared" si="15"/>
        <v>-1.2531965728552586E-5</v>
      </c>
      <c r="X152">
        <f t="shared" si="16"/>
        <v>6.0269450980287309E-5</v>
      </c>
      <c r="Y152">
        <f t="shared" si="17"/>
        <v>-1.0361413527026825E-5</v>
      </c>
    </row>
    <row r="153" spans="1:25" x14ac:dyDescent="0.2">
      <c r="A153" s="19">
        <v>22.01</v>
      </c>
      <c r="B153" s="19">
        <v>31.49</v>
      </c>
      <c r="C153" s="19">
        <v>40.75</v>
      </c>
      <c r="E153" s="15">
        <v>1.33518E-2</v>
      </c>
      <c r="F153" s="15">
        <v>9.5361999999999997E-4</v>
      </c>
      <c r="G153" s="15">
        <v>1.267391E-2</v>
      </c>
      <c r="K153">
        <f t="shared" si="12"/>
        <v>8.7780608390873911E-5</v>
      </c>
      <c r="L153">
        <f t="shared" si="13"/>
        <v>7.2851440269715326E-6</v>
      </c>
      <c r="M153">
        <f t="shared" si="14"/>
        <v>8.1094486592646879E-5</v>
      </c>
      <c r="W153">
        <f t="shared" si="15"/>
        <v>-1.3265602963879431E-5</v>
      </c>
      <c r="X153">
        <f t="shared" si="16"/>
        <v>5.4555488161790066E-5</v>
      </c>
      <c r="Y153">
        <f t="shared" si="17"/>
        <v>-8.8242724402372136E-6</v>
      </c>
    </row>
    <row r="154" spans="1:25" x14ac:dyDescent="0.2">
      <c r="A154" s="19">
        <v>22.12</v>
      </c>
      <c r="B154" s="19">
        <v>31.35</v>
      </c>
      <c r="C154" s="19">
        <v>41.39</v>
      </c>
      <c r="E154" s="15">
        <v>4.9977700000000003E-3</v>
      </c>
      <c r="F154" s="15">
        <v>-4.4459E-3</v>
      </c>
      <c r="G154" s="15">
        <v>1.5705500000000001E-2</v>
      </c>
      <c r="K154">
        <f t="shared" si="12"/>
        <v>9.0643227418988175E-5</v>
      </c>
      <c r="L154">
        <f t="shared" si="13"/>
        <v>7.0155212995618059E-6</v>
      </c>
      <c r="M154">
        <f t="shared" si="14"/>
        <v>8.3878267973359186E-5</v>
      </c>
      <c r="W154">
        <f t="shared" si="15"/>
        <v>-1.2038578645406665E-5</v>
      </c>
      <c r="X154">
        <f t="shared" si="16"/>
        <v>5.8763655333602657E-5</v>
      </c>
      <c r="Y154">
        <f t="shared" si="17"/>
        <v>-7.8793569316549818E-6</v>
      </c>
    </row>
    <row r="155" spans="1:25" x14ac:dyDescent="0.2">
      <c r="A155" s="19">
        <v>21.87</v>
      </c>
      <c r="B155" s="19">
        <v>31.49</v>
      </c>
      <c r="C155" s="19">
        <v>41.22</v>
      </c>
      <c r="E155" s="15">
        <v>-1.1302E-2</v>
      </c>
      <c r="F155" s="15">
        <v>4.4657100000000003E-3</v>
      </c>
      <c r="G155" s="15">
        <v>-4.1072000000000001E-3</v>
      </c>
      <c r="K155">
        <f t="shared" si="12"/>
        <v>8.7202374974731586E-5</v>
      </c>
      <c r="L155">
        <f t="shared" si="13"/>
        <v>7.5163413640206634E-6</v>
      </c>
      <c r="M155">
        <f t="shared" si="14"/>
        <v>8.9936411893704759E-5</v>
      </c>
      <c r="W155">
        <f t="shared" si="15"/>
        <v>-1.2283260952402264E-5</v>
      </c>
      <c r="X155">
        <f t="shared" si="16"/>
        <v>5.90902510829865E-5</v>
      </c>
      <c r="Y155">
        <f t="shared" si="17"/>
        <v>-1.0267583413755683E-5</v>
      </c>
    </row>
    <row r="156" spans="1:25" x14ac:dyDescent="0.2">
      <c r="A156" s="19">
        <v>21.71</v>
      </c>
      <c r="B156" s="19">
        <v>31.48</v>
      </c>
      <c r="C156" s="19">
        <v>41.26</v>
      </c>
      <c r="E156" s="15">
        <v>-7.3159999999999996E-3</v>
      </c>
      <c r="F156" s="15">
        <v>-3.1760000000000002E-4</v>
      </c>
      <c r="G156" s="15">
        <v>9.7033000000000004E-4</v>
      </c>
      <c r="K156">
        <f t="shared" si="12"/>
        <v>8.8078273638214389E-5</v>
      </c>
      <c r="L156">
        <f t="shared" si="13"/>
        <v>7.9941737843759889E-6</v>
      </c>
      <c r="M156">
        <f t="shared" si="14"/>
        <v>8.6439321642429599E-5</v>
      </c>
      <c r="W156">
        <f t="shared" si="15"/>
        <v>-1.3643337072058128E-5</v>
      </c>
      <c r="X156">
        <f t="shared" si="16"/>
        <v>5.8114334994007306E-5</v>
      </c>
      <c r="Y156">
        <f t="shared" si="17"/>
        <v>-1.0453175573410341E-5</v>
      </c>
    </row>
    <row r="157" spans="1:25" x14ac:dyDescent="0.2">
      <c r="A157" s="19">
        <v>21.98</v>
      </c>
      <c r="B157" s="19">
        <v>31.46</v>
      </c>
      <c r="C157" s="19">
        <v>41.38</v>
      </c>
      <c r="E157" s="15">
        <v>1.243671E-2</v>
      </c>
      <c r="F157" s="15">
        <v>-6.3540000000000005E-4</v>
      </c>
      <c r="G157" s="15">
        <v>2.9084599999999999E-3</v>
      </c>
      <c r="K157">
        <f t="shared" si="12"/>
        <v>8.5933164461888232E-5</v>
      </c>
      <c r="L157">
        <f t="shared" si="13"/>
        <v>7.6496684177459954E-6</v>
      </c>
      <c r="M157">
        <f t="shared" si="14"/>
        <v>8.2514954744986957E-5</v>
      </c>
      <c r="W157">
        <f t="shared" si="15"/>
        <v>-1.2810007983734639E-5</v>
      </c>
      <c r="X157">
        <f t="shared" si="16"/>
        <v>5.5056233523166864E-5</v>
      </c>
      <c r="Y157">
        <f t="shared" si="17"/>
        <v>-9.9062967113257205E-6</v>
      </c>
    </row>
    <row r="158" spans="1:25" x14ac:dyDescent="0.2">
      <c r="A158" s="19">
        <v>21.88</v>
      </c>
      <c r="B158" s="19">
        <v>31.33</v>
      </c>
      <c r="C158" s="19">
        <v>41.26</v>
      </c>
      <c r="E158" s="15">
        <v>-4.5496E-3</v>
      </c>
      <c r="F158" s="15">
        <v>-4.1321999999999999E-3</v>
      </c>
      <c r="G158" s="15">
        <v>-2.8999999999999998E-3</v>
      </c>
      <c r="K158">
        <f t="shared" si="12"/>
        <v>8.7962677821105636E-5</v>
      </c>
      <c r="L158">
        <f t="shared" si="13"/>
        <v>7.3379479091138011E-6</v>
      </c>
      <c r="M158">
        <f t="shared" si="14"/>
        <v>7.9126753831898868E-5</v>
      </c>
      <c r="W158">
        <f t="shared" si="15"/>
        <v>-1.2435712526070561E-5</v>
      </c>
      <c r="X158">
        <f t="shared" si="16"/>
        <v>5.3912442454440851E-5</v>
      </c>
      <c r="Y158">
        <f t="shared" si="17"/>
        <v>-9.4538249280061764E-6</v>
      </c>
    </row>
    <row r="159" spans="1:25" x14ac:dyDescent="0.2">
      <c r="A159" s="19">
        <v>21.46</v>
      </c>
      <c r="B159" s="19">
        <v>31.34</v>
      </c>
      <c r="C159" s="19">
        <v>40.869999999999997</v>
      </c>
      <c r="E159" s="15">
        <v>-1.91956E-2</v>
      </c>
      <c r="F159" s="15">
        <v>3.1918000000000002E-4</v>
      </c>
      <c r="G159" s="15">
        <v>-9.4521999999999991E-3</v>
      </c>
      <c r="K159">
        <f t="shared" si="12"/>
        <v>8.4511504560205999E-5</v>
      </c>
      <c r="L159">
        <f t="shared" si="13"/>
        <v>7.7117843781995392E-6</v>
      </c>
      <c r="M159">
        <f t="shared" si="14"/>
        <v>7.593987939073206E-5</v>
      </c>
      <c r="W159">
        <f t="shared" si="15"/>
        <v>-1.1015789089706326E-5</v>
      </c>
      <c r="X159">
        <f t="shared" si="16"/>
        <v>5.1918165507174399E-5</v>
      </c>
      <c r="Y159">
        <f t="shared" si="17"/>
        <v>-8.4752448323258042E-6</v>
      </c>
    </row>
    <row r="160" spans="1:25" x14ac:dyDescent="0.2">
      <c r="A160" s="19">
        <v>21.61</v>
      </c>
      <c r="B160" s="19">
        <v>31.28</v>
      </c>
      <c r="C160" s="19">
        <v>41.36</v>
      </c>
      <c r="E160" s="15">
        <v>6.9898399999999998E-3</v>
      </c>
      <c r="F160" s="15">
        <v>-1.9145E-3</v>
      </c>
      <c r="G160" s="15">
        <v>1.198928E-2</v>
      </c>
      <c r="K160">
        <f t="shared" si="12"/>
        <v>9.5178289662960341E-5</v>
      </c>
      <c r="L160">
        <f t="shared" si="13"/>
        <v>7.3842626204361323E-6</v>
      </c>
      <c r="M160">
        <f t="shared" si="14"/>
        <v>7.6181580809635272E-5</v>
      </c>
      <c r="W160">
        <f t="shared" si="15"/>
        <v>-1.0678129408643947E-5</v>
      </c>
      <c r="X160">
        <f t="shared" si="16"/>
        <v>5.6773417589543931E-5</v>
      </c>
      <c r="Y160">
        <f t="shared" si="17"/>
        <v>-8.1553928702262557E-6</v>
      </c>
    </row>
    <row r="161" spans="1:25" x14ac:dyDescent="0.2">
      <c r="A161" s="19">
        <v>21.75</v>
      </c>
      <c r="B161" s="19">
        <v>31.25</v>
      </c>
      <c r="C161" s="19">
        <v>41.25</v>
      </c>
      <c r="E161" s="15">
        <v>6.4784400000000002E-3</v>
      </c>
      <c r="F161" s="15">
        <v>-9.5909999999999995E-4</v>
      </c>
      <c r="G161" s="15">
        <v>-2.6595999999999998E-3</v>
      </c>
      <c r="K161">
        <f t="shared" si="12"/>
        <v>9.2420539814173423E-5</v>
      </c>
      <c r="L161">
        <f t="shared" si="13"/>
        <v>7.2189295432425298E-6</v>
      </c>
      <c r="M161">
        <f t="shared" si="14"/>
        <v>7.858473014654028E-5</v>
      </c>
      <c r="W161">
        <f t="shared" si="15"/>
        <v>-1.065093719132531E-5</v>
      </c>
      <c r="X161">
        <f t="shared" si="16"/>
        <v>5.7431854490779295E-5</v>
      </c>
      <c r="Y161">
        <f t="shared" si="17"/>
        <v>-8.652192960412681E-6</v>
      </c>
    </row>
    <row r="162" spans="1:25" x14ac:dyDescent="0.2">
      <c r="A162" s="19">
        <v>21.68</v>
      </c>
      <c r="B162" s="19">
        <v>31.2</v>
      </c>
      <c r="C162" s="19">
        <v>41.4</v>
      </c>
      <c r="E162" s="15">
        <v>-3.2184000000000002E-3</v>
      </c>
      <c r="F162" s="15">
        <v>-1.6000000000000001E-3</v>
      </c>
      <c r="G162" s="15">
        <v>3.6364100000000001E-3</v>
      </c>
      <c r="K162">
        <f t="shared" si="12"/>
        <v>8.9552747820633718E-5</v>
      </c>
      <c r="L162">
        <f t="shared" si="13"/>
        <v>6.9536989530805443E-6</v>
      </c>
      <c r="M162">
        <f t="shared" si="14"/>
        <v>7.5376916012894989E-5</v>
      </c>
      <c r="W162">
        <f t="shared" si="15"/>
        <v>-1.0338633432005792E-5</v>
      </c>
      <c r="X162">
        <f t="shared" si="16"/>
        <v>5.4009456860372535E-5</v>
      </c>
      <c r="Y162">
        <f t="shared" si="17"/>
        <v>-8.099013088387919E-6</v>
      </c>
    </row>
    <row r="163" spans="1:25" x14ac:dyDescent="0.2">
      <c r="A163" s="19">
        <v>21.53</v>
      </c>
      <c r="B163" s="19">
        <v>31.12</v>
      </c>
      <c r="C163" s="19">
        <v>41.44</v>
      </c>
      <c r="E163" s="15">
        <v>-6.9188000000000001E-3</v>
      </c>
      <c r="F163" s="15">
        <v>-2.5641000000000001E-3</v>
      </c>
      <c r="G163" s="15">
        <v>9.6610999999999995E-4</v>
      </c>
      <c r="K163">
        <f t="shared" si="12"/>
        <v>8.5592539895762391E-5</v>
      </c>
      <c r="L163">
        <f t="shared" si="13"/>
        <v>6.7699872859282777E-6</v>
      </c>
      <c r="M163">
        <f t="shared" si="14"/>
        <v>7.260757094839241E-5</v>
      </c>
      <c r="W163">
        <f t="shared" si="15"/>
        <v>-9.5905514260854435E-6</v>
      </c>
      <c r="X163">
        <f t="shared" si="16"/>
        <v>5.1013468570990176E-5</v>
      </c>
      <c r="Y163">
        <f t="shared" si="17"/>
        <v>-7.913787143084644E-6</v>
      </c>
    </row>
    <row r="164" spans="1:25" x14ac:dyDescent="0.2">
      <c r="A164" s="19">
        <v>21.5</v>
      </c>
      <c r="B164" s="19">
        <v>31.03</v>
      </c>
      <c r="C164" s="19">
        <v>41.65</v>
      </c>
      <c r="E164" s="15">
        <v>-1.3935E-3</v>
      </c>
      <c r="F164" s="15">
        <v>-2.892E-3</v>
      </c>
      <c r="G164" s="15">
        <v>5.06764E-3</v>
      </c>
      <c r="K164">
        <f t="shared" si="12"/>
        <v>8.3370412241583355E-5</v>
      </c>
      <c r="L164">
        <f t="shared" si="13"/>
        <v>6.7578826712051476E-6</v>
      </c>
      <c r="M164">
        <f t="shared" si="14"/>
        <v>6.9512782221519987E-5</v>
      </c>
      <c r="W164">
        <f t="shared" si="15"/>
        <v>-8.3837121373203158E-6</v>
      </c>
      <c r="X164">
        <f t="shared" si="16"/>
        <v>4.8398003582010759E-5</v>
      </c>
      <c r="Y164">
        <f t="shared" si="17"/>
        <v>-7.6060326205395649E-6</v>
      </c>
    </row>
    <row r="165" spans="1:25" x14ac:dyDescent="0.2">
      <c r="A165" s="19">
        <v>21.4</v>
      </c>
      <c r="B165" s="19">
        <v>31.02</v>
      </c>
      <c r="C165" s="19">
        <v>41.24</v>
      </c>
      <c r="E165" s="15">
        <v>-4.6512000000000003E-3</v>
      </c>
      <c r="F165" s="15">
        <v>-3.2229999999999997E-4</v>
      </c>
      <c r="G165" s="15">
        <v>-9.8438999999999992E-3</v>
      </c>
      <c r="K165">
        <f t="shared" si="12"/>
        <v>7.9444494199055058E-5</v>
      </c>
      <c r="L165">
        <f t="shared" si="13"/>
        <v>6.8180665409654051E-6</v>
      </c>
      <c r="M165">
        <f t="shared" si="14"/>
        <v>6.7593585083759912E-5</v>
      </c>
      <c r="W165">
        <f t="shared" si="15"/>
        <v>-7.7977029290810956E-6</v>
      </c>
      <c r="X165">
        <f t="shared" si="16"/>
        <v>4.5924369113490115E-5</v>
      </c>
      <c r="Y165">
        <f t="shared" si="17"/>
        <v>-7.8038798585071901E-6</v>
      </c>
    </row>
    <row r="166" spans="1:25" x14ac:dyDescent="0.2">
      <c r="A166" s="19">
        <v>21.27</v>
      </c>
      <c r="B166" s="19">
        <v>31.14</v>
      </c>
      <c r="C166" s="19">
        <v>41.18</v>
      </c>
      <c r="E166" s="15">
        <v>-6.0748E-3</v>
      </c>
      <c r="F166" s="15">
        <v>3.8684399999999999E-3</v>
      </c>
      <c r="G166" s="15">
        <v>-1.4549000000000001E-3</v>
      </c>
      <c r="K166">
        <f t="shared" si="12"/>
        <v>7.6541804006678452E-5</v>
      </c>
      <c r="L166">
        <f t="shared" si="13"/>
        <v>6.5442479101400462E-6</v>
      </c>
      <c r="M166">
        <f t="shared" si="14"/>
        <v>6.8638395455881436E-5</v>
      </c>
      <c r="W166">
        <f t="shared" si="15"/>
        <v>-7.3480910829362294E-6</v>
      </c>
      <c r="X166">
        <f t="shared" si="16"/>
        <v>4.5713060873880705E-5</v>
      </c>
      <c r="Y166">
        <f t="shared" si="17"/>
        <v>-7.2767241081967589E-6</v>
      </c>
    </row>
    <row r="167" spans="1:25" x14ac:dyDescent="0.2">
      <c r="A167" s="19">
        <v>21.16</v>
      </c>
      <c r="B167" s="19">
        <v>31.12</v>
      </c>
      <c r="C167" s="19">
        <v>41.23</v>
      </c>
      <c r="E167" s="15">
        <v>-5.1716000000000002E-3</v>
      </c>
      <c r="F167" s="15">
        <v>-6.422E-4</v>
      </c>
      <c r="G167" s="15">
        <v>1.21418E-3</v>
      </c>
      <c r="K167">
        <f t="shared" si="12"/>
        <v>7.4424056569844448E-5</v>
      </c>
      <c r="L167">
        <f t="shared" si="13"/>
        <v>6.8812964269082091E-6</v>
      </c>
      <c r="M167">
        <f t="shared" si="14"/>
        <v>6.582909187767567E-5</v>
      </c>
      <c r="W167">
        <f t="shared" si="15"/>
        <v>-7.9254191904400547E-6</v>
      </c>
      <c r="X167">
        <f t="shared" si="16"/>
        <v>4.4036522282247862E-5</v>
      </c>
      <c r="Y167">
        <f t="shared" si="17"/>
        <v>-7.1332329959449526E-6</v>
      </c>
    </row>
    <row r="168" spans="1:25" x14ac:dyDescent="0.2">
      <c r="A168" s="19">
        <v>20.83</v>
      </c>
      <c r="B168" s="19">
        <v>31.13</v>
      </c>
      <c r="C168" s="19">
        <v>40.76</v>
      </c>
      <c r="E168" s="15">
        <v>-1.55955E-2</v>
      </c>
      <c r="F168" s="15">
        <v>3.2127000000000002E-4</v>
      </c>
      <c r="G168" s="15">
        <v>-1.13995E-2</v>
      </c>
      <c r="K168">
        <f t="shared" si="12"/>
        <v>7.2027064040020486E-5</v>
      </c>
      <c r="L168">
        <f t="shared" si="13"/>
        <v>6.6160257449262823E-6</v>
      </c>
      <c r="M168">
        <f t="shared" si="14"/>
        <v>6.316264647665826E-5</v>
      </c>
      <c r="W168">
        <f t="shared" si="15"/>
        <v>-7.3952595782136512E-6</v>
      </c>
      <c r="X168">
        <f t="shared" si="16"/>
        <v>4.185587681379299E-5</v>
      </c>
      <c r="Y168">
        <f t="shared" si="17"/>
        <v>-6.8044134720282555E-6</v>
      </c>
    </row>
    <row r="169" spans="1:25" x14ac:dyDescent="0.2">
      <c r="A169" s="19">
        <v>20.76</v>
      </c>
      <c r="B169" s="19">
        <v>31.17</v>
      </c>
      <c r="C169" s="19">
        <v>40.39</v>
      </c>
      <c r="E169" s="15">
        <v>-3.3605000000000002E-3</v>
      </c>
      <c r="F169" s="15">
        <v>1.2849700000000001E-3</v>
      </c>
      <c r="G169" s="15">
        <v>-9.0775000000000005E-3</v>
      </c>
      <c r="K169">
        <f t="shared" si="12"/>
        <v>7.8432858009585958E-5</v>
      </c>
      <c r="L169">
        <f t="shared" si="13"/>
        <v>6.3543030467792709E-6</v>
      </c>
      <c r="M169">
        <f t="shared" si="14"/>
        <v>6.5795162486805887E-5</v>
      </c>
      <c r="W169">
        <f t="shared" si="15"/>
        <v>-7.2301722549208317E-6</v>
      </c>
      <c r="X169">
        <f t="shared" si="16"/>
        <v>4.7168476294965409E-5</v>
      </c>
      <c r="Y169">
        <f t="shared" si="17"/>
        <v>-6.6106259583065601E-6</v>
      </c>
    </row>
    <row r="170" spans="1:25" x14ac:dyDescent="0.2">
      <c r="A170" s="19">
        <v>21.13</v>
      </c>
      <c r="B170" s="19">
        <v>31.21</v>
      </c>
      <c r="C170" s="19">
        <v>40.950000000000003</v>
      </c>
      <c r="E170" s="15">
        <v>1.7822689999999999E-2</v>
      </c>
      <c r="F170" s="15">
        <v>1.2832500000000001E-3</v>
      </c>
      <c r="G170" s="15">
        <v>1.386487E-2</v>
      </c>
      <c r="K170">
        <f t="shared" si="12"/>
        <v>7.5177237940977511E-5</v>
      </c>
      <c r="L170">
        <f t="shared" si="13"/>
        <v>6.1702010500410803E-6</v>
      </c>
      <c r="M170">
        <f t="shared" si="14"/>
        <v>6.6367823776344661E-5</v>
      </c>
      <c r="W170">
        <f t="shared" si="15"/>
        <v>-7.0473011870255817E-6</v>
      </c>
      <c r="X170">
        <f t="shared" si="16"/>
        <v>4.6271281267267484E-5</v>
      </c>
      <c r="Y170">
        <f t="shared" si="17"/>
        <v>-6.7485456078081666E-6</v>
      </c>
    </row>
    <row r="171" spans="1:25" x14ac:dyDescent="0.2">
      <c r="A171" s="19">
        <v>21.08</v>
      </c>
      <c r="B171" s="19">
        <v>31.21</v>
      </c>
      <c r="C171" s="19">
        <v>40.950000000000003</v>
      </c>
      <c r="E171" s="15">
        <v>-2.3663E-3</v>
      </c>
      <c r="F171" s="15">
        <v>0</v>
      </c>
      <c r="G171" s="15">
        <v>0</v>
      </c>
      <c r="K171">
        <f t="shared" si="12"/>
        <v>8.4371167819929566E-5</v>
      </c>
      <c r="L171">
        <f t="shared" si="13"/>
        <v>5.9969684795711815E-6</v>
      </c>
      <c r="M171">
        <f t="shared" si="14"/>
        <v>7.1299469943187103E-5</v>
      </c>
      <c r="W171">
        <f t="shared" si="15"/>
        <v>-5.7878380381040461E-6</v>
      </c>
      <c r="X171">
        <f t="shared" si="16"/>
        <v>5.4092091587243428E-5</v>
      </c>
      <c r="Y171">
        <f t="shared" si="17"/>
        <v>-5.6999336942396763E-6</v>
      </c>
    </row>
    <row r="172" spans="1:25" x14ac:dyDescent="0.2">
      <c r="A172" s="19">
        <v>21.28</v>
      </c>
      <c r="B172" s="19">
        <v>31.23</v>
      </c>
      <c r="C172" s="19">
        <v>41.55</v>
      </c>
      <c r="E172" s="15">
        <v>9.4877099999999999E-3</v>
      </c>
      <c r="F172" s="15">
        <v>6.4084999999999999E-4</v>
      </c>
      <c r="G172" s="15">
        <v>1.465197E-2</v>
      </c>
      <c r="K172">
        <f t="shared" si="12"/>
        <v>8.0531505780300487E-5</v>
      </c>
      <c r="L172">
        <f t="shared" si="13"/>
        <v>5.7682606408294763E-6</v>
      </c>
      <c r="M172">
        <f t="shared" si="14"/>
        <v>6.8245832535343001E-5</v>
      </c>
      <c r="W172">
        <f t="shared" si="15"/>
        <v>-5.5187813558178025E-6</v>
      </c>
      <c r="X172">
        <f t="shared" si="16"/>
        <v>5.1559282092008822E-5</v>
      </c>
      <c r="Y172">
        <f t="shared" si="17"/>
        <v>-5.4259222725852959E-6</v>
      </c>
    </row>
    <row r="173" spans="1:25" x14ac:dyDescent="0.2">
      <c r="A173" s="19">
        <v>21.39</v>
      </c>
      <c r="B173" s="19">
        <v>31.27</v>
      </c>
      <c r="C173" s="19">
        <v>41.53</v>
      </c>
      <c r="E173" s="15">
        <v>5.1690800000000004E-3</v>
      </c>
      <c r="F173" s="15">
        <v>1.28082E-3</v>
      </c>
      <c r="G173" s="15">
        <v>-4.8129999999999999E-4</v>
      </c>
      <c r="K173">
        <f t="shared" si="12"/>
        <v>8.0298914077213155E-5</v>
      </c>
      <c r="L173">
        <f t="shared" si="13"/>
        <v>5.5697028213122733E-6</v>
      </c>
      <c r="M173">
        <f t="shared" si="14"/>
        <v>7.396262236720555E-5</v>
      </c>
      <c r="W173">
        <f t="shared" si="15"/>
        <v>-5.0226601163287334E-6</v>
      </c>
      <c r="X173">
        <f t="shared" si="16"/>
        <v>5.4738986858036292E-5</v>
      </c>
      <c r="Y173">
        <f t="shared" si="17"/>
        <v>-4.7927629372501777E-6</v>
      </c>
    </row>
    <row r="174" spans="1:25" x14ac:dyDescent="0.2">
      <c r="A174" s="19">
        <v>21.34</v>
      </c>
      <c r="B174" s="19">
        <v>31.31</v>
      </c>
      <c r="C174" s="19">
        <v>41.7</v>
      </c>
      <c r="E174" s="15">
        <v>-2.3375000000000002E-3</v>
      </c>
      <c r="F174" s="15">
        <v>1.2791499999999999E-3</v>
      </c>
      <c r="G174" s="15">
        <v>4.0934700000000001E-3</v>
      </c>
      <c r="K174">
        <f t="shared" si="12"/>
        <v>7.7548387756403074E-5</v>
      </c>
      <c r="L174">
        <f t="shared" si="13"/>
        <v>5.4322509169621031E-6</v>
      </c>
      <c r="M174">
        <f t="shared" si="14"/>
        <v>7.0758461801520339E-5</v>
      </c>
      <c r="W174">
        <f t="shared" si="15"/>
        <v>-4.534687667525009E-6</v>
      </c>
      <c r="X174">
        <f t="shared" si="16"/>
        <v>5.2067848518394106E-5</v>
      </c>
      <c r="Y174">
        <f t="shared" si="17"/>
        <v>-4.5978401076551666E-6</v>
      </c>
    </row>
    <row r="175" spans="1:25" x14ac:dyDescent="0.2">
      <c r="A175" s="19">
        <v>21.25</v>
      </c>
      <c r="B175" s="19">
        <v>31.22</v>
      </c>
      <c r="C175" s="19">
        <v>41.7</v>
      </c>
      <c r="E175" s="15">
        <v>-4.2173999999999996E-3</v>
      </c>
      <c r="F175" s="15">
        <v>-2.8744999999999999E-3</v>
      </c>
      <c r="G175" s="15">
        <v>0</v>
      </c>
      <c r="K175">
        <f t="shared" si="12"/>
        <v>7.4112673742985594E-5</v>
      </c>
      <c r="L175">
        <f t="shared" si="13"/>
        <v>5.3028751208769434E-6</v>
      </c>
      <c r="M175">
        <f t="shared" si="14"/>
        <v>6.8407544747812245E-5</v>
      </c>
      <c r="W175">
        <f t="shared" si="15"/>
        <v>-4.4604205324735084E-6</v>
      </c>
      <c r="X175">
        <f t="shared" si="16"/>
        <v>4.9273754162290459E-5</v>
      </c>
      <c r="Y175">
        <f t="shared" si="17"/>
        <v>-4.180507815175856E-6</v>
      </c>
    </row>
    <row r="176" spans="1:25" x14ac:dyDescent="0.2">
      <c r="A176" s="19">
        <v>21.31</v>
      </c>
      <c r="B176" s="19">
        <v>31.24</v>
      </c>
      <c r="C176" s="19">
        <v>41.55</v>
      </c>
      <c r="E176" s="15">
        <v>2.8234800000000002E-3</v>
      </c>
      <c r="F176" s="15">
        <v>6.4064999999999999E-4</v>
      </c>
      <c r="G176" s="15">
        <v>-3.5972000000000001E-3</v>
      </c>
      <c r="K176">
        <f t="shared" si="12"/>
        <v>7.1376004830773154E-5</v>
      </c>
      <c r="L176">
        <f t="shared" si="13"/>
        <v>5.4463228936568925E-6</v>
      </c>
      <c r="M176">
        <f t="shared" si="14"/>
        <v>6.5527422851690631E-5</v>
      </c>
      <c r="W176">
        <f t="shared" si="15"/>
        <v>-3.7860922485250981E-6</v>
      </c>
      <c r="X176">
        <f t="shared" si="16"/>
        <v>4.7030044912553028E-5</v>
      </c>
      <c r="Y176">
        <f t="shared" si="17"/>
        <v>-3.9976619462653048E-6</v>
      </c>
    </row>
    <row r="177" spans="1:25" x14ac:dyDescent="0.2">
      <c r="A177" s="19">
        <v>21.3</v>
      </c>
      <c r="B177" s="19">
        <v>31.23</v>
      </c>
      <c r="C177" s="19">
        <v>41.54</v>
      </c>
      <c r="E177" s="15">
        <v>-4.6930000000000002E-4</v>
      </c>
      <c r="F177" s="15">
        <v>-3.2009999999999997E-4</v>
      </c>
      <c r="G177" s="15">
        <v>-2.4059999999999999E-4</v>
      </c>
      <c r="K177">
        <f t="shared" si="12"/>
        <v>6.8410959115309476E-5</v>
      </c>
      <c r="L177">
        <f t="shared" si="13"/>
        <v>5.2670710869700453E-6</v>
      </c>
      <c r="M177">
        <f t="shared" si="14"/>
        <v>6.3337702182936329E-5</v>
      </c>
      <c r="W177">
        <f t="shared" si="15"/>
        <v>-3.564785815133592E-6</v>
      </c>
      <c r="X177">
        <f t="shared" si="16"/>
        <v>4.4514693327559841E-5</v>
      </c>
      <c r="Y177">
        <f t="shared" si="17"/>
        <v>-3.9179686766893864E-6</v>
      </c>
    </row>
    <row r="178" spans="1:25" x14ac:dyDescent="0.2">
      <c r="A178" s="19">
        <v>21.34</v>
      </c>
      <c r="B178" s="19">
        <v>31.32</v>
      </c>
      <c r="C178" s="19">
        <v>41.86</v>
      </c>
      <c r="E178" s="15">
        <v>1.87798E-3</v>
      </c>
      <c r="F178" s="15">
        <v>2.8818400000000001E-3</v>
      </c>
      <c r="G178" s="15">
        <v>7.7034199999999999E-3</v>
      </c>
      <c r="K178">
        <f t="shared" si="12"/>
        <v>6.5313744269957611E-5</v>
      </c>
      <c r="L178">
        <f t="shared" si="13"/>
        <v>5.0862556521844088E-6</v>
      </c>
      <c r="M178">
        <f t="shared" si="14"/>
        <v>6.0764086375107272E-5</v>
      </c>
      <c r="W178">
        <f t="shared" si="15"/>
        <v>-3.4231033490255762E-6</v>
      </c>
      <c r="X178">
        <f t="shared" si="16"/>
        <v>4.2561044271106252E-5</v>
      </c>
      <c r="Y178">
        <f t="shared" si="17"/>
        <v>-3.7477945136880231E-6</v>
      </c>
    </row>
    <row r="179" spans="1:25" x14ac:dyDescent="0.2">
      <c r="A179" s="19">
        <v>21.24</v>
      </c>
      <c r="B179" s="19">
        <v>31.31</v>
      </c>
      <c r="C179" s="19">
        <v>42</v>
      </c>
      <c r="E179" s="15">
        <v>-4.6860000000000001E-3</v>
      </c>
      <c r="F179" s="15">
        <v>-3.1930000000000001E-4</v>
      </c>
      <c r="G179" s="15">
        <v>3.3444600000000001E-3</v>
      </c>
      <c r="K179">
        <f t="shared" si="12"/>
        <v>6.2534624970942858E-5</v>
      </c>
      <c r="L179">
        <f t="shared" si="13"/>
        <v>5.2443906545099108E-6</v>
      </c>
      <c r="M179">
        <f t="shared" si="14"/>
        <v>6.0716279169203962E-5</v>
      </c>
      <c r="W179">
        <f t="shared" si="15"/>
        <v>-3.0794492327560413E-6</v>
      </c>
      <c r="X179">
        <f t="shared" si="16"/>
        <v>4.1298772362503872E-5</v>
      </c>
      <c r="Y179">
        <f t="shared" si="17"/>
        <v>-2.7029104871547415E-6</v>
      </c>
    </row>
    <row r="180" spans="1:25" x14ac:dyDescent="0.2">
      <c r="A180" s="19">
        <v>21.41</v>
      </c>
      <c r="B180" s="19">
        <v>31.3</v>
      </c>
      <c r="C180" s="19">
        <v>41.63</v>
      </c>
      <c r="E180" s="15">
        <v>8.0037700000000003E-3</v>
      </c>
      <c r="F180" s="15">
        <v>-3.1940000000000001E-4</v>
      </c>
      <c r="G180" s="15">
        <v>-8.8094999999999996E-3</v>
      </c>
      <c r="K180">
        <f t="shared" si="12"/>
        <v>6.065952431465299E-5</v>
      </c>
      <c r="L180">
        <f t="shared" si="13"/>
        <v>5.0649155848718825E-6</v>
      </c>
      <c r="M180">
        <f t="shared" si="14"/>
        <v>5.8745049715462854E-5</v>
      </c>
      <c r="W180">
        <f t="shared" si="15"/>
        <v>-2.9130462867906784E-6</v>
      </c>
      <c r="X180">
        <f t="shared" si="16"/>
        <v>3.8906676438353644E-5</v>
      </c>
      <c r="Y180">
        <f t="shared" si="17"/>
        <v>-2.6514359010454567E-6</v>
      </c>
    </row>
    <row r="181" spans="1:25" x14ac:dyDescent="0.2">
      <c r="A181" s="19">
        <v>21.68</v>
      </c>
      <c r="B181" s="19">
        <v>31.43</v>
      </c>
      <c r="C181" s="19">
        <v>42.05</v>
      </c>
      <c r="E181" s="15">
        <v>1.2610929999999999E-2</v>
      </c>
      <c r="F181" s="15">
        <v>4.1533899999999999E-3</v>
      </c>
      <c r="G181" s="15">
        <v>1.008883E-2</v>
      </c>
      <c r="K181">
        <f t="shared" si="12"/>
        <v>6.0580999226256512E-5</v>
      </c>
      <c r="L181">
        <f t="shared" si="13"/>
        <v>4.8962115742121348E-6</v>
      </c>
      <c r="M181">
        <f t="shared" si="14"/>
        <v>5.954896913128221E-5</v>
      </c>
      <c r="W181">
        <f t="shared" si="15"/>
        <v>-2.9187332751032374E-6</v>
      </c>
      <c r="X181">
        <f t="shared" si="16"/>
        <v>3.4464623379452422E-5</v>
      </c>
      <c r="Y181">
        <f t="shared" si="17"/>
        <v>-2.447784174982729E-6</v>
      </c>
    </row>
    <row r="182" spans="1:25" x14ac:dyDescent="0.2">
      <c r="A182" s="19">
        <v>21.41</v>
      </c>
      <c r="B182" s="19">
        <v>31.43</v>
      </c>
      <c r="C182" s="19">
        <v>41.55</v>
      </c>
      <c r="E182" s="15">
        <v>-1.24539E-2</v>
      </c>
      <c r="F182" s="15">
        <v>0</v>
      </c>
      <c r="G182" s="15">
        <v>-1.1890599999999999E-2</v>
      </c>
      <c r="K182">
        <f t="shared" si="12"/>
        <v>6.4306194493243821E-5</v>
      </c>
      <c r="L182">
        <f t="shared" si="13"/>
        <v>5.423575089475973E-6</v>
      </c>
      <c r="M182">
        <f t="shared" si="14"/>
        <v>6.1271741402908403E-5</v>
      </c>
      <c r="W182">
        <f t="shared" si="15"/>
        <v>-7.2669845648904302E-7</v>
      </c>
      <c r="X182">
        <f t="shared" si="16"/>
        <v>3.8198643133161279E-5</v>
      </c>
      <c r="Y182">
        <f t="shared" si="17"/>
        <v>-6.9278789913576519E-7</v>
      </c>
    </row>
    <row r="183" spans="1:25" x14ac:dyDescent="0.2">
      <c r="A183" s="19">
        <v>21.19</v>
      </c>
      <c r="B183" s="19">
        <v>31.2</v>
      </c>
      <c r="C183" s="19">
        <v>41.03</v>
      </c>
      <c r="E183" s="15">
        <v>-1.02755E-2</v>
      </c>
      <c r="F183" s="15">
        <v>-7.3178000000000002E-3</v>
      </c>
      <c r="G183" s="15">
        <v>-1.2515E-2</v>
      </c>
      <c r="K183">
        <f t="shared" si="12"/>
        <v>6.7650440834015889E-5</v>
      </c>
      <c r="L183">
        <f t="shared" si="13"/>
        <v>5.2292708541399811E-6</v>
      </c>
      <c r="M183">
        <f t="shared" si="14"/>
        <v>6.4475222441881018E-5</v>
      </c>
      <c r="W183">
        <f t="shared" si="15"/>
        <v>-7.6131014909970043E-7</v>
      </c>
      <c r="X183">
        <f t="shared" si="16"/>
        <v>4.2542814278771601E-5</v>
      </c>
      <c r="Y183">
        <f t="shared" si="17"/>
        <v>-7.1920522518761921E-7</v>
      </c>
    </row>
    <row r="184" spans="1:25" x14ac:dyDescent="0.2">
      <c r="A184" s="19">
        <v>21.24</v>
      </c>
      <c r="B184" s="19">
        <v>31.29</v>
      </c>
      <c r="C184" s="19">
        <v>41.87</v>
      </c>
      <c r="E184" s="15">
        <v>2.3595600000000001E-3</v>
      </c>
      <c r="F184" s="15">
        <v>2.8846200000000001E-3</v>
      </c>
      <c r="G184" s="15">
        <v>2.0472830000000001E-2</v>
      </c>
      <c r="K184">
        <f t="shared" si="12"/>
        <v>6.8813483395941649E-5</v>
      </c>
      <c r="L184">
        <f t="shared" si="13"/>
        <v>7.1886327465241483E-6</v>
      </c>
      <c r="M184">
        <f t="shared" si="14"/>
        <v>6.8096048884115282E-5</v>
      </c>
      <c r="W184">
        <f t="shared" si="15"/>
        <v>2.2139170158462813E-6</v>
      </c>
      <c r="X184">
        <f t="shared" si="16"/>
        <v>4.5846876722045305E-5</v>
      </c>
      <c r="Y184">
        <f t="shared" si="17"/>
        <v>2.9192531683236387E-6</v>
      </c>
    </row>
    <row r="185" spans="1:25" x14ac:dyDescent="0.2">
      <c r="A185" s="19">
        <v>20.75</v>
      </c>
      <c r="B185" s="19">
        <v>31.41</v>
      </c>
      <c r="C185" s="19">
        <v>41.95</v>
      </c>
      <c r="E185" s="15">
        <v>-2.3069699999999999E-2</v>
      </c>
      <c r="F185" s="15">
        <v>3.8350599999999999E-3</v>
      </c>
      <c r="G185" s="15">
        <v>1.9107200000000001E-3</v>
      </c>
      <c r="K185">
        <f t="shared" si="12"/>
        <v>6.5906008329895844E-5</v>
      </c>
      <c r="L185">
        <f t="shared" si="13"/>
        <v>7.2212663535412659E-6</v>
      </c>
      <c r="M185">
        <f t="shared" si="14"/>
        <v>8.2000087468171487E-5</v>
      </c>
      <c r="W185">
        <f t="shared" si="15"/>
        <v>2.2751257535835042E-6</v>
      </c>
      <c r="X185">
        <f t="shared" si="16"/>
        <v>4.5741054948914581E-5</v>
      </c>
      <c r="Y185">
        <f t="shared" si="17"/>
        <v>5.0383667732082206E-6</v>
      </c>
    </row>
    <row r="186" spans="1:25" x14ac:dyDescent="0.2">
      <c r="A186" s="19">
        <v>20.56</v>
      </c>
      <c r="B186" s="19">
        <v>31.42</v>
      </c>
      <c r="C186" s="19">
        <v>41.78</v>
      </c>
      <c r="E186" s="15">
        <v>-9.1567000000000003E-3</v>
      </c>
      <c r="F186" s="15">
        <v>3.1837E-4</v>
      </c>
      <c r="G186" s="15">
        <v>-4.0524999999999997E-3</v>
      </c>
      <c r="K186">
        <f t="shared" si="12"/>
        <v>8.4238723155668799E-5</v>
      </c>
      <c r="L186">
        <f t="shared" si="13"/>
        <v>7.5074080505053556E-6</v>
      </c>
      <c r="M186">
        <f t="shared" si="14"/>
        <v>7.8450447045564327E-5</v>
      </c>
      <c r="W186">
        <f t="shared" si="15"/>
        <v>-1.4785427389115058E-6</v>
      </c>
      <c r="X186">
        <f t="shared" si="16"/>
        <v>4.1946118164619699E-5</v>
      </c>
      <c r="Y186">
        <f t="shared" si="17"/>
        <v>4.9611892005437272E-6</v>
      </c>
    </row>
    <row r="187" spans="1:25" x14ac:dyDescent="0.2">
      <c r="A187" s="19">
        <v>20.6</v>
      </c>
      <c r="B187" s="19">
        <v>31.39</v>
      </c>
      <c r="C187" s="19">
        <v>41.44</v>
      </c>
      <c r="E187" s="15">
        <v>1.94557E-3</v>
      </c>
      <c r="F187" s="15">
        <v>-9.5480000000000001E-4</v>
      </c>
      <c r="G187" s="15">
        <v>-8.1379E-3</v>
      </c>
      <c r="K187">
        <f t="shared" si="12"/>
        <v>8.3536838963895366E-5</v>
      </c>
      <c r="L187">
        <f t="shared" si="13"/>
        <v>7.1921282157836E-6</v>
      </c>
      <c r="M187">
        <f t="shared" si="14"/>
        <v>7.5624661261577592E-5</v>
      </c>
      <c r="W187">
        <f t="shared" si="15"/>
        <v>-1.5846525177368154E-6</v>
      </c>
      <c r="X187">
        <f t="shared" si="16"/>
        <v>4.1626368144742519E-5</v>
      </c>
      <c r="Y187">
        <f t="shared" si="17"/>
        <v>4.5439254715111026E-6</v>
      </c>
    </row>
    <row r="188" spans="1:25" x14ac:dyDescent="0.2">
      <c r="A188" s="19">
        <v>20.71</v>
      </c>
      <c r="B188" s="19">
        <v>31.39</v>
      </c>
      <c r="C188" s="19">
        <v>41.76</v>
      </c>
      <c r="E188" s="15">
        <v>5.3397599999999998E-3</v>
      </c>
      <c r="F188" s="15">
        <v>0</v>
      </c>
      <c r="G188" s="15">
        <v>7.7219799999999998E-3</v>
      </c>
      <c r="K188">
        <f t="shared" si="12"/>
        <v>7.9674671333024351E-5</v>
      </c>
      <c r="L188">
        <f t="shared" si="13"/>
        <v>6.9281765144691505E-6</v>
      </c>
      <c r="M188">
        <f t="shared" si="14"/>
        <v>7.4960529031030057E-5</v>
      </c>
      <c r="W188">
        <f t="shared" si="15"/>
        <v>-1.6420921761126066E-6</v>
      </c>
      <c r="X188">
        <f t="shared" si="16"/>
        <v>3.9208187891937965E-5</v>
      </c>
      <c r="Y188">
        <f t="shared" si="17"/>
        <v>4.5141080200204368E-6</v>
      </c>
    </row>
    <row r="189" spans="1:25" x14ac:dyDescent="0.2">
      <c r="A189" s="19">
        <v>20.350000000000001</v>
      </c>
      <c r="B189" s="19">
        <v>31.59</v>
      </c>
      <c r="C189" s="19">
        <v>41.23</v>
      </c>
      <c r="E189" s="15">
        <v>-1.73829E-2</v>
      </c>
      <c r="F189" s="15">
        <v>6.3714899999999996E-3</v>
      </c>
      <c r="G189" s="15">
        <v>-1.26915E-2</v>
      </c>
      <c r="K189">
        <f t="shared" si="12"/>
        <v>7.7033345529313595E-5</v>
      </c>
      <c r="L189">
        <f t="shared" si="13"/>
        <v>6.6435961936335674E-6</v>
      </c>
      <c r="M189">
        <f t="shared" si="14"/>
        <v>7.4072387082731379E-5</v>
      </c>
      <c r="W189">
        <f t="shared" si="15"/>
        <v>-1.6217802455458499E-6</v>
      </c>
      <c r="X189">
        <f t="shared" si="16"/>
        <v>3.9217753415413683E-5</v>
      </c>
      <c r="Y189">
        <f t="shared" si="17"/>
        <v>4.1752769388192101E-6</v>
      </c>
    </row>
    <row r="190" spans="1:25" x14ac:dyDescent="0.2">
      <c r="A190" s="19">
        <v>20.21</v>
      </c>
      <c r="B190" s="19">
        <v>31.39</v>
      </c>
      <c r="C190" s="19">
        <v>41.28</v>
      </c>
      <c r="E190" s="15">
        <v>-6.8796999999999999E-3</v>
      </c>
      <c r="F190" s="15">
        <v>-6.3311000000000001E-3</v>
      </c>
      <c r="G190" s="15">
        <v>1.2126800000000001E-3</v>
      </c>
      <c r="K190">
        <f t="shared" si="12"/>
        <v>8.5496586295921476E-5</v>
      </c>
      <c r="L190">
        <f t="shared" si="13"/>
        <v>7.999926084852119E-6</v>
      </c>
      <c r="M190">
        <f t="shared" si="14"/>
        <v>7.729534153651463E-5</v>
      </c>
      <c r="W190">
        <f t="shared" si="15"/>
        <v>-6.0328859716530992E-6</v>
      </c>
      <c r="X190">
        <f t="shared" si="16"/>
        <v>4.6402007224488857E-5</v>
      </c>
      <c r="Y190">
        <f t="shared" si="17"/>
        <v>6.2222510909005789E-7</v>
      </c>
    </row>
    <row r="191" spans="1:25" x14ac:dyDescent="0.2">
      <c r="A191" s="19">
        <v>20.58</v>
      </c>
      <c r="B191" s="19">
        <v>31.43</v>
      </c>
      <c r="C191" s="19">
        <v>41.75</v>
      </c>
      <c r="E191" s="15">
        <v>1.8307819999999999E-2</v>
      </c>
      <c r="F191" s="15">
        <v>1.27432E-3</v>
      </c>
      <c r="G191" s="15">
        <v>1.138568E-2</v>
      </c>
      <c r="K191">
        <f t="shared" si="12"/>
        <v>8.3258635003732886E-5</v>
      </c>
      <c r="L191">
        <f t="shared" si="13"/>
        <v>9.2543538781935568E-6</v>
      </c>
      <c r="M191">
        <f t="shared" si="14"/>
        <v>7.3940775544366872E-5</v>
      </c>
      <c r="W191">
        <f t="shared" si="15"/>
        <v>-4.0068836665539133E-6</v>
      </c>
      <c r="X191">
        <f t="shared" si="16"/>
        <v>4.3996887807179522E-5</v>
      </c>
      <c r="Y191">
        <f t="shared" si="17"/>
        <v>2.0980306862465434E-7</v>
      </c>
    </row>
    <row r="192" spans="1:25" x14ac:dyDescent="0.2">
      <c r="A192" s="19">
        <v>20.97</v>
      </c>
      <c r="B192" s="19">
        <v>31.37</v>
      </c>
      <c r="C192" s="19">
        <v>42.63</v>
      </c>
      <c r="E192" s="15">
        <v>1.8950390000000001E-2</v>
      </c>
      <c r="F192" s="15">
        <v>-1.9090000000000001E-3</v>
      </c>
      <c r="G192" s="15">
        <v>2.1077869999999999E-2</v>
      </c>
      <c r="K192">
        <f t="shared" si="12"/>
        <v>9.2668800831571617E-5</v>
      </c>
      <c r="L192">
        <f t="shared" si="13"/>
        <v>8.8951585740305091E-6</v>
      </c>
      <c r="M192">
        <f t="shared" si="14"/>
        <v>7.5914008162947998E-5</v>
      </c>
      <c r="W192">
        <f t="shared" si="15"/>
        <v>-2.9114833992646788E-6</v>
      </c>
      <c r="X192">
        <f t="shared" si="16"/>
        <v>5.0407669739452747E-5</v>
      </c>
      <c r="Y192">
        <f t="shared" si="17"/>
        <v>7.0959027401117515E-7</v>
      </c>
    </row>
    <row r="193" spans="1:25" x14ac:dyDescent="0.2">
      <c r="A193" s="19">
        <v>20.73</v>
      </c>
      <c r="B193" s="19">
        <v>31.53</v>
      </c>
      <c r="C193" s="19">
        <v>42.53</v>
      </c>
      <c r="E193" s="15">
        <v>-1.1444899999999999E-2</v>
      </c>
      <c r="F193" s="15">
        <v>5.1004099999999997E-3</v>
      </c>
      <c r="G193" s="15">
        <v>-2.3457999999999999E-3</v>
      </c>
      <c r="K193">
        <f t="shared" si="12"/>
        <v>1.0247199702972803E-4</v>
      </c>
      <c r="L193">
        <f t="shared" si="13"/>
        <v>8.6383305696212446E-6</v>
      </c>
      <c r="M193">
        <f t="shared" si="14"/>
        <v>9.0354562611394249E-5</v>
      </c>
      <c r="W193">
        <f t="shared" si="15"/>
        <v>-4.2620597757087986E-6</v>
      </c>
      <c r="X193">
        <f t="shared" si="16"/>
        <v>6.4073279829857577E-5</v>
      </c>
      <c r="Y193">
        <f t="shared" si="17"/>
        <v>-1.0104758956294954E-6</v>
      </c>
    </row>
    <row r="194" spans="1:25" x14ac:dyDescent="0.2">
      <c r="A194" s="19">
        <v>20.74</v>
      </c>
      <c r="B194" s="19">
        <v>31.58</v>
      </c>
      <c r="C194" s="19">
        <v>42.05</v>
      </c>
      <c r="E194" s="15">
        <v>4.8239000000000002E-4</v>
      </c>
      <c r="F194" s="15">
        <v>1.5857600000000001E-3</v>
      </c>
      <c r="G194" s="15">
        <v>-1.12862E-2</v>
      </c>
      <c r="K194">
        <f t="shared" si="12"/>
        <v>1.0256173965031105E-4</v>
      </c>
      <c r="L194">
        <f t="shared" si="13"/>
        <v>9.2917082922005354E-6</v>
      </c>
      <c r="M194">
        <f t="shared" si="14"/>
        <v>8.6377730749057717E-5</v>
      </c>
      <c r="W194">
        <f t="shared" si="15"/>
        <v>-6.4194970855262705E-6</v>
      </c>
      <c r="X194">
        <f t="shared" si="16"/>
        <v>6.2015496896866123E-5</v>
      </c>
      <c r="Y194">
        <f t="shared" si="17"/>
        <v>-1.4964136130117256E-6</v>
      </c>
    </row>
    <row r="195" spans="1:25" x14ac:dyDescent="0.2">
      <c r="A195" s="19">
        <v>20.75</v>
      </c>
      <c r="B195" s="19">
        <v>31.66</v>
      </c>
      <c r="C195" s="19">
        <v>41.95</v>
      </c>
      <c r="E195" s="15">
        <v>4.8215999999999998E-4</v>
      </c>
      <c r="F195" s="15">
        <v>2.5332499999999999E-3</v>
      </c>
      <c r="G195" s="15">
        <v>-2.3781000000000002E-3</v>
      </c>
      <c r="K195">
        <f t="shared" si="12"/>
        <v>9.7415976277743084E-5</v>
      </c>
      <c r="L195">
        <f t="shared" si="13"/>
        <v>8.9659014558050691E-6</v>
      </c>
      <c r="M195">
        <f t="shared" si="14"/>
        <v>8.7514530110461376E-5</v>
      </c>
      <c r="W195">
        <f t="shared" si="15"/>
        <v>-6.0819426697386939E-6</v>
      </c>
      <c r="X195">
        <f t="shared" si="16"/>
        <v>5.8789509082334152E-5</v>
      </c>
      <c r="Y195">
        <f t="shared" si="17"/>
        <v>-2.1905015767110221E-6</v>
      </c>
    </row>
    <row r="196" spans="1:25" x14ac:dyDescent="0.2">
      <c r="A196" s="19">
        <v>20.83</v>
      </c>
      <c r="B196" s="19">
        <v>31.54</v>
      </c>
      <c r="C196" s="19">
        <v>42.33</v>
      </c>
      <c r="E196" s="15">
        <v>3.85542E-3</v>
      </c>
      <c r="F196" s="15">
        <v>-3.7902000000000001E-3</v>
      </c>
      <c r="G196" s="15">
        <v>9.0584299999999993E-3</v>
      </c>
      <c r="K196">
        <f t="shared" si="12"/>
        <v>9.2578949833669203E-5</v>
      </c>
      <c r="L196">
        <f t="shared" si="13"/>
        <v>8.8157518609893317E-6</v>
      </c>
      <c r="M196">
        <f t="shared" si="14"/>
        <v>8.3714203476980821E-5</v>
      </c>
      <c r="W196">
        <f t="shared" si="15"/>
        <v>-5.7463824367543726E-6</v>
      </c>
      <c r="X196">
        <f t="shared" si="16"/>
        <v>5.5928989549554105E-5</v>
      </c>
      <c r="Y196">
        <f t="shared" si="17"/>
        <v>-2.3680289551083606E-6</v>
      </c>
    </row>
    <row r="197" spans="1:25" x14ac:dyDescent="0.2">
      <c r="A197" s="19">
        <v>21.16</v>
      </c>
      <c r="B197" s="19">
        <v>31.54</v>
      </c>
      <c r="C197" s="19">
        <v>42.75</v>
      </c>
      <c r="E197" s="15">
        <v>1.5842530000000001E-2</v>
      </c>
      <c r="F197" s="15">
        <v>0</v>
      </c>
      <c r="G197" s="15">
        <v>9.9219900000000003E-3</v>
      </c>
      <c r="K197">
        <f t="shared" si="12"/>
        <v>8.8617416380671758E-5</v>
      </c>
      <c r="L197">
        <f t="shared" si="13"/>
        <v>8.9925416609625376E-6</v>
      </c>
      <c r="M197">
        <f t="shared" si="14"/>
        <v>8.3197888219705099E-5</v>
      </c>
      <c r="W197">
        <f t="shared" si="15"/>
        <v>-6.0643256059091104E-6</v>
      </c>
      <c r="X197">
        <f t="shared" si="16"/>
        <v>5.4682928264204851E-5</v>
      </c>
      <c r="Y197">
        <f t="shared" si="17"/>
        <v>-3.6672622732418587E-6</v>
      </c>
    </row>
    <row r="198" spans="1:25" x14ac:dyDescent="0.2">
      <c r="A198" s="19">
        <v>21.21</v>
      </c>
      <c r="B198" s="19">
        <v>31.64</v>
      </c>
      <c r="C198" s="19">
        <v>42.7</v>
      </c>
      <c r="E198" s="15">
        <v>2.3628999999999998E-3</v>
      </c>
      <c r="F198" s="15">
        <v>3.1705100000000001E-3</v>
      </c>
      <c r="G198" s="15">
        <v>-1.1696E-3</v>
      </c>
      <c r="K198">
        <f t="shared" ref="K198:K261" si="18">$J$1+$J$3*(E197^2)+$J$4*K197</f>
        <v>9.4338434671834161E-5</v>
      </c>
      <c r="L198">
        <f t="shared" ref="L198:L261" si="19">$J$6+$J$3*(F197^2)+$J$4*L197</f>
        <v>8.584099431337351E-6</v>
      </c>
      <c r="M198">
        <f t="shared" ref="M198:M261" si="20">$J$7+$J$3*(G197^2)+$J$4*M197</f>
        <v>8.3368181137673917E-5</v>
      </c>
      <c r="W198">
        <f t="shared" ref="W198:W261" si="21">$J$2*$W$4+E197*F197*$J$3+W197*$J$4</f>
        <v>-5.7786796695545636E-6</v>
      </c>
      <c r="X198">
        <f t="shared" ref="X198:X261" si="22">$J$2*$X$4+E197*G197*$J$3+X197*$J$4</f>
        <v>5.8402245537740558E-5</v>
      </c>
      <c r="Y198">
        <f t="shared" ref="Y198:Y261" si="23">$J$2*$Y$4+F197*G197*$J$3+Y197*$J$4</f>
        <v>-3.5152111368473472E-6</v>
      </c>
    </row>
    <row r="199" spans="1:25" x14ac:dyDescent="0.2">
      <c r="A199" s="19">
        <v>20.94</v>
      </c>
      <c r="B199" s="19">
        <v>31.53</v>
      </c>
      <c r="C199" s="19">
        <v>42.51</v>
      </c>
      <c r="E199" s="15">
        <v>-1.2729799999999999E-2</v>
      </c>
      <c r="F199" s="15">
        <v>-3.4765E-3</v>
      </c>
      <c r="G199" s="15">
        <v>-4.4497E-3</v>
      </c>
      <c r="K199">
        <f t="shared" si="18"/>
        <v>8.9900093449890814E-5</v>
      </c>
      <c r="L199">
        <f t="shared" si="19"/>
        <v>8.6022490818936774E-6</v>
      </c>
      <c r="M199">
        <f t="shared" si="20"/>
        <v>7.9645139624560598E-5</v>
      </c>
      <c r="W199">
        <f t="shared" si="21"/>
        <v>-5.2105085662212893E-6</v>
      </c>
      <c r="X199">
        <f t="shared" si="22"/>
        <v>5.5500280891876125E-5</v>
      </c>
      <c r="Y199">
        <f t="shared" si="23"/>
        <v>-3.520612208476506E-6</v>
      </c>
    </row>
    <row r="200" spans="1:25" x14ac:dyDescent="0.2">
      <c r="A200" s="19">
        <v>20.78</v>
      </c>
      <c r="B200" s="19">
        <v>31.52</v>
      </c>
      <c r="C200" s="19">
        <v>42.51</v>
      </c>
      <c r="E200" s="15">
        <v>-7.6408999999999999E-3</v>
      </c>
      <c r="F200" s="15">
        <v>-3.1720000000000001E-4</v>
      </c>
      <c r="G200" s="15">
        <v>0</v>
      </c>
      <c r="K200">
        <f t="shared" si="18"/>
        <v>9.1986633166464066E-5</v>
      </c>
      <c r="L200">
        <f t="shared" si="19"/>
        <v>8.7006664970126228E-6</v>
      </c>
      <c r="M200">
        <f t="shared" si="20"/>
        <v>7.6882755239434088E-5</v>
      </c>
      <c r="W200">
        <f t="shared" si="21"/>
        <v>-3.2058856642480118E-6</v>
      </c>
      <c r="X200">
        <f t="shared" si="22"/>
        <v>5.5148731680763559E-5</v>
      </c>
      <c r="Y200">
        <f t="shared" si="23"/>
        <v>-2.7585847939679155E-6</v>
      </c>
    </row>
    <row r="201" spans="1:25" x14ac:dyDescent="0.2">
      <c r="A201" s="19">
        <v>20.6</v>
      </c>
      <c r="B201" s="19">
        <v>31.59</v>
      </c>
      <c r="C201" s="19">
        <v>41.83</v>
      </c>
      <c r="E201" s="15">
        <v>-8.6622000000000001E-3</v>
      </c>
      <c r="F201" s="15">
        <v>2.2208100000000001E-3</v>
      </c>
      <c r="G201" s="15">
        <v>-1.5996099999999999E-2</v>
      </c>
      <c r="K201">
        <f t="shared" si="18"/>
        <v>8.9801402290842921E-5</v>
      </c>
      <c r="L201">
        <f t="shared" si="19"/>
        <v>8.3137614108244302E-6</v>
      </c>
      <c r="M201">
        <f t="shared" si="20"/>
        <v>7.3494120713815162E-5</v>
      </c>
      <c r="W201">
        <f t="shared" si="21"/>
        <v>-2.9947983851931312E-6</v>
      </c>
      <c r="X201">
        <f t="shared" si="22"/>
        <v>5.2552523779917741E-5</v>
      </c>
      <c r="Y201">
        <f t="shared" si="23"/>
        <v>-2.6610543063298404E-6</v>
      </c>
    </row>
    <row r="202" spans="1:25" x14ac:dyDescent="0.2">
      <c r="A202" s="19">
        <v>20.47</v>
      </c>
      <c r="B202" s="19">
        <v>31.57</v>
      </c>
      <c r="C202" s="19">
        <v>41.29</v>
      </c>
      <c r="E202" s="15">
        <v>-6.3106999999999998E-3</v>
      </c>
      <c r="F202" s="15">
        <v>-6.3310000000000005E-4</v>
      </c>
      <c r="G202" s="15">
        <v>-1.29094E-2</v>
      </c>
      <c r="K202">
        <f t="shared" si="18"/>
        <v>8.8413299508959038E-5</v>
      </c>
      <c r="L202">
        <f t="shared" si="19"/>
        <v>8.1433258784515292E-6</v>
      </c>
      <c r="M202">
        <f t="shared" si="20"/>
        <v>8.0543812868133377E-5</v>
      </c>
      <c r="W202">
        <f t="shared" si="21"/>
        <v>-3.6628080973615432E-6</v>
      </c>
      <c r="X202">
        <f t="shared" si="22"/>
        <v>5.5654545049922675E-5</v>
      </c>
      <c r="Y202">
        <f t="shared" si="23"/>
        <v>-3.9903476015900498E-6</v>
      </c>
    </row>
    <row r="203" spans="1:25" x14ac:dyDescent="0.2">
      <c r="A203" s="19">
        <v>20.46</v>
      </c>
      <c r="B203" s="19">
        <v>31.6</v>
      </c>
      <c r="C203" s="19">
        <v>41.65</v>
      </c>
      <c r="E203" s="15">
        <v>-4.885E-4</v>
      </c>
      <c r="F203" s="15">
        <v>9.5027000000000002E-4</v>
      </c>
      <c r="G203" s="15">
        <v>8.7188400000000003E-3</v>
      </c>
      <c r="K203">
        <f t="shared" si="18"/>
        <v>8.5700131919988194E-5</v>
      </c>
      <c r="L203">
        <f t="shared" si="19"/>
        <v>7.8018692201770031E-6</v>
      </c>
      <c r="M203">
        <f t="shared" si="20"/>
        <v>8.3601619219192497E-5</v>
      </c>
      <c r="W203">
        <f t="shared" si="21"/>
        <v>-3.3614410447198505E-6</v>
      </c>
      <c r="X203">
        <f t="shared" si="22"/>
        <v>5.6286682370127318E-5</v>
      </c>
      <c r="Y203">
        <f t="shared" si="23"/>
        <v>-3.4919936998946467E-6</v>
      </c>
    </row>
    <row r="204" spans="1:25" x14ac:dyDescent="0.2">
      <c r="A204" s="19">
        <v>20.149999999999999</v>
      </c>
      <c r="B204" s="19">
        <v>31.7</v>
      </c>
      <c r="C204" s="19">
        <v>41.26</v>
      </c>
      <c r="E204" s="15">
        <v>-1.51515E-2</v>
      </c>
      <c r="F204" s="15">
        <v>3.1645900000000001E-3</v>
      </c>
      <c r="G204" s="15">
        <v>-9.3638000000000002E-3</v>
      </c>
      <c r="K204">
        <f t="shared" si="18"/>
        <v>8.1566302296755605E-5</v>
      </c>
      <c r="L204">
        <f t="shared" si="19"/>
        <v>7.5009878599149488E-6</v>
      </c>
      <c r="M204">
        <f t="shared" si="20"/>
        <v>8.2850579692612077E-5</v>
      </c>
      <c r="W204">
        <f t="shared" si="21"/>
        <v>-3.256536457836659E-6</v>
      </c>
      <c r="X204">
        <f t="shared" si="22"/>
        <v>5.3451831294319677E-5</v>
      </c>
      <c r="Y204">
        <f t="shared" si="23"/>
        <v>-3.0190485944289677E-6</v>
      </c>
    </row>
    <row r="205" spans="1:25" x14ac:dyDescent="0.2">
      <c r="A205" s="19">
        <v>19.72</v>
      </c>
      <c r="B205" s="19">
        <v>31.72</v>
      </c>
      <c r="C205" s="19">
        <v>40.520000000000003</v>
      </c>
      <c r="E205" s="15">
        <v>-2.1340000000000001E-2</v>
      </c>
      <c r="F205" s="15">
        <v>6.3084999999999997E-4</v>
      </c>
      <c r="G205" s="15">
        <v>-1.7935E-2</v>
      </c>
      <c r="K205">
        <f t="shared" si="18"/>
        <v>8.6853675250916966E-5</v>
      </c>
      <c r="L205">
        <f t="shared" si="19"/>
        <v>7.5826240530766183E-6</v>
      </c>
      <c r="M205">
        <f t="shared" si="20"/>
        <v>8.2611105717402469E-5</v>
      </c>
      <c r="W205">
        <f t="shared" si="21"/>
        <v>-5.0572892857664596E-6</v>
      </c>
      <c r="X205">
        <f t="shared" si="22"/>
        <v>5.6632462044660496E-5</v>
      </c>
      <c r="Y205">
        <f t="shared" si="23"/>
        <v>-4.0911937924432297E-6</v>
      </c>
    </row>
    <row r="206" spans="1:25" x14ac:dyDescent="0.2">
      <c r="A206" s="19">
        <v>19.71</v>
      </c>
      <c r="B206" s="19">
        <v>31.7</v>
      </c>
      <c r="C206" s="19">
        <v>40.22</v>
      </c>
      <c r="E206" s="15">
        <v>-5.0710000000000002E-4</v>
      </c>
      <c r="F206" s="15">
        <v>-6.3049999999999998E-4</v>
      </c>
      <c r="G206" s="15">
        <v>-7.4037E-3</v>
      </c>
      <c r="K206">
        <f t="shared" si="18"/>
        <v>1.0085691173782865E-4</v>
      </c>
      <c r="L206">
        <f t="shared" si="19"/>
        <v>7.2746957488245868E-6</v>
      </c>
      <c r="M206">
        <f t="shared" si="20"/>
        <v>9.1745339163105448E-5</v>
      </c>
      <c r="W206">
        <f t="shared" si="21"/>
        <v>-5.3705590886204717E-6</v>
      </c>
      <c r="X206">
        <f t="shared" si="22"/>
        <v>6.9256546321980861E-5</v>
      </c>
      <c r="Y206">
        <f t="shared" si="23"/>
        <v>-4.366278554896636E-6</v>
      </c>
    </row>
    <row r="207" spans="1:25" x14ac:dyDescent="0.2">
      <c r="A207" s="19">
        <v>19.510000000000002</v>
      </c>
      <c r="B207" s="19">
        <v>31.64</v>
      </c>
      <c r="C207" s="19">
        <v>40.409999999999997</v>
      </c>
      <c r="E207" s="15">
        <v>-1.0147099999999999E-2</v>
      </c>
      <c r="F207" s="15">
        <v>-1.8928E-3</v>
      </c>
      <c r="G207" s="15">
        <v>4.72399E-3</v>
      </c>
      <c r="K207">
        <f t="shared" si="18"/>
        <v>9.5814416051925633E-5</v>
      </c>
      <c r="L207">
        <f t="shared" si="19"/>
        <v>6.985225483927678E-6</v>
      </c>
      <c r="M207">
        <f t="shared" si="20"/>
        <v>8.9657540549666239E-5</v>
      </c>
      <c r="W207">
        <f t="shared" si="21"/>
        <v>-5.1137500813032434E-6</v>
      </c>
      <c r="X207">
        <f t="shared" si="22"/>
        <v>6.5964046193462013E-5</v>
      </c>
      <c r="Y207">
        <f t="shared" si="23"/>
        <v>-3.9855651276028374E-6</v>
      </c>
    </row>
    <row r="208" spans="1:25" x14ac:dyDescent="0.2">
      <c r="A208" s="19">
        <v>19.600000000000001</v>
      </c>
      <c r="B208" s="19">
        <v>31.75</v>
      </c>
      <c r="C208" s="19">
        <v>40.770000000000003</v>
      </c>
      <c r="E208" s="15">
        <v>4.6130199999999998E-3</v>
      </c>
      <c r="F208" s="15">
        <v>3.47664E-3</v>
      </c>
      <c r="G208" s="15">
        <v>8.9086900000000004E-3</v>
      </c>
      <c r="K208">
        <f t="shared" si="18"/>
        <v>9.5182729627176803E-5</v>
      </c>
      <c r="L208">
        <f t="shared" si="19"/>
        <v>6.8405298985245834E-6</v>
      </c>
      <c r="M208">
        <f t="shared" si="20"/>
        <v>8.6395062166237397E-5</v>
      </c>
      <c r="W208">
        <f t="shared" si="21"/>
        <v>-4.1168814412250484E-6</v>
      </c>
      <c r="X208">
        <f t="shared" si="22"/>
        <v>6.0801527464694287E-5</v>
      </c>
      <c r="Y208">
        <f t="shared" si="23"/>
        <v>-4.1720785508266666E-6</v>
      </c>
    </row>
    <row r="209" spans="1:25" x14ac:dyDescent="0.2">
      <c r="A209" s="19">
        <v>19.29</v>
      </c>
      <c r="B209" s="19">
        <v>31.78</v>
      </c>
      <c r="C209" s="19">
        <v>40.15</v>
      </c>
      <c r="E209" s="15">
        <v>-1.5816299999999998E-2</v>
      </c>
      <c r="F209" s="15">
        <v>9.4490999999999998E-4</v>
      </c>
      <c r="G209" s="15">
        <v>-1.5207200000000001E-2</v>
      </c>
      <c r="K209">
        <f t="shared" si="18"/>
        <v>9.1321596992328892E-5</v>
      </c>
      <c r="L209">
        <f t="shared" si="19"/>
        <v>7.0446894022296746E-6</v>
      </c>
      <c r="M209">
        <f t="shared" si="20"/>
        <v>8.561027952565428E-5</v>
      </c>
      <c r="W209">
        <f t="shared" si="21"/>
        <v>-3.3065697606395453E-6</v>
      </c>
      <c r="X209">
        <f t="shared" si="22"/>
        <v>5.9509990422564622E-5</v>
      </c>
      <c r="Y209">
        <f t="shared" si="23"/>
        <v>-2.7508461177130665E-6</v>
      </c>
    </row>
    <row r="210" spans="1:25" x14ac:dyDescent="0.2">
      <c r="A210" s="19">
        <v>19.54</v>
      </c>
      <c r="B210" s="19">
        <v>31.78</v>
      </c>
      <c r="C210" s="19">
        <v>40.79</v>
      </c>
      <c r="E210" s="15">
        <v>1.2960080000000001E-2</v>
      </c>
      <c r="F210" s="15">
        <v>0</v>
      </c>
      <c r="G210" s="15">
        <v>1.5940200000000002E-2</v>
      </c>
      <c r="K210">
        <f t="shared" si="18"/>
        <v>9.6847148002355857E-5</v>
      </c>
      <c r="L210">
        <f t="shared" si="19"/>
        <v>6.7888325044524599E-6</v>
      </c>
      <c r="M210">
        <f t="shared" si="20"/>
        <v>9.0948350816462154E-5</v>
      </c>
      <c r="W210">
        <f t="shared" si="21"/>
        <v>-3.7841883763211723E-6</v>
      </c>
      <c r="X210">
        <f t="shared" si="22"/>
        <v>6.6272972491610737E-5</v>
      </c>
      <c r="Y210">
        <f t="shared" si="23"/>
        <v>-3.228557364730282E-6</v>
      </c>
    </row>
    <row r="211" spans="1:25" x14ac:dyDescent="0.2">
      <c r="A211" s="19">
        <v>19.13</v>
      </c>
      <c r="B211" s="19">
        <v>31.83</v>
      </c>
      <c r="C211" s="19">
        <v>40.159999999999997</v>
      </c>
      <c r="E211" s="15">
        <v>-2.09827E-2</v>
      </c>
      <c r="F211" s="15">
        <v>1.57329E-3</v>
      </c>
      <c r="G211" s="15">
        <v>-1.5445E-2</v>
      </c>
      <c r="K211">
        <f t="shared" si="18"/>
        <v>9.8753499068437206E-5</v>
      </c>
      <c r="L211">
        <f t="shared" si="19"/>
        <v>6.5126128242178781E-6</v>
      </c>
      <c r="M211">
        <f t="shared" si="20"/>
        <v>9.6879379597821552E-5</v>
      </c>
      <c r="W211">
        <f t="shared" si="21"/>
        <v>-3.6353506737419018E-6</v>
      </c>
      <c r="X211">
        <f t="shared" si="22"/>
        <v>7.1272760830754089E-5</v>
      </c>
      <c r="Y211">
        <f t="shared" si="23"/>
        <v>-3.1028285228464651E-6</v>
      </c>
    </row>
    <row r="212" spans="1:25" x14ac:dyDescent="0.2">
      <c r="A212" s="19">
        <v>18.91</v>
      </c>
      <c r="B212" s="19">
        <v>31.85</v>
      </c>
      <c r="C212" s="19">
        <v>40.159999999999997</v>
      </c>
      <c r="E212" s="15">
        <v>-1.15002E-2</v>
      </c>
      <c r="F212" s="15">
        <v>6.2834000000000002E-4</v>
      </c>
      <c r="G212" s="15">
        <v>0</v>
      </c>
      <c r="K212">
        <f t="shared" si="18"/>
        <v>1.1143787009789767E-4</v>
      </c>
      <c r="L212">
        <f t="shared" si="19"/>
        <v>6.3519759817613712E-6</v>
      </c>
      <c r="M212">
        <f t="shared" si="20"/>
        <v>1.0183286861069938E-4</v>
      </c>
      <c r="W212">
        <f t="shared" si="21"/>
        <v>-4.8159181166373872E-6</v>
      </c>
      <c r="X212">
        <f t="shared" si="22"/>
        <v>8.0672223240908834E-5</v>
      </c>
      <c r="Y212">
        <f t="shared" si="23"/>
        <v>-3.9566219734756771E-6</v>
      </c>
    </row>
    <row r="213" spans="1:25" x14ac:dyDescent="0.2">
      <c r="A213" s="19">
        <v>19.04</v>
      </c>
      <c r="B213" s="19">
        <v>31.82</v>
      </c>
      <c r="C213" s="19">
        <v>40.28</v>
      </c>
      <c r="E213" s="15">
        <v>6.87472E-3</v>
      </c>
      <c r="F213" s="15">
        <v>-9.4189999999999996E-4</v>
      </c>
      <c r="G213" s="15">
        <v>2.9880200000000001E-3</v>
      </c>
      <c r="K213">
        <f t="shared" si="18"/>
        <v>1.1104041489559051E-4</v>
      </c>
      <c r="L213">
        <f t="shared" si="19"/>
        <v>6.1177601391122543E-6</v>
      </c>
      <c r="M213">
        <f t="shared" si="20"/>
        <v>9.6947227282804548E-5</v>
      </c>
      <c r="W213">
        <f t="shared" si="21"/>
        <v>-4.8942180563591436E-6</v>
      </c>
      <c r="X213">
        <f t="shared" si="22"/>
        <v>7.6544605846454308E-5</v>
      </c>
      <c r="Y213">
        <f t="shared" si="23"/>
        <v>-3.7872092550671364E-6</v>
      </c>
    </row>
    <row r="214" spans="1:25" x14ac:dyDescent="0.2">
      <c r="A214" s="19">
        <v>18.739999999999998</v>
      </c>
      <c r="B214" s="19">
        <v>31.84</v>
      </c>
      <c r="C214" s="19">
        <v>39.5</v>
      </c>
      <c r="E214" s="15">
        <v>-1.57564E-2</v>
      </c>
      <c r="F214" s="15">
        <v>6.2854000000000002E-4</v>
      </c>
      <c r="G214" s="15">
        <v>-1.93644E-2</v>
      </c>
      <c r="K214">
        <f t="shared" si="18"/>
        <v>1.0726709400695778E-4</v>
      </c>
      <c r="L214">
        <f t="shared" si="19"/>
        <v>5.917291825198085E-6</v>
      </c>
      <c r="M214">
        <f t="shared" si="20"/>
        <v>9.2711854975399398E-5</v>
      </c>
      <c r="W214">
        <f t="shared" si="21"/>
        <v>-4.9377905236975943E-6</v>
      </c>
      <c r="X214">
        <f t="shared" si="22"/>
        <v>7.3486317529843044E-5</v>
      </c>
      <c r="Y214">
        <f t="shared" si="23"/>
        <v>-3.7405379412831084E-6</v>
      </c>
    </row>
    <row r="215" spans="1:25" x14ac:dyDescent="0.2">
      <c r="A215" s="19">
        <v>19.079999999999998</v>
      </c>
      <c r="B215" s="19">
        <v>31.63</v>
      </c>
      <c r="C215" s="19">
        <v>39.22</v>
      </c>
      <c r="E215" s="15">
        <v>1.8143010000000001E-2</v>
      </c>
      <c r="F215" s="15">
        <v>-6.5954999999999998E-3</v>
      </c>
      <c r="G215" s="15">
        <v>-7.0885999999999996E-3</v>
      </c>
      <c r="K215">
        <f t="shared" si="18"/>
        <v>1.1176026700690701E-4</v>
      </c>
      <c r="L215">
        <f t="shared" si="19"/>
        <v>5.7091670869827663E-6</v>
      </c>
      <c r="M215">
        <f t="shared" si="20"/>
        <v>1.0337267396002255E-4</v>
      </c>
      <c r="W215">
        <f t="shared" si="21"/>
        <v>-5.1158777985157386E-6</v>
      </c>
      <c r="X215">
        <f t="shared" si="22"/>
        <v>8.1994383764452455E-5</v>
      </c>
      <c r="Y215">
        <f t="shared" si="23"/>
        <v>-4.0709422638461215E-6</v>
      </c>
    </row>
    <row r="216" spans="1:25" x14ac:dyDescent="0.2">
      <c r="A216" s="19">
        <v>19.649999999999999</v>
      </c>
      <c r="B216" s="19">
        <v>31.5</v>
      </c>
      <c r="C216" s="19">
        <v>39.79</v>
      </c>
      <c r="E216" s="15">
        <v>2.9874209999999998E-2</v>
      </c>
      <c r="F216" s="15">
        <v>-4.1099999999999999E-3</v>
      </c>
      <c r="G216" s="15">
        <v>1.45334E-2</v>
      </c>
      <c r="K216">
        <f t="shared" si="18"/>
        <v>1.1922003646286329E-4</v>
      </c>
      <c r="L216">
        <f t="shared" si="19"/>
        <v>7.2377521417963655E-6</v>
      </c>
      <c r="M216">
        <f t="shared" si="20"/>
        <v>1.0040457430956832E-4</v>
      </c>
      <c r="W216">
        <f t="shared" si="21"/>
        <v>-9.6736276288047938E-6</v>
      </c>
      <c r="X216">
        <f t="shared" si="22"/>
        <v>7.2643095111145294E-5</v>
      </c>
      <c r="Y216">
        <f t="shared" si="23"/>
        <v>-2.0245558760153543E-6</v>
      </c>
    </row>
    <row r="217" spans="1:25" x14ac:dyDescent="0.2">
      <c r="A217" s="19">
        <v>19.27</v>
      </c>
      <c r="B217" s="19">
        <v>31.55</v>
      </c>
      <c r="C217" s="19">
        <v>39.549999999999997</v>
      </c>
      <c r="E217" s="15">
        <v>-1.9338399999999999E-2</v>
      </c>
      <c r="F217" s="15">
        <v>1.58727E-3</v>
      </c>
      <c r="G217" s="15">
        <v>-6.0317000000000001E-3</v>
      </c>
      <c r="K217">
        <f t="shared" si="18"/>
        <v>1.4876420420202217E-4</v>
      </c>
      <c r="L217">
        <f t="shared" si="19"/>
        <v>7.6102812833211489E-6</v>
      </c>
      <c r="M217">
        <f t="shared" si="20"/>
        <v>1.0405341926214134E-4</v>
      </c>
      <c r="W217">
        <f t="shared" si="21"/>
        <v>-1.4082743695076505E-5</v>
      </c>
      <c r="X217">
        <f t="shared" si="22"/>
        <v>8.6364179149036563E-5</v>
      </c>
      <c r="Y217">
        <f t="shared" si="23"/>
        <v>-4.3603580834544326E-6</v>
      </c>
    </row>
    <row r="218" spans="1:25" x14ac:dyDescent="0.2">
      <c r="A218" s="19">
        <v>19.559999999999999</v>
      </c>
      <c r="B218" s="19">
        <v>31.49</v>
      </c>
      <c r="C218" s="19">
        <v>39.53</v>
      </c>
      <c r="E218" s="15">
        <v>1.504925E-2</v>
      </c>
      <c r="F218" s="15">
        <v>-1.9017000000000001E-3</v>
      </c>
      <c r="G218" s="15">
        <v>-5.0569999999999999E-4</v>
      </c>
      <c r="K218">
        <f t="shared" si="18"/>
        <v>1.5579593353426752E-4</v>
      </c>
      <c r="L218">
        <f t="shared" si="19"/>
        <v>7.385551718470446E-6</v>
      </c>
      <c r="M218">
        <f t="shared" si="20"/>
        <v>1.0048980109075999E-4</v>
      </c>
      <c r="W218">
        <f t="shared" si="21"/>
        <v>-1.4543803160091913E-5</v>
      </c>
      <c r="X218">
        <f t="shared" si="22"/>
        <v>8.6560781491294364E-5</v>
      </c>
      <c r="Y218">
        <f t="shared" si="23"/>
        <v>-4.5496786568071668E-6</v>
      </c>
    </row>
    <row r="219" spans="1:25" x14ac:dyDescent="0.2">
      <c r="A219" s="19">
        <v>19.64</v>
      </c>
      <c r="B219" s="19">
        <v>31.56</v>
      </c>
      <c r="C219" s="19">
        <v>39.340000000000003</v>
      </c>
      <c r="E219" s="15">
        <v>4.08998E-3</v>
      </c>
      <c r="F219" s="15">
        <v>2.2228999999999999E-3</v>
      </c>
      <c r="G219" s="15">
        <v>-4.8065E-3</v>
      </c>
      <c r="K219">
        <f t="shared" si="18"/>
        <v>1.5650600754667815E-4</v>
      </c>
      <c r="L219">
        <f t="shared" si="19"/>
        <v>7.2181874009947849E-6</v>
      </c>
      <c r="M219">
        <f t="shared" si="20"/>
        <v>9.5694973113661519E-5</v>
      </c>
      <c r="W219">
        <f t="shared" si="21"/>
        <v>-1.4894154919486399E-5</v>
      </c>
      <c r="X219">
        <f t="shared" si="22"/>
        <v>8.1775434372816696E-5</v>
      </c>
      <c r="Y219">
        <f t="shared" si="23"/>
        <v>-4.3062149497987363E-6</v>
      </c>
    </row>
    <row r="220" spans="1:25" x14ac:dyDescent="0.2">
      <c r="A220" s="19">
        <v>19.98</v>
      </c>
      <c r="B220" s="19">
        <v>31.55</v>
      </c>
      <c r="C220" s="19">
        <v>39.450000000000003</v>
      </c>
      <c r="E220" s="15">
        <v>1.731166E-2</v>
      </c>
      <c r="F220" s="15">
        <v>-3.1690000000000001E-4</v>
      </c>
      <c r="G220" s="15">
        <v>2.7961599999999998E-3</v>
      </c>
      <c r="K220">
        <f t="shared" si="18"/>
        <v>1.4878339755186015E-4</v>
      </c>
      <c r="L220">
        <f t="shared" si="19"/>
        <v>7.1138578033676641E-6</v>
      </c>
      <c r="M220">
        <f t="shared" si="20"/>
        <v>9.2101703205588951E-5</v>
      </c>
      <c r="W220">
        <f t="shared" si="21"/>
        <v>-1.3715054562637215E-5</v>
      </c>
      <c r="X220">
        <f t="shared" si="22"/>
        <v>7.679528475564769E-5</v>
      </c>
      <c r="Y220">
        <f t="shared" si="23"/>
        <v>-4.5432014068108123E-6</v>
      </c>
    </row>
    <row r="221" spans="1:25" x14ac:dyDescent="0.2">
      <c r="A221" s="19">
        <v>20.260000000000002</v>
      </c>
      <c r="B221" s="19">
        <v>31.58</v>
      </c>
      <c r="C221" s="19">
        <v>39.909999999999997</v>
      </c>
      <c r="E221" s="15">
        <v>1.401401E-2</v>
      </c>
      <c r="F221" s="15">
        <v>9.5089999999999997E-4</v>
      </c>
      <c r="G221" s="15">
        <v>1.16603E-2</v>
      </c>
      <c r="K221">
        <f t="shared" si="18"/>
        <v>1.5284276957893924E-4</v>
      </c>
      <c r="L221">
        <f t="shared" si="19"/>
        <v>6.8221536295981703E-6</v>
      </c>
      <c r="M221">
        <f t="shared" si="20"/>
        <v>8.8112672231824743E-5</v>
      </c>
      <c r="W221">
        <f t="shared" si="21"/>
        <v>-1.3189807491038982E-5</v>
      </c>
      <c r="X221">
        <f t="shared" si="22"/>
        <v>7.4836530519332823E-5</v>
      </c>
      <c r="Y221">
        <f t="shared" si="23"/>
        <v>-4.3740380465621632E-6</v>
      </c>
    </row>
    <row r="222" spans="1:25" x14ac:dyDescent="0.2">
      <c r="A222" s="19">
        <v>20.12</v>
      </c>
      <c r="B222" s="19">
        <v>31.54</v>
      </c>
      <c r="C222" s="19">
        <v>39.9</v>
      </c>
      <c r="E222" s="15">
        <v>-6.9100999999999997E-3</v>
      </c>
      <c r="F222" s="15">
        <v>-1.2666000000000001E-3</v>
      </c>
      <c r="G222" s="15">
        <v>-2.5050000000000002E-4</v>
      </c>
      <c r="K222">
        <f t="shared" si="18"/>
        <v>1.5252653545737359E-4</v>
      </c>
      <c r="L222">
        <f t="shared" si="19"/>
        <v>6.5801031142548459E-6</v>
      </c>
      <c r="M222">
        <f t="shared" si="20"/>
        <v>8.9488746530262393E-5</v>
      </c>
      <c r="W222">
        <f t="shared" si="21"/>
        <v>-1.1943595757216643E-5</v>
      </c>
      <c r="X222">
        <f t="shared" si="22"/>
        <v>7.7595357120292856E-5</v>
      </c>
      <c r="Y222">
        <f t="shared" si="23"/>
        <v>-3.7360691929684333E-6</v>
      </c>
    </row>
    <row r="223" spans="1:25" x14ac:dyDescent="0.2">
      <c r="A223" s="19">
        <v>19.739999999999998</v>
      </c>
      <c r="B223" s="19">
        <v>31.79</v>
      </c>
      <c r="C223" s="19">
        <v>39.32</v>
      </c>
      <c r="E223" s="15">
        <v>-1.8886699999999999E-2</v>
      </c>
      <c r="F223" s="15">
        <v>7.9264399999999999E-3</v>
      </c>
      <c r="G223" s="15">
        <v>-1.45364E-2</v>
      </c>
      <c r="K223">
        <f t="shared" si="18"/>
        <v>1.4628355561229788E-4</v>
      </c>
      <c r="L223">
        <f t="shared" si="19"/>
        <v>6.3805782198321212E-6</v>
      </c>
      <c r="M223">
        <f t="shared" si="20"/>
        <v>8.5346262537193773E-5</v>
      </c>
      <c r="W223">
        <f t="shared" si="21"/>
        <v>-1.0955100305383644E-5</v>
      </c>
      <c r="X223">
        <f t="shared" si="22"/>
        <v>7.3721590895075269E-5</v>
      </c>
      <c r="Y223">
        <f t="shared" si="23"/>
        <v>-3.5671983093903268E-6</v>
      </c>
    </row>
    <row r="224" spans="1:25" x14ac:dyDescent="0.2">
      <c r="A224" s="19">
        <v>19.989999999999998</v>
      </c>
      <c r="B224" s="19">
        <v>31.74</v>
      </c>
      <c r="C224" s="19">
        <v>38.880000000000003</v>
      </c>
      <c r="E224" s="15">
        <v>1.266464E-2</v>
      </c>
      <c r="F224" s="15">
        <v>-1.5728999999999999E-3</v>
      </c>
      <c r="G224" s="15">
        <v>-1.1190200000000001E-2</v>
      </c>
      <c r="K224">
        <f t="shared" si="18"/>
        <v>1.5277347275312672E-4</v>
      </c>
      <c r="L224">
        <f t="shared" si="19"/>
        <v>8.6419918396187594E-6</v>
      </c>
      <c r="M224">
        <f t="shared" si="20"/>
        <v>8.9902094572109266E-5</v>
      </c>
      <c r="W224">
        <f t="shared" si="21"/>
        <v>-1.6364179660980623E-5</v>
      </c>
      <c r="X224">
        <f t="shared" si="22"/>
        <v>8.0992796476570745E-5</v>
      </c>
      <c r="Y224">
        <f t="shared" si="23"/>
        <v>-8.030027107466907E-6</v>
      </c>
    </row>
    <row r="225" spans="1:25" x14ac:dyDescent="0.2">
      <c r="A225" s="19">
        <v>20.29</v>
      </c>
      <c r="B225" s="19">
        <v>31.74</v>
      </c>
      <c r="C225" s="19">
        <v>38.89</v>
      </c>
      <c r="E225" s="15">
        <v>1.500755E-2</v>
      </c>
      <c r="F225" s="15">
        <v>0</v>
      </c>
      <c r="G225" s="15">
        <v>2.5714999999999999E-4</v>
      </c>
      <c r="K225">
        <f t="shared" si="18"/>
        <v>1.5102142164308982E-4</v>
      </c>
      <c r="L225">
        <f t="shared" si="19"/>
        <v>8.3535431756741994E-6</v>
      </c>
      <c r="M225">
        <f t="shared" si="20"/>
        <v>9.0741122728129841E-5</v>
      </c>
      <c r="W225">
        <f t="shared" si="21"/>
        <v>-1.6257350971561788E-5</v>
      </c>
      <c r="X225">
        <f t="shared" si="22"/>
        <v>7.1177150506856503E-5</v>
      </c>
      <c r="Y225">
        <f t="shared" si="23"/>
        <v>-6.9121674578188916E-6</v>
      </c>
    </row>
    <row r="226" spans="1:25" x14ac:dyDescent="0.2">
      <c r="A226" s="19">
        <v>20.25</v>
      </c>
      <c r="B226" s="19">
        <v>31.8</v>
      </c>
      <c r="C226" s="19">
        <v>38.49</v>
      </c>
      <c r="E226" s="15">
        <v>-1.9715000000000002E-3</v>
      </c>
      <c r="F226" s="15">
        <v>1.89033E-3</v>
      </c>
      <c r="G226" s="15">
        <v>-1.0285300000000001E-2</v>
      </c>
      <c r="K226">
        <f t="shared" si="18"/>
        <v>1.5196783162657113E-4</v>
      </c>
      <c r="L226">
        <f t="shared" si="19"/>
        <v>7.9834408551663134E-6</v>
      </c>
      <c r="M226">
        <f t="shared" si="20"/>
        <v>8.6523631198089169E-5</v>
      </c>
      <c r="W226">
        <f t="shared" si="21"/>
        <v>-1.536012351326808E-5</v>
      </c>
      <c r="X226">
        <f t="shared" si="22"/>
        <v>6.7773605135745119E-5</v>
      </c>
      <c r="Y226">
        <f t="shared" si="23"/>
        <v>-6.5654220103497576E-6</v>
      </c>
    </row>
    <row r="227" spans="1:25" x14ac:dyDescent="0.2">
      <c r="A227" s="19">
        <v>19.91</v>
      </c>
      <c r="B227" s="19">
        <v>31.84</v>
      </c>
      <c r="C227" s="19">
        <v>38.15</v>
      </c>
      <c r="E227" s="15">
        <v>-1.6790099999999999E-2</v>
      </c>
      <c r="F227" s="15">
        <v>1.25789E-3</v>
      </c>
      <c r="G227" s="15">
        <v>-8.8334999999999993E-3</v>
      </c>
      <c r="K227">
        <f t="shared" si="18"/>
        <v>1.4400386722094357E-4</v>
      </c>
      <c r="L227">
        <f t="shared" si="19"/>
        <v>7.7784785742449007E-6</v>
      </c>
      <c r="M227">
        <f t="shared" si="20"/>
        <v>8.678803995855095E-5</v>
      </c>
      <c r="W227">
        <f t="shared" si="21"/>
        <v>-1.4665801126271994E-5</v>
      </c>
      <c r="X227">
        <f t="shared" si="22"/>
        <v>6.5231003585600417E-5</v>
      </c>
      <c r="Y227">
        <f t="shared" si="23"/>
        <v>-7.0171857356887716E-6</v>
      </c>
    </row>
    <row r="228" spans="1:25" x14ac:dyDescent="0.2">
      <c r="A228" s="19">
        <v>19.510000000000002</v>
      </c>
      <c r="B228" s="19">
        <v>31.9</v>
      </c>
      <c r="C228" s="19">
        <v>37.950000000000003</v>
      </c>
      <c r="E228" s="15">
        <v>-2.0090400000000001E-2</v>
      </c>
      <c r="F228" s="15">
        <v>1.8844199999999999E-3</v>
      </c>
      <c r="G228" s="15">
        <v>-5.2424999999999998E-3</v>
      </c>
      <c r="K228">
        <f t="shared" si="18"/>
        <v>1.4763856651005367E-4</v>
      </c>
      <c r="L228">
        <f t="shared" si="19"/>
        <v>7.5061716199067724E-6</v>
      </c>
      <c r="M228">
        <f t="shared" si="20"/>
        <v>8.5926317239785009E-5</v>
      </c>
      <c r="W228">
        <f t="shared" si="21"/>
        <v>-1.4708870614255675E-5</v>
      </c>
      <c r="X228">
        <f t="shared" si="22"/>
        <v>6.7962473304464398E-5</v>
      </c>
      <c r="Y228">
        <f t="shared" si="23"/>
        <v>-7.1086020441474449E-6</v>
      </c>
    </row>
    <row r="229" spans="1:25" x14ac:dyDescent="0.2">
      <c r="A229" s="19">
        <v>19.34</v>
      </c>
      <c r="B229" s="19">
        <v>31.99</v>
      </c>
      <c r="C229" s="19">
        <v>37.9</v>
      </c>
      <c r="E229" s="15">
        <v>-8.7135000000000008E-3</v>
      </c>
      <c r="F229" s="15">
        <v>2.82132E-3</v>
      </c>
      <c r="G229" s="15">
        <v>-1.3175000000000001E-3</v>
      </c>
      <c r="K229">
        <f t="shared" si="18"/>
        <v>1.5592385240781716E-4</v>
      </c>
      <c r="L229">
        <f t="shared" si="19"/>
        <v>7.3289531422009316E-6</v>
      </c>
      <c r="M229">
        <f t="shared" si="20"/>
        <v>8.3094421244145035E-5</v>
      </c>
      <c r="W229">
        <f t="shared" si="21"/>
        <v>-1.5418902040120333E-5</v>
      </c>
      <c r="X229">
        <f t="shared" si="22"/>
        <v>6.881039778619652E-5</v>
      </c>
      <c r="Y229">
        <f t="shared" si="23"/>
        <v>-7.1452333954985974E-6</v>
      </c>
    </row>
    <row r="230" spans="1:25" x14ac:dyDescent="0.2">
      <c r="A230" s="19">
        <v>19.190000000000001</v>
      </c>
      <c r="B230" s="19">
        <v>31.95</v>
      </c>
      <c r="C230" s="19">
        <v>37.49</v>
      </c>
      <c r="E230" s="15">
        <v>-7.7558999999999996E-3</v>
      </c>
      <c r="F230" s="15">
        <v>-1.2504E-3</v>
      </c>
      <c r="G230" s="15">
        <v>-1.08179E-2</v>
      </c>
      <c r="K230">
        <f t="shared" si="18"/>
        <v>1.5060405755531483E-4</v>
      </c>
      <c r="L230">
        <f t="shared" si="19"/>
        <v>7.3387200853974419E-6</v>
      </c>
      <c r="M230">
        <f t="shared" si="20"/>
        <v>7.9402519008243456E-5</v>
      </c>
      <c r="W230">
        <f t="shared" si="21"/>
        <v>-1.5555324390513114E-5</v>
      </c>
      <c r="X230">
        <f t="shared" si="22"/>
        <v>6.5853691369024728E-5</v>
      </c>
      <c r="Y230">
        <f t="shared" si="23"/>
        <v>-6.9331875557686814E-6</v>
      </c>
    </row>
    <row r="231" spans="1:25" x14ac:dyDescent="0.2">
      <c r="A231" s="19">
        <v>19.670000000000002</v>
      </c>
      <c r="B231" s="19">
        <v>31.7</v>
      </c>
      <c r="C231" s="19">
        <v>37.92</v>
      </c>
      <c r="E231" s="15">
        <v>2.5012969999999999E-2</v>
      </c>
      <c r="F231" s="15">
        <v>-7.8247000000000004E-3</v>
      </c>
      <c r="G231" s="15">
        <v>1.146962E-2</v>
      </c>
      <c r="K231">
        <f t="shared" si="18"/>
        <v>1.4497260649636265E-4</v>
      </c>
      <c r="L231">
        <f t="shared" si="19"/>
        <v>7.0920471567061608E-6</v>
      </c>
      <c r="M231">
        <f t="shared" si="20"/>
        <v>8.0543777072895984E-5</v>
      </c>
      <c r="W231">
        <f t="shared" si="21"/>
        <v>-1.4312299432682326E-5</v>
      </c>
      <c r="X231">
        <f t="shared" si="22"/>
        <v>6.5971287911283243E-5</v>
      </c>
      <c r="Y231">
        <f t="shared" si="23"/>
        <v>-6.0441128160225601E-6</v>
      </c>
    </row>
    <row r="232" spans="1:25" x14ac:dyDescent="0.2">
      <c r="A232" s="19">
        <v>19.940000000000001</v>
      </c>
      <c r="B232" s="19">
        <v>31.69</v>
      </c>
      <c r="C232" s="19">
        <v>38.69</v>
      </c>
      <c r="E232" s="15">
        <v>1.3726540000000001E-2</v>
      </c>
      <c r="F232" s="15">
        <v>-3.1550000000000003E-4</v>
      </c>
      <c r="G232" s="15">
        <v>2.030593E-2</v>
      </c>
      <c r="K232">
        <f t="shared" si="18"/>
        <v>1.6229882983738358E-4</v>
      </c>
      <c r="L232">
        <f t="shared" si="19"/>
        <v>9.2466718009363569E-6</v>
      </c>
      <c r="M232">
        <f t="shared" si="20"/>
        <v>8.2197568555045355E-5</v>
      </c>
      <c r="W232">
        <f t="shared" si="21"/>
        <v>-2.1360534521081387E-5</v>
      </c>
      <c r="X232">
        <f t="shared" si="22"/>
        <v>7.4201297075462256E-5</v>
      </c>
      <c r="Y232">
        <f t="shared" si="23"/>
        <v>-9.3393040716212078E-6</v>
      </c>
    </row>
    <row r="233" spans="1:25" x14ac:dyDescent="0.2">
      <c r="A233" s="19">
        <v>20.43</v>
      </c>
      <c r="B233" s="19">
        <v>31.64</v>
      </c>
      <c r="C233" s="19">
        <v>38.82</v>
      </c>
      <c r="E233" s="15">
        <v>2.4573669999999999E-2</v>
      </c>
      <c r="F233" s="15">
        <v>-1.5778000000000001E-3</v>
      </c>
      <c r="G233" s="15">
        <v>3.3600700000000002E-3</v>
      </c>
      <c r="K233">
        <f t="shared" si="18"/>
        <v>1.6109624906397127E-4</v>
      </c>
      <c r="L233">
        <f t="shared" si="19"/>
        <v>8.8269633729127424E-6</v>
      </c>
      <c r="M233">
        <f t="shared" si="20"/>
        <v>9.4983276957085746E-5</v>
      </c>
      <c r="W233">
        <f t="shared" si="21"/>
        <v>-2.0330344984616503E-5</v>
      </c>
      <c r="X233">
        <f t="shared" si="22"/>
        <v>8.1611141666222524E-5</v>
      </c>
      <c r="Y233">
        <f t="shared" si="23"/>
        <v>-9.1031912639239348E-6</v>
      </c>
    </row>
    <row r="234" spans="1:25" x14ac:dyDescent="0.2">
      <c r="A234" s="19">
        <v>20.53</v>
      </c>
      <c r="B234" s="19">
        <v>31.75</v>
      </c>
      <c r="C234" s="19">
        <v>38.799999999999997</v>
      </c>
      <c r="E234" s="15">
        <v>4.8948100000000003E-3</v>
      </c>
      <c r="F234" s="15">
        <v>3.47664E-3</v>
      </c>
      <c r="G234" s="15">
        <v>-5.1519999999999995E-4</v>
      </c>
      <c r="K234">
        <f t="shared" si="18"/>
        <v>1.765837174128557E-4</v>
      </c>
      <c r="L234">
        <f t="shared" si="19"/>
        <v>8.5280339541705438E-6</v>
      </c>
      <c r="M234">
        <f t="shared" si="20"/>
        <v>9.0960213944603715E-5</v>
      </c>
      <c r="W234">
        <f t="shared" si="21"/>
        <v>-2.0739631346579511E-5</v>
      </c>
      <c r="X234">
        <f t="shared" si="22"/>
        <v>8.0729959220525173E-5</v>
      </c>
      <c r="Y234">
        <f t="shared" si="23"/>
        <v>-8.8370451259284984E-6</v>
      </c>
    </row>
    <row r="235" spans="1:25" x14ac:dyDescent="0.2">
      <c r="A235" s="19">
        <v>20.36</v>
      </c>
      <c r="B235" s="19">
        <v>31.7</v>
      </c>
      <c r="C235" s="19">
        <v>38.82</v>
      </c>
      <c r="E235" s="15">
        <v>-8.2806000000000008E-3</v>
      </c>
      <c r="F235" s="15">
        <v>-1.5747999999999999E-3</v>
      </c>
      <c r="G235" s="15">
        <v>5.1548999999999996E-4</v>
      </c>
      <c r="K235">
        <f t="shared" si="18"/>
        <v>1.6794569396749506E-4</v>
      </c>
      <c r="L235">
        <f t="shared" si="19"/>
        <v>8.6309432145368758E-6</v>
      </c>
      <c r="M235">
        <f t="shared" si="20"/>
        <v>8.6737549138274613E-5</v>
      </c>
      <c r="W235">
        <f t="shared" si="21"/>
        <v>-1.8892767376248741E-5</v>
      </c>
      <c r="X235">
        <f t="shared" si="22"/>
        <v>7.6498005422813659E-5</v>
      </c>
      <c r="Y235">
        <f t="shared" si="23"/>
        <v>-8.4464536154927889E-6</v>
      </c>
    </row>
    <row r="236" spans="1:25" x14ac:dyDescent="0.2">
      <c r="A236" s="19">
        <v>20.43</v>
      </c>
      <c r="B236" s="19">
        <v>31.71</v>
      </c>
      <c r="C236" s="19">
        <v>39.14</v>
      </c>
      <c r="E236" s="15">
        <v>3.4380600000000002E-3</v>
      </c>
      <c r="F236" s="15">
        <v>3.1538999999999997E-4</v>
      </c>
      <c r="G236" s="15">
        <v>8.2431499999999994E-3</v>
      </c>
      <c r="K236">
        <f t="shared" si="18"/>
        <v>1.6161031878581206E-4</v>
      </c>
      <c r="L236">
        <f t="shared" si="19"/>
        <v>8.3433966932972291E-6</v>
      </c>
      <c r="M236">
        <f t="shared" si="20"/>
        <v>8.2768256176329272E-5</v>
      </c>
      <c r="W236">
        <f t="shared" si="21"/>
        <v>-1.7315803378473815E-5</v>
      </c>
      <c r="X236">
        <f t="shared" si="22"/>
        <v>7.2450098437684828E-5</v>
      </c>
      <c r="Y236">
        <f t="shared" si="23"/>
        <v>-8.0401227446432214E-6</v>
      </c>
    </row>
    <row r="237" spans="1:25" x14ac:dyDescent="0.2">
      <c r="A237" s="19">
        <v>20.28</v>
      </c>
      <c r="B237" s="19">
        <v>31.62</v>
      </c>
      <c r="C237" s="19">
        <v>38.81</v>
      </c>
      <c r="E237" s="15">
        <v>-7.3420999999999998E-3</v>
      </c>
      <c r="F237" s="15">
        <v>-2.8381999999999999E-3</v>
      </c>
      <c r="G237" s="15">
        <v>-8.4311999999999998E-3</v>
      </c>
      <c r="K237">
        <f t="shared" si="18"/>
        <v>1.5338514292317402E-4</v>
      </c>
      <c r="L237">
        <f t="shared" si="19"/>
        <v>7.9778819958159616E-6</v>
      </c>
      <c r="M237">
        <f t="shared" si="20"/>
        <v>8.1744472471396637E-5</v>
      </c>
      <c r="W237">
        <f t="shared" si="21"/>
        <v>-1.6311695586029385E-5</v>
      </c>
      <c r="X237">
        <f t="shared" si="22"/>
        <v>6.9949426302983735E-5</v>
      </c>
      <c r="Y237">
        <f t="shared" si="23"/>
        <v>-7.5217076968246275E-6</v>
      </c>
    </row>
    <row r="238" spans="1:25" x14ac:dyDescent="0.2">
      <c r="A238" s="19">
        <v>20.25</v>
      </c>
      <c r="B238" s="19">
        <v>31.59</v>
      </c>
      <c r="C238" s="19">
        <v>38.64</v>
      </c>
      <c r="E238" s="15">
        <v>-1.4793E-3</v>
      </c>
      <c r="F238" s="15">
        <v>-9.4879999999999997E-4</v>
      </c>
      <c r="G238" s="15">
        <v>-4.3803999999999996E-3</v>
      </c>
      <c r="K238">
        <f t="shared" si="18"/>
        <v>1.4733692464615028E-4</v>
      </c>
      <c r="L238">
        <f t="shared" si="19"/>
        <v>7.9525345156995692E-6</v>
      </c>
      <c r="M238">
        <f t="shared" si="20"/>
        <v>8.0907540249459972E-5</v>
      </c>
      <c r="W238">
        <f t="shared" si="21"/>
        <v>-1.4577673522067623E-5</v>
      </c>
      <c r="X238">
        <f t="shared" si="22"/>
        <v>6.8941285265604706E-5</v>
      </c>
      <c r="Y238">
        <f t="shared" si="23"/>
        <v>-6.1812125614151498E-6</v>
      </c>
    </row>
    <row r="239" spans="1:25" x14ac:dyDescent="0.2">
      <c r="A239" s="19">
        <v>20.28</v>
      </c>
      <c r="B239" s="19">
        <v>31.6</v>
      </c>
      <c r="C239" s="19">
        <v>38.6</v>
      </c>
      <c r="E239" s="15">
        <v>1.48153E-3</v>
      </c>
      <c r="F239" s="15">
        <v>3.1656000000000002E-4</v>
      </c>
      <c r="G239" s="15">
        <v>-1.0352E-3</v>
      </c>
      <c r="K239">
        <f t="shared" si="18"/>
        <v>1.3958287530894796E-4</v>
      </c>
      <c r="L239">
        <f t="shared" si="19"/>
        <v>7.6425015723901606E-6</v>
      </c>
      <c r="M239">
        <f t="shared" si="20"/>
        <v>7.8044934789639494E-5</v>
      </c>
      <c r="W239">
        <f t="shared" si="21"/>
        <v>-1.3725084317143563E-5</v>
      </c>
      <c r="X239">
        <f t="shared" si="22"/>
        <v>6.5776721178468426E-5</v>
      </c>
      <c r="Y239">
        <f t="shared" si="23"/>
        <v>-5.712079466930241E-6</v>
      </c>
    </row>
    <row r="240" spans="1:25" x14ac:dyDescent="0.2">
      <c r="A240" s="19">
        <v>20.350000000000001</v>
      </c>
      <c r="B240" s="19">
        <v>31.56</v>
      </c>
      <c r="C240" s="19">
        <v>38.700000000000003</v>
      </c>
      <c r="E240" s="15">
        <v>3.4516299999999998E-3</v>
      </c>
      <c r="F240" s="15">
        <v>-1.2658999999999999E-3</v>
      </c>
      <c r="G240" s="15">
        <v>2.5907500000000002E-3</v>
      </c>
      <c r="K240">
        <f t="shared" si="18"/>
        <v>1.3229433303801378E-4</v>
      </c>
      <c r="L240">
        <f t="shared" si="19"/>
        <v>7.3190701574233174E-6</v>
      </c>
      <c r="M240">
        <f t="shared" si="20"/>
        <v>7.4629435052608244E-5</v>
      </c>
      <c r="W240">
        <f t="shared" si="21"/>
        <v>-1.2961033132642949E-5</v>
      </c>
      <c r="X240">
        <f t="shared" si="22"/>
        <v>6.2481486713520317E-5</v>
      </c>
      <c r="Y240">
        <f t="shared" si="23"/>
        <v>-5.4504474153944261E-6</v>
      </c>
    </row>
    <row r="241" spans="1:25" x14ac:dyDescent="0.2">
      <c r="A241" s="19">
        <v>20.399999999999999</v>
      </c>
      <c r="B241" s="19">
        <v>31.6</v>
      </c>
      <c r="C241" s="19">
        <v>38.35</v>
      </c>
      <c r="E241" s="15">
        <v>2.457E-3</v>
      </c>
      <c r="F241" s="15">
        <v>1.26746E-3</v>
      </c>
      <c r="G241" s="15">
        <v>-9.044E-3</v>
      </c>
      <c r="K241">
        <f t="shared" si="18"/>
        <v>1.2583185604397566E-4</v>
      </c>
      <c r="L241">
        <f t="shared" si="19"/>
        <v>7.0751363304104846E-6</v>
      </c>
      <c r="M241">
        <f t="shared" si="20"/>
        <v>7.1644479160698865E-5</v>
      </c>
      <c r="W241">
        <f t="shared" si="21"/>
        <v>-1.243636148136437E-5</v>
      </c>
      <c r="X241">
        <f t="shared" si="22"/>
        <v>5.9803005927609094E-5</v>
      </c>
      <c r="Y241">
        <f t="shared" si="23"/>
        <v>-5.3225903874707602E-6</v>
      </c>
    </row>
    <row r="242" spans="1:25" x14ac:dyDescent="0.2">
      <c r="A242" s="19">
        <v>20.64</v>
      </c>
      <c r="B242" s="19">
        <v>31.48</v>
      </c>
      <c r="C242" s="19">
        <v>38.82</v>
      </c>
      <c r="E242" s="15">
        <v>1.176466E-2</v>
      </c>
      <c r="F242" s="15">
        <v>-3.7975000000000001E-3</v>
      </c>
      <c r="G242" s="15">
        <v>1.225559E-2</v>
      </c>
      <c r="K242">
        <f t="shared" si="18"/>
        <v>1.1952205164330382E-4</v>
      </c>
      <c r="L242">
        <f t="shared" si="19"/>
        <v>6.8459966146824205E-6</v>
      </c>
      <c r="M242">
        <f t="shared" si="20"/>
        <v>7.1841898639804069E-5</v>
      </c>
      <c r="W242">
        <f t="shared" si="21"/>
        <v>-1.1643827423682506E-5</v>
      </c>
      <c r="X242">
        <f t="shared" si="22"/>
        <v>5.6038697251952547E-5</v>
      </c>
      <c r="Y242">
        <f t="shared" si="23"/>
        <v>-5.529735893822515E-6</v>
      </c>
    </row>
    <row r="243" spans="1:25" x14ac:dyDescent="0.2">
      <c r="A243" s="19">
        <v>20.71</v>
      </c>
      <c r="B243" s="19">
        <v>31.44</v>
      </c>
      <c r="C243" s="19">
        <v>39</v>
      </c>
      <c r="E243" s="15">
        <v>3.3914700000000002E-3</v>
      </c>
      <c r="F243" s="15">
        <v>-1.2706E-3</v>
      </c>
      <c r="G243" s="15">
        <v>4.63679E-3</v>
      </c>
      <c r="K243">
        <f t="shared" si="18"/>
        <v>1.1888565054329629E-4</v>
      </c>
      <c r="L243">
        <f t="shared" si="19"/>
        <v>7.1431873378340418E-6</v>
      </c>
      <c r="M243">
        <f t="shared" si="20"/>
        <v>7.4763694960086944E-5</v>
      </c>
      <c r="W243">
        <f t="shared" si="21"/>
        <v>-1.2810463232261556E-5</v>
      </c>
      <c r="X243">
        <f t="shared" si="22"/>
        <v>5.915640539481139E-5</v>
      </c>
      <c r="Y243">
        <f t="shared" si="23"/>
        <v>-7.1275604611931639E-6</v>
      </c>
    </row>
    <row r="244" spans="1:25" x14ac:dyDescent="0.2">
      <c r="A244" s="19">
        <v>20.87</v>
      </c>
      <c r="B244" s="19">
        <v>31.57</v>
      </c>
      <c r="C244" s="19">
        <v>39.26</v>
      </c>
      <c r="E244" s="15">
        <v>7.7258300000000004E-3</v>
      </c>
      <c r="F244" s="15">
        <v>4.1348299999999999E-3</v>
      </c>
      <c r="G244" s="15">
        <v>6.6666199999999998E-3</v>
      </c>
      <c r="K244">
        <f t="shared" si="18"/>
        <v>1.1321122726310121E-4</v>
      </c>
      <c r="L244">
        <f t="shared" si="19"/>
        <v>6.9102833419965658E-6</v>
      </c>
      <c r="M244">
        <f t="shared" si="20"/>
        <v>7.2362196911392854E-5</v>
      </c>
      <c r="W244">
        <f t="shared" si="21"/>
        <v>-1.2292417109605861E-5</v>
      </c>
      <c r="X244">
        <f t="shared" si="22"/>
        <v>5.6948758438374703E-5</v>
      </c>
      <c r="Y244">
        <f t="shared" si="23"/>
        <v>-7.0035516484815739E-6</v>
      </c>
    </row>
    <row r="245" spans="1:25" x14ac:dyDescent="0.2">
      <c r="A245" s="19">
        <v>21.01</v>
      </c>
      <c r="B245" s="19">
        <v>31.54</v>
      </c>
      <c r="C245" s="19">
        <v>39.270000000000003</v>
      </c>
      <c r="E245" s="15">
        <v>6.7081500000000004E-3</v>
      </c>
      <c r="F245" s="15">
        <v>-9.502E-4</v>
      </c>
      <c r="G245" s="15">
        <v>2.5475999999999998E-4</v>
      </c>
      <c r="K245">
        <f t="shared" si="18"/>
        <v>1.0980472459683783E-4</v>
      </c>
      <c r="L245">
        <f t="shared" si="19"/>
        <v>7.3106493766653379E-6</v>
      </c>
      <c r="M245">
        <f t="shared" si="20"/>
        <v>7.1022548774432403E-5</v>
      </c>
      <c r="W245">
        <f t="shared" si="21"/>
        <v>-1.0355285936673509E-5</v>
      </c>
      <c r="X245">
        <f t="shared" si="22"/>
        <v>5.6304755843856222E-5</v>
      </c>
      <c r="Y245">
        <f t="shared" si="23"/>
        <v>-5.5487095345886794E-6</v>
      </c>
    </row>
    <row r="246" spans="1:25" x14ac:dyDescent="0.2">
      <c r="A246" s="19">
        <v>21.28</v>
      </c>
      <c r="B246" s="19">
        <v>31.51</v>
      </c>
      <c r="C246" s="19">
        <v>39.020000000000003</v>
      </c>
      <c r="E246" s="15">
        <v>1.2851069999999999E-2</v>
      </c>
      <c r="F246" s="15">
        <v>-9.5120000000000003E-4</v>
      </c>
      <c r="G246" s="15">
        <v>-6.3661999999999998E-3</v>
      </c>
      <c r="K246">
        <f t="shared" si="18"/>
        <v>1.0601504517989427E-4</v>
      </c>
      <c r="L246">
        <f t="shared" si="19"/>
        <v>7.0392358856979839E-6</v>
      </c>
      <c r="M246">
        <f t="shared" si="20"/>
        <v>6.7988122743017587E-5</v>
      </c>
      <c r="W246">
        <f t="shared" si="21"/>
        <v>-1.0067145745673097E-5</v>
      </c>
      <c r="X246">
        <f t="shared" si="22"/>
        <v>5.3707545224984843E-5</v>
      </c>
      <c r="Y246">
        <f t="shared" si="23"/>
        <v>-5.2934544805933587E-6</v>
      </c>
    </row>
    <row r="247" spans="1:25" x14ac:dyDescent="0.2">
      <c r="A247" s="19">
        <v>21.18</v>
      </c>
      <c r="B247" s="19">
        <v>31.66</v>
      </c>
      <c r="C247" s="19">
        <v>39.159999999999997</v>
      </c>
      <c r="E247" s="15">
        <v>-4.6993E-3</v>
      </c>
      <c r="F247" s="15">
        <v>4.7603899999999998E-3</v>
      </c>
      <c r="G247" s="15">
        <v>3.5879000000000002E-3</v>
      </c>
      <c r="K247">
        <f t="shared" si="18"/>
        <v>1.0725877547686332E-4</v>
      </c>
      <c r="L247">
        <f t="shared" si="19"/>
        <v>6.7841832601886707E-6</v>
      </c>
      <c r="M247">
        <f t="shared" si="20"/>
        <v>6.6754306264783653E-5</v>
      </c>
      <c r="W247">
        <f t="shared" si="21"/>
        <v>-1.0030288112292711E-5</v>
      </c>
      <c r="X247">
        <f t="shared" si="22"/>
        <v>4.7925309238125754E-5</v>
      </c>
      <c r="Y247">
        <f t="shared" si="23"/>
        <v>-4.8016106341577566E-6</v>
      </c>
    </row>
    <row r="248" spans="1:25" x14ac:dyDescent="0.2">
      <c r="A248" s="19">
        <v>21.31</v>
      </c>
      <c r="B248" s="19">
        <v>31.59</v>
      </c>
      <c r="C248" s="19">
        <v>38.81</v>
      </c>
      <c r="E248" s="15">
        <v>6.1378200000000004E-3</v>
      </c>
      <c r="F248" s="15">
        <v>-2.2109999999999999E-3</v>
      </c>
      <c r="G248" s="15">
        <v>-8.9376999999999998E-3</v>
      </c>
      <c r="K248">
        <f t="shared" si="18"/>
        <v>1.0270521876981821E-4</v>
      </c>
      <c r="L248">
        <f t="shared" si="19"/>
        <v>7.4146950526939163E-6</v>
      </c>
      <c r="M248">
        <f t="shared" si="20"/>
        <v>6.4488299734043761E-5</v>
      </c>
      <c r="W248">
        <f t="shared" si="21"/>
        <v>-1.0401504454635149E-5</v>
      </c>
      <c r="X248">
        <f t="shared" si="22"/>
        <v>4.5088081945038211E-5</v>
      </c>
      <c r="Y248">
        <f t="shared" si="23"/>
        <v>-3.8983064648682911E-6</v>
      </c>
    </row>
    <row r="249" spans="1:25" x14ac:dyDescent="0.2">
      <c r="A249" s="19">
        <v>21.29</v>
      </c>
      <c r="B249" s="19">
        <v>31.52</v>
      </c>
      <c r="C249" s="19">
        <v>39.1</v>
      </c>
      <c r="E249" s="15">
        <v>-9.3840000000000004E-4</v>
      </c>
      <c r="F249" s="15">
        <v>-2.2158999999999998E-3</v>
      </c>
      <c r="G249" s="15">
        <v>7.4722199999999999E-3</v>
      </c>
      <c r="K249">
        <f t="shared" si="18"/>
        <v>9.9048452019691823E-5</v>
      </c>
      <c r="L249">
        <f t="shared" si="19"/>
        <v>7.2964644595648476E-6</v>
      </c>
      <c r="M249">
        <f t="shared" si="20"/>
        <v>6.5038631790348265E-5</v>
      </c>
      <c r="W249">
        <f t="shared" si="21"/>
        <v>-1.0398456588157039E-5</v>
      </c>
      <c r="X249">
        <f t="shared" si="22"/>
        <v>4.0901193275775918E-5</v>
      </c>
      <c r="Y249">
        <f t="shared" si="23"/>
        <v>-2.9419424889761933E-6</v>
      </c>
    </row>
    <row r="250" spans="1:25" x14ac:dyDescent="0.2">
      <c r="A250" s="19">
        <v>21.53</v>
      </c>
      <c r="B250" s="19">
        <v>31.45</v>
      </c>
      <c r="C250" s="19">
        <v>39.51</v>
      </c>
      <c r="E250" s="15">
        <v>1.1272900000000001E-2</v>
      </c>
      <c r="F250" s="15">
        <v>-2.2208000000000002E-3</v>
      </c>
      <c r="G250" s="15">
        <v>1.0485929999999999E-2</v>
      </c>
      <c r="K250">
        <f t="shared" si="18"/>
        <v>9.4139401682877011E-5</v>
      </c>
      <c r="L250">
        <f t="shared" si="19"/>
        <v>7.1861953744235218E-6</v>
      </c>
      <c r="M250">
        <f t="shared" si="20"/>
        <v>6.459400754081049E-5</v>
      </c>
      <c r="W250">
        <f t="shared" si="21"/>
        <v>-9.7695867704676169E-6</v>
      </c>
      <c r="X250">
        <f t="shared" si="22"/>
        <v>3.8879360429309362E-5</v>
      </c>
      <c r="Y250">
        <f t="shared" si="23"/>
        <v>-3.4957182315576213E-6</v>
      </c>
    </row>
    <row r="251" spans="1:25" x14ac:dyDescent="0.2">
      <c r="A251" s="19">
        <v>21.45</v>
      </c>
      <c r="B251" s="19">
        <v>31.53</v>
      </c>
      <c r="C251" s="19">
        <v>39.630000000000003</v>
      </c>
      <c r="E251" s="15">
        <v>-3.7157000000000002E-3</v>
      </c>
      <c r="F251" s="15">
        <v>2.5437200000000002E-3</v>
      </c>
      <c r="G251" s="15">
        <v>3.0372799999999998E-3</v>
      </c>
      <c r="K251">
        <f t="shared" si="18"/>
        <v>9.4572801560271095E-5</v>
      </c>
      <c r="L251">
        <f t="shared" si="19"/>
        <v>7.0834120275906762E-6</v>
      </c>
      <c r="M251">
        <f t="shared" si="20"/>
        <v>6.6340886995704985E-5</v>
      </c>
      <c r="W251">
        <f t="shared" si="21"/>
        <v>-1.0263019417039558E-5</v>
      </c>
      <c r="X251">
        <f t="shared" si="22"/>
        <v>4.1987588415430797E-5</v>
      </c>
      <c r="Y251">
        <f t="shared" si="23"/>
        <v>-4.2854458714241642E-6</v>
      </c>
    </row>
    <row r="252" spans="1:25" x14ac:dyDescent="0.2">
      <c r="A252" s="19">
        <v>21.34</v>
      </c>
      <c r="B252" s="19">
        <v>31.53</v>
      </c>
      <c r="C252" s="19">
        <v>39.619999999999997</v>
      </c>
      <c r="E252" s="15">
        <v>-5.1282999999999997E-3</v>
      </c>
      <c r="F252" s="15">
        <v>0</v>
      </c>
      <c r="G252" s="15">
        <v>-2.5240000000000001E-4</v>
      </c>
      <c r="K252">
        <f t="shared" si="18"/>
        <v>9.0449323528221534E-5</v>
      </c>
      <c r="L252">
        <f t="shared" si="19"/>
        <v>7.0483380335038018E-6</v>
      </c>
      <c r="M252">
        <f t="shared" si="20"/>
        <v>6.3953767356645812E-5</v>
      </c>
      <c r="W252">
        <f t="shared" si="21"/>
        <v>-1.0103519868177184E-5</v>
      </c>
      <c r="X252">
        <f t="shared" si="22"/>
        <v>3.9729624258664948E-5</v>
      </c>
      <c r="Y252">
        <f t="shared" si="23"/>
        <v>-3.7872641238747141E-6</v>
      </c>
    </row>
    <row r="253" spans="1:25" x14ac:dyDescent="0.2">
      <c r="A253" s="19">
        <v>21.31</v>
      </c>
      <c r="B253" s="19">
        <v>31.5</v>
      </c>
      <c r="C253" s="19">
        <v>39.33</v>
      </c>
      <c r="E253" s="15">
        <v>-1.4059000000000001E-3</v>
      </c>
      <c r="F253" s="15">
        <v>-9.5149999999999998E-4</v>
      </c>
      <c r="G253" s="15">
        <v>-7.3194999999999996E-3</v>
      </c>
      <c r="K253">
        <f t="shared" si="18"/>
        <v>8.7072975554094954E-5</v>
      </c>
      <c r="L253">
        <f t="shared" si="19"/>
        <v>6.7565480215261396E-6</v>
      </c>
      <c r="M253">
        <f t="shared" si="20"/>
        <v>6.1343420334394189E-5</v>
      </c>
      <c r="W253">
        <f t="shared" si="21"/>
        <v>-9.575522276086554E-6</v>
      </c>
      <c r="X253">
        <f t="shared" si="22"/>
        <v>3.8110338119945046E-5</v>
      </c>
      <c r="Y253">
        <f t="shared" si="23"/>
        <v>-3.6280128764422312E-6</v>
      </c>
    </row>
    <row r="254" spans="1:25" x14ac:dyDescent="0.2">
      <c r="A254" s="19">
        <v>21.52</v>
      </c>
      <c r="B254" s="19">
        <v>31.53</v>
      </c>
      <c r="C254" s="19">
        <v>39.15</v>
      </c>
      <c r="E254" s="15">
        <v>9.8545799999999999E-3</v>
      </c>
      <c r="F254" s="15">
        <v>9.5241E-4</v>
      </c>
      <c r="G254" s="15">
        <v>-4.5767000000000004E-3</v>
      </c>
      <c r="K254">
        <f t="shared" si="18"/>
        <v>8.2926292215215958E-5</v>
      </c>
      <c r="L254">
        <f t="shared" si="19"/>
        <v>6.5184795002671374E-6</v>
      </c>
      <c r="M254">
        <f t="shared" si="20"/>
        <v>6.1030149113077663E-5</v>
      </c>
      <c r="W254">
        <f t="shared" si="21"/>
        <v>-9.0256959855213606E-6</v>
      </c>
      <c r="X254">
        <f t="shared" si="22"/>
        <v>3.6948053234748342E-5</v>
      </c>
      <c r="Y254">
        <f t="shared" si="23"/>
        <v>-3.1997365338556971E-6</v>
      </c>
    </row>
    <row r="255" spans="1:25" x14ac:dyDescent="0.2">
      <c r="A255" s="19">
        <v>21.34</v>
      </c>
      <c r="B255" s="19">
        <v>31.57</v>
      </c>
      <c r="C255" s="19">
        <v>39.33</v>
      </c>
      <c r="E255" s="15">
        <v>-8.3642999999999999E-3</v>
      </c>
      <c r="F255" s="15">
        <v>1.2685999999999999E-3</v>
      </c>
      <c r="G255" s="15">
        <v>4.5976999999999997E-3</v>
      </c>
      <c r="K255">
        <f t="shared" si="18"/>
        <v>8.2833857563325701E-5</v>
      </c>
      <c r="L255">
        <f t="shared" si="19"/>
        <v>6.2947643926076757E-6</v>
      </c>
      <c r="M255">
        <f t="shared" si="20"/>
        <v>5.9430518270640127E-5</v>
      </c>
      <c r="W255">
        <f t="shared" si="21"/>
        <v>-8.186943804878078E-6</v>
      </c>
      <c r="X255">
        <f t="shared" si="22"/>
        <v>3.363982778922344E-5</v>
      </c>
      <c r="Y255">
        <f t="shared" si="23"/>
        <v>-3.2500927357043549E-6</v>
      </c>
    </row>
    <row r="256" spans="1:25" x14ac:dyDescent="0.2">
      <c r="A256" s="19">
        <v>21.44</v>
      </c>
      <c r="B256" s="19">
        <v>31.55</v>
      </c>
      <c r="C256" s="19">
        <v>39.47</v>
      </c>
      <c r="E256" s="15">
        <v>4.6860799999999996E-3</v>
      </c>
      <c r="F256" s="15">
        <v>-6.3349999999999995E-4</v>
      </c>
      <c r="G256" s="15">
        <v>3.5596E-3</v>
      </c>
      <c r="K256">
        <f t="shared" si="18"/>
        <v>8.1660919691092868E-5</v>
      </c>
      <c r="L256">
        <f t="shared" si="19"/>
        <v>6.1125626374837816E-6</v>
      </c>
      <c r="M256">
        <f t="shared" si="20"/>
        <v>5.793457177474885E-5</v>
      </c>
      <c r="W256">
        <f t="shared" si="21"/>
        <v>-8.1983788157853927E-6</v>
      </c>
      <c r="X256">
        <f t="shared" si="22"/>
        <v>3.0795892437470026E-5</v>
      </c>
      <c r="Y256">
        <f t="shared" si="23"/>
        <v>-2.8897660827620936E-6</v>
      </c>
    </row>
    <row r="257" spans="1:25" x14ac:dyDescent="0.2">
      <c r="A257" s="19">
        <v>21.35</v>
      </c>
      <c r="B257" s="19">
        <v>31.57</v>
      </c>
      <c r="C257" s="19">
        <v>39.299999999999997</v>
      </c>
      <c r="E257" s="15">
        <v>-4.1977999999999998E-3</v>
      </c>
      <c r="F257" s="15">
        <v>6.3394999999999999E-4</v>
      </c>
      <c r="G257" s="15">
        <v>-4.3071000000000003E-3</v>
      </c>
      <c r="K257">
        <f t="shared" si="18"/>
        <v>7.8638271342249994E-5</v>
      </c>
      <c r="L257">
        <f t="shared" si="19"/>
        <v>5.8929720392673203E-6</v>
      </c>
      <c r="M257">
        <f t="shared" si="20"/>
        <v>5.6189658343411043E-5</v>
      </c>
      <c r="W257">
        <f t="shared" si="21"/>
        <v>-7.9034349540382698E-6</v>
      </c>
      <c r="X257">
        <f t="shared" si="22"/>
        <v>3.0328077705941821E-5</v>
      </c>
      <c r="Y257">
        <f t="shared" si="23"/>
        <v>-2.874564981796368E-6</v>
      </c>
    </row>
    <row r="258" spans="1:25" x14ac:dyDescent="0.2">
      <c r="A258" s="19">
        <v>21.16</v>
      </c>
      <c r="B258" s="19">
        <v>31.72</v>
      </c>
      <c r="C258" s="19">
        <v>39.5</v>
      </c>
      <c r="E258" s="15">
        <v>-8.8993000000000006E-3</v>
      </c>
      <c r="F258" s="15">
        <v>4.7513099999999999E-3</v>
      </c>
      <c r="G258" s="15">
        <v>5.0890800000000002E-3</v>
      </c>
      <c r="K258">
        <f t="shared" si="18"/>
        <v>7.5623469057281694E-5</v>
      </c>
      <c r="L258">
        <f t="shared" si="19"/>
        <v>5.6865796910438467E-6</v>
      </c>
      <c r="M258">
        <f t="shared" si="20"/>
        <v>5.4784654047953508E-5</v>
      </c>
      <c r="W258">
        <f t="shared" si="21"/>
        <v>-7.6138902691959732E-6</v>
      </c>
      <c r="X258">
        <f t="shared" si="22"/>
        <v>2.9944322818785311E-5</v>
      </c>
      <c r="Y258">
        <f t="shared" si="23"/>
        <v>-2.8792951246885859E-6</v>
      </c>
    </row>
    <row r="259" spans="1:25" x14ac:dyDescent="0.2">
      <c r="A259" s="19">
        <v>21.12</v>
      </c>
      <c r="B259" s="19">
        <v>31.72</v>
      </c>
      <c r="C259" s="19">
        <v>39.4</v>
      </c>
      <c r="E259" s="15">
        <v>-1.8902999999999999E-3</v>
      </c>
      <c r="F259" s="15">
        <v>0</v>
      </c>
      <c r="G259" s="15">
        <v>-2.5316000000000002E-3</v>
      </c>
      <c r="K259">
        <f t="shared" si="18"/>
        <v>7.5252595535411489E-5</v>
      </c>
      <c r="L259">
        <f t="shared" si="19"/>
        <v>6.3794930482577816E-6</v>
      </c>
      <c r="M259">
        <f t="shared" si="20"/>
        <v>5.3757855003679429E-5</v>
      </c>
      <c r="W259">
        <f t="shared" si="21"/>
        <v>-8.9266037763642144E-6</v>
      </c>
      <c r="X259">
        <f t="shared" si="22"/>
        <v>2.7048809463898192E-5</v>
      </c>
      <c r="Y259">
        <f t="shared" si="23"/>
        <v>-1.8073301494152706E-6</v>
      </c>
    </row>
    <row r="260" spans="1:25" x14ac:dyDescent="0.2">
      <c r="A260" s="19">
        <v>21.18</v>
      </c>
      <c r="B260" s="19">
        <v>31.65</v>
      </c>
      <c r="C260" s="19">
        <v>39.43</v>
      </c>
      <c r="E260" s="15">
        <v>2.8408600000000002E-3</v>
      </c>
      <c r="F260" s="15">
        <v>-2.2068000000000001E-3</v>
      </c>
      <c r="G260" s="15">
        <v>7.6137000000000004E-4</v>
      </c>
      <c r="K260">
        <f t="shared" si="18"/>
        <v>7.1879002168853497E-5</v>
      </c>
      <c r="L260">
        <f t="shared" si="19"/>
        <v>6.1278337353948809E-6</v>
      </c>
      <c r="M260">
        <f t="shared" si="20"/>
        <v>5.2013074434605789E-5</v>
      </c>
      <c r="W260">
        <f t="shared" si="21"/>
        <v>-8.4692211497823617E-6</v>
      </c>
      <c r="X260">
        <f t="shared" si="22"/>
        <v>2.63300162352643E-5</v>
      </c>
      <c r="Y260">
        <f t="shared" si="23"/>
        <v>-1.7668749404503544E-6</v>
      </c>
    </row>
    <row r="261" spans="1:25" x14ac:dyDescent="0.2">
      <c r="A261" s="19">
        <v>21.25</v>
      </c>
      <c r="B261" s="19">
        <v>31.81</v>
      </c>
      <c r="C261" s="19">
        <v>39.39</v>
      </c>
      <c r="E261" s="15">
        <v>3.3050000000000002E-3</v>
      </c>
      <c r="F261" s="15">
        <v>5.0552599999999998E-3</v>
      </c>
      <c r="G261" s="15">
        <v>-1.0145E-3</v>
      </c>
      <c r="K261">
        <f t="shared" si="18"/>
        <v>6.8887714462272987E-5</v>
      </c>
      <c r="L261">
        <f t="shared" si="19"/>
        <v>6.0860726309037537E-6</v>
      </c>
      <c r="M261">
        <f t="shared" si="20"/>
        <v>5.0139808128352569E-5</v>
      </c>
      <c r="W261">
        <f t="shared" si="21"/>
        <v>-8.2900498747154198E-6</v>
      </c>
      <c r="X261">
        <f t="shared" si="22"/>
        <v>2.5549449084276441E-5</v>
      </c>
      <c r="Y261">
        <f t="shared" si="23"/>
        <v>-1.7960546966633329E-6</v>
      </c>
    </row>
    <row r="262" spans="1:25" x14ac:dyDescent="0.2">
      <c r="A262" s="19">
        <v>21.38</v>
      </c>
      <c r="B262" s="19">
        <v>31.71</v>
      </c>
      <c r="C262" s="19">
        <v>39.33</v>
      </c>
      <c r="E262" s="15">
        <v>6.1175999999999999E-3</v>
      </c>
      <c r="F262" s="15">
        <v>-3.1437000000000001E-3</v>
      </c>
      <c r="G262" s="15">
        <v>-1.5231999999999999E-3</v>
      </c>
      <c r="K262">
        <f t="shared" ref="K262:K325" si="24">$J$1+$J$3*(E261^2)+$J$4*K261</f>
        <v>6.6190005596503324E-5</v>
      </c>
      <c r="L262">
        <f t="shared" ref="L262:L325" si="25">$J$6+$J$3*(F261^2)+$J$4*L261</f>
        <v>6.874244689786094E-6</v>
      </c>
      <c r="M262">
        <f t="shared" ref="M262:M325" si="26">$J$7+$J$3*(G261^2)+$J$4*M261</f>
        <v>4.8396918839398538E-5</v>
      </c>
      <c r="W262">
        <f t="shared" ref="W262:W325" si="27">$J$2*$W$4+E261*F261*$J$3+W261*$J$4</f>
        <v>-7.2025551102324939E-6</v>
      </c>
      <c r="X262">
        <f t="shared" ref="X262:X325" si="28">$J$2*$X$4+E261*G261*$J$3+X261*$J$4</f>
        <v>2.4595081239219854E-5</v>
      </c>
      <c r="Y262">
        <f t="shared" ref="Y262:Y325" si="29">$J$2*$Y$4+F261*G261*$J$3+Y261*$J$4</f>
        <v>-1.9614184656635329E-6</v>
      </c>
    </row>
    <row r="263" spans="1:25" x14ac:dyDescent="0.2">
      <c r="A263" s="19">
        <v>21.35</v>
      </c>
      <c r="B263" s="19">
        <v>31.74</v>
      </c>
      <c r="C263" s="19">
        <v>39.25</v>
      </c>
      <c r="E263" s="15">
        <v>-1.4031E-3</v>
      </c>
      <c r="F263" s="15">
        <v>9.4611000000000001E-4</v>
      </c>
      <c r="G263" s="15">
        <v>-2.0341000000000001E-3</v>
      </c>
      <c r="K263">
        <f t="shared" si="24"/>
        <v>6.4714239453079832E-5</v>
      </c>
      <c r="L263">
        <f t="shared" si="25"/>
        <v>6.9882142660314937E-6</v>
      </c>
      <c r="M263">
        <f t="shared" si="26"/>
        <v>4.6810240027381753E-5</v>
      </c>
      <c r="W263">
        <f t="shared" si="27"/>
        <v>-7.6178913684185439E-6</v>
      </c>
      <c r="X263">
        <f t="shared" si="28"/>
        <v>2.345935923206666E-5</v>
      </c>
      <c r="Y263">
        <f t="shared" si="29"/>
        <v>-1.720178604123721E-6</v>
      </c>
    </row>
    <row r="264" spans="1:25" x14ac:dyDescent="0.2">
      <c r="A264" s="19">
        <v>21.28</v>
      </c>
      <c r="B264" s="19">
        <v>31.76</v>
      </c>
      <c r="C264" s="19">
        <v>39.29</v>
      </c>
      <c r="E264" s="15">
        <v>-3.2786E-3</v>
      </c>
      <c r="F264" s="15">
        <v>6.3011999999999996E-4</v>
      </c>
      <c r="G264" s="15">
        <v>1.01913E-3</v>
      </c>
      <c r="K264">
        <f t="shared" si="24"/>
        <v>6.1908765672261749E-5</v>
      </c>
      <c r="L264">
        <f t="shared" si="25"/>
        <v>6.7358366453861697E-6</v>
      </c>
      <c r="M264">
        <f t="shared" si="26"/>
        <v>4.5391458926885975E-5</v>
      </c>
      <c r="W264">
        <f t="shared" si="27"/>
        <v>-7.2921309639534311E-6</v>
      </c>
      <c r="X264">
        <f t="shared" si="28"/>
        <v>2.2878675506542657E-5</v>
      </c>
      <c r="Y264">
        <f t="shared" si="29"/>
        <v>-1.7619317819162976E-6</v>
      </c>
    </row>
    <row r="265" spans="1:25" x14ac:dyDescent="0.2">
      <c r="A265" s="19">
        <v>21.12</v>
      </c>
      <c r="B265" s="19">
        <v>31.77</v>
      </c>
      <c r="C265" s="19">
        <v>39.229999999999997</v>
      </c>
      <c r="E265" s="15">
        <v>-7.5188E-3</v>
      </c>
      <c r="F265" s="15">
        <v>3.1485999999999998E-4</v>
      </c>
      <c r="G265" s="15">
        <v>-1.5271E-3</v>
      </c>
      <c r="K265">
        <f t="shared" si="24"/>
        <v>5.9622841452292751E-5</v>
      </c>
      <c r="L265">
        <f t="shared" si="25"/>
        <v>6.478678765271565E-6</v>
      </c>
      <c r="M265">
        <f t="shared" si="26"/>
        <v>4.3933847218295947E-5</v>
      </c>
      <c r="W265">
        <f t="shared" si="27"/>
        <v>-7.0154531633962255E-6</v>
      </c>
      <c r="X265">
        <f t="shared" si="28"/>
        <v>2.2085018191430099E-5</v>
      </c>
      <c r="Y265">
        <f t="shared" si="29"/>
        <v>-1.6985135071773197E-6</v>
      </c>
    </row>
    <row r="266" spans="1:25" x14ac:dyDescent="0.2">
      <c r="A266" s="19">
        <v>21.06</v>
      </c>
      <c r="B266" s="19">
        <v>31.92</v>
      </c>
      <c r="C266" s="19">
        <v>39.119999999999997</v>
      </c>
      <c r="E266" s="15">
        <v>-2.8410000000000002E-3</v>
      </c>
      <c r="F266" s="15">
        <v>4.7214400000000004E-3</v>
      </c>
      <c r="G266" s="15">
        <v>-2.8040000000000001E-3</v>
      </c>
      <c r="K266">
        <f t="shared" si="24"/>
        <v>5.9305398104721893E-5</v>
      </c>
      <c r="L266">
        <f t="shared" si="25"/>
        <v>6.2250337821718372E-6</v>
      </c>
      <c r="M266">
        <f t="shared" si="26"/>
        <v>4.2615428550345314E-5</v>
      </c>
      <c r="W266">
        <f t="shared" si="27"/>
        <v>-6.7674343483124513E-6</v>
      </c>
      <c r="X266">
        <f t="shared" si="28"/>
        <v>2.1931911479144291E-5</v>
      </c>
      <c r="Y266">
        <f t="shared" si="29"/>
        <v>-1.6838202049866804E-6</v>
      </c>
    </row>
    <row r="267" spans="1:25" x14ac:dyDescent="0.2">
      <c r="A267" s="19">
        <v>21.14</v>
      </c>
      <c r="B267" s="19">
        <v>31.87</v>
      </c>
      <c r="C267" s="19">
        <v>39.33</v>
      </c>
      <c r="E267" s="15">
        <v>3.7986700000000001E-3</v>
      </c>
      <c r="F267" s="15">
        <v>-1.5663999999999999E-3</v>
      </c>
      <c r="G267" s="15">
        <v>5.3681700000000002E-3</v>
      </c>
      <c r="K267">
        <f t="shared" si="24"/>
        <v>5.7068558460405283E-5</v>
      </c>
      <c r="L267">
        <f t="shared" si="25"/>
        <v>6.8743218522180928E-6</v>
      </c>
      <c r="M267">
        <f t="shared" si="26"/>
        <v>4.1597330266071729E-5</v>
      </c>
      <c r="W267">
        <f t="shared" si="27"/>
        <v>-6.976146329013704E-6</v>
      </c>
      <c r="X267">
        <f t="shared" si="28"/>
        <v>2.1647359350395633E-5</v>
      </c>
      <c r="Y267">
        <f t="shared" si="29"/>
        <v>-2.1803323030874795E-6</v>
      </c>
    </row>
    <row r="268" spans="1:25" x14ac:dyDescent="0.2">
      <c r="A268" s="19">
        <v>21.02</v>
      </c>
      <c r="B268" s="19">
        <v>31.94</v>
      </c>
      <c r="C268" s="19">
        <v>38.979999999999997</v>
      </c>
      <c r="E268" s="15">
        <v>-5.6763999999999998E-3</v>
      </c>
      <c r="F268" s="15">
        <v>2.1964200000000001E-3</v>
      </c>
      <c r="G268" s="15">
        <v>-8.8991000000000001E-3</v>
      </c>
      <c r="K268">
        <f t="shared" si="24"/>
        <v>5.5220273705503672E-5</v>
      </c>
      <c r="L268">
        <f t="shared" si="25"/>
        <v>6.6911171695175728E-6</v>
      </c>
      <c r="M268">
        <f t="shared" si="26"/>
        <v>4.147851120481055E-5</v>
      </c>
      <c r="W268">
        <f t="shared" si="27"/>
        <v>-6.8738006167928811E-6</v>
      </c>
      <c r="X268">
        <f t="shared" si="28"/>
        <v>2.1876910042727894E-5</v>
      </c>
      <c r="Y268">
        <f t="shared" si="29"/>
        <v>-2.4538450244222306E-6</v>
      </c>
    </row>
    <row r="269" spans="1:25" x14ac:dyDescent="0.2">
      <c r="A269" s="19">
        <v>21.23</v>
      </c>
      <c r="B269" s="19">
        <v>31.8</v>
      </c>
      <c r="C269" s="19">
        <v>38.869999999999997</v>
      </c>
      <c r="E269" s="15">
        <v>9.9904899999999994E-3</v>
      </c>
      <c r="F269" s="15">
        <v>-4.3832999999999997E-3</v>
      </c>
      <c r="G269" s="15">
        <v>-2.8219999999999999E-3</v>
      </c>
      <c r="K269">
        <f t="shared" si="24"/>
        <v>5.4194550963540155E-5</v>
      </c>
      <c r="L269">
        <f t="shared" si="25"/>
        <v>6.6137308420350847E-6</v>
      </c>
      <c r="M269">
        <f t="shared" si="26"/>
        <v>4.338189055366904E-5</v>
      </c>
      <c r="W269">
        <f t="shared" si="27"/>
        <v>-7.0382965193053086E-6</v>
      </c>
      <c r="X269">
        <f t="shared" si="28"/>
        <v>2.329760548976422E-5</v>
      </c>
      <c r="Y269">
        <f t="shared" si="29"/>
        <v>-3.1564453718368968E-6</v>
      </c>
    </row>
    <row r="270" spans="1:25" x14ac:dyDescent="0.2">
      <c r="A270" s="19">
        <v>21.29</v>
      </c>
      <c r="B270" s="19">
        <v>31.82</v>
      </c>
      <c r="C270" s="19">
        <v>38.78</v>
      </c>
      <c r="E270" s="15">
        <v>2.8262399999999998E-3</v>
      </c>
      <c r="F270" s="15">
        <v>6.2896000000000002E-4</v>
      </c>
      <c r="G270" s="15">
        <v>-2.3154E-3</v>
      </c>
      <c r="K270">
        <f t="shared" si="24"/>
        <v>5.5933906525298453E-5</v>
      </c>
      <c r="L270">
        <f t="shared" si="25"/>
        <v>7.1165500171455457E-6</v>
      </c>
      <c r="M270">
        <f t="shared" si="26"/>
        <v>4.2321855269196024E-5</v>
      </c>
      <c r="W270">
        <f t="shared" si="27"/>
        <v>-8.4458649208269893E-6</v>
      </c>
      <c r="X270">
        <f t="shared" si="28"/>
        <v>2.1484738649178368E-5</v>
      </c>
      <c r="Y270">
        <f t="shared" si="29"/>
        <v>-2.540256345526683E-6</v>
      </c>
    </row>
    <row r="271" spans="1:25" x14ac:dyDescent="0.2">
      <c r="A271" s="19">
        <v>21.52</v>
      </c>
      <c r="B271" s="19">
        <v>31.72</v>
      </c>
      <c r="C271" s="19">
        <v>38.6</v>
      </c>
      <c r="E271" s="15">
        <v>1.0803149999999999E-2</v>
      </c>
      <c r="F271" s="15">
        <v>-3.1427E-3</v>
      </c>
      <c r="G271" s="15">
        <v>-4.6416000000000001E-3</v>
      </c>
      <c r="K271">
        <f t="shared" si="24"/>
        <v>5.3896010437251249E-5</v>
      </c>
      <c r="L271">
        <f t="shared" si="25"/>
        <v>6.8364909134133793E-6</v>
      </c>
      <c r="M271">
        <f t="shared" si="26"/>
        <v>4.1221317828191395E-5</v>
      </c>
      <c r="W271">
        <f t="shared" si="27"/>
        <v>-7.9462229491613703E-6</v>
      </c>
      <c r="X271">
        <f t="shared" si="28"/>
        <v>2.0646615286387665E-5</v>
      </c>
      <c r="Y271">
        <f t="shared" si="29"/>
        <v>-2.5140773241550817E-6</v>
      </c>
    </row>
    <row r="272" spans="1:25" x14ac:dyDescent="0.2">
      <c r="A272" s="19">
        <v>21.66</v>
      </c>
      <c r="B272" s="19">
        <v>31.77</v>
      </c>
      <c r="C272" s="19">
        <v>39.28</v>
      </c>
      <c r="E272" s="15">
        <v>6.5055800000000004E-3</v>
      </c>
      <c r="F272" s="15">
        <v>1.57632E-3</v>
      </c>
      <c r="G272" s="15">
        <v>1.7616610000000001E-2</v>
      </c>
      <c r="K272">
        <f t="shared" si="24"/>
        <v>5.6329204809882875E-5</v>
      </c>
      <c r="L272">
        <f t="shared" si="25"/>
        <v>6.952474260241142E-6</v>
      </c>
      <c r="M272">
        <f t="shared" si="26"/>
        <v>4.0834147569647043E-5</v>
      </c>
      <c r="W272">
        <f t="shared" si="27"/>
        <v>-8.9057055524116884E-6</v>
      </c>
      <c r="X272">
        <f t="shared" si="28"/>
        <v>1.8114778327604403E-5</v>
      </c>
      <c r="Y272">
        <f t="shared" si="29"/>
        <v>-1.8477310319057765E-6</v>
      </c>
    </row>
    <row r="273" spans="1:25" x14ac:dyDescent="0.2">
      <c r="A273" s="19">
        <v>21.67</v>
      </c>
      <c r="B273" s="19">
        <v>31.77</v>
      </c>
      <c r="C273" s="19">
        <v>39.4</v>
      </c>
      <c r="E273" s="15">
        <v>4.6168000000000001E-4</v>
      </c>
      <c r="F273" s="15">
        <v>0</v>
      </c>
      <c r="G273" s="15">
        <v>3.05507E-3</v>
      </c>
      <c r="K273">
        <f t="shared" si="24"/>
        <v>5.5640988368712607E-5</v>
      </c>
      <c r="L273">
        <f t="shared" si="25"/>
        <v>6.765827464355239E-6</v>
      </c>
      <c r="M273">
        <f t="shared" si="26"/>
        <v>5.202222741989935E-5</v>
      </c>
      <c r="W273">
        <f t="shared" si="27"/>
        <v>-8.0393817846429866E-6</v>
      </c>
      <c r="X273">
        <f t="shared" si="28"/>
        <v>2.232485825530014E-5</v>
      </c>
      <c r="Y273">
        <f t="shared" si="29"/>
        <v>-6.9407518298342984E-7</v>
      </c>
    </row>
    <row r="274" spans="1:25" x14ac:dyDescent="0.2">
      <c r="A274" s="19">
        <v>21.61</v>
      </c>
      <c r="B274" s="19">
        <v>31.83</v>
      </c>
      <c r="C274" s="19">
        <v>39.35</v>
      </c>
      <c r="E274" s="15">
        <v>-2.7688000000000001E-3</v>
      </c>
      <c r="F274" s="15">
        <v>1.88857E-3</v>
      </c>
      <c r="G274" s="15">
        <v>-1.2691E-3</v>
      </c>
      <c r="K274">
        <f t="shared" si="24"/>
        <v>5.3309688005452557E-5</v>
      </c>
      <c r="L274">
        <f t="shared" si="25"/>
        <v>6.4909880865264907E-6</v>
      </c>
      <c r="M274">
        <f t="shared" si="26"/>
        <v>5.0498562671648515E-5</v>
      </c>
      <c r="W274">
        <f t="shared" si="27"/>
        <v>-7.6352324775644078E-6</v>
      </c>
      <c r="X274">
        <f t="shared" si="28"/>
        <v>2.1754501348686133E-5</v>
      </c>
      <c r="Y274">
        <f t="shared" si="29"/>
        <v>-7.2041527200442399E-7</v>
      </c>
    </row>
    <row r="275" spans="1:25" x14ac:dyDescent="0.2">
      <c r="A275" s="19">
        <v>21.74</v>
      </c>
      <c r="B275" s="19">
        <v>31.77</v>
      </c>
      <c r="C275" s="19">
        <v>39.49</v>
      </c>
      <c r="E275" s="15">
        <v>6.0156899999999998E-3</v>
      </c>
      <c r="F275" s="15">
        <v>-1.885E-3</v>
      </c>
      <c r="G275" s="15">
        <v>3.55792E-3</v>
      </c>
      <c r="K275">
        <f t="shared" si="24"/>
        <v>5.1416389864692108E-5</v>
      </c>
      <c r="L275">
        <f t="shared" si="25"/>
        <v>6.3753069371634679E-6</v>
      </c>
      <c r="M275">
        <f t="shared" si="26"/>
        <v>4.8757404292496732E-5</v>
      </c>
      <c r="W275">
        <f t="shared" si="27"/>
        <v>-7.464495033550543E-6</v>
      </c>
      <c r="X275">
        <f t="shared" si="28"/>
        <v>2.1302502630964966E-5</v>
      </c>
      <c r="Y275">
        <f t="shared" si="29"/>
        <v>-8.4104632316415846E-7</v>
      </c>
    </row>
    <row r="276" spans="1:25" x14ac:dyDescent="0.2">
      <c r="A276" s="19">
        <v>21.98</v>
      </c>
      <c r="B276" s="19">
        <v>31.74</v>
      </c>
      <c r="C276" s="19">
        <v>39.409999999999997</v>
      </c>
      <c r="E276" s="15">
        <v>1.103956E-2</v>
      </c>
      <c r="F276" s="15">
        <v>-9.4430000000000002E-4</v>
      </c>
      <c r="G276" s="15">
        <v>-2.0259000000000002E-3</v>
      </c>
      <c r="K276">
        <f t="shared" si="24"/>
        <v>5.0777580521821286E-5</v>
      </c>
      <c r="L276">
        <f t="shared" si="25"/>
        <v>6.2660277909662258E-6</v>
      </c>
      <c r="M276">
        <f t="shared" si="26"/>
        <v>4.7562642612750057E-5</v>
      </c>
      <c r="W276">
        <f t="shared" si="27"/>
        <v>-7.5484219575375097E-6</v>
      </c>
      <c r="X276">
        <f t="shared" si="28"/>
        <v>2.1593202223699068E-5</v>
      </c>
      <c r="Y276">
        <f t="shared" si="29"/>
        <v>-1.1268353117743091E-6</v>
      </c>
    </row>
    <row r="277" spans="1:25" x14ac:dyDescent="0.2">
      <c r="A277" s="19">
        <v>22.05</v>
      </c>
      <c r="B277" s="19">
        <v>31.74</v>
      </c>
      <c r="C277" s="19">
        <v>39.47</v>
      </c>
      <c r="E277" s="15">
        <v>3.1846700000000001E-3</v>
      </c>
      <c r="F277" s="15">
        <v>0</v>
      </c>
      <c r="G277" s="15">
        <v>1.5224800000000001E-3</v>
      </c>
      <c r="K277">
        <f t="shared" si="24"/>
        <v>5.3604434092222715E-5</v>
      </c>
      <c r="L277">
        <f t="shared" si="25"/>
        <v>6.0568444931408181E-6</v>
      </c>
      <c r="M277">
        <f t="shared" si="26"/>
        <v>4.6097385677132181E-5</v>
      </c>
      <c r="W277">
        <f t="shared" si="27"/>
        <v>-7.590716500405258E-6</v>
      </c>
      <c r="X277">
        <f t="shared" si="28"/>
        <v>2.0115724306117121E-5</v>
      </c>
      <c r="Y277">
        <f t="shared" si="29"/>
        <v>-1.0506874982678506E-6</v>
      </c>
    </row>
    <row r="278" spans="1:25" x14ac:dyDescent="0.2">
      <c r="A278" s="19">
        <v>22.01</v>
      </c>
      <c r="B278" s="19">
        <v>31.73</v>
      </c>
      <c r="C278" s="19">
        <v>39.5</v>
      </c>
      <c r="E278" s="15">
        <v>-1.8140000000000001E-3</v>
      </c>
      <c r="F278" s="15">
        <v>-3.1510000000000002E-4</v>
      </c>
      <c r="G278" s="15">
        <v>7.6004999999999996E-4</v>
      </c>
      <c r="K278">
        <f t="shared" si="24"/>
        <v>5.1792485969012056E-5</v>
      </c>
      <c r="L278">
        <f t="shared" si="25"/>
        <v>5.8245440935849352E-6</v>
      </c>
      <c r="M278">
        <f t="shared" si="26"/>
        <v>4.4648591139267382E-5</v>
      </c>
      <c r="W278">
        <f t="shared" si="27"/>
        <v>-7.2134871103809417E-6</v>
      </c>
      <c r="X278">
        <f t="shared" si="28"/>
        <v>1.9815440703014093E-5</v>
      </c>
      <c r="Y278">
        <f t="shared" si="29"/>
        <v>-1.0556308483717795E-6</v>
      </c>
    </row>
    <row r="279" spans="1:25" x14ac:dyDescent="0.2">
      <c r="A279" s="19">
        <v>22.01</v>
      </c>
      <c r="B279" s="19">
        <v>31.63</v>
      </c>
      <c r="C279" s="19">
        <v>39.29</v>
      </c>
      <c r="E279" s="15">
        <v>0</v>
      </c>
      <c r="F279" s="15">
        <v>-3.1516000000000001E-3</v>
      </c>
      <c r="G279" s="15">
        <v>-5.3163999999999998E-3</v>
      </c>
      <c r="K279">
        <f t="shared" si="24"/>
        <v>4.9815193652838038E-5</v>
      </c>
      <c r="L279">
        <f t="shared" si="25"/>
        <v>5.6101532384024051E-6</v>
      </c>
      <c r="M279">
        <f t="shared" si="26"/>
        <v>4.3217113499758464E-5</v>
      </c>
      <c r="W279">
        <f t="shared" si="27"/>
        <v>-6.8360278277580849E-6</v>
      </c>
      <c r="X279">
        <f t="shared" si="28"/>
        <v>1.9284081032833245E-5</v>
      </c>
      <c r="Y279">
        <f t="shared" si="29"/>
        <v>-1.0698572676694726E-6</v>
      </c>
    </row>
    <row r="280" spans="1:25" x14ac:dyDescent="0.2">
      <c r="A280" s="19">
        <v>21.88</v>
      </c>
      <c r="B280" s="19">
        <v>31.57</v>
      </c>
      <c r="C280" s="19">
        <v>39.18</v>
      </c>
      <c r="E280" s="15">
        <v>-5.9065000000000003E-3</v>
      </c>
      <c r="F280" s="15">
        <v>-1.8969E-3</v>
      </c>
      <c r="G280" s="15">
        <v>-2.7997E-3</v>
      </c>
      <c r="K280">
        <f t="shared" si="24"/>
        <v>4.7824915035634457E-5</v>
      </c>
      <c r="L280">
        <f t="shared" si="25"/>
        <v>5.8019576165308272E-6</v>
      </c>
      <c r="M280">
        <f t="shared" si="26"/>
        <v>4.2978981836920083E-5</v>
      </c>
      <c r="W280">
        <f t="shared" si="27"/>
        <v>-6.5040797580925991E-6</v>
      </c>
      <c r="X280">
        <f t="shared" si="28"/>
        <v>1.883975217086325E-5</v>
      </c>
      <c r="Y280">
        <f t="shared" si="29"/>
        <v>-4.0344378200930426E-7</v>
      </c>
    </row>
    <row r="281" spans="1:25" x14ac:dyDescent="0.2">
      <c r="A281" s="19">
        <v>21.91</v>
      </c>
      <c r="B281" s="19">
        <v>31.57</v>
      </c>
      <c r="C281" s="19">
        <v>39.04</v>
      </c>
      <c r="E281" s="15">
        <v>1.37116E-3</v>
      </c>
      <c r="F281" s="15">
        <v>0</v>
      </c>
      <c r="G281" s="15">
        <v>-3.5731999999999999E-3</v>
      </c>
      <c r="K281">
        <f t="shared" si="24"/>
        <v>4.7349522825463095E-5</v>
      </c>
      <c r="L281">
        <f t="shared" si="25"/>
        <v>5.7288796139715434E-6</v>
      </c>
      <c r="M281">
        <f t="shared" si="26"/>
        <v>4.1938106519052006E-5</v>
      </c>
      <c r="W281">
        <f t="shared" si="27"/>
        <v>-5.7438869786070433E-6</v>
      </c>
      <c r="X281">
        <f t="shared" si="28"/>
        <v>1.9083540162611455E-5</v>
      </c>
      <c r="Y281">
        <f t="shared" si="29"/>
        <v>-2.3479171788874597E-7</v>
      </c>
    </row>
    <row r="282" spans="1:25" x14ac:dyDescent="0.2">
      <c r="A282" s="19">
        <v>22.03</v>
      </c>
      <c r="B282" s="19">
        <v>31.68</v>
      </c>
      <c r="C282" s="19">
        <v>39.119999999999997</v>
      </c>
      <c r="E282" s="15">
        <v>5.4770000000000001E-3</v>
      </c>
      <c r="F282" s="15">
        <v>3.48432E-3</v>
      </c>
      <c r="G282" s="15">
        <v>2.0491300000000001E-3</v>
      </c>
      <c r="K282">
        <f t="shared" si="24"/>
        <v>4.558238764772601E-5</v>
      </c>
      <c r="L282">
        <f t="shared" si="25"/>
        <v>5.5162571071658173E-6</v>
      </c>
      <c r="M282">
        <f t="shared" si="26"/>
        <v>4.1156861246256011E-5</v>
      </c>
      <c r="W282">
        <f t="shared" si="27"/>
        <v>-5.4774673598906199E-6</v>
      </c>
      <c r="X282">
        <f t="shared" si="28"/>
        <v>1.8455266596374766E-5</v>
      </c>
      <c r="Y282">
        <f t="shared" si="29"/>
        <v>-2.8868881481542121E-7</v>
      </c>
    </row>
    <row r="283" spans="1:25" x14ac:dyDescent="0.2">
      <c r="A283" s="19">
        <v>22.04</v>
      </c>
      <c r="B283" s="19">
        <v>31.72</v>
      </c>
      <c r="C283" s="19">
        <v>38.5</v>
      </c>
      <c r="E283" s="15">
        <v>4.5393000000000001E-4</v>
      </c>
      <c r="F283" s="15">
        <v>1.2625900000000001E-3</v>
      </c>
      <c r="G283" s="15">
        <v>-1.5848600000000001E-2</v>
      </c>
      <c r="K283">
        <f t="shared" si="24"/>
        <v>4.5045978550829153E-5</v>
      </c>
      <c r="L283">
        <f t="shared" si="25"/>
        <v>5.8020113852644342E-6</v>
      </c>
      <c r="M283">
        <f t="shared" si="26"/>
        <v>4.0079737710503775E-5</v>
      </c>
      <c r="W283">
        <f t="shared" si="27"/>
        <v>-4.4636880926971824E-6</v>
      </c>
      <c r="X283">
        <f t="shared" si="28"/>
        <v>1.8509590000992278E-5</v>
      </c>
      <c r="Y283">
        <f t="shared" si="29"/>
        <v>-5.3759100262495925E-8</v>
      </c>
    </row>
    <row r="284" spans="1:25" x14ac:dyDescent="0.2">
      <c r="A284" s="19">
        <v>22.14</v>
      </c>
      <c r="B284" s="19">
        <v>31.67</v>
      </c>
      <c r="C284" s="19">
        <v>38.36</v>
      </c>
      <c r="E284" s="15">
        <v>4.5371099999999996E-3</v>
      </c>
      <c r="F284" s="15">
        <v>-1.5763000000000001E-3</v>
      </c>
      <c r="G284" s="15">
        <v>-3.6362999999999999E-3</v>
      </c>
      <c r="K284">
        <f t="shared" si="24"/>
        <v>4.3350094937542104E-5</v>
      </c>
      <c r="L284">
        <f t="shared" si="25"/>
        <v>5.6487663125051338E-6</v>
      </c>
      <c r="M284">
        <f t="shared" si="26"/>
        <v>4.8946409115020678E-5</v>
      </c>
      <c r="W284">
        <f t="shared" si="27"/>
        <v>-4.2511553079873514E-6</v>
      </c>
      <c r="X284">
        <f t="shared" si="28"/>
        <v>1.7823964401012742E-5</v>
      </c>
      <c r="Y284">
        <f t="shared" si="29"/>
        <v>-9.1892950920674624E-7</v>
      </c>
    </row>
    <row r="285" spans="1:25" x14ac:dyDescent="0.2">
      <c r="A285" s="19">
        <v>22.01</v>
      </c>
      <c r="B285" s="19">
        <v>31.56</v>
      </c>
      <c r="C285" s="19">
        <v>38.61</v>
      </c>
      <c r="E285" s="15">
        <v>-5.8716999999999997E-3</v>
      </c>
      <c r="F285" s="15">
        <v>-3.4734000000000002E-3</v>
      </c>
      <c r="G285" s="15">
        <v>6.5172099999999998E-3</v>
      </c>
      <c r="K285">
        <f t="shared" si="24"/>
        <v>4.2571136929340285E-5</v>
      </c>
      <c r="L285">
        <f t="shared" si="25"/>
        <v>5.5403394713873921E-6</v>
      </c>
      <c r="M285">
        <f t="shared" si="26"/>
        <v>4.7762862464466565E-5</v>
      </c>
      <c r="W285">
        <f t="shared" si="27"/>
        <v>-4.3603734492281106E-6</v>
      </c>
      <c r="X285">
        <f t="shared" si="28"/>
        <v>1.6807310813231977E-5</v>
      </c>
      <c r="Y285">
        <f t="shared" si="29"/>
        <v>-7.025023510543414E-7</v>
      </c>
    </row>
    <row r="286" spans="1:25" x14ac:dyDescent="0.2">
      <c r="A286" s="19">
        <v>21.75</v>
      </c>
      <c r="B286" s="19">
        <v>31.65</v>
      </c>
      <c r="C286" s="19">
        <v>38.72</v>
      </c>
      <c r="E286" s="15">
        <v>-1.18128E-2</v>
      </c>
      <c r="F286" s="15">
        <v>2.8517400000000002E-3</v>
      </c>
      <c r="G286" s="15">
        <v>2.849E-3</v>
      </c>
      <c r="K286">
        <f t="shared" si="24"/>
        <v>4.2394576151146575E-5</v>
      </c>
      <c r="L286">
        <f t="shared" si="25"/>
        <v>5.8216096755367139E-6</v>
      </c>
      <c r="M286">
        <f t="shared" si="26"/>
        <v>4.7820382552709697E-5</v>
      </c>
      <c r="W286">
        <f t="shared" si="27"/>
        <v>-3.3611741310744241E-6</v>
      </c>
      <c r="X286">
        <f t="shared" si="28"/>
        <v>1.4980904086158059E-5</v>
      </c>
      <c r="Y286">
        <f t="shared" si="29"/>
        <v>-1.633811898551081E-6</v>
      </c>
    </row>
    <row r="287" spans="1:25" x14ac:dyDescent="0.2">
      <c r="A287" s="19">
        <v>21.63</v>
      </c>
      <c r="B287" s="19">
        <v>31.81</v>
      </c>
      <c r="C287" s="19">
        <v>38.880000000000003</v>
      </c>
      <c r="E287" s="15">
        <v>-5.5173000000000002E-3</v>
      </c>
      <c r="F287" s="15">
        <v>5.0552599999999998E-3</v>
      </c>
      <c r="G287" s="15">
        <v>4.1322299999999998E-3</v>
      </c>
      <c r="K287">
        <f t="shared" si="24"/>
        <v>4.6431224337644486E-5</v>
      </c>
      <c r="L287">
        <f t="shared" si="25"/>
        <v>5.9287202061410771E-6</v>
      </c>
      <c r="M287">
        <f t="shared" si="26"/>
        <v>4.6500162428294243E-5</v>
      </c>
      <c r="W287">
        <f t="shared" si="27"/>
        <v>-4.5851986540899584E-6</v>
      </c>
      <c r="X287">
        <f t="shared" si="28"/>
        <v>1.3448579152988575E-5</v>
      </c>
      <c r="Y287">
        <f t="shared" si="29"/>
        <v>-1.278783494238016E-6</v>
      </c>
    </row>
    <row r="288" spans="1:25" x14ac:dyDescent="0.2">
      <c r="A288" s="19">
        <v>21.63</v>
      </c>
      <c r="B288" s="19">
        <v>31.85</v>
      </c>
      <c r="C288" s="19">
        <v>38.76</v>
      </c>
      <c r="E288" s="15">
        <v>0</v>
      </c>
      <c r="F288" s="15">
        <v>1.2574999999999999E-3</v>
      </c>
      <c r="G288" s="15">
        <v>-3.0864999999999998E-3</v>
      </c>
      <c r="K288">
        <f t="shared" si="24"/>
        <v>4.5861607850952522E-5</v>
      </c>
      <c r="L288">
        <f t="shared" si="25"/>
        <v>6.7263334105091779E-6</v>
      </c>
      <c r="M288">
        <f t="shared" si="26"/>
        <v>4.5617496462259717E-5</v>
      </c>
      <c r="W288">
        <f t="shared" si="27"/>
        <v>-5.5039557747645608E-6</v>
      </c>
      <c r="X288">
        <f t="shared" si="28"/>
        <v>1.2442430300649259E-5</v>
      </c>
      <c r="Y288">
        <f t="shared" si="29"/>
        <v>-4.3446120339173517E-7</v>
      </c>
    </row>
    <row r="289" spans="1:25" x14ac:dyDescent="0.2">
      <c r="A289" s="19">
        <v>21.77</v>
      </c>
      <c r="B289" s="19">
        <v>31.88</v>
      </c>
      <c r="C289" s="19">
        <v>39.04</v>
      </c>
      <c r="E289" s="15">
        <v>6.4725399999999997E-3</v>
      </c>
      <c r="F289" s="15">
        <v>9.4187999999999997E-4</v>
      </c>
      <c r="G289" s="15">
        <v>7.2240200000000003E-3</v>
      </c>
      <c r="K289">
        <f t="shared" si="24"/>
        <v>4.4108544381862077E-5</v>
      </c>
      <c r="L289">
        <f t="shared" si="25"/>
        <v>6.517115925911193E-6</v>
      </c>
      <c r="M289">
        <f t="shared" si="26"/>
        <v>4.4485836753271264E-5</v>
      </c>
      <c r="W289">
        <f t="shared" si="27"/>
        <v>-5.2519320282786867E-6</v>
      </c>
      <c r="X289">
        <f t="shared" si="28"/>
        <v>1.2408600482610303E-5</v>
      </c>
      <c r="Y289">
        <f t="shared" si="29"/>
        <v>-6.31629081188231E-7</v>
      </c>
    </row>
    <row r="290" spans="1:25" x14ac:dyDescent="0.2">
      <c r="A290" s="19">
        <v>21.53</v>
      </c>
      <c r="B290" s="19">
        <v>31.95</v>
      </c>
      <c r="C290" s="19">
        <v>39.19</v>
      </c>
      <c r="E290" s="15">
        <v>-1.1024300000000001E-2</v>
      </c>
      <c r="F290" s="15">
        <v>2.1957999999999999E-3</v>
      </c>
      <c r="G290" s="15">
        <v>3.8421599999999998E-3</v>
      </c>
      <c r="K290">
        <f t="shared" si="24"/>
        <v>4.4136415682981057E-5</v>
      </c>
      <c r="L290">
        <f t="shared" si="25"/>
        <v>6.292684757765088E-6</v>
      </c>
      <c r="M290">
        <f t="shared" si="26"/>
        <v>4.5128475935238112E-5</v>
      </c>
      <c r="W290">
        <f t="shared" si="27"/>
        <v>-4.7711754675739658E-6</v>
      </c>
      <c r="X290">
        <f t="shared" si="28"/>
        <v>1.4247110790085684E-5</v>
      </c>
      <c r="Y290">
        <f t="shared" si="29"/>
        <v>-3.8954953801293706E-7</v>
      </c>
    </row>
    <row r="291" spans="1:25" x14ac:dyDescent="0.2">
      <c r="A291" s="19">
        <v>21.87</v>
      </c>
      <c r="B291" s="19">
        <v>31.96</v>
      </c>
      <c r="C291" s="19">
        <v>39.520000000000003</v>
      </c>
      <c r="E291" s="15">
        <v>1.5791920000000001E-2</v>
      </c>
      <c r="F291" s="15">
        <v>3.1293E-4</v>
      </c>
      <c r="G291" s="15">
        <v>8.4205400000000007E-3</v>
      </c>
      <c r="K291">
        <f t="shared" si="24"/>
        <v>4.7348271363568899E-5</v>
      </c>
      <c r="L291">
        <f t="shared" si="25"/>
        <v>6.2390954479317483E-6</v>
      </c>
      <c r="M291">
        <f t="shared" si="26"/>
        <v>4.4235585906494951E-5</v>
      </c>
      <c r="W291">
        <f t="shared" si="27"/>
        <v>-5.5314048571195276E-6</v>
      </c>
      <c r="X291">
        <f t="shared" si="28"/>
        <v>1.2410715163160542E-5</v>
      </c>
      <c r="Y291">
        <f t="shared" si="29"/>
        <v>-9.6696568612160826E-8</v>
      </c>
    </row>
    <row r="292" spans="1:25" x14ac:dyDescent="0.2">
      <c r="A292" s="19">
        <v>21.89</v>
      </c>
      <c r="B292" s="19">
        <v>31.96</v>
      </c>
      <c r="C292" s="19">
        <v>39.07</v>
      </c>
      <c r="E292" s="15">
        <v>9.144E-4</v>
      </c>
      <c r="F292" s="15">
        <v>0</v>
      </c>
      <c r="G292" s="15">
        <v>-1.13866E-2</v>
      </c>
      <c r="K292">
        <f t="shared" si="24"/>
        <v>5.5481397575177471E-5</v>
      </c>
      <c r="L292">
        <f t="shared" si="25"/>
        <v>5.9997769984844092E-6</v>
      </c>
      <c r="M292">
        <f t="shared" si="26"/>
        <v>4.5642001296516382E-5</v>
      </c>
      <c r="W292">
        <f t="shared" si="27"/>
        <v>-5.0800635446683553E-6</v>
      </c>
      <c r="X292">
        <f t="shared" si="28"/>
        <v>1.7697848014842911E-5</v>
      </c>
      <c r="Y292">
        <f t="shared" si="29"/>
        <v>-5.3477791207431163E-8</v>
      </c>
    </row>
    <row r="293" spans="1:25" x14ac:dyDescent="0.2">
      <c r="A293" s="19">
        <v>21.89</v>
      </c>
      <c r="B293" s="19">
        <v>31.88</v>
      </c>
      <c r="C293" s="19">
        <v>39.020000000000003</v>
      </c>
      <c r="E293" s="15">
        <v>0</v>
      </c>
      <c r="F293" s="15">
        <v>-2.5030999999999999E-3</v>
      </c>
      <c r="G293" s="15">
        <v>-1.2798E-3</v>
      </c>
      <c r="K293">
        <f t="shared" si="24"/>
        <v>5.3184591817033528E-5</v>
      </c>
      <c r="L293">
        <f t="shared" si="25"/>
        <v>5.7709006486079104E-6</v>
      </c>
      <c r="M293">
        <f t="shared" si="26"/>
        <v>4.9313998389872525E-5</v>
      </c>
      <c r="W293">
        <f t="shared" si="27"/>
        <v>-4.8534733319882538E-6</v>
      </c>
      <c r="X293">
        <f t="shared" si="28"/>
        <v>1.6932216852352335E-5</v>
      </c>
      <c r="Y293">
        <f t="shared" si="29"/>
        <v>-1.1825372373498529E-7</v>
      </c>
    </row>
    <row r="294" spans="1:25" x14ac:dyDescent="0.2">
      <c r="A294" s="19">
        <v>21.83</v>
      </c>
      <c r="B294" s="19">
        <v>31.97</v>
      </c>
      <c r="C294" s="19">
        <v>38.92</v>
      </c>
      <c r="E294" s="15">
        <v>-2.7409000000000001E-3</v>
      </c>
      <c r="F294" s="15">
        <v>2.8230899999999999E-3</v>
      </c>
      <c r="G294" s="15">
        <v>-2.5628000000000001E-3</v>
      </c>
      <c r="K294">
        <f t="shared" si="24"/>
        <v>5.0992149309978222E-5</v>
      </c>
      <c r="L294">
        <f t="shared" si="25"/>
        <v>5.8063772641240011E-6</v>
      </c>
      <c r="M294">
        <f t="shared" si="26"/>
        <v>4.7645004796827298E-5</v>
      </c>
      <c r="W294">
        <f t="shared" si="27"/>
        <v>-4.6404785320689581E-6</v>
      </c>
      <c r="X294">
        <f t="shared" si="28"/>
        <v>1.6628999841211195E-5</v>
      </c>
      <c r="Y294">
        <f t="shared" si="29"/>
        <v>-5.1004405110886166E-8</v>
      </c>
    </row>
    <row r="295" spans="1:25" x14ac:dyDescent="0.2">
      <c r="A295" s="19">
        <v>22.07</v>
      </c>
      <c r="B295" s="19">
        <v>31.91</v>
      </c>
      <c r="C295" s="19">
        <v>39.25</v>
      </c>
      <c r="E295" s="15">
        <v>1.099404E-2</v>
      </c>
      <c r="F295" s="15">
        <v>-1.8767E-3</v>
      </c>
      <c r="G295" s="15">
        <v>8.4789800000000005E-3</v>
      </c>
      <c r="K295">
        <f t="shared" si="24"/>
        <v>4.9231754665746232E-5</v>
      </c>
      <c r="L295">
        <f t="shared" si="25"/>
        <v>5.907898384233127E-6</v>
      </c>
      <c r="M295">
        <f t="shared" si="26"/>
        <v>4.6273353051364791E-5</v>
      </c>
      <c r="W295">
        <f t="shared" si="27"/>
        <v>-4.7497757153848205E-6</v>
      </c>
      <c r="X295">
        <f t="shared" si="28"/>
        <v>1.6624950991538521E-5</v>
      </c>
      <c r="Y295">
        <f t="shared" si="29"/>
        <v>-4.0532934288423303E-7</v>
      </c>
    </row>
    <row r="296" spans="1:25" x14ac:dyDescent="0.2">
      <c r="A296" s="19">
        <v>22.1</v>
      </c>
      <c r="B296" s="19">
        <v>31.88</v>
      </c>
      <c r="C296" s="19">
        <v>38.93</v>
      </c>
      <c r="E296" s="15">
        <v>1.3593100000000001E-3</v>
      </c>
      <c r="F296" s="15">
        <v>-9.4019999999999998E-4</v>
      </c>
      <c r="G296" s="15">
        <v>-8.1528999999999994E-3</v>
      </c>
      <c r="K296">
        <f t="shared" si="24"/>
        <v>5.2111239008632164E-5</v>
      </c>
      <c r="L296">
        <f t="shared" si="25"/>
        <v>5.8254148668117054E-6</v>
      </c>
      <c r="M296">
        <f t="shared" si="26"/>
        <v>4.7597006730646034E-5</v>
      </c>
      <c r="W296">
        <f t="shared" si="27"/>
        <v>-5.3683033671817317E-6</v>
      </c>
      <c r="X296">
        <f t="shared" si="28"/>
        <v>2.006889974321421E-5</v>
      </c>
      <c r="Y296">
        <f t="shared" si="29"/>
        <v>-1.085494252951179E-6</v>
      </c>
    </row>
    <row r="297" spans="1:25" x14ac:dyDescent="0.2">
      <c r="A297" s="19">
        <v>21.96</v>
      </c>
      <c r="B297" s="19">
        <v>31.81</v>
      </c>
      <c r="C297" s="19">
        <v>39.159999999999997</v>
      </c>
      <c r="E297" s="15">
        <v>-6.3349000000000001E-3</v>
      </c>
      <c r="F297" s="15">
        <v>-2.1957000000000001E-3</v>
      </c>
      <c r="G297" s="15">
        <v>5.9080399999999998E-3</v>
      </c>
      <c r="K297">
        <f t="shared" si="24"/>
        <v>5.0057106617124938E-5</v>
      </c>
      <c r="L297">
        <f t="shared" si="25"/>
        <v>5.6423592864355692E-6</v>
      </c>
      <c r="M297">
        <f t="shared" si="26"/>
        <v>4.8624308251954399E-5</v>
      </c>
      <c r="W297">
        <f t="shared" si="27"/>
        <v>-5.1755396956308281E-6</v>
      </c>
      <c r="X297">
        <f t="shared" si="28"/>
        <v>1.9134189018661356E-5</v>
      </c>
      <c r="Y297">
        <f t="shared" si="29"/>
        <v>-7.8173493457410808E-7</v>
      </c>
    </row>
    <row r="298" spans="1:25" x14ac:dyDescent="0.2">
      <c r="A298" s="19">
        <v>21.94</v>
      </c>
      <c r="B298" s="19">
        <v>31.87</v>
      </c>
      <c r="C298" s="19">
        <v>39.25</v>
      </c>
      <c r="E298" s="15">
        <v>-9.1069999999999996E-4</v>
      </c>
      <c r="F298" s="15">
        <v>1.8862600000000001E-3</v>
      </c>
      <c r="G298" s="15">
        <v>2.2982599999999999E-3</v>
      </c>
      <c r="K298">
        <f t="shared" si="24"/>
        <v>4.9657551542464141E-5</v>
      </c>
      <c r="L298">
        <f t="shared" si="25"/>
        <v>5.6277719388820004E-6</v>
      </c>
      <c r="M298">
        <f t="shared" si="26"/>
        <v>4.8327378011248266E-5</v>
      </c>
      <c r="W298">
        <f t="shared" si="27"/>
        <v>-4.386839316692978E-6</v>
      </c>
      <c r="X298">
        <f t="shared" si="28"/>
        <v>1.7201779973701674E-5</v>
      </c>
      <c r="Y298">
        <f t="shared" si="29"/>
        <v>-1.3217067756196615E-6</v>
      </c>
    </row>
    <row r="299" spans="1:25" x14ac:dyDescent="0.2">
      <c r="A299" s="19">
        <v>22.13</v>
      </c>
      <c r="B299" s="19">
        <v>31.9</v>
      </c>
      <c r="C299" s="19">
        <v>39.74</v>
      </c>
      <c r="E299" s="15">
        <v>8.6598899999999999E-3</v>
      </c>
      <c r="F299" s="15">
        <v>9.4129000000000001E-4</v>
      </c>
      <c r="G299" s="15">
        <v>1.248413E-2</v>
      </c>
      <c r="K299">
        <f t="shared" si="24"/>
        <v>4.7709906431483E-5</v>
      </c>
      <c r="L299">
        <f t="shared" si="25"/>
        <v>5.5635349640856464E-6</v>
      </c>
      <c r="M299">
        <f t="shared" si="26"/>
        <v>4.6863346080424492E-5</v>
      </c>
      <c r="W299">
        <f t="shared" si="27"/>
        <v>-4.2705552369713986E-6</v>
      </c>
      <c r="X299">
        <f t="shared" si="28"/>
        <v>1.6798668159999572E-5</v>
      </c>
      <c r="Y299">
        <f t="shared" si="29"/>
        <v>-1.1369843327784817E-6</v>
      </c>
    </row>
    <row r="300" spans="1:25" x14ac:dyDescent="0.2">
      <c r="A300" s="19">
        <v>22.16</v>
      </c>
      <c r="B300" s="19">
        <v>31.74</v>
      </c>
      <c r="C300" s="19">
        <v>40.18</v>
      </c>
      <c r="E300" s="15">
        <v>1.35567E-3</v>
      </c>
      <c r="F300" s="15">
        <v>-5.0156999999999997E-3</v>
      </c>
      <c r="G300" s="15">
        <v>1.1071920000000001E-2</v>
      </c>
      <c r="K300">
        <f t="shared" si="24"/>
        <v>4.8845692840044719E-5</v>
      </c>
      <c r="L300">
        <f t="shared" si="25"/>
        <v>5.3962742108370733E-6</v>
      </c>
      <c r="M300">
        <f t="shared" si="26"/>
        <v>5.1510016178622149E-5</v>
      </c>
      <c r="W300">
        <f t="shared" si="27"/>
        <v>-3.7664768084291145E-6</v>
      </c>
      <c r="X300">
        <f t="shared" si="28"/>
        <v>2.0827911772227599E-5</v>
      </c>
      <c r="Y300">
        <f t="shared" si="29"/>
        <v>-6.6670240370377272E-7</v>
      </c>
    </row>
    <row r="301" spans="1:25" x14ac:dyDescent="0.2">
      <c r="A301" s="19">
        <v>22.34</v>
      </c>
      <c r="B301" s="19">
        <v>31.72</v>
      </c>
      <c r="C301" s="19">
        <v>40.229999999999997</v>
      </c>
      <c r="E301" s="15">
        <v>8.1227399999999998E-3</v>
      </c>
      <c r="F301" s="15">
        <v>-6.3020000000000003E-4</v>
      </c>
      <c r="G301" s="15">
        <v>1.2444000000000001E-3</v>
      </c>
      <c r="K301">
        <f t="shared" si="24"/>
        <v>4.6987097917564738E-5</v>
      </c>
      <c r="L301">
        <f t="shared" si="25"/>
        <v>6.2098978878194147E-6</v>
      </c>
      <c r="M301">
        <f t="shared" si="26"/>
        <v>5.4547242496107949E-5</v>
      </c>
      <c r="W301">
        <f t="shared" si="27"/>
        <v>-3.8906871606833674E-6</v>
      </c>
      <c r="X301">
        <f t="shared" si="28"/>
        <v>2.089134785734994E-5</v>
      </c>
      <c r="Y301">
        <f t="shared" si="29"/>
        <v>-2.9160220252415466E-6</v>
      </c>
    </row>
    <row r="302" spans="1:25" x14ac:dyDescent="0.2">
      <c r="A302" s="19">
        <v>22.32</v>
      </c>
      <c r="B302" s="19">
        <v>31.81</v>
      </c>
      <c r="C302" s="19">
        <v>40.11</v>
      </c>
      <c r="E302" s="15">
        <v>-8.9530000000000002E-4</v>
      </c>
      <c r="F302" s="15">
        <v>2.8373299999999999E-3</v>
      </c>
      <c r="G302" s="15">
        <v>-2.9827999999999999E-3</v>
      </c>
      <c r="K302">
        <f t="shared" si="24"/>
        <v>4.7805661248781561E-5</v>
      </c>
      <c r="L302">
        <f t="shared" si="25"/>
        <v>5.9843003661828154E-6</v>
      </c>
      <c r="M302">
        <f t="shared" si="26"/>
        <v>5.2560679989488604E-5</v>
      </c>
      <c r="W302">
        <f t="shared" si="27"/>
        <v>-3.9402175609623651E-6</v>
      </c>
      <c r="X302">
        <f t="shared" si="28"/>
        <v>2.0754900492148945E-5</v>
      </c>
      <c r="Y302">
        <f t="shared" si="29"/>
        <v>-2.8404141389270536E-6</v>
      </c>
    </row>
    <row r="303" spans="1:25" x14ac:dyDescent="0.2">
      <c r="A303" s="19">
        <v>22.42</v>
      </c>
      <c r="B303" s="19">
        <v>31.78</v>
      </c>
      <c r="C303" s="19">
        <v>40.200000000000003</v>
      </c>
      <c r="E303" s="15">
        <v>4.4802899999999996E-3</v>
      </c>
      <c r="F303" s="15">
        <v>-9.4300000000000004E-4</v>
      </c>
      <c r="G303" s="15">
        <v>2.24383E-3</v>
      </c>
      <c r="K303">
        <f t="shared" si="24"/>
        <v>4.5968017059421371E-5</v>
      </c>
      <c r="L303">
        <f t="shared" si="25"/>
        <v>6.0783702754004128E-6</v>
      </c>
      <c r="M303">
        <f t="shared" si="26"/>
        <v>5.0987253812466417E-5</v>
      </c>
      <c r="W303">
        <f t="shared" si="27"/>
        <v>-3.8836285692646234E-6</v>
      </c>
      <c r="X303">
        <f t="shared" si="28"/>
        <v>2.0329142496220008E-5</v>
      </c>
      <c r="Y303">
        <f t="shared" si="29"/>
        <v>-3.0765014075514301E-6</v>
      </c>
    </row>
    <row r="304" spans="1:25" x14ac:dyDescent="0.2">
      <c r="A304" s="19">
        <v>22.39</v>
      </c>
      <c r="B304" s="19">
        <v>31.75</v>
      </c>
      <c r="C304" s="19">
        <v>40.479999999999997</v>
      </c>
      <c r="E304" s="15">
        <v>-1.3381000000000001E-3</v>
      </c>
      <c r="F304" s="15">
        <v>-9.4399999999999996E-4</v>
      </c>
      <c r="G304" s="15">
        <v>6.9651499999999998E-3</v>
      </c>
      <c r="K304">
        <f t="shared" si="24"/>
        <v>4.5011488977186791E-5</v>
      </c>
      <c r="L304">
        <f t="shared" si="25"/>
        <v>5.8803482889089537E-6</v>
      </c>
      <c r="M304">
        <f t="shared" si="26"/>
        <v>4.9353740295221561E-5</v>
      </c>
      <c r="W304">
        <f t="shared" si="27"/>
        <v>-3.8978209939087457E-6</v>
      </c>
      <c r="X304">
        <f t="shared" si="28"/>
        <v>2.0224230310874807E-5</v>
      </c>
      <c r="Y304">
        <f t="shared" si="29"/>
        <v>-3.0445331906983441E-6</v>
      </c>
    </row>
    <row r="305" spans="1:25" x14ac:dyDescent="0.2">
      <c r="A305" s="19">
        <v>22.36</v>
      </c>
      <c r="B305" s="19">
        <v>31.82</v>
      </c>
      <c r="C305" s="19">
        <v>40.42</v>
      </c>
      <c r="E305" s="15">
        <v>-1.3397999999999999E-3</v>
      </c>
      <c r="F305" s="15">
        <v>2.2047199999999999E-3</v>
      </c>
      <c r="G305" s="15">
        <v>-1.4823E-3</v>
      </c>
      <c r="K305">
        <f t="shared" si="24"/>
        <v>4.3381053104922285E-5</v>
      </c>
      <c r="L305">
        <f t="shared" si="25"/>
        <v>5.6942831016069824E-6</v>
      </c>
      <c r="M305">
        <f t="shared" si="26"/>
        <v>4.9557379247155395E-5</v>
      </c>
      <c r="W305">
        <f t="shared" si="27"/>
        <v>-3.6916386782742204E-6</v>
      </c>
      <c r="X305">
        <f t="shared" si="28"/>
        <v>1.9350689803622316E-5</v>
      </c>
      <c r="Y305">
        <f t="shared" si="29"/>
        <v>-3.1928498632564429E-6</v>
      </c>
    </row>
    <row r="306" spans="1:25" x14ac:dyDescent="0.2">
      <c r="A306" s="19">
        <v>22.35</v>
      </c>
      <c r="B306" s="19">
        <v>31.9</v>
      </c>
      <c r="C306" s="19">
        <v>40.31</v>
      </c>
      <c r="E306" s="15">
        <v>-4.4729999999999998E-4</v>
      </c>
      <c r="F306" s="15">
        <v>2.5141400000000002E-3</v>
      </c>
      <c r="G306" s="15">
        <v>-2.7214000000000001E-3</v>
      </c>
      <c r="K306">
        <f t="shared" si="24"/>
        <v>4.1848625482193651E-5</v>
      </c>
      <c r="L306">
        <f t="shared" si="25"/>
        <v>5.6781679966791295E-6</v>
      </c>
      <c r="M306">
        <f t="shared" si="26"/>
        <v>4.7896155812673199E-5</v>
      </c>
      <c r="W306">
        <f t="shared" si="27"/>
        <v>-3.6665093118177671E-6</v>
      </c>
      <c r="X306">
        <f t="shared" si="28"/>
        <v>1.8981803837004975E-5</v>
      </c>
      <c r="Y306">
        <f t="shared" si="29"/>
        <v>-3.1999857297010562E-6</v>
      </c>
    </row>
    <row r="307" spans="1:25" x14ac:dyDescent="0.2">
      <c r="A307" s="19">
        <v>22.47</v>
      </c>
      <c r="B307" s="19">
        <v>32</v>
      </c>
      <c r="C307" s="19">
        <v>40.5</v>
      </c>
      <c r="E307" s="15">
        <v>5.36908E-3</v>
      </c>
      <c r="F307" s="15">
        <v>3.1348000000000001E-3</v>
      </c>
      <c r="G307" s="15">
        <v>4.7134500000000001E-3</v>
      </c>
      <c r="K307">
        <f t="shared" si="24"/>
        <v>4.0344344046828731E-5</v>
      </c>
      <c r="L307">
        <f t="shared" si="25"/>
        <v>5.7214241844949481E-6</v>
      </c>
      <c r="M307">
        <f t="shared" si="26"/>
        <v>4.654295797105993E-5</v>
      </c>
      <c r="W307">
        <f t="shared" si="27"/>
        <v>-3.5697153459887009E-6</v>
      </c>
      <c r="X307">
        <f t="shared" si="28"/>
        <v>1.8604302895584679E-5</v>
      </c>
      <c r="Y307">
        <f t="shared" si="29"/>
        <v>-3.3496504097589931E-6</v>
      </c>
    </row>
    <row r="308" spans="1:25" x14ac:dyDescent="0.2">
      <c r="A308" s="19">
        <v>22.63</v>
      </c>
      <c r="B308" s="19">
        <v>32.14</v>
      </c>
      <c r="C308" s="19">
        <v>40.090000000000003</v>
      </c>
      <c r="E308" s="15">
        <v>7.1206100000000003E-3</v>
      </c>
      <c r="F308" s="15">
        <v>4.3749699999999997E-3</v>
      </c>
      <c r="G308" s="15">
        <v>-1.0123500000000001E-2</v>
      </c>
      <c r="K308">
        <f t="shared" si="24"/>
        <v>4.007539720784171E-5</v>
      </c>
      <c r="L308">
        <f t="shared" si="25"/>
        <v>5.9023278450578171E-6</v>
      </c>
      <c r="M308">
        <f t="shared" si="26"/>
        <v>4.5863375717643464E-5</v>
      </c>
      <c r="W308">
        <f t="shared" si="27"/>
        <v>-2.7605063458693786E-6</v>
      </c>
      <c r="X308">
        <f t="shared" si="28"/>
        <v>1.92130363268896E-5</v>
      </c>
      <c r="Y308">
        <f t="shared" si="29"/>
        <v>-2.6256270627734529E-6</v>
      </c>
    </row>
    <row r="309" spans="1:25" x14ac:dyDescent="0.2">
      <c r="A309" s="19">
        <v>22.72</v>
      </c>
      <c r="B309" s="19">
        <v>32.04</v>
      </c>
      <c r="C309" s="19">
        <v>39.93</v>
      </c>
      <c r="E309" s="15">
        <v>3.9770200000000004E-3</v>
      </c>
      <c r="F309" s="15">
        <v>-3.1113E-3</v>
      </c>
      <c r="G309" s="15">
        <v>-3.9909999999999998E-3</v>
      </c>
      <c r="K309">
        <f t="shared" si="24"/>
        <v>4.0697629848221911E-5</v>
      </c>
      <c r="L309">
        <f t="shared" si="25"/>
        <v>6.4449129444229145E-6</v>
      </c>
      <c r="M309">
        <f t="shared" si="26"/>
        <v>4.8435314053331985E-5</v>
      </c>
      <c r="W309">
        <f t="shared" si="27"/>
        <v>-1.4269913598492157E-6</v>
      </c>
      <c r="X309">
        <f t="shared" si="28"/>
        <v>1.5889550333876221E-5</v>
      </c>
      <c r="Y309">
        <f t="shared" si="29"/>
        <v>-4.3076743908070461E-6</v>
      </c>
    </row>
    <row r="310" spans="1:25" x14ac:dyDescent="0.2">
      <c r="A310" s="19">
        <v>22.84</v>
      </c>
      <c r="B310" s="19">
        <v>32.06</v>
      </c>
      <c r="C310" s="19">
        <v>39.92</v>
      </c>
      <c r="E310" s="15">
        <v>5.2817300000000001E-3</v>
      </c>
      <c r="F310" s="15">
        <v>6.2421999999999998E-4</v>
      </c>
      <c r="G310" s="15">
        <v>-2.5050000000000002E-4</v>
      </c>
      <c r="K310">
        <f t="shared" si="24"/>
        <v>3.9887072582511303E-5</v>
      </c>
      <c r="L310">
        <f t="shared" si="25"/>
        <v>6.5765359453901052E-6</v>
      </c>
      <c r="M310">
        <f t="shared" si="26"/>
        <v>4.7390649238879189E-5</v>
      </c>
      <c r="W310">
        <f t="shared" si="27"/>
        <v>-1.9145335712982627E-6</v>
      </c>
      <c r="X310">
        <f t="shared" si="28"/>
        <v>1.5014001841043647E-5</v>
      </c>
      <c r="Y310">
        <f t="shared" si="29"/>
        <v>-3.6205105953586231E-6</v>
      </c>
    </row>
    <row r="311" spans="1:25" x14ac:dyDescent="0.2">
      <c r="A311" s="19">
        <v>22.77</v>
      </c>
      <c r="B311" s="19">
        <v>32.08</v>
      </c>
      <c r="C311" s="19">
        <v>39.799999999999997</v>
      </c>
      <c r="E311" s="15">
        <v>-3.0647999999999999E-3</v>
      </c>
      <c r="F311" s="15">
        <v>6.2385999999999995E-4</v>
      </c>
      <c r="G311" s="15">
        <v>-3.006E-3</v>
      </c>
      <c r="K311">
        <f t="shared" si="24"/>
        <v>3.960834810124333E-5</v>
      </c>
      <c r="L311">
        <f t="shared" si="25"/>
        <v>6.328640083035265E-6</v>
      </c>
      <c r="M311">
        <f t="shared" si="26"/>
        <v>4.5774051083293566E-5</v>
      </c>
      <c r="W311">
        <f t="shared" si="27"/>
        <v>-1.7459966969963667E-6</v>
      </c>
      <c r="X311">
        <f t="shared" si="28"/>
        <v>1.4772954795981028E-5</v>
      </c>
      <c r="Y311">
        <f t="shared" si="29"/>
        <v>-3.4775192440371056E-6</v>
      </c>
    </row>
    <row r="312" spans="1:25" x14ac:dyDescent="0.2">
      <c r="A312" s="19">
        <v>22.66</v>
      </c>
      <c r="B312" s="19">
        <v>32.119999999999997</v>
      </c>
      <c r="C312" s="19">
        <v>39.58</v>
      </c>
      <c r="E312" s="15">
        <v>-4.8309E-3</v>
      </c>
      <c r="F312" s="15">
        <v>1.24679E-3</v>
      </c>
      <c r="G312" s="15">
        <v>-5.5275999999999997E-3</v>
      </c>
      <c r="K312">
        <f t="shared" si="24"/>
        <v>3.8606200178735434E-5</v>
      </c>
      <c r="L312">
        <f t="shared" si="25"/>
        <v>6.0956000000697148E-6</v>
      </c>
      <c r="M312">
        <f t="shared" si="26"/>
        <v>4.4613380247043076E-5</v>
      </c>
      <c r="W312">
        <f t="shared" si="27"/>
        <v>-1.7959307402965847E-6</v>
      </c>
      <c r="X312">
        <f t="shared" si="28"/>
        <v>1.4967805060222167E-5</v>
      </c>
      <c r="Y312">
        <f t="shared" si="29"/>
        <v>-3.4118656157948792E-6</v>
      </c>
    </row>
    <row r="313" spans="1:25" x14ac:dyDescent="0.2">
      <c r="A313" s="19">
        <v>22.33</v>
      </c>
      <c r="B313" s="19">
        <v>32.19</v>
      </c>
      <c r="C313" s="19">
        <v>39.04</v>
      </c>
      <c r="E313" s="15">
        <v>-1.4563100000000001E-2</v>
      </c>
      <c r="F313" s="15">
        <v>2.1793300000000002E-3</v>
      </c>
      <c r="G313" s="15">
        <v>-1.3643300000000001E-2</v>
      </c>
      <c r="K313">
        <f t="shared" si="24"/>
        <v>3.8221964962378014E-5</v>
      </c>
      <c r="L313">
        <f t="shared" si="25"/>
        <v>5.9231536822620972E-6</v>
      </c>
      <c r="M313">
        <f t="shared" si="26"/>
        <v>4.4383082691367613E-5</v>
      </c>
      <c r="W313">
        <f t="shared" si="27"/>
        <v>-2.0073132083187896E-6</v>
      </c>
      <c r="X313">
        <f t="shared" si="28"/>
        <v>1.5850584070208836E-5</v>
      </c>
      <c r="Y313">
        <f t="shared" si="29"/>
        <v>-3.5508085350071863E-6</v>
      </c>
    </row>
    <row r="314" spans="1:25" x14ac:dyDescent="0.2">
      <c r="A314" s="19">
        <v>22.28</v>
      </c>
      <c r="B314" s="19">
        <v>32.21</v>
      </c>
      <c r="C314" s="19">
        <v>38.799999999999997</v>
      </c>
      <c r="E314" s="15">
        <v>-2.2390999999999999E-3</v>
      </c>
      <c r="F314" s="15">
        <v>6.2131000000000003E-4</v>
      </c>
      <c r="G314" s="15">
        <v>-6.1475999999999996E-3</v>
      </c>
      <c r="K314">
        <f t="shared" si="24"/>
        <v>4.5410635331002042E-5</v>
      </c>
      <c r="L314">
        <f t="shared" si="25"/>
        <v>5.888853901314937E-6</v>
      </c>
      <c r="M314">
        <f t="shared" si="26"/>
        <v>5.0390013914232678E-5</v>
      </c>
      <c r="W314">
        <f t="shared" si="27"/>
        <v>-3.2346000447396623E-6</v>
      </c>
      <c r="X314">
        <f t="shared" si="28"/>
        <v>2.3559814715196307E-5</v>
      </c>
      <c r="Y314">
        <f t="shared" si="29"/>
        <v>-4.5950747424667553E-6</v>
      </c>
    </row>
    <row r="315" spans="1:25" x14ac:dyDescent="0.2">
      <c r="A315" s="19">
        <v>22.12</v>
      </c>
      <c r="B315" s="19">
        <v>32.21</v>
      </c>
      <c r="C315" s="19">
        <v>38.619999999999997</v>
      </c>
      <c r="E315" s="15">
        <v>-7.1812999999999998E-3</v>
      </c>
      <c r="F315" s="15">
        <v>0</v>
      </c>
      <c r="G315" s="15">
        <v>-4.6391999999999996E-3</v>
      </c>
      <c r="K315">
        <f t="shared" si="24"/>
        <v>4.3885172965508626E-5</v>
      </c>
      <c r="L315">
        <f t="shared" si="25"/>
        <v>5.6820739819126074E-6</v>
      </c>
      <c r="M315">
        <f t="shared" si="26"/>
        <v>5.0102663298525842E-5</v>
      </c>
      <c r="W315">
        <f t="shared" si="27"/>
        <v>-3.1743846508952825E-6</v>
      </c>
      <c r="X315">
        <f t="shared" si="28"/>
        <v>2.3409545478684529E-5</v>
      </c>
      <c r="Y315">
        <f t="shared" si="29"/>
        <v>-4.5401374721587504E-6</v>
      </c>
    </row>
    <row r="316" spans="1:25" x14ac:dyDescent="0.2">
      <c r="A316" s="19">
        <v>22.01</v>
      </c>
      <c r="B316" s="19">
        <v>32.19</v>
      </c>
      <c r="C316" s="19">
        <v>38.590000000000003</v>
      </c>
      <c r="E316" s="15">
        <v>-4.9728999999999997E-3</v>
      </c>
      <c r="F316" s="15">
        <v>-6.2089999999999997E-4</v>
      </c>
      <c r="G316" s="15">
        <v>-7.7680000000000002E-4</v>
      </c>
      <c r="K316">
        <f t="shared" si="24"/>
        <v>4.4313538377144814E-5</v>
      </c>
      <c r="L316">
        <f t="shared" si="25"/>
        <v>5.4722598130304169E-6</v>
      </c>
      <c r="M316">
        <f t="shared" si="26"/>
        <v>4.9181721354961416E-5</v>
      </c>
      <c r="W316">
        <f t="shared" si="27"/>
        <v>-3.0621351718415654E-6</v>
      </c>
      <c r="X316">
        <f t="shared" si="28"/>
        <v>2.4050308228363455E-5</v>
      </c>
      <c r="Y316">
        <f t="shared" si="29"/>
        <v>-4.3357138238292255E-6</v>
      </c>
    </row>
    <row r="317" spans="1:25" x14ac:dyDescent="0.2">
      <c r="A317" s="19">
        <v>21.94</v>
      </c>
      <c r="B317" s="19">
        <v>32.159999999999997</v>
      </c>
      <c r="C317" s="19">
        <v>38.72</v>
      </c>
      <c r="E317" s="15">
        <v>-3.1803000000000001E-3</v>
      </c>
      <c r="F317" s="15">
        <v>-9.3190000000000005E-4</v>
      </c>
      <c r="G317" s="15">
        <v>3.3687700000000001E-3</v>
      </c>
      <c r="K317">
        <f t="shared" si="24"/>
        <v>4.3642548452882827E-5</v>
      </c>
      <c r="L317">
        <f t="shared" si="25"/>
        <v>5.2904551666811574E-6</v>
      </c>
      <c r="M317">
        <f t="shared" si="26"/>
        <v>4.7479285592010853E-5</v>
      </c>
      <c r="W317">
        <f t="shared" si="27"/>
        <v>-2.8331137171310713E-6</v>
      </c>
      <c r="X317">
        <f t="shared" si="28"/>
        <v>2.3474523683461646E-5</v>
      </c>
      <c r="Y317">
        <f t="shared" si="29"/>
        <v>-4.1242629895994714E-6</v>
      </c>
    </row>
    <row r="318" spans="1:25" x14ac:dyDescent="0.2">
      <c r="A318" s="19">
        <v>21.99</v>
      </c>
      <c r="B318" s="19">
        <v>32.130000000000003</v>
      </c>
      <c r="C318" s="19">
        <v>38.53</v>
      </c>
      <c r="E318" s="15">
        <v>2.2788999999999999E-3</v>
      </c>
      <c r="F318" s="15">
        <v>-9.3280000000000001E-4</v>
      </c>
      <c r="G318" s="15">
        <v>-4.9071000000000002E-3</v>
      </c>
      <c r="K318">
        <f t="shared" si="24"/>
        <v>4.2427200871276561E-5</v>
      </c>
      <c r="L318">
        <f t="shared" si="25"/>
        <v>5.1388756311128539E-6</v>
      </c>
      <c r="M318">
        <f t="shared" si="26"/>
        <v>4.6308803697753332E-5</v>
      </c>
      <c r="W318">
        <f t="shared" si="27"/>
        <v>-2.6227916313032072E-6</v>
      </c>
      <c r="X318">
        <f t="shared" si="28"/>
        <v>2.2350220293213946E-5</v>
      </c>
      <c r="Y318">
        <f t="shared" si="29"/>
        <v>-4.0703660807435025E-6</v>
      </c>
    </row>
    <row r="319" spans="1:25" x14ac:dyDescent="0.2">
      <c r="A319" s="19">
        <v>22.17</v>
      </c>
      <c r="B319" s="19">
        <v>31.98</v>
      </c>
      <c r="C319" s="19">
        <v>38.83</v>
      </c>
      <c r="E319" s="15">
        <v>8.1855399999999998E-3</v>
      </c>
      <c r="F319" s="15">
        <v>-4.6686000000000002E-3</v>
      </c>
      <c r="G319" s="15">
        <v>7.7862199999999999E-3</v>
      </c>
      <c r="K319">
        <f t="shared" si="24"/>
        <v>4.1087937229366674E-5</v>
      </c>
      <c r="L319">
        <f t="shared" si="25"/>
        <v>4.9964579968786485E-6</v>
      </c>
      <c r="M319">
        <f t="shared" si="26"/>
        <v>4.5717791481035262E-5</v>
      </c>
      <c r="W319">
        <f t="shared" si="27"/>
        <v>-2.628668050225015E-6</v>
      </c>
      <c r="X319">
        <f t="shared" si="28"/>
        <v>2.1274611468021107E-5</v>
      </c>
      <c r="Y319">
        <f t="shared" si="29"/>
        <v>-3.7110350006988924E-6</v>
      </c>
    </row>
    <row r="320" spans="1:25" x14ac:dyDescent="0.2">
      <c r="A320" s="19">
        <v>22.16</v>
      </c>
      <c r="B320" s="19">
        <v>31.92</v>
      </c>
      <c r="C320" s="19">
        <v>39.020000000000003</v>
      </c>
      <c r="E320" s="15">
        <v>-4.5110000000000001E-4</v>
      </c>
      <c r="F320" s="15">
        <v>-1.8762E-3</v>
      </c>
      <c r="G320" s="15">
        <v>4.8930700000000002E-3</v>
      </c>
      <c r="K320">
        <f t="shared" si="24"/>
        <v>4.2301416601235375E-5</v>
      </c>
      <c r="L320">
        <f t="shared" si="25"/>
        <v>5.6996138254984959E-6</v>
      </c>
      <c r="M320">
        <f t="shared" si="26"/>
        <v>4.6624063656456272E-5</v>
      </c>
      <c r="W320">
        <f t="shared" si="27"/>
        <v>-4.0777620489715135E-6</v>
      </c>
      <c r="X320">
        <f t="shared" si="28"/>
        <v>2.3260227390291842E-5</v>
      </c>
      <c r="Y320">
        <f t="shared" si="29"/>
        <v>-5.0103873683369593E-6</v>
      </c>
    </row>
    <row r="321" spans="1:25" x14ac:dyDescent="0.2">
      <c r="A321" s="19">
        <v>22.14</v>
      </c>
      <c r="B321" s="19">
        <v>31.94</v>
      </c>
      <c r="C321" s="19">
        <v>39.01</v>
      </c>
      <c r="E321" s="15">
        <v>-9.0260000000000004E-4</v>
      </c>
      <c r="F321" s="15">
        <v>6.2660000000000005E-4</v>
      </c>
      <c r="G321" s="15">
        <v>-2.563E-4</v>
      </c>
      <c r="K321">
        <f t="shared" si="24"/>
        <v>4.0770104255527955E-5</v>
      </c>
      <c r="L321">
        <f t="shared" si="25"/>
        <v>5.6295523236011522E-6</v>
      </c>
      <c r="M321">
        <f t="shared" si="26"/>
        <v>4.6008635986812026E-5</v>
      </c>
      <c r="W321">
        <f t="shared" si="27"/>
        <v>-3.8774557732332222E-6</v>
      </c>
      <c r="X321">
        <f t="shared" si="28"/>
        <v>2.2489039191794329E-5</v>
      </c>
      <c r="Y321">
        <f t="shared" si="29"/>
        <v>-5.1449638435967416E-6</v>
      </c>
    </row>
    <row r="322" spans="1:25" x14ac:dyDescent="0.2">
      <c r="A322" s="19">
        <v>22.35</v>
      </c>
      <c r="B322" s="19">
        <v>31.84</v>
      </c>
      <c r="C322" s="19">
        <v>39.35</v>
      </c>
      <c r="E322" s="15">
        <v>9.4851399999999995E-3</v>
      </c>
      <c r="F322" s="15">
        <v>-3.1308999999999998E-3</v>
      </c>
      <c r="G322" s="15">
        <v>8.7157099999999998E-3</v>
      </c>
      <c r="K322">
        <f t="shared" si="24"/>
        <v>3.9355118472562983E-5</v>
      </c>
      <c r="L322">
        <f t="shared" si="25"/>
        <v>5.4385945566176489E-6</v>
      </c>
      <c r="M322">
        <f t="shared" si="26"/>
        <v>4.4475076203950434E-5</v>
      </c>
      <c r="W322">
        <f t="shared" si="27"/>
        <v>-3.7456447932392283E-6</v>
      </c>
      <c r="X322">
        <f t="shared" si="28"/>
        <v>2.1861666295486669E-5</v>
      </c>
      <c r="Y322">
        <f t="shared" si="29"/>
        <v>-4.910674516180937E-6</v>
      </c>
    </row>
    <row r="323" spans="1:25" x14ac:dyDescent="0.2">
      <c r="A323" s="19">
        <v>21.98</v>
      </c>
      <c r="B323" s="19">
        <v>32.06</v>
      </c>
      <c r="C323" s="19">
        <v>38</v>
      </c>
      <c r="E323" s="15">
        <v>-1.6554800000000001E-2</v>
      </c>
      <c r="F323" s="15">
        <v>6.9095800000000002E-3</v>
      </c>
      <c r="G323" s="15">
        <v>-3.4307400000000002E-2</v>
      </c>
      <c r="K323">
        <f t="shared" si="24"/>
        <v>4.1591159598959905E-5</v>
      </c>
      <c r="L323">
        <f t="shared" si="25"/>
        <v>5.6354905456531551E-6</v>
      </c>
      <c r="M323">
        <f t="shared" si="26"/>
        <v>4.6069446452624533E-5</v>
      </c>
      <c r="W323">
        <f t="shared" si="27"/>
        <v>-4.7870006986848743E-6</v>
      </c>
      <c r="X323">
        <f t="shared" si="28"/>
        <v>2.4569471499733467E-5</v>
      </c>
      <c r="Y323">
        <f t="shared" si="29"/>
        <v>-5.7755393027700805E-6</v>
      </c>
    </row>
    <row r="324" spans="1:25" x14ac:dyDescent="0.2">
      <c r="A324" s="19">
        <v>21.66</v>
      </c>
      <c r="B324" s="19">
        <v>32.26</v>
      </c>
      <c r="C324" s="19">
        <v>37.36</v>
      </c>
      <c r="E324" s="15">
        <v>-1.4558700000000001E-2</v>
      </c>
      <c r="F324" s="15">
        <v>6.2382100000000001E-3</v>
      </c>
      <c r="G324" s="15">
        <v>-1.6842099999999999E-2</v>
      </c>
      <c r="K324">
        <f t="shared" si="24"/>
        <v>5.1056779146589017E-5</v>
      </c>
      <c r="L324">
        <f t="shared" si="25"/>
        <v>7.3381632140025319E-6</v>
      </c>
      <c r="M324">
        <f t="shared" si="26"/>
        <v>9.1609518244614198E-5</v>
      </c>
      <c r="W324">
        <f t="shared" si="27"/>
        <v>-9.1534628561237816E-6</v>
      </c>
      <c r="X324">
        <f t="shared" si="28"/>
        <v>4.6526105030549465E-5</v>
      </c>
      <c r="Y324">
        <f t="shared" si="29"/>
        <v>-1.4978980540283876E-5</v>
      </c>
    </row>
    <row r="325" spans="1:25" x14ac:dyDescent="0.2">
      <c r="A325" s="19">
        <v>21.89</v>
      </c>
      <c r="B325" s="19">
        <v>32.29</v>
      </c>
      <c r="C325" s="19">
        <v>38.159999999999997</v>
      </c>
      <c r="E325" s="15">
        <v>1.0618610000000001E-2</v>
      </c>
      <c r="F325" s="15">
        <v>9.3004000000000003E-4</v>
      </c>
      <c r="G325" s="15">
        <v>2.1413250000000002E-2</v>
      </c>
      <c r="K325">
        <f t="shared" si="24"/>
        <v>5.747023522736038E-5</v>
      </c>
      <c r="L325">
        <f t="shared" si="25"/>
        <v>8.5855942513589463E-6</v>
      </c>
      <c r="M325">
        <f t="shared" si="26"/>
        <v>9.8683531235084477E-5</v>
      </c>
      <c r="W325">
        <f t="shared" si="27"/>
        <v>-1.2315277801836354E-5</v>
      </c>
      <c r="X325">
        <f t="shared" si="28"/>
        <v>5.4255217979516491E-5</v>
      </c>
      <c r="Y325">
        <f t="shared" si="29"/>
        <v>-1.8350808573506841E-5</v>
      </c>
    </row>
    <row r="326" spans="1:25" x14ac:dyDescent="0.2">
      <c r="A326" s="19">
        <v>22.21</v>
      </c>
      <c r="B326" s="19">
        <v>32.229999999999997</v>
      </c>
      <c r="C326" s="19">
        <v>38.71</v>
      </c>
      <c r="E326" s="15">
        <v>1.4618549999999999E-2</v>
      </c>
      <c r="F326" s="15">
        <v>-1.8582E-3</v>
      </c>
      <c r="G326" s="15">
        <v>1.4412970000000001E-2</v>
      </c>
      <c r="K326">
        <f t="shared" ref="K326:K389" si="30">$J$1+$J$3*(E325^2)+$J$4*K325</f>
        <v>5.9530849248969461E-5</v>
      </c>
      <c r="L326">
        <f t="shared" ref="L326:L389" si="31">$J$6+$J$3*(F325^2)+$J$4*L325</f>
        <v>8.2361678423739753E-6</v>
      </c>
      <c r="M326">
        <f t="shared" ref="M326:M389" si="32">$J$7+$J$3*(G325^2)+$J$4*M325</f>
        <v>1.1232794117222654E-4</v>
      </c>
      <c r="W326">
        <f t="shared" ref="W326:W389" si="33">$J$2*$W$4+E325*F325*$J$3+W325*$J$4</f>
        <v>-1.1259545451950171E-5</v>
      </c>
      <c r="X326">
        <f t="shared" ref="X326:X389" si="34">$J$2*$X$4+E325*G325*$J$3+X325*$J$4</f>
        <v>6.0807778924045499E-5</v>
      </c>
      <c r="Y326">
        <f t="shared" ref="Y326:Y389" si="35">$J$2*$Y$4+F325*G325*$J$3+Y325*$J$4</f>
        <v>-1.652113749789643E-5</v>
      </c>
    </row>
    <row r="327" spans="1:25" x14ac:dyDescent="0.2">
      <c r="A327" s="19">
        <v>22.25</v>
      </c>
      <c r="B327" s="19">
        <v>32.35</v>
      </c>
      <c r="C327" s="19">
        <v>39.06</v>
      </c>
      <c r="E327" s="15">
        <v>1.8010400000000001E-3</v>
      </c>
      <c r="F327" s="15">
        <v>3.72318E-3</v>
      </c>
      <c r="G327" s="15">
        <v>9.0416400000000001E-3</v>
      </c>
      <c r="K327">
        <f t="shared" si="30"/>
        <v>6.5505711460097992E-5</v>
      </c>
      <c r="L327">
        <f t="shared" si="31"/>
        <v>8.011224331464102E-6</v>
      </c>
      <c r="M327">
        <f t="shared" si="32"/>
        <v>1.1512194365947607E-4</v>
      </c>
      <c r="W327">
        <f t="shared" si="33"/>
        <v>-1.174875390923316E-5</v>
      </c>
      <c r="X327">
        <f t="shared" si="34"/>
        <v>6.6299897092342763E-5</v>
      </c>
      <c r="Y327">
        <f t="shared" si="35"/>
        <v>-1.6669141082182645E-5</v>
      </c>
    </row>
    <row r="328" spans="1:25" x14ac:dyDescent="0.2">
      <c r="A328" s="19">
        <v>22.59</v>
      </c>
      <c r="B328" s="19">
        <v>32.4</v>
      </c>
      <c r="C328" s="19">
        <v>39.119999999999997</v>
      </c>
      <c r="E328" s="15">
        <v>1.52809E-2</v>
      </c>
      <c r="F328" s="15">
        <v>1.54572E-3</v>
      </c>
      <c r="G328" s="15">
        <v>1.53605E-3</v>
      </c>
      <c r="K328">
        <f t="shared" si="30"/>
        <v>6.2703751577722813E-5</v>
      </c>
      <c r="L328">
        <f t="shared" si="31"/>
        <v>8.2161439141048227E-6</v>
      </c>
      <c r="M328">
        <f t="shared" si="32"/>
        <v>1.1270900798423863E-4</v>
      </c>
      <c r="W328">
        <f t="shared" si="33"/>
        <v>-1.0853818430391169E-5</v>
      </c>
      <c r="X328">
        <f t="shared" si="34"/>
        <v>6.3685993479026189E-5</v>
      </c>
      <c r="Y328">
        <f t="shared" si="35"/>
        <v>-1.4390431088643685E-5</v>
      </c>
    </row>
    <row r="329" spans="1:25" x14ac:dyDescent="0.2">
      <c r="A329" s="19">
        <v>22.51</v>
      </c>
      <c r="B329" s="19">
        <v>32.549999999999997</v>
      </c>
      <c r="C329" s="19">
        <v>38.89</v>
      </c>
      <c r="E329" s="15">
        <v>-3.5414000000000001E-3</v>
      </c>
      <c r="F329" s="15">
        <v>4.6295399999999997E-3</v>
      </c>
      <c r="G329" s="15">
        <v>-5.8792999999999996E-3</v>
      </c>
      <c r="K329">
        <f t="shared" si="30"/>
        <v>6.9280395677426154E-5</v>
      </c>
      <c r="L329">
        <f t="shared" si="31"/>
        <v>7.9498555620270994E-6</v>
      </c>
      <c r="M329">
        <f t="shared" si="32"/>
        <v>1.0726517627803143E-4</v>
      </c>
      <c r="W329">
        <f t="shared" si="33"/>
        <v>-9.3360032146476982E-6</v>
      </c>
      <c r="X329">
        <f t="shared" si="34"/>
        <v>6.1516438928084619E-5</v>
      </c>
      <c r="Y329">
        <f t="shared" si="35"/>
        <v>-1.3500017695085063E-5</v>
      </c>
    </row>
    <row r="330" spans="1:25" x14ac:dyDescent="0.2">
      <c r="A330" s="19">
        <v>22.54</v>
      </c>
      <c r="B330" s="19">
        <v>32.64</v>
      </c>
      <c r="C330" s="19">
        <v>38.83</v>
      </c>
      <c r="E330" s="15">
        <v>1.3327899999999999E-3</v>
      </c>
      <c r="F330" s="15">
        <v>2.7649800000000002E-3</v>
      </c>
      <c r="G330" s="15">
        <v>-1.5426999999999999E-3</v>
      </c>
      <c r="K330">
        <f t="shared" si="30"/>
        <v>6.6623865497147288E-5</v>
      </c>
      <c r="L330">
        <f t="shared" si="31"/>
        <v>8.4612801228020389E-6</v>
      </c>
      <c r="M330">
        <f t="shared" si="32"/>
        <v>1.0343624322969668E-4</v>
      </c>
      <c r="W330">
        <f t="shared" si="33"/>
        <v>-9.5098587400088354E-6</v>
      </c>
      <c r="X330">
        <f t="shared" si="34"/>
        <v>5.9371006713199534E-5</v>
      </c>
      <c r="Y330">
        <f t="shared" si="35"/>
        <v>-1.3846739414259958E-5</v>
      </c>
    </row>
    <row r="331" spans="1:25" x14ac:dyDescent="0.2">
      <c r="A331" s="19">
        <v>22.39</v>
      </c>
      <c r="B331" s="19">
        <v>32.65</v>
      </c>
      <c r="C331" s="19">
        <v>38.92</v>
      </c>
      <c r="E331" s="15">
        <v>-6.6549000000000001E-3</v>
      </c>
      <c r="F331" s="15">
        <v>3.0645999999999999E-4</v>
      </c>
      <c r="G331" s="15">
        <v>2.3176899999999999E-3</v>
      </c>
      <c r="K331">
        <f t="shared" si="30"/>
        <v>6.3696119736649152E-5</v>
      </c>
      <c r="L331">
        <f t="shared" si="31"/>
        <v>8.3905181614824823E-6</v>
      </c>
      <c r="M331">
        <f t="shared" si="32"/>
        <v>9.8549596356262015E-5</v>
      </c>
      <c r="W331">
        <f t="shared" si="33"/>
        <v>-8.8700753078403061E-6</v>
      </c>
      <c r="X331">
        <f t="shared" si="34"/>
        <v>5.6439218505087558E-5</v>
      </c>
      <c r="Y331">
        <f t="shared" si="35"/>
        <v>-1.325454103524436E-5</v>
      </c>
    </row>
    <row r="332" spans="1:25" x14ac:dyDescent="0.2">
      <c r="A332" s="19">
        <v>22.6</v>
      </c>
      <c r="B332" s="19">
        <v>32.69</v>
      </c>
      <c r="C332" s="19">
        <v>39.630000000000003</v>
      </c>
      <c r="E332" s="15">
        <v>9.3792300000000006E-3</v>
      </c>
      <c r="F332" s="15">
        <v>1.2250200000000001E-3</v>
      </c>
      <c r="G332" s="15">
        <v>1.8242629999999999E-2</v>
      </c>
      <c r="K332">
        <f t="shared" si="30"/>
        <v>6.2644493314816912E-5</v>
      </c>
      <c r="L332">
        <f t="shared" si="31"/>
        <v>8.0219540510900979E-6</v>
      </c>
      <c r="M332">
        <f t="shared" si="32"/>
        <v>9.4075818841077419E-5</v>
      </c>
      <c r="W332">
        <f t="shared" si="33"/>
        <v>-8.4976628155298872E-6</v>
      </c>
      <c r="X332">
        <f t="shared" si="34"/>
        <v>5.3148621587542302E-5</v>
      </c>
      <c r="Y332">
        <f t="shared" si="35"/>
        <v>-1.2498842002033697E-5</v>
      </c>
    </row>
    <row r="333" spans="1:25" x14ac:dyDescent="0.2">
      <c r="A333" s="19">
        <v>22.77</v>
      </c>
      <c r="B333" s="19">
        <v>32.68</v>
      </c>
      <c r="C333" s="19">
        <v>40.17</v>
      </c>
      <c r="E333" s="15">
        <v>7.5221200000000002E-3</v>
      </c>
      <c r="F333" s="15">
        <v>-3.0590000000000001E-4</v>
      </c>
      <c r="G333" s="15">
        <v>1.3625959999999999E-2</v>
      </c>
      <c r="K333">
        <f t="shared" si="30"/>
        <v>6.3403254933610601E-5</v>
      </c>
      <c r="L333">
        <f t="shared" si="31"/>
        <v>7.7317740380732585E-6</v>
      </c>
      <c r="M333">
        <f t="shared" si="32"/>
        <v>1.029673424720359E-4</v>
      </c>
      <c r="W333">
        <f t="shared" si="33"/>
        <v>-7.6064268732140928E-6</v>
      </c>
      <c r="X333">
        <f t="shared" si="34"/>
        <v>5.7516493195285762E-5</v>
      </c>
      <c r="Y333">
        <f t="shared" si="35"/>
        <v>-1.0922992617807675E-5</v>
      </c>
    </row>
    <row r="334" spans="1:25" x14ac:dyDescent="0.2">
      <c r="A334" s="19">
        <v>22.95</v>
      </c>
      <c r="B334" s="19">
        <v>32.47</v>
      </c>
      <c r="C334" s="19">
        <v>40.29</v>
      </c>
      <c r="E334" s="15">
        <v>7.9051799999999995E-3</v>
      </c>
      <c r="F334" s="15">
        <v>-6.4259E-3</v>
      </c>
      <c r="G334" s="15">
        <v>2.98738E-3</v>
      </c>
      <c r="K334">
        <f t="shared" si="30"/>
        <v>6.2860984211336661E-5</v>
      </c>
      <c r="L334">
        <f t="shared" si="31"/>
        <v>7.4027208582214292E-6</v>
      </c>
      <c r="M334">
        <f t="shared" si="32"/>
        <v>1.0544030414932487E-4</v>
      </c>
      <c r="W334">
        <f t="shared" si="33"/>
        <v>-7.3202955211412472E-6</v>
      </c>
      <c r="X334">
        <f t="shared" si="34"/>
        <v>5.8878063852976618E-5</v>
      </c>
      <c r="Y334">
        <f t="shared" si="35"/>
        <v>-1.0502324907299213E-5</v>
      </c>
    </row>
    <row r="335" spans="1:25" x14ac:dyDescent="0.2">
      <c r="A335" s="19">
        <v>22.96</v>
      </c>
      <c r="B335" s="19">
        <v>32.54</v>
      </c>
      <c r="C335" s="19">
        <v>40.03</v>
      </c>
      <c r="E335" s="15">
        <v>4.3564E-4</v>
      </c>
      <c r="F335" s="15">
        <v>2.15584E-3</v>
      </c>
      <c r="G335" s="15">
        <v>-6.4533000000000004E-3</v>
      </c>
      <c r="K335">
        <f t="shared" si="30"/>
        <v>6.2587632993919165E-5</v>
      </c>
      <c r="L335">
        <f t="shared" si="31"/>
        <v>8.7413555091607094E-6</v>
      </c>
      <c r="M335">
        <f t="shared" si="32"/>
        <v>1.0069519425968851E-4</v>
      </c>
      <c r="W335">
        <f t="shared" si="33"/>
        <v>-8.9912072363527723E-6</v>
      </c>
      <c r="X335">
        <f t="shared" si="34"/>
        <v>5.7002727086934016E-5</v>
      </c>
      <c r="Y335">
        <f t="shared" si="35"/>
        <v>-1.0708034218541259E-5</v>
      </c>
    </row>
    <row r="336" spans="1:25" x14ac:dyDescent="0.2">
      <c r="A336" s="19">
        <v>23.01</v>
      </c>
      <c r="B336" s="19">
        <v>32.47</v>
      </c>
      <c r="C336" s="19">
        <v>40.090000000000003</v>
      </c>
      <c r="E336" s="15">
        <v>2.1777400000000001E-3</v>
      </c>
      <c r="F336" s="15">
        <v>-2.1511999999999998E-3</v>
      </c>
      <c r="G336" s="15">
        <v>1.4989000000000001E-3</v>
      </c>
      <c r="K336">
        <f t="shared" si="30"/>
        <v>5.9838599304634719E-5</v>
      </c>
      <c r="L336">
        <f t="shared" si="31"/>
        <v>8.5338902928676325E-6</v>
      </c>
      <c r="M336">
        <f t="shared" si="32"/>
        <v>9.7543616628454323E-5</v>
      </c>
      <c r="W336">
        <f t="shared" si="33"/>
        <v>-8.4923815966676059E-6</v>
      </c>
      <c r="X336">
        <f t="shared" si="34"/>
        <v>5.4182826837237977E-5</v>
      </c>
      <c r="Y336">
        <f t="shared" si="35"/>
        <v>-1.0690028056308783E-5</v>
      </c>
    </row>
    <row r="337" spans="1:25" x14ac:dyDescent="0.2">
      <c r="A337" s="19">
        <v>22.96</v>
      </c>
      <c r="B337" s="19">
        <v>32.28</v>
      </c>
      <c r="C337" s="19">
        <v>40.119999999999997</v>
      </c>
      <c r="E337" s="15">
        <v>-2.173E-3</v>
      </c>
      <c r="F337" s="15">
        <v>-5.8516000000000002E-3</v>
      </c>
      <c r="G337" s="15">
        <v>7.4828999999999998E-4</v>
      </c>
      <c r="K337">
        <f t="shared" si="30"/>
        <v>5.7436618408627336E-5</v>
      </c>
      <c r="L337">
        <f t="shared" si="31"/>
        <v>8.3380736029281402E-6</v>
      </c>
      <c r="M337">
        <f t="shared" si="32"/>
        <v>9.3005198467894186E-5</v>
      </c>
      <c r="W337">
        <f t="shared" si="33"/>
        <v>-8.2484424723875493E-6</v>
      </c>
      <c r="X337">
        <f t="shared" si="34"/>
        <v>5.1775141806443695E-5</v>
      </c>
      <c r="Y337">
        <f t="shared" si="35"/>
        <v>-1.0245588320130256E-5</v>
      </c>
    </row>
    <row r="338" spans="1:25" x14ac:dyDescent="0.2">
      <c r="A338" s="19">
        <v>23.02</v>
      </c>
      <c r="B338" s="19">
        <v>32.35</v>
      </c>
      <c r="C338" s="19">
        <v>40.24</v>
      </c>
      <c r="E338" s="15">
        <v>2.6132799999999999E-3</v>
      </c>
      <c r="F338" s="15">
        <v>2.1684899999999999E-3</v>
      </c>
      <c r="G338" s="15">
        <v>2.9911E-3</v>
      </c>
      <c r="K338">
        <f t="shared" si="30"/>
        <v>5.51779314660764E-5</v>
      </c>
      <c r="L338">
        <f t="shared" si="31"/>
        <v>9.3385483591850176E-6</v>
      </c>
      <c r="M338">
        <f t="shared" si="32"/>
        <v>8.8671614865531664E-5</v>
      </c>
      <c r="W338">
        <f t="shared" si="33"/>
        <v>-7.3231284520442953E-6</v>
      </c>
      <c r="X338">
        <f t="shared" si="34"/>
        <v>4.9316307931257072E-5</v>
      </c>
      <c r="Y338">
        <f t="shared" si="35"/>
        <v>-9.8739853714824397E-6</v>
      </c>
    </row>
    <row r="339" spans="1:25" x14ac:dyDescent="0.2">
      <c r="A339" s="19">
        <v>23.01</v>
      </c>
      <c r="B339" s="19">
        <v>32.380000000000003</v>
      </c>
      <c r="C339" s="19">
        <v>40.32</v>
      </c>
      <c r="E339" s="15">
        <v>-4.3439999999999999E-4</v>
      </c>
      <c r="F339" s="15">
        <v>9.2745000000000002E-4</v>
      </c>
      <c r="G339" s="15">
        <v>1.9880200000000001E-3</v>
      </c>
      <c r="K339">
        <f t="shared" si="30"/>
        <v>5.3139057874414517E-5</v>
      </c>
      <c r="L339">
        <f t="shared" si="31"/>
        <v>9.0974396828704831E-6</v>
      </c>
      <c r="M339">
        <f t="shared" si="32"/>
        <v>8.4933515930746891E-5</v>
      </c>
      <c r="W339">
        <f t="shared" si="33"/>
        <v>-6.7352794830336373E-6</v>
      </c>
      <c r="X339">
        <f t="shared" si="34"/>
        <v>4.7382708727701649E-5</v>
      </c>
      <c r="Y339">
        <f t="shared" si="35"/>
        <v>-9.0900840316334932E-6</v>
      </c>
    </row>
    <row r="340" spans="1:25" x14ac:dyDescent="0.2">
      <c r="A340" s="19">
        <v>23.03</v>
      </c>
      <c r="B340" s="19">
        <v>32.31</v>
      </c>
      <c r="C340" s="19">
        <v>40.659999999999997</v>
      </c>
      <c r="E340" s="15">
        <v>8.6923000000000002E-4</v>
      </c>
      <c r="F340" s="15">
        <v>-2.1618000000000002E-3</v>
      </c>
      <c r="G340" s="15">
        <v>8.4325400000000005E-3</v>
      </c>
      <c r="K340">
        <f t="shared" si="30"/>
        <v>5.0956895538316346E-5</v>
      </c>
      <c r="L340">
        <f t="shared" si="31"/>
        <v>8.7171101120308195E-6</v>
      </c>
      <c r="M340">
        <f t="shared" si="32"/>
        <v>8.1219924704465204E-5</v>
      </c>
      <c r="W340">
        <f t="shared" si="33"/>
        <v>-6.4254916852516187E-6</v>
      </c>
      <c r="X340">
        <f t="shared" si="34"/>
        <v>4.5217918368519548E-5</v>
      </c>
      <c r="Y340">
        <f t="shared" si="35"/>
        <v>-8.538912023775483E-6</v>
      </c>
    </row>
    <row r="341" spans="1:25" x14ac:dyDescent="0.2">
      <c r="A341" s="19">
        <v>23.07</v>
      </c>
      <c r="B341" s="19">
        <v>32.36</v>
      </c>
      <c r="C341" s="19">
        <v>40.61</v>
      </c>
      <c r="E341" s="15">
        <v>1.73682E-3</v>
      </c>
      <c r="F341" s="15">
        <v>1.54751E-3</v>
      </c>
      <c r="G341" s="15">
        <v>-1.2297E-3</v>
      </c>
      <c r="K341">
        <f t="shared" si="30"/>
        <v>4.892833723970007E-5</v>
      </c>
      <c r="L341">
        <f t="shared" si="31"/>
        <v>8.5121289449415357E-6</v>
      </c>
      <c r="M341">
        <f t="shared" si="32"/>
        <v>8.0415369245008425E-5</v>
      </c>
      <c r="W341">
        <f t="shared" si="33"/>
        <v>-6.1933398406965213E-6</v>
      </c>
      <c r="X341">
        <f t="shared" si="34"/>
        <v>4.3510751936176371E-5</v>
      </c>
      <c r="Y341">
        <f t="shared" si="35"/>
        <v>-8.823740501228954E-6</v>
      </c>
    </row>
    <row r="342" spans="1:25" x14ac:dyDescent="0.2">
      <c r="A342" s="19">
        <v>23.15</v>
      </c>
      <c r="B342" s="19">
        <v>32.32</v>
      </c>
      <c r="C342" s="19">
        <v>40.950000000000003</v>
      </c>
      <c r="E342" s="15">
        <v>3.4677100000000001E-3</v>
      </c>
      <c r="F342" s="15">
        <v>-1.2361E-3</v>
      </c>
      <c r="G342" s="15">
        <v>8.3723200000000008E-3</v>
      </c>
      <c r="K342">
        <f t="shared" si="30"/>
        <v>4.711193175578077E-5</v>
      </c>
      <c r="L342">
        <f t="shared" si="31"/>
        <v>8.2283029662816093E-6</v>
      </c>
      <c r="M342">
        <f t="shared" si="32"/>
        <v>7.6875264362655043E-5</v>
      </c>
      <c r="W342">
        <f t="shared" si="33"/>
        <v>-5.7924431975267297E-6</v>
      </c>
      <c r="X342">
        <f t="shared" si="34"/>
        <v>4.1527392117845786E-5</v>
      </c>
      <c r="Y342">
        <f t="shared" si="35"/>
        <v>-8.438419593035216E-6</v>
      </c>
    </row>
    <row r="343" spans="1:25" x14ac:dyDescent="0.2">
      <c r="A343" s="19">
        <v>22.99</v>
      </c>
      <c r="B343" s="19">
        <v>32.32</v>
      </c>
      <c r="C343" s="19">
        <v>41.01</v>
      </c>
      <c r="E343" s="15">
        <v>-6.9113999999999998E-3</v>
      </c>
      <c r="F343" s="15">
        <v>0</v>
      </c>
      <c r="G343" s="15">
        <v>1.46513E-3</v>
      </c>
      <c r="K343">
        <f t="shared" si="30"/>
        <v>4.5764849358164629E-5</v>
      </c>
      <c r="L343">
        <f t="shared" si="31"/>
        <v>7.9268327867372789E-6</v>
      </c>
      <c r="M343">
        <f t="shared" si="32"/>
        <v>7.6290908976938874E-5</v>
      </c>
      <c r="W343">
        <f t="shared" si="33"/>
        <v>-5.6945676589151258E-6</v>
      </c>
      <c r="X343">
        <f t="shared" si="34"/>
        <v>4.0909775702263034E-5</v>
      </c>
      <c r="Y343">
        <f t="shared" si="35"/>
        <v>-8.414060007533103E-6</v>
      </c>
    </row>
    <row r="344" spans="1:25" x14ac:dyDescent="0.2">
      <c r="A344" s="19">
        <v>23.07</v>
      </c>
      <c r="B344" s="19">
        <v>32.32</v>
      </c>
      <c r="C344" s="19">
        <v>41.02</v>
      </c>
      <c r="E344" s="15">
        <v>3.4797700000000001E-3</v>
      </c>
      <c r="F344" s="15">
        <v>0</v>
      </c>
      <c r="G344" s="15">
        <v>2.4389E-4</v>
      </c>
      <c r="K344">
        <f t="shared" si="30"/>
        <v>4.5928289397041451E-5</v>
      </c>
      <c r="L344">
        <f t="shared" si="31"/>
        <v>7.5823330895656082E-6</v>
      </c>
      <c r="M344">
        <f t="shared" si="32"/>
        <v>7.3023649463745664E-5</v>
      </c>
      <c r="W344">
        <f t="shared" si="33"/>
        <v>-5.4311071993802178E-6</v>
      </c>
      <c r="X344">
        <f t="shared" si="34"/>
        <v>3.8762861180847248E-5</v>
      </c>
      <c r="Y344">
        <f t="shared" si="35"/>
        <v>-7.9772010070811157E-6</v>
      </c>
    </row>
    <row r="345" spans="1:25" x14ac:dyDescent="0.2">
      <c r="A345" s="19">
        <v>23.07</v>
      </c>
      <c r="B345" s="19">
        <v>32.39</v>
      </c>
      <c r="C345" s="19">
        <v>41.14</v>
      </c>
      <c r="E345" s="15">
        <v>0</v>
      </c>
      <c r="F345" s="15">
        <v>2.1658099999999998E-3</v>
      </c>
      <c r="G345" s="15">
        <v>2.92538E-3</v>
      </c>
      <c r="K345">
        <f t="shared" si="30"/>
        <v>4.4655577005301671E-5</v>
      </c>
      <c r="L345">
        <f t="shared" si="31"/>
        <v>7.2585033742242374E-6</v>
      </c>
      <c r="M345">
        <f t="shared" si="32"/>
        <v>6.9868940577952048E-5</v>
      </c>
      <c r="W345">
        <f t="shared" si="33"/>
        <v>-5.183454367417404E-6</v>
      </c>
      <c r="X345">
        <f t="shared" si="34"/>
        <v>3.7183752754208412E-5</v>
      </c>
      <c r="Y345">
        <f t="shared" si="35"/>
        <v>-7.5665535466562485E-6</v>
      </c>
    </row>
    <row r="346" spans="1:25" x14ac:dyDescent="0.2">
      <c r="A346" s="19">
        <v>23.09</v>
      </c>
      <c r="B346" s="19">
        <v>32.409999999999997</v>
      </c>
      <c r="C346" s="19">
        <v>40.99</v>
      </c>
      <c r="E346" s="15">
        <v>8.6693000000000002E-4</v>
      </c>
      <c r="F346" s="15">
        <v>6.1751000000000004E-4</v>
      </c>
      <c r="G346" s="15">
        <v>-3.6459999999999999E-3</v>
      </c>
      <c r="K346">
        <f t="shared" si="30"/>
        <v>4.2974875386950277E-5</v>
      </c>
      <c r="L346">
        <f t="shared" si="31"/>
        <v>7.1417327600473491E-6</v>
      </c>
      <c r="M346">
        <f t="shared" si="32"/>
        <v>6.724344885779805E-5</v>
      </c>
      <c r="W346">
        <f t="shared" si="33"/>
        <v>-4.950660705372359E-6</v>
      </c>
      <c r="X346">
        <f t="shared" si="34"/>
        <v>3.566544358895591E-5</v>
      </c>
      <c r="Y346">
        <f t="shared" si="35"/>
        <v>-6.9271122435448732E-6</v>
      </c>
    </row>
    <row r="347" spans="1:25" x14ac:dyDescent="0.2">
      <c r="A347" s="19">
        <v>23.12</v>
      </c>
      <c r="B347" s="19">
        <v>32.54</v>
      </c>
      <c r="C347" s="19">
        <v>40.92</v>
      </c>
      <c r="E347" s="15">
        <v>1.2993099999999999E-3</v>
      </c>
      <c r="F347" s="15">
        <v>4.0111399999999998E-3</v>
      </c>
      <c r="G347" s="15">
        <v>-1.7078E-3</v>
      </c>
      <c r="K347">
        <f t="shared" si="30"/>
        <v>4.1425078570695967E-5</v>
      </c>
      <c r="L347">
        <f t="shared" si="31"/>
        <v>6.8595918084810743E-6</v>
      </c>
      <c r="M347">
        <f t="shared" si="32"/>
        <v>6.4964905355077295E-5</v>
      </c>
      <c r="W347">
        <f t="shared" si="33"/>
        <v>-4.7104211452780172E-6</v>
      </c>
      <c r="X347">
        <f t="shared" si="34"/>
        <v>3.4111799902418553E-5</v>
      </c>
      <c r="Y347">
        <f t="shared" si="35"/>
        <v>-6.6695277673321808E-6</v>
      </c>
    </row>
    <row r="348" spans="1:25" x14ac:dyDescent="0.2">
      <c r="A348" s="19">
        <v>22.95</v>
      </c>
      <c r="B348" s="19">
        <v>32.44</v>
      </c>
      <c r="C348" s="19">
        <v>40.69</v>
      </c>
      <c r="E348" s="15">
        <v>-7.3528999999999999E-3</v>
      </c>
      <c r="F348" s="15">
        <v>-3.0731999999999999E-3</v>
      </c>
      <c r="G348" s="15">
        <v>-5.6207000000000002E-3</v>
      </c>
      <c r="K348">
        <f t="shared" si="30"/>
        <v>4.0005735117464914E-5</v>
      </c>
      <c r="L348">
        <f t="shared" si="31"/>
        <v>7.2226963339887759E-6</v>
      </c>
      <c r="M348">
        <f t="shared" si="32"/>
        <v>6.2408005056119778E-5</v>
      </c>
      <c r="W348">
        <f t="shared" si="33"/>
        <v>-4.2975409040253357E-6</v>
      </c>
      <c r="X348">
        <f t="shared" si="34"/>
        <v>3.2689049443553437E-5</v>
      </c>
      <c r="Y348">
        <f t="shared" si="35"/>
        <v>-6.6113496969722494E-6</v>
      </c>
    </row>
    <row r="349" spans="1:25" x14ac:dyDescent="0.2">
      <c r="A349" s="19">
        <v>23.02</v>
      </c>
      <c r="B349" s="19">
        <v>32.43</v>
      </c>
      <c r="C349" s="19">
        <v>40.6</v>
      </c>
      <c r="E349" s="15">
        <v>3.0500700000000002E-3</v>
      </c>
      <c r="F349" s="15">
        <v>-3.0820000000000001E-4</v>
      </c>
      <c r="G349" s="15">
        <v>-2.2119000000000002E-3</v>
      </c>
      <c r="K349">
        <f t="shared" si="30"/>
        <v>4.0766629548783718E-5</v>
      </c>
      <c r="L349">
        <f t="shared" si="31"/>
        <v>7.2982271535820154E-6</v>
      </c>
      <c r="M349">
        <f t="shared" si="32"/>
        <v>6.1151546281099713E-5</v>
      </c>
      <c r="W349">
        <f t="shared" si="33"/>
        <v>-3.2140247585838152E-6</v>
      </c>
      <c r="X349">
        <f t="shared" si="34"/>
        <v>3.3093560278140231E-5</v>
      </c>
      <c r="Y349">
        <f t="shared" si="35"/>
        <v>-5.5917119055539143E-6</v>
      </c>
    </row>
    <row r="350" spans="1:25" x14ac:dyDescent="0.2">
      <c r="A350" s="19">
        <v>23.04</v>
      </c>
      <c r="B350" s="19">
        <v>32.5</v>
      </c>
      <c r="C350" s="19">
        <v>40.5</v>
      </c>
      <c r="E350" s="15">
        <v>8.6885E-4</v>
      </c>
      <c r="F350" s="15">
        <v>2.1584999999999998E-3</v>
      </c>
      <c r="G350" s="15">
        <v>-2.4629999999999999E-3</v>
      </c>
      <c r="K350">
        <f t="shared" si="30"/>
        <v>3.9691381858019397E-5</v>
      </c>
      <c r="L350">
        <f t="shared" si="31"/>
        <v>6.9952432839996606E-6</v>
      </c>
      <c r="M350">
        <f t="shared" si="32"/>
        <v>5.8902484357380856E-5</v>
      </c>
      <c r="W350">
        <f t="shared" si="33"/>
        <v>-3.1369981360287862E-6</v>
      </c>
      <c r="X350">
        <f t="shared" si="34"/>
        <v>3.1550804668131817E-5</v>
      </c>
      <c r="Y350">
        <f t="shared" si="35"/>
        <v>-5.2969254880206788E-6</v>
      </c>
    </row>
    <row r="351" spans="1:25" x14ac:dyDescent="0.2">
      <c r="A351" s="19">
        <v>23.23</v>
      </c>
      <c r="B351" s="19">
        <v>32.450000000000003</v>
      </c>
      <c r="C351" s="19">
        <v>41.34</v>
      </c>
      <c r="E351" s="15">
        <v>8.2464800000000005E-3</v>
      </c>
      <c r="F351" s="15">
        <v>-1.5384000000000001E-3</v>
      </c>
      <c r="G351" s="15">
        <v>2.0740740000000001E-2</v>
      </c>
      <c r="K351">
        <f t="shared" si="30"/>
        <v>3.833872796140494E-5</v>
      </c>
      <c r="L351">
        <f t="shared" si="31"/>
        <v>6.8930038469922471E-6</v>
      </c>
      <c r="M351">
        <f t="shared" si="32"/>
        <v>5.683532084468513E-5</v>
      </c>
      <c r="W351">
        <f t="shared" si="33"/>
        <v>-2.9519753388670589E-6</v>
      </c>
      <c r="X351">
        <f t="shared" si="34"/>
        <v>3.0284873286043905E-5</v>
      </c>
      <c r="Y351">
        <f t="shared" si="35"/>
        <v>-5.2597499787394382E-6</v>
      </c>
    </row>
    <row r="352" spans="1:25" x14ac:dyDescent="0.2">
      <c r="A352" s="19">
        <v>23.4</v>
      </c>
      <c r="B352" s="19">
        <v>32.479999999999997</v>
      </c>
      <c r="C352" s="19">
        <v>41.3</v>
      </c>
      <c r="E352" s="15">
        <v>7.31812E-3</v>
      </c>
      <c r="F352" s="15">
        <v>9.2447000000000004E-4</v>
      </c>
      <c r="G352" s="15">
        <v>-9.6759999999999999E-4</v>
      </c>
      <c r="K352">
        <f t="shared" si="30"/>
        <v>3.9757214581303348E-5</v>
      </c>
      <c r="L352">
        <f t="shared" si="31"/>
        <v>6.7052008686052778E-6</v>
      </c>
      <c r="M352">
        <f t="shared" si="32"/>
        <v>7.1856664212655144E-5</v>
      </c>
      <c r="W352">
        <f t="shared" si="33"/>
        <v>-3.3605258118150354E-6</v>
      </c>
      <c r="X352">
        <f t="shared" si="34"/>
        <v>3.6022020792689268E-5</v>
      </c>
      <c r="Y352">
        <f t="shared" si="35"/>
        <v>-6.2884517566550723E-6</v>
      </c>
    </row>
    <row r="353" spans="1:25" x14ac:dyDescent="0.2">
      <c r="A353" s="19">
        <v>23.48</v>
      </c>
      <c r="B353" s="19">
        <v>32.54</v>
      </c>
      <c r="C353" s="19">
        <v>41.38</v>
      </c>
      <c r="E353" s="15">
        <v>3.4188000000000001E-3</v>
      </c>
      <c r="F353" s="15">
        <v>1.84732E-3</v>
      </c>
      <c r="G353" s="15">
        <v>1.93709E-3</v>
      </c>
      <c r="K353">
        <f t="shared" si="30"/>
        <v>4.0512609921767857E-5</v>
      </c>
      <c r="L353">
        <f t="shared" si="31"/>
        <v>6.4681848777575272E-6</v>
      </c>
      <c r="M353">
        <f t="shared" si="32"/>
        <v>6.8807045139042969E-5</v>
      </c>
      <c r="W353">
        <f t="shared" si="33"/>
        <v>-2.9664925672501332E-6</v>
      </c>
      <c r="X353">
        <f t="shared" si="34"/>
        <v>3.4290175028647912E-5</v>
      </c>
      <c r="Y353">
        <f t="shared" si="35"/>
        <v>-6.0149099381357676E-6</v>
      </c>
    </row>
    <row r="354" spans="1:25" x14ac:dyDescent="0.2">
      <c r="A354" s="19">
        <v>23.44</v>
      </c>
      <c r="B354" s="19">
        <v>32.54</v>
      </c>
      <c r="C354" s="19">
        <v>41.13</v>
      </c>
      <c r="E354" s="15">
        <v>-1.7034999999999999E-3</v>
      </c>
      <c r="F354" s="15">
        <v>0</v>
      </c>
      <c r="G354" s="15">
        <v>-6.0416000000000003E-3</v>
      </c>
      <c r="K354">
        <f t="shared" si="30"/>
        <v>3.9548014066028488E-5</v>
      </c>
      <c r="L354">
        <f t="shared" si="31"/>
        <v>6.3477077024206412E-6</v>
      </c>
      <c r="M354">
        <f t="shared" si="32"/>
        <v>6.6053045926171516E-5</v>
      </c>
      <c r="W354">
        <f t="shared" si="33"/>
        <v>-2.6140919085751252E-6</v>
      </c>
      <c r="X354">
        <f t="shared" si="34"/>
        <v>3.3210381458609033E-5</v>
      </c>
      <c r="Y354">
        <f t="shared" si="35"/>
        <v>-5.5788629378956211E-6</v>
      </c>
    </row>
    <row r="355" spans="1:25" x14ac:dyDescent="0.2">
      <c r="A355" s="19">
        <v>23.49</v>
      </c>
      <c r="B355" s="19">
        <v>32.49</v>
      </c>
      <c r="C355" s="19">
        <v>41.15</v>
      </c>
      <c r="E355" s="15">
        <v>2.13306E-3</v>
      </c>
      <c r="F355" s="15">
        <v>-1.5365000000000001E-3</v>
      </c>
      <c r="G355" s="15">
        <v>4.8629000000000001E-4</v>
      </c>
      <c r="K355">
        <f t="shared" si="30"/>
        <v>3.8289842714033483E-5</v>
      </c>
      <c r="L355">
        <f t="shared" si="31"/>
        <v>6.097955510307969E-6</v>
      </c>
      <c r="M355">
        <f t="shared" si="32"/>
        <v>6.4774231181748346E-5</v>
      </c>
      <c r="W355">
        <f t="shared" si="33"/>
        <v>-2.5354599940606175E-6</v>
      </c>
      <c r="X355">
        <f t="shared" si="34"/>
        <v>3.2342149195092488E-5</v>
      </c>
      <c r="Y355">
        <f t="shared" si="35"/>
        <v>-5.3121157616218834E-6</v>
      </c>
    </row>
    <row r="356" spans="1:25" x14ac:dyDescent="0.2">
      <c r="A356" s="19">
        <v>23.41</v>
      </c>
      <c r="B356" s="19">
        <v>32.5</v>
      </c>
      <c r="C356" s="19">
        <v>41</v>
      </c>
      <c r="E356" s="15">
        <v>-3.4056999999999998E-3</v>
      </c>
      <c r="F356" s="15">
        <v>3.0772999999999998E-4</v>
      </c>
      <c r="G356" s="15">
        <v>-3.6451999999999999E-3</v>
      </c>
      <c r="K356">
        <f t="shared" si="30"/>
        <v>3.717308295170218E-5</v>
      </c>
      <c r="L356">
        <f t="shared" si="31"/>
        <v>5.9576217397220563E-6</v>
      </c>
      <c r="M356">
        <f t="shared" si="32"/>
        <v>6.2121567218154563E-5</v>
      </c>
      <c r="W356">
        <f t="shared" si="33"/>
        <v>-2.5926438620169805E-6</v>
      </c>
      <c r="X356">
        <f t="shared" si="34"/>
        <v>3.115582767328294E-5</v>
      </c>
      <c r="Y356">
        <f t="shared" si="35"/>
        <v>-5.0912607993245708E-6</v>
      </c>
    </row>
    <row r="357" spans="1:25" x14ac:dyDescent="0.2">
      <c r="A357" s="19">
        <v>23.45</v>
      </c>
      <c r="B357" s="19">
        <v>32.49</v>
      </c>
      <c r="C357" s="19">
        <v>40.98</v>
      </c>
      <c r="E357" s="15">
        <v>1.70871E-3</v>
      </c>
      <c r="F357" s="15">
        <v>-3.076E-4</v>
      </c>
      <c r="G357" s="15">
        <v>-4.8779999999999998E-4</v>
      </c>
      <c r="K357">
        <f t="shared" si="30"/>
        <v>3.640528267616675E-5</v>
      </c>
      <c r="L357">
        <f t="shared" si="31"/>
        <v>5.7350626154872989E-6</v>
      </c>
      <c r="M357">
        <f t="shared" si="32"/>
        <v>6.0150103295412417E-5</v>
      </c>
      <c r="W357">
        <f t="shared" si="33"/>
        <v>-2.5572202727359616E-6</v>
      </c>
      <c r="X357">
        <f t="shared" si="34"/>
        <v>3.0495772318485961E-5</v>
      </c>
      <c r="Y357">
        <f t="shared" si="35"/>
        <v>-4.8986392472050969E-6</v>
      </c>
    </row>
    <row r="358" spans="1:25" x14ac:dyDescent="0.2">
      <c r="A358" s="19">
        <v>23.36</v>
      </c>
      <c r="B358" s="19">
        <v>32.44</v>
      </c>
      <c r="C358" s="19">
        <v>40.68</v>
      </c>
      <c r="E358" s="15">
        <v>-3.8379999999999998E-3</v>
      </c>
      <c r="F358" s="15">
        <v>-1.539E-3</v>
      </c>
      <c r="G358" s="15">
        <v>-7.3206E-3</v>
      </c>
      <c r="K358">
        <f t="shared" si="30"/>
        <v>3.5336386312127451E-5</v>
      </c>
      <c r="L358">
        <f t="shared" si="31"/>
        <v>5.5258538389906266E-6</v>
      </c>
      <c r="M358">
        <f t="shared" si="32"/>
        <v>5.77749458400348E-5</v>
      </c>
      <c r="W358">
        <f t="shared" si="33"/>
        <v>-2.5030246242118035E-6</v>
      </c>
      <c r="X358">
        <f t="shared" si="34"/>
        <v>2.9345401629856801E-5</v>
      </c>
      <c r="Y358">
        <f t="shared" si="35"/>
        <v>-4.6667036011727909E-6</v>
      </c>
    </row>
    <row r="359" spans="1:25" x14ac:dyDescent="0.2">
      <c r="A359" s="19">
        <v>23.34</v>
      </c>
      <c r="B359" s="19">
        <v>32.42</v>
      </c>
      <c r="C359" s="19">
        <v>40.68</v>
      </c>
      <c r="E359" s="15">
        <v>-8.5619999999999999E-4</v>
      </c>
      <c r="F359" s="15">
        <v>-6.1660000000000003E-4</v>
      </c>
      <c r="G359" s="15">
        <v>0</v>
      </c>
      <c r="K359">
        <f t="shared" si="30"/>
        <v>3.4804045895366515E-5</v>
      </c>
      <c r="L359">
        <f t="shared" si="31"/>
        <v>5.4201537186837549E-6</v>
      </c>
      <c r="M359">
        <f t="shared" si="32"/>
        <v>5.7676427252779835E-5</v>
      </c>
      <c r="W359">
        <f t="shared" si="33"/>
        <v>-2.1947894667590951E-6</v>
      </c>
      <c r="X359">
        <f t="shared" si="34"/>
        <v>2.9421252044065389E-5</v>
      </c>
      <c r="Y359">
        <f t="shared" si="35"/>
        <v>-4.0040298491024235E-6</v>
      </c>
    </row>
    <row r="360" spans="1:25" x14ac:dyDescent="0.2">
      <c r="A360" s="19">
        <v>23.33</v>
      </c>
      <c r="B360" s="19">
        <v>32.46</v>
      </c>
      <c r="C360" s="19">
        <v>40.5</v>
      </c>
      <c r="E360" s="15">
        <v>-4.284E-4</v>
      </c>
      <c r="F360" s="15">
        <v>1.2338399999999999E-3</v>
      </c>
      <c r="G360" s="15">
        <v>-4.4247999999999996E-3</v>
      </c>
      <c r="K360">
        <f t="shared" si="30"/>
        <v>3.3743759281211227E-5</v>
      </c>
      <c r="L360">
        <f t="shared" si="31"/>
        <v>5.2412625879952951E-6</v>
      </c>
      <c r="M360">
        <f t="shared" si="32"/>
        <v>5.5440172406360169E-5</v>
      </c>
      <c r="W360">
        <f t="shared" si="33"/>
        <v>-2.1201983819535495E-6</v>
      </c>
      <c r="X360">
        <f t="shared" si="34"/>
        <v>2.8368692921421464E-5</v>
      </c>
      <c r="Y360">
        <f t="shared" si="35"/>
        <v>-3.8317726581562776E-6</v>
      </c>
    </row>
    <row r="361" spans="1:25" x14ac:dyDescent="0.2">
      <c r="A361" s="19">
        <v>23.32</v>
      </c>
      <c r="B361" s="19">
        <v>32.409999999999997</v>
      </c>
      <c r="C361" s="19">
        <v>40.700000000000003</v>
      </c>
      <c r="E361" s="15">
        <v>-4.2860000000000001E-4</v>
      </c>
      <c r="F361" s="15">
        <v>-1.5403000000000001E-3</v>
      </c>
      <c r="G361" s="15">
        <v>4.9382999999999996E-3</v>
      </c>
      <c r="K361">
        <f t="shared" si="30"/>
        <v>3.2725107788705258E-5</v>
      </c>
      <c r="L361">
        <f t="shared" si="31"/>
        <v>5.1187915485721439E-6</v>
      </c>
      <c r="M361">
        <f t="shared" si="32"/>
        <v>5.4121247052325685E-5</v>
      </c>
      <c r="W361">
        <f t="shared" si="33"/>
        <v>-2.0923431612763365E-6</v>
      </c>
      <c r="X361">
        <f t="shared" si="34"/>
        <v>2.7455110718936176E-5</v>
      </c>
      <c r="Y361">
        <f t="shared" si="35"/>
        <v>-3.8882307079469007E-6</v>
      </c>
    </row>
    <row r="362" spans="1:25" x14ac:dyDescent="0.2">
      <c r="A362" s="19">
        <v>23.4</v>
      </c>
      <c r="B362" s="19">
        <v>32.49</v>
      </c>
      <c r="C362" s="19">
        <v>40.96</v>
      </c>
      <c r="E362" s="15">
        <v>3.4305300000000002E-3</v>
      </c>
      <c r="F362" s="15">
        <v>2.4684400000000001E-3</v>
      </c>
      <c r="G362" s="15">
        <v>6.3881600000000004E-3</v>
      </c>
      <c r="K362">
        <f t="shared" si="30"/>
        <v>3.1767582241749642E-5</v>
      </c>
      <c r="L362">
        <f t="shared" si="31"/>
        <v>5.0376752892903812E-6</v>
      </c>
      <c r="M362">
        <f t="shared" si="32"/>
        <v>5.3073775293533269E-5</v>
      </c>
      <c r="W362">
        <f t="shared" si="33"/>
        <v>-2.0186092683997561E-6</v>
      </c>
      <c r="X362">
        <f t="shared" si="34"/>
        <v>2.6435857860600004E-5</v>
      </c>
      <c r="Y362">
        <f t="shared" si="35"/>
        <v>-4.0271800050700864E-6</v>
      </c>
    </row>
    <row r="363" spans="1:25" x14ac:dyDescent="0.2">
      <c r="A363" s="19">
        <v>23.45</v>
      </c>
      <c r="B363" s="19">
        <v>32.53</v>
      </c>
      <c r="C363" s="19">
        <v>40.99</v>
      </c>
      <c r="E363" s="15">
        <v>2.13679E-3</v>
      </c>
      <c r="F363" s="15">
        <v>1.23106E-3</v>
      </c>
      <c r="G363" s="15">
        <v>7.3249999999999997E-4</v>
      </c>
      <c r="K363">
        <f t="shared" si="30"/>
        <v>3.1330901752447371E-5</v>
      </c>
      <c r="L363">
        <f t="shared" si="31"/>
        <v>5.1102528833095248E-6</v>
      </c>
      <c r="M363">
        <f t="shared" si="32"/>
        <v>5.2746023092092406E-5</v>
      </c>
      <c r="W363">
        <f t="shared" si="33"/>
        <v>-1.6369840133677706E-6</v>
      </c>
      <c r="X363">
        <f t="shared" si="34"/>
        <v>2.6439013369956E-5</v>
      </c>
      <c r="Y363">
        <f t="shared" si="35"/>
        <v>-3.222782217949881E-6</v>
      </c>
    </row>
    <row r="364" spans="1:25" x14ac:dyDescent="0.2">
      <c r="A364" s="19">
        <v>23.23</v>
      </c>
      <c r="B364" s="19">
        <v>32.44</v>
      </c>
      <c r="C364" s="19">
        <v>40.81</v>
      </c>
      <c r="E364" s="15">
        <v>-9.3816999999999998E-3</v>
      </c>
      <c r="F364" s="15">
        <v>-2.7667E-3</v>
      </c>
      <c r="G364" s="15">
        <v>-4.3912999999999999E-3</v>
      </c>
      <c r="K364">
        <f t="shared" si="30"/>
        <v>3.0632315509431231E-5</v>
      </c>
      <c r="L364">
        <f t="shared" si="31"/>
        <v>4.9953683292875197E-6</v>
      </c>
      <c r="M364">
        <f t="shared" si="32"/>
        <v>5.0827054745313988E-5</v>
      </c>
      <c r="W364">
        <f t="shared" si="33"/>
        <v>-1.5117579046697043E-6</v>
      </c>
      <c r="X364">
        <f t="shared" si="34"/>
        <v>2.5627996514758641E-5</v>
      </c>
      <c r="Y364">
        <f t="shared" si="35"/>
        <v>-3.061329826872888E-6</v>
      </c>
    </row>
    <row r="365" spans="1:25" x14ac:dyDescent="0.2">
      <c r="A365" s="19">
        <v>23.23</v>
      </c>
      <c r="B365" s="19">
        <v>32.369999999999997</v>
      </c>
      <c r="C365" s="19">
        <v>40.729999999999997</v>
      </c>
      <c r="E365" s="15">
        <v>0</v>
      </c>
      <c r="F365" s="15">
        <v>-2.1578000000000001E-3</v>
      </c>
      <c r="G365" s="15">
        <v>-1.9602999999999999E-3</v>
      </c>
      <c r="K365">
        <f t="shared" si="30"/>
        <v>3.3313661376432066E-5</v>
      </c>
      <c r="L365">
        <f t="shared" si="31"/>
        <v>5.1329416551628341E-6</v>
      </c>
      <c r="M365">
        <f t="shared" si="32"/>
        <v>4.9773102876942275E-5</v>
      </c>
      <c r="W365">
        <f t="shared" si="33"/>
        <v>-4.6101205478952196E-7</v>
      </c>
      <c r="X365">
        <f t="shared" si="34"/>
        <v>2.6450947092273123E-5</v>
      </c>
      <c r="Y365">
        <f t="shared" si="35"/>
        <v>-2.4596582488605148E-6</v>
      </c>
    </row>
    <row r="366" spans="1:25" x14ac:dyDescent="0.2">
      <c r="A366" s="19">
        <v>23.24</v>
      </c>
      <c r="B366" s="19">
        <v>32.299999999999997</v>
      </c>
      <c r="C366" s="19">
        <v>40.840000000000003</v>
      </c>
      <c r="E366" s="15">
        <v>4.3048000000000001E-4</v>
      </c>
      <c r="F366" s="15">
        <v>-2.1624999999999999E-3</v>
      </c>
      <c r="G366" s="15">
        <v>2.7007099999999998E-3</v>
      </c>
      <c r="K366">
        <f t="shared" si="30"/>
        <v>3.231347469581285E-5</v>
      </c>
      <c r="L366">
        <f t="shared" si="31"/>
        <v>5.1423194594856305E-6</v>
      </c>
      <c r="M366">
        <f t="shared" si="32"/>
        <v>4.8164758536672867E-5</v>
      </c>
      <c r="W366">
        <f t="shared" si="33"/>
        <v>-5.1156493150215062E-7</v>
      </c>
      <c r="X366">
        <f t="shared" si="34"/>
        <v>2.5576606266736735E-5</v>
      </c>
      <c r="Y366">
        <f t="shared" si="35"/>
        <v>-2.2108659403288838E-6</v>
      </c>
    </row>
    <row r="367" spans="1:25" x14ac:dyDescent="0.2">
      <c r="A367" s="19">
        <v>23.33</v>
      </c>
      <c r="B367" s="19">
        <v>32.43</v>
      </c>
      <c r="C367" s="19">
        <v>41.07</v>
      </c>
      <c r="E367" s="15">
        <v>3.8726300000000002E-3</v>
      </c>
      <c r="F367" s="15">
        <v>4.0248000000000003E-3</v>
      </c>
      <c r="G367" s="15">
        <v>5.6317299999999997E-3</v>
      </c>
      <c r="K367">
        <f t="shared" si="30"/>
        <v>3.1380711737246784E-5</v>
      </c>
      <c r="L367">
        <f t="shared" si="31"/>
        <v>5.1519468119490583E-6</v>
      </c>
      <c r="M367">
        <f t="shared" si="32"/>
        <v>4.6790957193383621E-5</v>
      </c>
      <c r="W367">
        <f t="shared" si="33"/>
        <v>-5.9632115561202153E-7</v>
      </c>
      <c r="X367">
        <f t="shared" si="34"/>
        <v>2.480122995636453E-5</v>
      </c>
      <c r="Y367">
        <f t="shared" si="35"/>
        <v>-2.3798099989091507E-6</v>
      </c>
    </row>
    <row r="368" spans="1:25" x14ac:dyDescent="0.2">
      <c r="A368" s="19">
        <v>23.34</v>
      </c>
      <c r="B368" s="19">
        <v>32.47</v>
      </c>
      <c r="C368" s="19">
        <v>41.23</v>
      </c>
      <c r="E368" s="15">
        <v>4.2862999999999999E-4</v>
      </c>
      <c r="F368" s="15">
        <v>1.23346E-3</v>
      </c>
      <c r="G368" s="15">
        <v>3.8957900000000001E-3</v>
      </c>
      <c r="K368">
        <f t="shared" si="30"/>
        <v>3.1096392559654679E-5</v>
      </c>
      <c r="L368">
        <f t="shared" si="31"/>
        <v>5.6219008748646808E-6</v>
      </c>
      <c r="M368">
        <f t="shared" si="32"/>
        <v>4.6476485862243728E-5</v>
      </c>
      <c r="W368">
        <f t="shared" si="33"/>
        <v>-1.5293037315300105E-8</v>
      </c>
      <c r="X368">
        <f t="shared" si="34"/>
        <v>2.4898256420978656E-5</v>
      </c>
      <c r="Y368">
        <f t="shared" si="35"/>
        <v>-1.3983425228146014E-6</v>
      </c>
    </row>
    <row r="369" spans="1:25" x14ac:dyDescent="0.2">
      <c r="A369" s="19">
        <v>23.19</v>
      </c>
      <c r="B369" s="19">
        <v>32.49</v>
      </c>
      <c r="C369" s="19">
        <v>41.18</v>
      </c>
      <c r="E369" s="15">
        <v>-6.4266999999999996E-3</v>
      </c>
      <c r="F369" s="15">
        <v>6.1598000000000002E-4</v>
      </c>
      <c r="G369" s="15">
        <v>-1.2126999999999999E-3</v>
      </c>
      <c r="K369">
        <f t="shared" si="30"/>
        <v>3.0236590955118102E-5</v>
      </c>
      <c r="L369">
        <f t="shared" si="31"/>
        <v>5.4765540352693654E-6</v>
      </c>
      <c r="M369">
        <f t="shared" si="32"/>
        <v>4.5519314688220227E-5</v>
      </c>
      <c r="W369">
        <f t="shared" si="33"/>
        <v>-7.1441136684382109E-8</v>
      </c>
      <c r="X369">
        <f t="shared" si="34"/>
        <v>2.4183871134427935E-5</v>
      </c>
      <c r="Y369">
        <f t="shared" si="35"/>
        <v>-1.1902145261097251E-6</v>
      </c>
    </row>
    <row r="370" spans="1:25" x14ac:dyDescent="0.2">
      <c r="A370" s="19">
        <v>23.34</v>
      </c>
      <c r="B370" s="19">
        <v>32.5</v>
      </c>
      <c r="C370" s="19">
        <v>41.2</v>
      </c>
      <c r="E370" s="15">
        <v>6.46826E-3</v>
      </c>
      <c r="F370" s="15">
        <v>3.0772999999999998E-4</v>
      </c>
      <c r="G370" s="15">
        <v>4.8569999999999999E-4</v>
      </c>
      <c r="K370">
        <f t="shared" si="30"/>
        <v>3.107312741537772E-5</v>
      </c>
      <c r="L370">
        <f t="shared" si="31"/>
        <v>5.2942483176017694E-6</v>
      </c>
      <c r="M370">
        <f t="shared" si="32"/>
        <v>4.4071312247274137E-5</v>
      </c>
      <c r="W370">
        <f t="shared" si="33"/>
        <v>-3.0371701512331915E-7</v>
      </c>
      <c r="X370">
        <f t="shared" si="34"/>
        <v>2.3757301229962255E-5</v>
      </c>
      <c r="Y370">
        <f t="shared" si="35"/>
        <v>-1.2166662123831416E-6</v>
      </c>
    </row>
    <row r="371" spans="1:25" x14ac:dyDescent="0.2">
      <c r="A371" s="19">
        <v>23.52</v>
      </c>
      <c r="B371" s="19">
        <v>32.44</v>
      </c>
      <c r="C371" s="19">
        <v>41.24</v>
      </c>
      <c r="E371" s="15">
        <v>7.7120799999999996E-3</v>
      </c>
      <c r="F371" s="15">
        <v>-1.8462000000000001E-3</v>
      </c>
      <c r="G371" s="15">
        <v>9.7090000000000002E-4</v>
      </c>
      <c r="K371">
        <f t="shared" si="30"/>
        <v>3.1880908269525759E-5</v>
      </c>
      <c r="L371">
        <f t="shared" si="31"/>
        <v>5.1114915986942294E-6</v>
      </c>
      <c r="M371">
        <f t="shared" si="32"/>
        <v>4.2660800480784815E-5</v>
      </c>
      <c r="W371">
        <f t="shared" si="33"/>
        <v>-2.8408848822392001E-7</v>
      </c>
      <c r="X371">
        <f t="shared" si="34"/>
        <v>2.3170244511444519E-5</v>
      </c>
      <c r="Y371">
        <f t="shared" si="35"/>
        <v>-1.2056722612001531E-6</v>
      </c>
    </row>
    <row r="372" spans="1:25" x14ac:dyDescent="0.2">
      <c r="A372" s="19">
        <v>23.54</v>
      </c>
      <c r="B372" s="19">
        <v>32.49</v>
      </c>
      <c r="C372" s="19">
        <v>40.89</v>
      </c>
      <c r="E372" s="15">
        <v>8.5037999999999997E-4</v>
      </c>
      <c r="F372" s="15">
        <v>1.5414000000000001E-3</v>
      </c>
      <c r="G372" s="15">
        <v>-8.4869999999999998E-3</v>
      </c>
      <c r="K372">
        <f t="shared" si="30"/>
        <v>3.3345733892376917E-5</v>
      </c>
      <c r="L372">
        <f t="shared" si="31"/>
        <v>5.0722505504051419E-6</v>
      </c>
      <c r="M372">
        <f t="shared" si="32"/>
        <v>4.1363189113084855E-5</v>
      </c>
      <c r="W372">
        <f t="shared" si="33"/>
        <v>-9.147784627704848E-7</v>
      </c>
      <c r="X372">
        <f t="shared" si="34"/>
        <v>2.2792252179637847E-5</v>
      </c>
      <c r="Y372">
        <f t="shared" si="35"/>
        <v>-1.2730155487281438E-6</v>
      </c>
    </row>
    <row r="373" spans="1:25" x14ac:dyDescent="0.2">
      <c r="A373" s="19">
        <v>23.53</v>
      </c>
      <c r="B373" s="19">
        <v>32.549999999999997</v>
      </c>
      <c r="C373" s="19">
        <v>41.14</v>
      </c>
      <c r="E373" s="15">
        <v>-4.2480000000000003E-4</v>
      </c>
      <c r="F373" s="15">
        <v>1.8466299999999999E-3</v>
      </c>
      <c r="G373" s="15">
        <v>6.1139599999999999E-3</v>
      </c>
      <c r="K373">
        <f t="shared" si="30"/>
        <v>3.2372548706577009E-5</v>
      </c>
      <c r="L373">
        <f t="shared" si="31"/>
        <v>4.9940623458133992E-6</v>
      </c>
      <c r="M373">
        <f t="shared" si="32"/>
        <v>4.2986895315046891E-5</v>
      </c>
      <c r="W373">
        <f t="shared" si="33"/>
        <v>-8.8567432572425571E-7</v>
      </c>
      <c r="X373">
        <f t="shared" si="34"/>
        <v>2.1848746046459576E-5</v>
      </c>
      <c r="Y373">
        <f t="shared" si="35"/>
        <v>-1.7878936878044551E-6</v>
      </c>
    </row>
    <row r="374" spans="1:25" x14ac:dyDescent="0.2">
      <c r="A374" s="19">
        <v>23.55</v>
      </c>
      <c r="B374" s="19">
        <v>32.39</v>
      </c>
      <c r="C374" s="19">
        <v>41.15</v>
      </c>
      <c r="E374" s="15">
        <v>8.4988999999999996E-4</v>
      </c>
      <c r="F374" s="15">
        <v>-4.9154999999999997E-3</v>
      </c>
      <c r="G374" s="15">
        <v>2.4315E-4</v>
      </c>
      <c r="K374">
        <f t="shared" si="30"/>
        <v>3.1436046987749095E-5</v>
      </c>
      <c r="L374">
        <f t="shared" si="31"/>
        <v>4.9619305693731613E-6</v>
      </c>
      <c r="M374">
        <f t="shared" si="32"/>
        <v>4.3127232660155202E-5</v>
      </c>
      <c r="W374">
        <f t="shared" si="33"/>
        <v>-9.4212540314080036E-7</v>
      </c>
      <c r="X374">
        <f t="shared" si="34"/>
        <v>2.1146648875351999E-5</v>
      </c>
      <c r="Y374">
        <f t="shared" si="35"/>
        <v>-1.2969957883441878E-6</v>
      </c>
    </row>
    <row r="375" spans="1:25" x14ac:dyDescent="0.2">
      <c r="A375" s="19">
        <v>23.12</v>
      </c>
      <c r="B375" s="19">
        <v>32.229999999999997</v>
      </c>
      <c r="C375" s="19">
        <v>40.69</v>
      </c>
      <c r="E375" s="15">
        <v>-1.8258900000000002E-2</v>
      </c>
      <c r="F375" s="15">
        <v>-4.9398000000000003E-3</v>
      </c>
      <c r="G375" s="15">
        <v>-1.11787E-2</v>
      </c>
      <c r="K375">
        <f t="shared" si="30"/>
        <v>3.0577409690934859E-5</v>
      </c>
      <c r="L375">
        <f t="shared" si="31"/>
        <v>5.761810615243337E-6</v>
      </c>
      <c r="M375">
        <f t="shared" si="32"/>
        <v>4.1766294366193015E-5</v>
      </c>
      <c r="W375">
        <f t="shared" si="33"/>
        <v>-1.1309168507523522E-6</v>
      </c>
      <c r="X375">
        <f t="shared" si="34"/>
        <v>2.0598831972970878E-5</v>
      </c>
      <c r="Y375">
        <f t="shared" si="35"/>
        <v>-1.3349687940435367E-6</v>
      </c>
    </row>
    <row r="376" spans="1:25" x14ac:dyDescent="0.2">
      <c r="A376" s="19">
        <v>23.22</v>
      </c>
      <c r="B376" s="19">
        <v>32.200000000000003</v>
      </c>
      <c r="C376" s="19">
        <v>41.06</v>
      </c>
      <c r="E376" s="15">
        <v>4.3251699999999997E-3</v>
      </c>
      <c r="F376" s="15">
        <v>-9.3079999999999997E-4</v>
      </c>
      <c r="G376" s="15">
        <v>9.0931899999999993E-3</v>
      </c>
      <c r="K376">
        <f t="shared" si="30"/>
        <v>4.3076895279845476E-5</v>
      </c>
      <c r="L376">
        <f t="shared" si="31"/>
        <v>6.5232772099613033E-6</v>
      </c>
      <c r="M376">
        <f t="shared" si="32"/>
        <v>4.5483180840568558E-5</v>
      </c>
      <c r="W376">
        <f t="shared" si="33"/>
        <v>2.4665371290927894E-6</v>
      </c>
      <c r="X376">
        <f t="shared" si="34"/>
        <v>2.8240048671792624E-5</v>
      </c>
      <c r="Y376">
        <f t="shared" si="35"/>
        <v>8.859664239990755E-7</v>
      </c>
    </row>
    <row r="377" spans="1:25" x14ac:dyDescent="0.2">
      <c r="A377" s="19">
        <v>22.84</v>
      </c>
      <c r="B377" s="19">
        <v>32.04</v>
      </c>
      <c r="C377" s="19">
        <v>40.71</v>
      </c>
      <c r="E377" s="15">
        <v>-1.63652E-2</v>
      </c>
      <c r="F377" s="15">
        <v>-4.9689000000000001E-3</v>
      </c>
      <c r="G377" s="15">
        <v>-8.5241999999999991E-3</v>
      </c>
      <c r="K377">
        <f t="shared" si="30"/>
        <v>4.2239198386177447E-5</v>
      </c>
      <c r="L377">
        <f t="shared" si="31"/>
        <v>6.2976463929961914E-6</v>
      </c>
      <c r="M377">
        <f t="shared" si="32"/>
        <v>4.7285964953925567E-5</v>
      </c>
      <c r="W377">
        <f t="shared" si="33"/>
        <v>2.0792965719072215E-6</v>
      </c>
      <c r="X377">
        <f t="shared" si="34"/>
        <v>2.8831545455177064E-5</v>
      </c>
      <c r="Y377">
        <f t="shared" si="35"/>
        <v>4.2626618847913092E-7</v>
      </c>
    </row>
    <row r="378" spans="1:25" x14ac:dyDescent="0.2">
      <c r="A378" s="19">
        <v>22.7</v>
      </c>
      <c r="B378" s="19">
        <v>32.04</v>
      </c>
      <c r="C378" s="19">
        <v>40.78</v>
      </c>
      <c r="E378" s="15">
        <v>-6.1295999999999998E-3</v>
      </c>
      <c r="F378" s="15">
        <v>0</v>
      </c>
      <c r="G378" s="15">
        <v>1.71948E-3</v>
      </c>
      <c r="K378">
        <f t="shared" si="30"/>
        <v>5.1416270326573501E-5</v>
      </c>
      <c r="L378">
        <f t="shared" si="31"/>
        <v>7.0384965678489866E-6</v>
      </c>
      <c r="M378">
        <f t="shared" si="32"/>
        <v>4.8579617271037158E-5</v>
      </c>
      <c r="W378">
        <f t="shared" si="33"/>
        <v>5.1290068687927875E-6</v>
      </c>
      <c r="X378">
        <f t="shared" si="34"/>
        <v>3.339437824146644E-5</v>
      </c>
      <c r="Y378">
        <f t="shared" si="35"/>
        <v>2.0269415123703828E-6</v>
      </c>
    </row>
    <row r="379" spans="1:25" x14ac:dyDescent="0.2">
      <c r="A379" s="19">
        <v>22.92</v>
      </c>
      <c r="B379" s="19">
        <v>32.01</v>
      </c>
      <c r="C379" s="19">
        <v>41.07</v>
      </c>
      <c r="E379" s="15">
        <v>9.6915899999999999E-3</v>
      </c>
      <c r="F379" s="15">
        <v>-9.3639999999999999E-4</v>
      </c>
      <c r="G379" s="15">
        <v>7.1113499999999998E-3</v>
      </c>
      <c r="K379">
        <f t="shared" si="30"/>
        <v>5.0832806955345797E-5</v>
      </c>
      <c r="L379">
        <f t="shared" si="31"/>
        <v>6.7472970438106132E-6</v>
      </c>
      <c r="M379">
        <f t="shared" si="32"/>
        <v>4.7007435482338056E-5</v>
      </c>
      <c r="W379">
        <f t="shared" si="33"/>
        <v>4.7430528566652203E-6</v>
      </c>
      <c r="X379">
        <f t="shared" si="34"/>
        <v>3.1681842562658447E-5</v>
      </c>
      <c r="Y379">
        <f t="shared" si="35"/>
        <v>1.8373404216281596E-6</v>
      </c>
    </row>
    <row r="380" spans="1:25" x14ac:dyDescent="0.2">
      <c r="A380" s="19">
        <v>22.82</v>
      </c>
      <c r="B380" s="19">
        <v>32.020000000000003</v>
      </c>
      <c r="C380" s="19">
        <v>40.86</v>
      </c>
      <c r="E380" s="15">
        <v>-4.3629999999999997E-3</v>
      </c>
      <c r="F380" s="15">
        <v>3.1245999999999997E-4</v>
      </c>
      <c r="G380" s="15">
        <v>-5.1132E-3</v>
      </c>
      <c r="K380">
        <f t="shared" si="30"/>
        <v>5.2538548209115755E-5</v>
      </c>
      <c r="L380">
        <f t="shared" si="31"/>
        <v>6.5086432896145424E-6</v>
      </c>
      <c r="M380">
        <f t="shared" si="32"/>
        <v>4.74341720950449E-5</v>
      </c>
      <c r="W380">
        <f t="shared" si="33"/>
        <v>4.0172478902253067E-6</v>
      </c>
      <c r="X380">
        <f t="shared" si="34"/>
        <v>3.3250459550758939E-5</v>
      </c>
      <c r="Y380">
        <f t="shared" si="35"/>
        <v>1.3927526707304699E-6</v>
      </c>
    </row>
    <row r="381" spans="1:25" x14ac:dyDescent="0.2">
      <c r="A381" s="19">
        <v>22.91</v>
      </c>
      <c r="B381" s="19">
        <v>32.06</v>
      </c>
      <c r="C381" s="19">
        <v>41.02</v>
      </c>
      <c r="E381" s="15">
        <v>3.9439100000000001E-3</v>
      </c>
      <c r="F381" s="15">
        <v>1.2492499999999999E-3</v>
      </c>
      <c r="G381" s="15">
        <v>3.9157899999999997E-3</v>
      </c>
      <c r="K381">
        <f t="shared" si="30"/>
        <v>5.1146299078535512E-5</v>
      </c>
      <c r="L381">
        <f t="shared" si="31"/>
        <v>6.253140212334235E-6</v>
      </c>
      <c r="M381">
        <f t="shared" si="32"/>
        <v>4.685824512768933E-5</v>
      </c>
      <c r="W381">
        <f t="shared" si="33"/>
        <v>3.6434688976117883E-6</v>
      </c>
      <c r="X381">
        <f t="shared" si="34"/>
        <v>3.2860503641713404E-5</v>
      </c>
      <c r="Y381">
        <f t="shared" si="35"/>
        <v>1.1772960916066414E-6</v>
      </c>
    </row>
    <row r="382" spans="1:25" x14ac:dyDescent="0.2">
      <c r="A382" s="19">
        <v>22.96</v>
      </c>
      <c r="B382" s="19">
        <v>32.14</v>
      </c>
      <c r="C382" s="19">
        <v>41.15</v>
      </c>
      <c r="E382" s="15">
        <v>2.1824100000000001E-3</v>
      </c>
      <c r="F382" s="15">
        <v>2.49526E-3</v>
      </c>
      <c r="G382" s="15">
        <v>3.1692299999999999E-3</v>
      </c>
      <c r="K382">
        <f t="shared" si="30"/>
        <v>4.9698331179314086E-5</v>
      </c>
      <c r="L382">
        <f t="shared" si="31"/>
        <v>6.071487092126747E-6</v>
      </c>
      <c r="M382">
        <f t="shared" si="32"/>
        <v>4.58844176617391E-5</v>
      </c>
      <c r="W382">
        <f t="shared" si="33"/>
        <v>3.5437243464550808E-6</v>
      </c>
      <c r="X382">
        <f t="shared" si="34"/>
        <v>3.2219330356766598E-5</v>
      </c>
      <c r="Y382">
        <f t="shared" si="35"/>
        <v>1.234345752410243E-6</v>
      </c>
    </row>
    <row r="383" spans="1:25" x14ac:dyDescent="0.2">
      <c r="A383" s="19">
        <v>23.25</v>
      </c>
      <c r="B383" s="19">
        <v>32.17</v>
      </c>
      <c r="C383" s="19">
        <v>41.33</v>
      </c>
      <c r="E383" s="15">
        <v>1.263071E-2</v>
      </c>
      <c r="F383" s="15">
        <v>9.3338999999999998E-4</v>
      </c>
      <c r="G383" s="15">
        <v>4.3742399999999997E-3</v>
      </c>
      <c r="K383">
        <f t="shared" si="30"/>
        <v>4.7905580846845946E-5</v>
      </c>
      <c r="L383">
        <f t="shared" si="31"/>
        <v>6.0873610353357077E-6</v>
      </c>
      <c r="M383">
        <f t="shared" si="32"/>
        <v>4.4757444142497884E-5</v>
      </c>
      <c r="W383">
        <f t="shared" si="33"/>
        <v>3.4707145007317756E-6</v>
      </c>
      <c r="X383">
        <f t="shared" si="34"/>
        <v>3.1275548905132598E-5</v>
      </c>
      <c r="Y383">
        <f t="shared" si="35"/>
        <v>1.4086225212576283E-6</v>
      </c>
    </row>
    <row r="384" spans="1:25" x14ac:dyDescent="0.2">
      <c r="A384" s="19">
        <v>23.37</v>
      </c>
      <c r="B384" s="19">
        <v>32.28</v>
      </c>
      <c r="C384" s="19">
        <v>41.52</v>
      </c>
      <c r="E384" s="15">
        <v>5.1613300000000004E-3</v>
      </c>
      <c r="F384" s="15">
        <v>3.4193700000000001E-3</v>
      </c>
      <c r="G384" s="15">
        <v>4.5970999999999998E-3</v>
      </c>
      <c r="K384">
        <f t="shared" si="30"/>
        <v>5.2411272402165891E-5</v>
      </c>
      <c r="L384">
        <f t="shared" si="31"/>
        <v>5.8880783189321309E-6</v>
      </c>
      <c r="M384">
        <f t="shared" si="32"/>
        <v>4.4061687305799138E-5</v>
      </c>
      <c r="W384">
        <f t="shared" si="33"/>
        <v>3.6558331669638689E-6</v>
      </c>
      <c r="X384">
        <f t="shared" si="34"/>
        <v>3.2321722247240636E-5</v>
      </c>
      <c r="Y384">
        <f t="shared" si="35"/>
        <v>1.4194354449261703E-6</v>
      </c>
    </row>
    <row r="385" spans="1:25" x14ac:dyDescent="0.2">
      <c r="A385" s="19">
        <v>23.22</v>
      </c>
      <c r="B385" s="19">
        <v>32.42</v>
      </c>
      <c r="C385" s="19">
        <v>41.59</v>
      </c>
      <c r="E385" s="15">
        <v>-6.4186E-3</v>
      </c>
      <c r="F385" s="15">
        <v>4.3370199999999996E-3</v>
      </c>
      <c r="G385" s="15">
        <v>1.68593E-3</v>
      </c>
      <c r="K385">
        <f t="shared" si="30"/>
        <v>5.1330802154758644E-5</v>
      </c>
      <c r="L385">
        <f t="shared" si="31"/>
        <v>6.1335875377047696E-6</v>
      </c>
      <c r="M385">
        <f t="shared" si="32"/>
        <v>4.3487649992598318E-5</v>
      </c>
      <c r="W385">
        <f t="shared" si="33"/>
        <v>4.064209455430037E-6</v>
      </c>
      <c r="X385">
        <f t="shared" si="34"/>
        <v>3.2044220918126193E-5</v>
      </c>
      <c r="Y385">
        <f t="shared" si="35"/>
        <v>1.8950521513106002E-6</v>
      </c>
    </row>
    <row r="386" spans="1:25" x14ac:dyDescent="0.2">
      <c r="A386" s="19">
        <v>23.12</v>
      </c>
      <c r="B386" s="19">
        <v>32.51</v>
      </c>
      <c r="C386" s="19">
        <v>41.4</v>
      </c>
      <c r="E386" s="15">
        <v>-4.3065000000000004E-3</v>
      </c>
      <c r="F386" s="15">
        <v>2.7760599999999999E-3</v>
      </c>
      <c r="G386" s="15">
        <v>-4.5684000000000002E-3</v>
      </c>
      <c r="K386">
        <f t="shared" si="30"/>
        <v>5.0897524065839828E-5</v>
      </c>
      <c r="L386">
        <f t="shared" si="31"/>
        <v>6.6490722546910492E-6</v>
      </c>
      <c r="M386">
        <f t="shared" si="32"/>
        <v>4.2216416180385548E-5</v>
      </c>
      <c r="W386">
        <f t="shared" si="33"/>
        <v>2.6286394252242345E-6</v>
      </c>
      <c r="X386">
        <f t="shared" si="34"/>
        <v>3.0401431251118619E-5</v>
      </c>
      <c r="Y386">
        <f t="shared" si="35"/>
        <v>2.0058409073759642E-6</v>
      </c>
    </row>
    <row r="387" spans="1:25" x14ac:dyDescent="0.2">
      <c r="A387" s="19">
        <v>23.02</v>
      </c>
      <c r="B387" s="19">
        <v>32.53</v>
      </c>
      <c r="C387" s="19">
        <v>41.52</v>
      </c>
      <c r="E387" s="15">
        <v>-4.3252999999999998E-3</v>
      </c>
      <c r="F387" s="15">
        <v>6.1523000000000003E-4</v>
      </c>
      <c r="G387" s="15">
        <v>2.8985E-3</v>
      </c>
      <c r="K387">
        <f t="shared" si="30"/>
        <v>4.9584143313856142E-5</v>
      </c>
      <c r="L387">
        <f t="shared" si="31"/>
        <v>6.6894985543861519E-6</v>
      </c>
      <c r="M387">
        <f t="shared" si="32"/>
        <v>4.1742573140709542E-5</v>
      </c>
      <c r="W387">
        <f t="shared" si="33"/>
        <v>1.91450336411078E-6</v>
      </c>
      <c r="X387">
        <f t="shared" si="34"/>
        <v>3.0077013960051499E-5</v>
      </c>
      <c r="Y387">
        <f t="shared" si="35"/>
        <v>1.3102197527734061E-6</v>
      </c>
    </row>
    <row r="388" spans="1:25" x14ac:dyDescent="0.2">
      <c r="A388" s="19">
        <v>23.31</v>
      </c>
      <c r="B388" s="19">
        <v>32.520000000000003</v>
      </c>
      <c r="C388" s="19">
        <v>41.49</v>
      </c>
      <c r="E388" s="15">
        <v>1.25977E-2</v>
      </c>
      <c r="F388" s="15">
        <v>-3.0739999999999999E-4</v>
      </c>
      <c r="G388" s="15">
        <v>-7.2250000000000005E-4</v>
      </c>
      <c r="K388">
        <f t="shared" si="30"/>
        <v>4.835605652059148E-5</v>
      </c>
      <c r="L388">
        <f t="shared" si="31"/>
        <v>6.4343792292715483E-6</v>
      </c>
      <c r="M388">
        <f t="shared" si="32"/>
        <v>4.0798401631014096E-5</v>
      </c>
      <c r="W388">
        <f t="shared" si="33"/>
        <v>1.6149773895041331E-6</v>
      </c>
      <c r="X388">
        <f t="shared" si="34"/>
        <v>2.8483633840448404E-5</v>
      </c>
      <c r="Y388">
        <f t="shared" si="35"/>
        <v>1.2349517338070017E-6</v>
      </c>
    </row>
    <row r="389" spans="1:25" x14ac:dyDescent="0.2">
      <c r="A389" s="19">
        <v>23.35</v>
      </c>
      <c r="B389" s="19">
        <v>32.57</v>
      </c>
      <c r="C389" s="19">
        <v>41.23</v>
      </c>
      <c r="E389" s="15">
        <v>1.7160400000000001E-3</v>
      </c>
      <c r="F389" s="15">
        <v>1.5375199999999999E-3</v>
      </c>
      <c r="G389" s="15">
        <v>-6.2665999999999998E-3</v>
      </c>
      <c r="K389">
        <f t="shared" si="30"/>
        <v>5.2801407942922699E-5</v>
      </c>
      <c r="L389">
        <f t="shared" si="31"/>
        <v>6.1832065359478214E-6</v>
      </c>
      <c r="M389">
        <f t="shared" si="32"/>
        <v>3.9595708571900383E-5</v>
      </c>
      <c r="W389">
        <f t="shared" si="33"/>
        <v>1.284963826933885E-6</v>
      </c>
      <c r="X389">
        <f t="shared" si="34"/>
        <v>2.7123258280021496E-5</v>
      </c>
      <c r="Y389">
        <f t="shared" si="35"/>
        <v>1.1017538897785816E-6</v>
      </c>
    </row>
    <row r="390" spans="1:25" x14ac:dyDescent="0.2">
      <c r="A390" s="19">
        <v>23.33</v>
      </c>
      <c r="B390" s="19">
        <v>32.46</v>
      </c>
      <c r="C390" s="19">
        <v>41.45</v>
      </c>
      <c r="E390" s="15">
        <v>-8.5649999999999995E-4</v>
      </c>
      <c r="F390" s="15">
        <v>-3.3774E-3</v>
      </c>
      <c r="G390" s="15">
        <v>5.33594E-3</v>
      </c>
      <c r="K390">
        <f t="shared" ref="K390:K453" si="36">$J$1+$J$3*(E389^2)+$J$4*K389</f>
        <v>5.0749748199578036E-5</v>
      </c>
      <c r="L390">
        <f t="shared" ref="L390:L453" si="37">$J$6+$J$3*(F389^2)+$J$4*L389</f>
        <v>6.0378831238395182E-6</v>
      </c>
      <c r="M390">
        <f t="shared" ref="M390:M453" si="38">$J$7+$J$3*(G389^2)+$J$4*M389</f>
        <v>4.0015107868733486E-5</v>
      </c>
      <c r="W390">
        <f t="shared" ref="W390:W453" si="39">$J$2*$W$4+E389*F389*$J$3+W389*$J$4</f>
        <v>1.2351902301498517E-6</v>
      </c>
      <c r="X390">
        <f t="shared" ref="X390:X453" si="40">$J$2*$X$4+E389*G389*$J$3+X389*$J$4</f>
        <v>2.5778429332660206E-5</v>
      </c>
      <c r="Y390">
        <f t="shared" ref="Y390:Y453" si="41">$J$2*$Y$4+F389*G389*$J$3+Y389*$J$4</f>
        <v>5.8226314311186673E-7</v>
      </c>
    </row>
    <row r="391" spans="1:25" x14ac:dyDescent="0.2">
      <c r="A391" s="19">
        <v>23.26</v>
      </c>
      <c r="B391" s="19">
        <v>32.47</v>
      </c>
      <c r="C391" s="19">
        <v>41.27</v>
      </c>
      <c r="E391" s="15">
        <v>-3.0003999999999999E-3</v>
      </c>
      <c r="F391" s="15">
        <v>3.0812999999999999E-4</v>
      </c>
      <c r="G391" s="15">
        <v>-4.3426000000000003E-3</v>
      </c>
      <c r="K391">
        <f t="shared" si="36"/>
        <v>4.8732739999570057E-5</v>
      </c>
      <c r="L391">
        <f t="shared" si="37"/>
        <v>6.2629936368417129E-6</v>
      </c>
      <c r="M391">
        <f t="shared" si="38"/>
        <v>3.9977422412700603E-5</v>
      </c>
      <c r="W391">
        <f t="shared" si="39"/>
        <v>1.1985749403408607E-6</v>
      </c>
      <c r="X391">
        <f t="shared" si="40"/>
        <v>2.4761630268300592E-5</v>
      </c>
      <c r="Y391">
        <f t="shared" si="41"/>
        <v>-2.4152139571484534E-7</v>
      </c>
    </row>
    <row r="392" spans="1:25" x14ac:dyDescent="0.2">
      <c r="A392" s="19">
        <v>22.98</v>
      </c>
      <c r="B392" s="19">
        <v>32.340000000000003</v>
      </c>
      <c r="C392" s="19">
        <v>41.31</v>
      </c>
      <c r="E392" s="15">
        <v>-1.20378E-2</v>
      </c>
      <c r="F392" s="15">
        <v>-4.0036999999999998E-3</v>
      </c>
      <c r="G392" s="15">
        <v>9.6924999999999995E-4</v>
      </c>
      <c r="K392">
        <f t="shared" si="36"/>
        <v>4.7167504607962556E-5</v>
      </c>
      <c r="L392">
        <f t="shared" si="37"/>
        <v>6.0221220525397763E-6</v>
      </c>
      <c r="M392">
        <f t="shared" si="38"/>
        <v>3.9557434847085695E-5</v>
      </c>
      <c r="W392">
        <f t="shared" si="39"/>
        <v>1.011466313840409E-6</v>
      </c>
      <c r="X392">
        <f t="shared" si="40"/>
        <v>2.4509829933802555E-5</v>
      </c>
      <c r="Y392">
        <f t="shared" si="41"/>
        <v>-3.4853812549195462E-7</v>
      </c>
    </row>
    <row r="393" spans="1:25" x14ac:dyDescent="0.2">
      <c r="A393" s="19">
        <v>23.14</v>
      </c>
      <c r="B393" s="19">
        <v>32.26</v>
      </c>
      <c r="C393" s="19">
        <v>41.52</v>
      </c>
      <c r="E393" s="15">
        <v>6.9625299999999998E-3</v>
      </c>
      <c r="F393" s="15">
        <v>-2.4738E-3</v>
      </c>
      <c r="G393" s="15">
        <v>5.0834900000000004E-3</v>
      </c>
      <c r="K393">
        <f t="shared" si="36"/>
        <v>5.1132432487051506E-5</v>
      </c>
      <c r="L393">
        <f t="shared" si="37"/>
        <v>6.4330895470199558E-6</v>
      </c>
      <c r="M393">
        <f t="shared" si="38"/>
        <v>3.8445897367507676E-5</v>
      </c>
      <c r="W393">
        <f t="shared" si="39"/>
        <v>2.8003943294099843E-6</v>
      </c>
      <c r="X393">
        <f t="shared" si="40"/>
        <v>2.32852506317744E-5</v>
      </c>
      <c r="Y393">
        <f t="shared" si="41"/>
        <v>-5.5083388696243735E-7</v>
      </c>
    </row>
    <row r="394" spans="1:25" x14ac:dyDescent="0.2">
      <c r="A394" s="19">
        <v>23.12</v>
      </c>
      <c r="B394" s="19">
        <v>32.18</v>
      </c>
      <c r="C394" s="19">
        <v>41.57</v>
      </c>
      <c r="E394" s="15">
        <v>-8.6419999999999997E-4</v>
      </c>
      <c r="F394" s="15">
        <v>-2.4797999999999999E-3</v>
      </c>
      <c r="G394" s="15">
        <v>1.2042400000000001E-3</v>
      </c>
      <c r="K394">
        <f t="shared" si="36"/>
        <v>5.1002192499831116E-5</v>
      </c>
      <c r="L394">
        <f t="shared" si="37"/>
        <v>6.4230019018313241E-6</v>
      </c>
      <c r="M394">
        <f t="shared" si="38"/>
        <v>3.839714913740834E-5</v>
      </c>
      <c r="W394">
        <f t="shared" si="39"/>
        <v>1.8652008010853851E-6</v>
      </c>
      <c r="X394">
        <f t="shared" si="40"/>
        <v>2.4016609659055934E-5</v>
      </c>
      <c r="Y394">
        <f t="shared" si="41"/>
        <v>-1.0887899562246912E-6</v>
      </c>
    </row>
    <row r="395" spans="1:25" x14ac:dyDescent="0.2">
      <c r="A395" s="19">
        <v>23.07</v>
      </c>
      <c r="B395" s="19">
        <v>32.15</v>
      </c>
      <c r="C395" s="19">
        <v>41.46</v>
      </c>
      <c r="E395" s="15">
        <v>-2.1627E-3</v>
      </c>
      <c r="F395" s="15">
        <v>-9.322E-4</v>
      </c>
      <c r="G395" s="15">
        <v>-2.6462E-3</v>
      </c>
      <c r="K395">
        <f t="shared" si="36"/>
        <v>4.8970567617407951E-5</v>
      </c>
      <c r="L395">
        <f t="shared" si="37"/>
        <v>6.4147083793540104E-6</v>
      </c>
      <c r="M395">
        <f t="shared" si="38"/>
        <v>3.7375658737014969E-5</v>
      </c>
      <c r="W395">
        <f t="shared" si="39"/>
        <v>1.7607968794202619E-6</v>
      </c>
      <c r="X395">
        <f t="shared" si="40"/>
        <v>2.3246700911192575E-5</v>
      </c>
      <c r="Y395">
        <f t="shared" si="41"/>
        <v>-1.2108981329312095E-6</v>
      </c>
    </row>
    <row r="396" spans="1:25" x14ac:dyDescent="0.2">
      <c r="A396" s="19">
        <v>23.05</v>
      </c>
      <c r="B396" s="19">
        <v>32.090000000000003</v>
      </c>
      <c r="C396" s="19">
        <v>41.12</v>
      </c>
      <c r="E396" s="15">
        <v>-8.6700000000000004E-4</v>
      </c>
      <c r="F396" s="15">
        <v>-1.8663E-3</v>
      </c>
      <c r="G396" s="15">
        <v>-8.2007E-3</v>
      </c>
      <c r="K396">
        <f t="shared" si="36"/>
        <v>4.7218057413930178E-5</v>
      </c>
      <c r="L396">
        <f t="shared" si="37"/>
        <v>6.1956960202253355E-6</v>
      </c>
      <c r="M396">
        <f t="shared" si="38"/>
        <v>3.6637544979141196E-5</v>
      </c>
      <c r="W396">
        <f t="shared" si="39"/>
        <v>1.6575782242550461E-6</v>
      </c>
      <c r="X396">
        <f t="shared" si="40"/>
        <v>2.2793532326121019E-5</v>
      </c>
      <c r="Y396">
        <f t="shared" si="41"/>
        <v>-1.1075573393553368E-6</v>
      </c>
    </row>
    <row r="397" spans="1:25" x14ac:dyDescent="0.2">
      <c r="A397" s="19">
        <v>23.16</v>
      </c>
      <c r="B397" s="19">
        <v>32.07</v>
      </c>
      <c r="C397" s="19">
        <v>41.15</v>
      </c>
      <c r="E397" s="15">
        <v>4.7722800000000003E-3</v>
      </c>
      <c r="F397" s="15">
        <v>-6.2319999999999997E-4</v>
      </c>
      <c r="G397" s="15">
        <v>7.2964000000000004E-4</v>
      </c>
      <c r="K397">
        <f t="shared" si="36"/>
        <v>4.5413674531061073E-5</v>
      </c>
      <c r="L397">
        <f t="shared" si="37"/>
        <v>6.094387556644381E-6</v>
      </c>
      <c r="M397">
        <f t="shared" si="38"/>
        <v>3.8353682288739853E-5</v>
      </c>
      <c r="W397">
        <f t="shared" si="39"/>
        <v>1.5446332147997433E-6</v>
      </c>
      <c r="X397">
        <f t="shared" si="40"/>
        <v>2.2423036662553756E-5</v>
      </c>
      <c r="Y397">
        <f t="shared" si="41"/>
        <v>-4.9688984259401643E-7</v>
      </c>
    </row>
    <row r="398" spans="1:25" x14ac:dyDescent="0.2">
      <c r="A398" s="19">
        <v>23.2</v>
      </c>
      <c r="B398" s="19">
        <v>32.130000000000003</v>
      </c>
      <c r="C398" s="19">
        <v>40.74</v>
      </c>
      <c r="E398" s="15">
        <v>1.7271599999999999E-3</v>
      </c>
      <c r="F398" s="15">
        <v>1.87094E-3</v>
      </c>
      <c r="G398" s="15">
        <v>-9.9635000000000001E-3</v>
      </c>
      <c r="K398">
        <f t="shared" si="36"/>
        <v>4.4598473317100116E-5</v>
      </c>
      <c r="L398">
        <f t="shared" si="37"/>
        <v>5.8753697028782843E-6</v>
      </c>
      <c r="M398">
        <f t="shared" si="38"/>
        <v>3.729808712134659E-5</v>
      </c>
      <c r="W398">
        <f t="shared" si="39"/>
        <v>1.2547782260717588E-6</v>
      </c>
      <c r="X398">
        <f t="shared" si="40"/>
        <v>2.1929652317968531E-5</v>
      </c>
      <c r="Y398">
        <f t="shared" si="41"/>
        <v>-5.5324951795837543E-7</v>
      </c>
    </row>
    <row r="399" spans="1:25" x14ac:dyDescent="0.2">
      <c r="A399" s="19">
        <v>23.12</v>
      </c>
      <c r="B399" s="19">
        <v>32.01</v>
      </c>
      <c r="C399" s="19">
        <v>40.76</v>
      </c>
      <c r="E399" s="15">
        <v>-3.4483000000000001E-3</v>
      </c>
      <c r="F399" s="15">
        <v>-3.7349000000000002E-3</v>
      </c>
      <c r="G399" s="15">
        <v>4.9081999999999999E-4</v>
      </c>
      <c r="K399">
        <f t="shared" si="36"/>
        <v>4.3040521186664818E-5</v>
      </c>
      <c r="L399">
        <f t="shared" si="37"/>
        <v>5.7939744500821531E-6</v>
      </c>
      <c r="M399">
        <f t="shared" si="38"/>
        <v>4.0255385972812922E-5</v>
      </c>
      <c r="W399">
        <f t="shared" si="39"/>
        <v>1.230534441723453E-6</v>
      </c>
      <c r="X399">
        <f t="shared" si="40"/>
        <v>2.0638246832490419E-5</v>
      </c>
      <c r="Y399">
        <f t="shared" si="41"/>
        <v>-1.3336835744808728E-6</v>
      </c>
    </row>
    <row r="400" spans="1:25" x14ac:dyDescent="0.2">
      <c r="A400" s="19">
        <v>23.11</v>
      </c>
      <c r="B400" s="19">
        <v>32.06</v>
      </c>
      <c r="C400" s="19">
        <v>40.549999999999997</v>
      </c>
      <c r="E400" s="15">
        <v>-4.325E-4</v>
      </c>
      <c r="F400" s="15">
        <v>1.56211E-3</v>
      </c>
      <c r="G400" s="15">
        <v>-5.1520999999999997E-3</v>
      </c>
      <c r="K400">
        <f t="shared" si="36"/>
        <v>4.1932353833031632E-5</v>
      </c>
      <c r="L400">
        <f t="shared" si="37"/>
        <v>6.1354253735097904E-6</v>
      </c>
      <c r="M400">
        <f t="shared" si="38"/>
        <v>3.9074029774087274E-5</v>
      </c>
      <c r="W400">
        <f t="shared" si="39"/>
        <v>1.5936510020200457E-6</v>
      </c>
      <c r="X400">
        <f t="shared" si="40"/>
        <v>2.0044968238300991E-5</v>
      </c>
      <c r="Y400">
        <f t="shared" si="41"/>
        <v>-1.3949737047320204E-6</v>
      </c>
    </row>
    <row r="401" spans="1:25" x14ac:dyDescent="0.2">
      <c r="A401" s="19">
        <v>23.37</v>
      </c>
      <c r="B401" s="19">
        <v>32.1</v>
      </c>
      <c r="C401" s="19">
        <v>40.85</v>
      </c>
      <c r="E401" s="15">
        <v>1.125054E-2</v>
      </c>
      <c r="F401" s="15">
        <v>1.2475699999999999E-3</v>
      </c>
      <c r="G401" s="15">
        <v>7.3982500000000003E-3</v>
      </c>
      <c r="K401">
        <f t="shared" si="36"/>
        <v>4.0422527855016438E-5</v>
      </c>
      <c r="L401">
        <f t="shared" si="37"/>
        <v>5.9960176272157685E-6</v>
      </c>
      <c r="M401">
        <f t="shared" si="38"/>
        <v>3.9015684152789168E-5</v>
      </c>
      <c r="W401">
        <f t="shared" si="39"/>
        <v>1.3927938388988429E-6</v>
      </c>
      <c r="X401">
        <f t="shared" si="40"/>
        <v>1.9644117474002931E-5</v>
      </c>
      <c r="Y401">
        <f t="shared" si="41"/>
        <v>-1.7011857596880991E-6</v>
      </c>
    </row>
    <row r="402" spans="1:25" x14ac:dyDescent="0.2">
      <c r="A402" s="19">
        <v>23.52</v>
      </c>
      <c r="B402" s="19">
        <v>32.11</v>
      </c>
      <c r="C402" s="19">
        <v>41.01</v>
      </c>
      <c r="E402" s="15">
        <v>6.4184400000000001E-3</v>
      </c>
      <c r="F402" s="15">
        <v>3.1161999999999997E-4</v>
      </c>
      <c r="G402" s="15">
        <v>3.91677E-3</v>
      </c>
      <c r="K402">
        <f t="shared" si="36"/>
        <v>4.4058795197346153E-5</v>
      </c>
      <c r="L402">
        <f t="shared" si="37"/>
        <v>5.8296240758113884E-6</v>
      </c>
      <c r="M402">
        <f t="shared" si="38"/>
        <v>4.008843801486895E-5</v>
      </c>
      <c r="W402">
        <f t="shared" si="39"/>
        <v>1.792446056076912E-6</v>
      </c>
      <c r="X402">
        <f t="shared" si="40"/>
        <v>2.2507558727762756E-5</v>
      </c>
      <c r="Y402">
        <f t="shared" si="41"/>
        <v>-1.2979058240068132E-6</v>
      </c>
    </row>
    <row r="403" spans="1:25" x14ac:dyDescent="0.2">
      <c r="A403" s="19">
        <v>23.53</v>
      </c>
      <c r="B403" s="19">
        <v>32.17</v>
      </c>
      <c r="C403" s="19">
        <v>41.25</v>
      </c>
      <c r="E403" s="15">
        <v>4.2520999999999998E-4</v>
      </c>
      <c r="F403" s="15">
        <v>1.8684800000000001E-3</v>
      </c>
      <c r="G403" s="15">
        <v>5.8522799999999996E-3</v>
      </c>
      <c r="K403">
        <f t="shared" si="36"/>
        <v>4.4061755368816084E-5</v>
      </c>
      <c r="L403">
        <f t="shared" si="37"/>
        <v>5.6148411822712705E-6</v>
      </c>
      <c r="M403">
        <f t="shared" si="38"/>
        <v>3.9521106012039943E-5</v>
      </c>
      <c r="W403">
        <f t="shared" si="39"/>
        <v>1.6866902636242972E-6</v>
      </c>
      <c r="X403">
        <f t="shared" si="40"/>
        <v>2.2875403333648988E-5</v>
      </c>
      <c r="Y403">
        <f t="shared" si="41"/>
        <v>-1.2391943198704045E-6</v>
      </c>
    </row>
    <row r="404" spans="1:25" x14ac:dyDescent="0.2">
      <c r="A404" s="19">
        <v>23.67</v>
      </c>
      <c r="B404" s="19">
        <v>32.29</v>
      </c>
      <c r="C404" s="19">
        <v>41.53</v>
      </c>
      <c r="E404" s="15">
        <v>5.9498099999999998E-3</v>
      </c>
      <c r="F404" s="15">
        <v>3.7302799999999999E-3</v>
      </c>
      <c r="G404" s="15">
        <v>6.7878499999999998E-3</v>
      </c>
      <c r="K404">
        <f t="shared" si="36"/>
        <v>4.2423915190417824E-5</v>
      </c>
      <c r="L404">
        <f t="shared" si="37"/>
        <v>5.5487096817835595E-6</v>
      </c>
      <c r="M404">
        <f t="shared" si="38"/>
        <v>3.9744137688000674E-5</v>
      </c>
      <c r="W404">
        <f t="shared" si="39"/>
        <v>1.5390551030388393E-6</v>
      </c>
      <c r="X404">
        <f t="shared" si="40"/>
        <v>2.2315133052782048E-5</v>
      </c>
      <c r="Y404">
        <f t="shared" si="41"/>
        <v>-7.9543253530218007E-7</v>
      </c>
    </row>
    <row r="405" spans="1:25" x14ac:dyDescent="0.2">
      <c r="A405" s="19">
        <v>23.65</v>
      </c>
      <c r="B405" s="19">
        <v>32.17</v>
      </c>
      <c r="C405" s="19">
        <v>41.82</v>
      </c>
      <c r="E405" s="15">
        <v>-8.4500000000000005E-4</v>
      </c>
      <c r="F405" s="15">
        <v>-3.7163999999999999E-3</v>
      </c>
      <c r="G405" s="15">
        <v>6.98293E-3</v>
      </c>
      <c r="K405">
        <f t="shared" si="36"/>
        <v>4.2293122842403455E-5</v>
      </c>
      <c r="L405">
        <f t="shared" si="37"/>
        <v>5.9034969260451117E-6</v>
      </c>
      <c r="M405">
        <f t="shared" si="38"/>
        <v>4.042681652036776E-5</v>
      </c>
      <c r="W405">
        <f t="shared" si="39"/>
        <v>2.2562764867285088E-6</v>
      </c>
      <c r="X405">
        <f t="shared" si="40"/>
        <v>2.3304397781955123E-5</v>
      </c>
      <c r="Y405">
        <f t="shared" si="41"/>
        <v>1.9713206073595074E-7</v>
      </c>
    </row>
    <row r="406" spans="1:25" x14ac:dyDescent="0.2">
      <c r="A406" s="19">
        <v>23.58</v>
      </c>
      <c r="B406" s="19">
        <v>32.19</v>
      </c>
      <c r="C406" s="19">
        <v>41.61</v>
      </c>
      <c r="E406" s="15">
        <v>-2.9597999999999998E-3</v>
      </c>
      <c r="F406" s="15">
        <v>6.2173000000000003E-4</v>
      </c>
      <c r="G406" s="15">
        <v>-5.0214999999999999E-3</v>
      </c>
      <c r="K406">
        <f t="shared" si="36"/>
        <v>4.0782729473825953E-5</v>
      </c>
      <c r="L406">
        <f t="shared" si="37"/>
        <v>6.2328625389149704E-6</v>
      </c>
      <c r="M406">
        <f t="shared" si="38"/>
        <v>4.1175990773288822E-5</v>
      </c>
      <c r="W406">
        <f t="shared" si="39"/>
        <v>2.168300617524798E-6</v>
      </c>
      <c r="X406">
        <f t="shared" si="40"/>
        <v>2.2382826881037813E-5</v>
      </c>
      <c r="Y406">
        <f t="shared" si="41"/>
        <v>-9.2073490498820646E-7</v>
      </c>
    </row>
    <row r="407" spans="1:25" x14ac:dyDescent="0.2">
      <c r="A407" s="19">
        <v>23.49</v>
      </c>
      <c r="B407" s="19">
        <v>32.14</v>
      </c>
      <c r="C407" s="19">
        <v>41.59</v>
      </c>
      <c r="E407" s="15">
        <v>-3.8168E-3</v>
      </c>
      <c r="F407" s="15">
        <v>-1.5533000000000001E-3</v>
      </c>
      <c r="G407" s="15">
        <v>-4.8069999999999997E-4</v>
      </c>
      <c r="K407">
        <f t="shared" si="36"/>
        <v>3.9684815348963098E-5</v>
      </c>
      <c r="L407">
        <f t="shared" si="37"/>
        <v>6.0054629843286385E-6</v>
      </c>
      <c r="M407">
        <f t="shared" si="38"/>
        <v>4.093838060563862E-5</v>
      </c>
      <c r="W407">
        <f t="shared" si="39"/>
        <v>1.8863811223133101E-6</v>
      </c>
      <c r="X407">
        <f t="shared" si="40"/>
        <v>2.2347078696175544E-5</v>
      </c>
      <c r="Y407">
        <f t="shared" si="41"/>
        <v>-1.0583560984889141E-6</v>
      </c>
    </row>
    <row r="408" spans="1:25" x14ac:dyDescent="0.2">
      <c r="A408" s="19">
        <v>23.54</v>
      </c>
      <c r="B408" s="19">
        <v>32.01</v>
      </c>
      <c r="C408" s="19">
        <v>41.56</v>
      </c>
      <c r="E408" s="15">
        <v>2.12861E-3</v>
      </c>
      <c r="F408" s="15">
        <v>-4.0448000000000003E-3</v>
      </c>
      <c r="G408" s="15">
        <v>-7.2130000000000002E-4</v>
      </c>
      <c r="K408">
        <f t="shared" si="36"/>
        <v>3.8885077919592014E-5</v>
      </c>
      <c r="L408">
        <f t="shared" si="37"/>
        <v>5.8727551109014861E-6</v>
      </c>
      <c r="M408">
        <f t="shared" si="38"/>
        <v>3.9715651457647432E-5</v>
      </c>
      <c r="W408">
        <f t="shared" si="39"/>
        <v>1.9321300725745115E-6</v>
      </c>
      <c r="X408">
        <f t="shared" si="40"/>
        <v>2.179235940480501E-5</v>
      </c>
      <c r="Y408">
        <f t="shared" si="41"/>
        <v>-1.0329724801795793E-6</v>
      </c>
    </row>
    <row r="409" spans="1:25" x14ac:dyDescent="0.2">
      <c r="A409" s="19">
        <v>23.44</v>
      </c>
      <c r="B409" s="19">
        <v>32.01</v>
      </c>
      <c r="C409" s="19">
        <v>41.4</v>
      </c>
      <c r="E409" s="15">
        <v>-4.2481000000000003E-3</v>
      </c>
      <c r="F409" s="15">
        <v>0</v>
      </c>
      <c r="G409" s="15">
        <v>-3.8498E-3</v>
      </c>
      <c r="K409">
        <f t="shared" si="36"/>
        <v>3.7731845467667199E-5</v>
      </c>
      <c r="L409">
        <f t="shared" si="37"/>
        <v>6.3059163558799632E-6</v>
      </c>
      <c r="M409">
        <f t="shared" si="38"/>
        <v>3.8577854106535714E-5</v>
      </c>
      <c r="W409">
        <f t="shared" si="39"/>
        <v>1.3935965991000405E-6</v>
      </c>
      <c r="X409">
        <f t="shared" si="40"/>
        <v>2.1136119184796712E-5</v>
      </c>
      <c r="Y409">
        <f t="shared" si="41"/>
        <v>-9.222781617688044E-7</v>
      </c>
    </row>
    <row r="410" spans="1:25" x14ac:dyDescent="0.2">
      <c r="A410" s="19">
        <v>23.45</v>
      </c>
      <c r="B410" s="19">
        <v>32.07</v>
      </c>
      <c r="C410" s="19">
        <v>41.53</v>
      </c>
      <c r="E410" s="15">
        <v>4.2662E-4</v>
      </c>
      <c r="F410" s="15">
        <v>1.87448E-3</v>
      </c>
      <c r="G410" s="15">
        <v>3.1400199999999999E-3</v>
      </c>
      <c r="K410">
        <f t="shared" si="36"/>
        <v>3.7188421885973873E-5</v>
      </c>
      <c r="L410">
        <f t="shared" si="37"/>
        <v>6.0586716445597314E-6</v>
      </c>
      <c r="M410">
        <f t="shared" si="38"/>
        <v>3.8080352050490696E-5</v>
      </c>
      <c r="W410">
        <f t="shared" si="39"/>
        <v>1.231767203154038E-6</v>
      </c>
      <c r="X410">
        <f t="shared" si="40"/>
        <v>2.123484144890891E-5</v>
      </c>
      <c r="Y410">
        <f t="shared" si="41"/>
        <v>-9.3492607206267606E-7</v>
      </c>
    </row>
    <row r="411" spans="1:25" x14ac:dyDescent="0.2">
      <c r="A411" s="19">
        <v>23.44</v>
      </c>
      <c r="B411" s="19">
        <v>32.08</v>
      </c>
      <c r="C411" s="19">
        <v>41.21</v>
      </c>
      <c r="E411" s="15">
        <v>-4.2640000000000001E-4</v>
      </c>
      <c r="F411" s="15">
        <v>3.1188E-4</v>
      </c>
      <c r="G411" s="15">
        <v>-7.7053E-3</v>
      </c>
      <c r="K411">
        <f t="shared" si="36"/>
        <v>3.5963029759758142E-5</v>
      </c>
      <c r="L411">
        <f t="shared" si="37"/>
        <v>5.9668086267347138E-6</v>
      </c>
      <c r="M411">
        <f t="shared" si="38"/>
        <v>3.7414250740224385E-5</v>
      </c>
      <c r="W411">
        <f t="shared" si="39"/>
        <v>1.1116351972687957E-6</v>
      </c>
      <c r="X411">
        <f t="shared" si="40"/>
        <v>2.0727050775270375E-5</v>
      </c>
      <c r="Y411">
        <f t="shared" si="41"/>
        <v>-7.113789201549154E-7</v>
      </c>
    </row>
    <row r="412" spans="1:25" x14ac:dyDescent="0.2">
      <c r="A412" s="19">
        <v>23.15</v>
      </c>
      <c r="B412" s="19">
        <v>32.119999999999997</v>
      </c>
      <c r="C412" s="19">
        <v>41.01</v>
      </c>
      <c r="E412" s="15">
        <v>-1.23721E-2</v>
      </c>
      <c r="F412" s="15">
        <v>1.24679E-3</v>
      </c>
      <c r="G412" s="15">
        <v>-4.8532000000000002E-3</v>
      </c>
      <c r="K412">
        <f t="shared" si="36"/>
        <v>3.4811153654539365E-5</v>
      </c>
      <c r="L412">
        <f t="shared" si="37"/>
        <v>5.7438011445391973E-6</v>
      </c>
      <c r="M412">
        <f t="shared" si="38"/>
        <v>3.8768592408158043E-5</v>
      </c>
      <c r="W412">
        <f t="shared" si="39"/>
        <v>9.6140406015266787E-7</v>
      </c>
      <c r="X412">
        <f t="shared" si="40"/>
        <v>2.0327565325554151E-5</v>
      </c>
      <c r="Y412">
        <f t="shared" si="41"/>
        <v>-8.3280594350562049E-7</v>
      </c>
    </row>
    <row r="413" spans="1:25" x14ac:dyDescent="0.2">
      <c r="A413" s="19">
        <v>23.13</v>
      </c>
      <c r="B413" s="19">
        <v>32.090000000000003</v>
      </c>
      <c r="C413" s="19">
        <v>40.799999999999997</v>
      </c>
      <c r="E413" s="15">
        <v>-8.6399999999999997E-4</v>
      </c>
      <c r="F413" s="15">
        <v>-9.3400000000000004E-4</v>
      </c>
      <c r="G413" s="15">
        <v>-5.1206999999999997E-3</v>
      </c>
      <c r="K413">
        <f t="shared" si="36"/>
        <v>3.9843871773633707E-5</v>
      </c>
      <c r="L413">
        <f t="shared" si="37"/>
        <v>5.5924627580634106E-6</v>
      </c>
      <c r="M413">
        <f t="shared" si="38"/>
        <v>3.8608949662015686E-5</v>
      </c>
      <c r="W413">
        <f t="shared" si="39"/>
        <v>2.084897941835076E-7</v>
      </c>
      <c r="X413">
        <f t="shared" si="40"/>
        <v>2.2222398434820901E-5</v>
      </c>
      <c r="Y413">
        <f t="shared" si="41"/>
        <v>-1.0928590360152832E-6</v>
      </c>
    </row>
    <row r="414" spans="1:25" x14ac:dyDescent="0.2">
      <c r="A414" s="19">
        <v>23.01</v>
      </c>
      <c r="B414" s="19">
        <v>32.17</v>
      </c>
      <c r="C414" s="19">
        <v>40.69</v>
      </c>
      <c r="E414" s="15">
        <v>-5.1879999999999999E-3</v>
      </c>
      <c r="F414" s="15">
        <v>2.49293E-3</v>
      </c>
      <c r="G414" s="15">
        <v>-2.6960999999999999E-3</v>
      </c>
      <c r="K414">
        <f t="shared" si="36"/>
        <v>3.848173230918239E-5</v>
      </c>
      <c r="L414">
        <f t="shared" si="37"/>
        <v>5.4229195026121719E-6</v>
      </c>
      <c r="M414">
        <f t="shared" si="38"/>
        <v>3.8565606210641873E-5</v>
      </c>
      <c r="W414">
        <f t="shared" si="39"/>
        <v>1.5004584653249713E-7</v>
      </c>
      <c r="X414">
        <f t="shared" si="40"/>
        <v>2.1778741920731648E-5</v>
      </c>
      <c r="Y414">
        <f t="shared" si="41"/>
        <v>-9.0396274185436613E-7</v>
      </c>
    </row>
    <row r="415" spans="1:25" x14ac:dyDescent="0.2">
      <c r="A415" s="19">
        <v>23.24</v>
      </c>
      <c r="B415" s="19">
        <v>32.03</v>
      </c>
      <c r="C415" s="19">
        <v>41.33</v>
      </c>
      <c r="E415" s="15">
        <v>9.99565E-3</v>
      </c>
      <c r="F415" s="15">
        <v>-4.3518000000000003E-3</v>
      </c>
      <c r="G415" s="15">
        <v>1.572875E-2</v>
      </c>
      <c r="K415">
        <f t="shared" si="36"/>
        <v>3.8248075132598152E-5</v>
      </c>
      <c r="L415">
        <f t="shared" si="37"/>
        <v>5.4772426018840073E-6</v>
      </c>
      <c r="M415">
        <f t="shared" si="38"/>
        <v>3.7766758835150489E-5</v>
      </c>
      <c r="W415">
        <f t="shared" si="39"/>
        <v>-4.5450333785945276E-7</v>
      </c>
      <c r="X415">
        <f t="shared" si="40"/>
        <v>2.1744228077487751E-5</v>
      </c>
      <c r="Y415">
        <f t="shared" si="41"/>
        <v>-1.1865571202631042E-6</v>
      </c>
    </row>
    <row r="416" spans="1:25" x14ac:dyDescent="0.2">
      <c r="A416" s="19">
        <v>23.25</v>
      </c>
      <c r="B416" s="19">
        <v>31.94</v>
      </c>
      <c r="C416" s="19">
        <v>41.33</v>
      </c>
      <c r="E416" s="15">
        <v>4.3029E-4</v>
      </c>
      <c r="F416" s="15">
        <v>-2.8097999999999999E-3</v>
      </c>
      <c r="G416" s="15">
        <v>0</v>
      </c>
      <c r="K416">
        <f t="shared" si="36"/>
        <v>4.0948344383508962E-5</v>
      </c>
      <c r="L416">
        <f t="shared" si="37"/>
        <v>6.0372448454035328E-6</v>
      </c>
      <c r="M416">
        <f t="shared" si="38"/>
        <v>4.6620827156288583E-5</v>
      </c>
      <c r="W416">
        <f t="shared" si="39"/>
        <v>-2.245409524387886E-6</v>
      </c>
      <c r="X416">
        <f t="shared" si="40"/>
        <v>2.7441053590338483E-5</v>
      </c>
      <c r="Y416">
        <f t="shared" si="41"/>
        <v>-3.9212832630473178E-6</v>
      </c>
    </row>
    <row r="417" spans="1:25" x14ac:dyDescent="0.2">
      <c r="A417" s="19">
        <v>23.4</v>
      </c>
      <c r="B417" s="19">
        <v>31.74</v>
      </c>
      <c r="C417" s="19">
        <v>41.81</v>
      </c>
      <c r="E417" s="15">
        <v>6.45161E-3</v>
      </c>
      <c r="F417" s="15">
        <v>-6.2617999999999997E-3</v>
      </c>
      <c r="G417" s="15">
        <v>1.161382E-2</v>
      </c>
      <c r="K417">
        <f t="shared" si="36"/>
        <v>3.9497482701829128E-5</v>
      </c>
      <c r="L417">
        <f t="shared" si="37"/>
        <v>6.1219194663118867E-6</v>
      </c>
      <c r="M417">
        <f t="shared" si="38"/>
        <v>4.5047908315658396E-5</v>
      </c>
      <c r="W417">
        <f t="shared" si="39"/>
        <v>-2.2372597066046129E-6</v>
      </c>
      <c r="X417">
        <f t="shared" si="40"/>
        <v>2.6507306374918174E-5</v>
      </c>
      <c r="Y417">
        <f t="shared" si="41"/>
        <v>-3.7539908672644784E-6</v>
      </c>
    </row>
    <row r="418" spans="1:25" x14ac:dyDescent="0.2">
      <c r="A418" s="19">
        <v>23.39</v>
      </c>
      <c r="B418" s="19">
        <v>31.61</v>
      </c>
      <c r="C418" s="19">
        <v>42.12</v>
      </c>
      <c r="E418" s="15">
        <v>-4.2739999999999998E-4</v>
      </c>
      <c r="F418" s="15">
        <v>-4.0956999999999999E-3</v>
      </c>
      <c r="G418" s="15">
        <v>7.4144500000000004E-3</v>
      </c>
      <c r="K418">
        <f t="shared" si="36"/>
        <v>3.9791197605370088E-5</v>
      </c>
      <c r="L418">
        <f t="shared" si="37"/>
        <v>7.4541201379657387E-6</v>
      </c>
      <c r="M418">
        <f t="shared" si="38"/>
        <v>4.8964597205162019E-5</v>
      </c>
      <c r="W418">
        <f t="shared" si="39"/>
        <v>-3.7971853841283358E-6</v>
      </c>
      <c r="X418">
        <f t="shared" si="40"/>
        <v>2.8626697482431081E-5</v>
      </c>
      <c r="Y418">
        <f t="shared" si="41"/>
        <v>-6.5056727382686096E-6</v>
      </c>
    </row>
    <row r="419" spans="1:25" x14ac:dyDescent="0.2">
      <c r="A419" s="19">
        <v>23.09</v>
      </c>
      <c r="B419" s="19">
        <v>31.67</v>
      </c>
      <c r="C419" s="19">
        <v>42.16</v>
      </c>
      <c r="E419" s="15">
        <v>-1.2826000000000001E-2</v>
      </c>
      <c r="F419" s="15">
        <v>1.8981E-3</v>
      </c>
      <c r="G419" s="15">
        <v>9.4969E-4</v>
      </c>
      <c r="K419">
        <f t="shared" si="36"/>
        <v>3.8409665581414586E-5</v>
      </c>
      <c r="L419">
        <f t="shared" si="37"/>
        <v>7.8089735393203605E-6</v>
      </c>
      <c r="M419">
        <f t="shared" si="38"/>
        <v>4.9450014913699428E-5</v>
      </c>
      <c r="W419">
        <f t="shared" si="39"/>
        <v>-3.5775477738806356E-6</v>
      </c>
      <c r="X419">
        <f t="shared" si="40"/>
        <v>2.7495054196285213E-5</v>
      </c>
      <c r="Y419">
        <f t="shared" si="41"/>
        <v>-7.3980114885724929E-6</v>
      </c>
    </row>
    <row r="420" spans="1:25" x14ac:dyDescent="0.2">
      <c r="A420" s="19">
        <v>23.16</v>
      </c>
      <c r="B420" s="19">
        <v>31.36</v>
      </c>
      <c r="C420" s="19">
        <v>42.06</v>
      </c>
      <c r="E420" s="15">
        <v>3.0316200000000001E-3</v>
      </c>
      <c r="F420" s="15">
        <v>-9.7883999999999992E-3</v>
      </c>
      <c r="G420" s="15">
        <v>-2.3719000000000001E-3</v>
      </c>
      <c r="K420">
        <f t="shared" si="36"/>
        <v>4.3683969688496419E-5</v>
      </c>
      <c r="L420">
        <f t="shared" si="37"/>
        <v>7.6156567413937046E-6</v>
      </c>
      <c r="M420">
        <f t="shared" si="38"/>
        <v>4.774342125146859E-5</v>
      </c>
      <c r="W420">
        <f t="shared" si="39"/>
        <v>-4.4149097314477972E-6</v>
      </c>
      <c r="X420">
        <f t="shared" si="40"/>
        <v>2.6070837986908098E-5</v>
      </c>
      <c r="Y420">
        <f t="shared" si="41"/>
        <v>-6.950011135698143E-6</v>
      </c>
    </row>
    <row r="421" spans="1:25" x14ac:dyDescent="0.2">
      <c r="A421" s="19">
        <v>23.42</v>
      </c>
      <c r="B421" s="19">
        <v>31.4</v>
      </c>
      <c r="C421" s="19">
        <v>42.07</v>
      </c>
      <c r="E421" s="15">
        <v>1.122625E-2</v>
      </c>
      <c r="F421" s="15">
        <v>1.2754800000000001E-3</v>
      </c>
      <c r="G421" s="15">
        <v>2.3772999999999999E-4</v>
      </c>
      <c r="K421">
        <f t="shared" si="36"/>
        <v>4.2429193302129338E-5</v>
      </c>
      <c r="L421">
        <f t="shared" si="37"/>
        <v>1.1122338589342649E-5</v>
      </c>
      <c r="M421">
        <f t="shared" si="38"/>
        <v>4.6328183149527602E-5</v>
      </c>
      <c r="W421">
        <f t="shared" si="39"/>
        <v>-5.4152171158809293E-6</v>
      </c>
      <c r="X421">
        <f t="shared" si="40"/>
        <v>2.493167572857361E-5</v>
      </c>
      <c r="Y421">
        <f t="shared" si="41"/>
        <v>-5.672310829156254E-6</v>
      </c>
    </row>
    <row r="422" spans="1:25" x14ac:dyDescent="0.2">
      <c r="A422" s="19">
        <v>23.37</v>
      </c>
      <c r="B422" s="19">
        <v>31.48</v>
      </c>
      <c r="C422" s="19">
        <v>41.8</v>
      </c>
      <c r="E422" s="15">
        <v>-2.1348999999999999E-3</v>
      </c>
      <c r="F422" s="15">
        <v>2.54777E-3</v>
      </c>
      <c r="G422" s="15">
        <v>-6.4178999999999998E-3</v>
      </c>
      <c r="K422">
        <f t="shared" si="36"/>
        <v>4.5923222268468286E-5</v>
      </c>
      <c r="L422">
        <f t="shared" si="37"/>
        <v>1.0651182513230656E-5</v>
      </c>
      <c r="M422">
        <f t="shared" si="38"/>
        <v>4.4775083571419076E-5</v>
      </c>
      <c r="W422">
        <f t="shared" si="39"/>
        <v>-4.5957633949280738E-6</v>
      </c>
      <c r="X422">
        <f t="shared" si="40"/>
        <v>2.4255243841359194E-5</v>
      </c>
      <c r="Y422">
        <f t="shared" si="41"/>
        <v>-5.387827984990878E-6</v>
      </c>
    </row>
    <row r="423" spans="1:25" x14ac:dyDescent="0.2">
      <c r="A423" s="19">
        <v>23.55</v>
      </c>
      <c r="B423" s="19">
        <v>31.42</v>
      </c>
      <c r="C423" s="19">
        <v>42.26</v>
      </c>
      <c r="E423" s="15">
        <v>7.7020999999999999E-3</v>
      </c>
      <c r="F423" s="15">
        <v>-1.9059999999999999E-3</v>
      </c>
      <c r="G423" s="15">
        <v>1.1004760000000001E-2</v>
      </c>
      <c r="K423">
        <f t="shared" si="36"/>
        <v>4.4348773854726897E-5</v>
      </c>
      <c r="L423">
        <f t="shared" si="37"/>
        <v>1.0402867111385383E-5</v>
      </c>
      <c r="M423">
        <f t="shared" si="38"/>
        <v>4.4960486962281062E-5</v>
      </c>
      <c r="W423">
        <f t="shared" si="39"/>
        <v>-4.6158005581523885E-6</v>
      </c>
      <c r="X423">
        <f t="shared" si="40"/>
        <v>2.4060708199277644E-5</v>
      </c>
      <c r="Y423">
        <f t="shared" si="41"/>
        <v>-5.7865962292114249E-6</v>
      </c>
    </row>
    <row r="424" spans="1:25" x14ac:dyDescent="0.2">
      <c r="A424" s="19">
        <v>23.6</v>
      </c>
      <c r="B424" s="19">
        <v>31.38</v>
      </c>
      <c r="C424" s="19">
        <v>42.12</v>
      </c>
      <c r="E424" s="15">
        <v>2.1231800000000001E-3</v>
      </c>
      <c r="F424" s="15">
        <v>-1.2731000000000001E-3</v>
      </c>
      <c r="G424" s="15">
        <v>-3.3127999999999999E-3</v>
      </c>
      <c r="K424">
        <f t="shared" si="36"/>
        <v>4.5059374201809991E-5</v>
      </c>
      <c r="L424">
        <f t="shared" si="37"/>
        <v>1.0055118794734826E-5</v>
      </c>
      <c r="M424">
        <f t="shared" si="38"/>
        <v>4.8331378239595327E-5</v>
      </c>
      <c r="W424">
        <f t="shared" si="39"/>
        <v>-5.0042742286632452E-6</v>
      </c>
      <c r="X424">
        <f t="shared" si="40"/>
        <v>2.6720172187160985E-5</v>
      </c>
      <c r="Y424">
        <f t="shared" si="41"/>
        <v>-6.3463879578587391E-6</v>
      </c>
    </row>
    <row r="425" spans="1:25" x14ac:dyDescent="0.2">
      <c r="A425" s="19">
        <v>23.88</v>
      </c>
      <c r="B425" s="19">
        <v>31.4</v>
      </c>
      <c r="C425" s="19">
        <v>42.07</v>
      </c>
      <c r="E425" s="15">
        <v>1.1864359999999999E-2</v>
      </c>
      <c r="F425" s="15">
        <v>6.3738E-4</v>
      </c>
      <c r="G425" s="15">
        <v>-1.1871E-3</v>
      </c>
      <c r="K425">
        <f t="shared" si="36"/>
        <v>4.3534760484164093E-5</v>
      </c>
      <c r="L425">
        <f t="shared" si="37"/>
        <v>9.647753281483303E-6</v>
      </c>
      <c r="M425">
        <f t="shared" si="38"/>
        <v>4.7094812087566735E-5</v>
      </c>
      <c r="W425">
        <f t="shared" si="39"/>
        <v>-4.8903521932634505E-6</v>
      </c>
      <c r="X425">
        <f t="shared" si="40"/>
        <v>2.5548331027771322E-5</v>
      </c>
      <c r="Y425">
        <f t="shared" si="41"/>
        <v>-5.8648882531872146E-6</v>
      </c>
    </row>
    <row r="426" spans="1:25" x14ac:dyDescent="0.2">
      <c r="A426" s="19">
        <v>23.97</v>
      </c>
      <c r="B426" s="19">
        <v>31.44</v>
      </c>
      <c r="C426" s="19">
        <v>42.33</v>
      </c>
      <c r="E426" s="15">
        <v>3.7688399999999999E-3</v>
      </c>
      <c r="F426" s="15">
        <v>1.27392E-3</v>
      </c>
      <c r="G426" s="15">
        <v>6.1802200000000002E-3</v>
      </c>
      <c r="K426">
        <f t="shared" si="36"/>
        <v>4.7551829385464955E-5</v>
      </c>
      <c r="L426">
        <f t="shared" si="37"/>
        <v>9.2162484852028707E-6</v>
      </c>
      <c r="M426">
        <f t="shared" si="38"/>
        <v>4.5549822407459855E-5</v>
      </c>
      <c r="W426">
        <f t="shared" si="39"/>
        <v>-4.3726604305956432E-6</v>
      </c>
      <c r="X426">
        <f t="shared" si="40"/>
        <v>2.4164779895865042E-5</v>
      </c>
      <c r="Y426">
        <f t="shared" si="41"/>
        <v>-5.6112449099159822E-6</v>
      </c>
    </row>
    <row r="427" spans="1:25" x14ac:dyDescent="0.2">
      <c r="A427" s="19">
        <v>23.96</v>
      </c>
      <c r="B427" s="19">
        <v>31.34</v>
      </c>
      <c r="C427" s="19">
        <v>42.38</v>
      </c>
      <c r="E427" s="15">
        <v>-4.172E-4</v>
      </c>
      <c r="F427" s="15">
        <v>-3.1806999999999998E-3</v>
      </c>
      <c r="G427" s="15">
        <v>1.18117E-3</v>
      </c>
      <c r="K427">
        <f t="shared" si="36"/>
        <v>4.6265518822127762E-5</v>
      </c>
      <c r="L427">
        <f t="shared" si="37"/>
        <v>8.8592987327792628E-6</v>
      </c>
      <c r="M427">
        <f t="shared" si="38"/>
        <v>4.5568968621695393E-5</v>
      </c>
      <c r="W427">
        <f t="shared" si="39"/>
        <v>-3.9964663786479044E-6</v>
      </c>
      <c r="X427">
        <f t="shared" si="40"/>
        <v>2.4359299515905138E-5</v>
      </c>
      <c r="Y427">
        <f t="shared" si="41"/>
        <v>-5.0276305808250231E-6</v>
      </c>
    </row>
    <row r="428" spans="1:25" x14ac:dyDescent="0.2">
      <c r="A428" s="19">
        <v>23.95</v>
      </c>
      <c r="B428" s="19">
        <v>31.3</v>
      </c>
      <c r="C428" s="19">
        <v>42.4</v>
      </c>
      <c r="E428" s="15">
        <v>-4.1730000000000001E-4</v>
      </c>
      <c r="F428" s="15">
        <v>-1.2764E-3</v>
      </c>
      <c r="G428" s="15">
        <v>4.7194000000000001E-4</v>
      </c>
      <c r="K428">
        <f t="shared" si="36"/>
        <v>4.4495182928366804E-5</v>
      </c>
      <c r="L428">
        <f t="shared" si="37"/>
        <v>8.8635251784450722E-6</v>
      </c>
      <c r="M428">
        <f t="shared" si="38"/>
        <v>4.4114967795896799E-5</v>
      </c>
      <c r="W428">
        <f t="shared" si="39"/>
        <v>-3.78181247432903E-6</v>
      </c>
      <c r="X428">
        <f t="shared" si="40"/>
        <v>2.3590746179990829E-5</v>
      </c>
      <c r="Y428">
        <f t="shared" si="41"/>
        <v>-4.9442352427355217E-6</v>
      </c>
    </row>
    <row r="429" spans="1:25" x14ac:dyDescent="0.2">
      <c r="A429" s="19">
        <v>23.95</v>
      </c>
      <c r="B429" s="19">
        <v>31.34</v>
      </c>
      <c r="C429" s="19">
        <v>42.67</v>
      </c>
      <c r="E429" s="15">
        <v>0</v>
      </c>
      <c r="F429" s="15">
        <v>1.2779899999999999E-3</v>
      </c>
      <c r="G429" s="15">
        <v>6.3678299999999997E-3</v>
      </c>
      <c r="K429">
        <f t="shared" si="36"/>
        <v>4.2831070526231499E-5</v>
      </c>
      <c r="L429">
        <f t="shared" si="37"/>
        <v>8.5279918161709332E-6</v>
      </c>
      <c r="M429">
        <f t="shared" si="38"/>
        <v>4.2701309611434116E-5</v>
      </c>
      <c r="W429">
        <f t="shared" si="39"/>
        <v>-3.6118116570692883E-6</v>
      </c>
      <c r="X429">
        <f t="shared" si="40"/>
        <v>2.2880139786711379E-5</v>
      </c>
      <c r="Y429">
        <f t="shared" si="41"/>
        <v>-4.7396610968113898E-6</v>
      </c>
    </row>
    <row r="430" spans="1:25" x14ac:dyDescent="0.2">
      <c r="A430" s="19">
        <v>23.83</v>
      </c>
      <c r="B430" s="19">
        <v>31.42</v>
      </c>
      <c r="C430" s="19">
        <v>42.17</v>
      </c>
      <c r="E430" s="15">
        <v>-5.0105000000000002E-3</v>
      </c>
      <c r="F430" s="15">
        <v>2.5526500000000001E-3</v>
      </c>
      <c r="G430" s="15">
        <v>-1.17178E-2</v>
      </c>
      <c r="K430">
        <f t="shared" si="36"/>
        <v>4.1259839296624312E-5</v>
      </c>
      <c r="L430">
        <f t="shared" si="37"/>
        <v>8.2127529148372426E-6</v>
      </c>
      <c r="M430">
        <f t="shared" si="38"/>
        <v>4.2985532179851195E-5</v>
      </c>
      <c r="W430">
        <f t="shared" si="39"/>
        <v>-3.4733165576451309E-6</v>
      </c>
      <c r="X430">
        <f t="shared" si="40"/>
        <v>2.2220047399508696E-5</v>
      </c>
      <c r="Y430">
        <f t="shared" si="41"/>
        <v>-4.1977451085347059E-6</v>
      </c>
    </row>
    <row r="431" spans="1:25" x14ac:dyDescent="0.2">
      <c r="A431" s="19">
        <v>23.84</v>
      </c>
      <c r="B431" s="19">
        <v>31.48</v>
      </c>
      <c r="C431" s="19">
        <v>42.3</v>
      </c>
      <c r="E431" s="15">
        <v>4.1963999999999999E-4</v>
      </c>
      <c r="F431" s="15">
        <v>1.90961E-3</v>
      </c>
      <c r="G431" s="15">
        <v>3.0827799999999998E-3</v>
      </c>
      <c r="K431">
        <f t="shared" si="36"/>
        <v>4.0787086350793555E-5</v>
      </c>
      <c r="L431">
        <f t="shared" si="37"/>
        <v>8.1117388908795734E-6</v>
      </c>
      <c r="M431">
        <f t="shared" si="38"/>
        <v>4.7123004511407248E-5</v>
      </c>
      <c r="W431">
        <f t="shared" si="39"/>
        <v>-3.8547332771864227E-6</v>
      </c>
      <c r="X431">
        <f t="shared" si="40"/>
        <v>2.3948042031538174E-5</v>
      </c>
      <c r="Y431">
        <f t="shared" si="41"/>
        <v>-5.2103226888226232E-6</v>
      </c>
    </row>
    <row r="432" spans="1:25" x14ac:dyDescent="0.2">
      <c r="A432" s="19">
        <v>23.98</v>
      </c>
      <c r="B432" s="19">
        <v>31.34</v>
      </c>
      <c r="C432" s="19">
        <v>42.3</v>
      </c>
      <c r="E432" s="15">
        <v>5.8724800000000002E-3</v>
      </c>
      <c r="F432" s="15">
        <v>-4.4473000000000004E-3</v>
      </c>
      <c r="G432" s="15">
        <v>0</v>
      </c>
      <c r="K432">
        <f t="shared" si="36"/>
        <v>3.9345538080896649E-5</v>
      </c>
      <c r="L432">
        <f t="shared" si="37"/>
        <v>7.9020092415433639E-6</v>
      </c>
      <c r="M432">
        <f t="shared" si="38"/>
        <v>4.5900096330605938E-5</v>
      </c>
      <c r="W432">
        <f t="shared" si="39"/>
        <v>-3.6696089309392371E-6</v>
      </c>
      <c r="X432">
        <f t="shared" si="40"/>
        <v>2.3275621821613884E-5</v>
      </c>
      <c r="Y432">
        <f t="shared" si="41"/>
        <v>-4.7302116268612661E-6</v>
      </c>
    </row>
    <row r="433" spans="1:25" x14ac:dyDescent="0.2">
      <c r="A433" s="19">
        <v>23.89</v>
      </c>
      <c r="B433" s="19">
        <v>31.17</v>
      </c>
      <c r="C433" s="19">
        <v>41.72</v>
      </c>
      <c r="E433" s="15">
        <v>-3.7531999999999999E-3</v>
      </c>
      <c r="F433" s="15">
        <v>-5.4244000000000002E-3</v>
      </c>
      <c r="G433" s="15">
        <v>-1.37115E-2</v>
      </c>
      <c r="K433">
        <f t="shared" si="36"/>
        <v>3.9362879652025557E-5</v>
      </c>
      <c r="L433">
        <f t="shared" si="37"/>
        <v>8.3501380486833276E-6</v>
      </c>
      <c r="M433">
        <f t="shared" si="38"/>
        <v>4.4370421339516706E-5</v>
      </c>
      <c r="W433">
        <f t="shared" si="39"/>
        <v>-4.5723132072428829E-6</v>
      </c>
      <c r="X433">
        <f t="shared" si="40"/>
        <v>2.2591800512317049E-5</v>
      </c>
      <c r="Y433">
        <f t="shared" si="41"/>
        <v>-4.5143835292495903E-6</v>
      </c>
    </row>
    <row r="434" spans="1:25" x14ac:dyDescent="0.2">
      <c r="A434" s="19">
        <v>23.92</v>
      </c>
      <c r="B434" s="19">
        <v>31.23</v>
      </c>
      <c r="C434" s="19">
        <v>41.72</v>
      </c>
      <c r="E434" s="15">
        <v>1.2558000000000001E-3</v>
      </c>
      <c r="F434" s="15">
        <v>1.92493E-3</v>
      </c>
      <c r="G434" s="15">
        <v>0</v>
      </c>
      <c r="K434">
        <f t="shared" si="36"/>
        <v>3.8563200284470727E-5</v>
      </c>
      <c r="L434">
        <f t="shared" si="37"/>
        <v>9.1572046501948946E-6</v>
      </c>
      <c r="M434">
        <f t="shared" si="38"/>
        <v>5.0452736137892828E-5</v>
      </c>
      <c r="W434">
        <f t="shared" si="39"/>
        <v>-3.5618336916083101E-6</v>
      </c>
      <c r="X434">
        <f t="shared" si="40"/>
        <v>2.4007488553578024E-5</v>
      </c>
      <c r="Y434">
        <f t="shared" si="41"/>
        <v>-1.3364386934946144E-6</v>
      </c>
    </row>
    <row r="435" spans="1:25" x14ac:dyDescent="0.2">
      <c r="A435" s="19">
        <v>23.99</v>
      </c>
      <c r="B435" s="19">
        <v>31.25</v>
      </c>
      <c r="C435" s="19">
        <v>41.95</v>
      </c>
      <c r="E435" s="15">
        <v>2.9264199999999999E-3</v>
      </c>
      <c r="F435" s="15">
        <v>6.4041E-4</v>
      </c>
      <c r="G435" s="15">
        <v>5.51294E-3</v>
      </c>
      <c r="K435">
        <f t="shared" si="36"/>
        <v>3.7311122614969185E-5</v>
      </c>
      <c r="L435">
        <f t="shared" si="37"/>
        <v>8.8870968614117677E-6</v>
      </c>
      <c r="M435">
        <f t="shared" si="38"/>
        <v>4.8649902758366387E-5</v>
      </c>
      <c r="W435">
        <f t="shared" si="39"/>
        <v>-3.3296441863518112E-6</v>
      </c>
      <c r="X435">
        <f t="shared" si="40"/>
        <v>2.3279755240363343E-5</v>
      </c>
      <c r="Y435">
        <f t="shared" si="41"/>
        <v>-1.3242369718849376E-6</v>
      </c>
    </row>
    <row r="436" spans="1:25" x14ac:dyDescent="0.2">
      <c r="A436" s="19">
        <v>24.04</v>
      </c>
      <c r="B436" s="19">
        <v>31.22</v>
      </c>
      <c r="C436" s="19">
        <v>42.2</v>
      </c>
      <c r="E436" s="15">
        <v>2.0842399999999998E-3</v>
      </c>
      <c r="F436" s="15">
        <v>-9.6000000000000002E-4</v>
      </c>
      <c r="G436" s="15">
        <v>5.9594799999999996E-3</v>
      </c>
      <c r="K436">
        <f t="shared" si="36"/>
        <v>3.6413645620693739E-5</v>
      </c>
      <c r="L436">
        <f t="shared" si="37"/>
        <v>8.5013863184836272E-6</v>
      </c>
      <c r="M436">
        <f t="shared" si="38"/>
        <v>4.8170939679355535E-5</v>
      </c>
      <c r="W436">
        <f t="shared" si="39"/>
        <v>-3.1331147898827027E-6</v>
      </c>
      <c r="X436">
        <f t="shared" si="40"/>
        <v>2.3241013040933544E-5</v>
      </c>
      <c r="Y436">
        <f t="shared" si="41"/>
        <v>-1.1715456773558412E-6</v>
      </c>
    </row>
    <row r="437" spans="1:25" x14ac:dyDescent="0.2">
      <c r="A437" s="19">
        <v>24.23</v>
      </c>
      <c r="B437" s="19">
        <v>31.28</v>
      </c>
      <c r="C437" s="19">
        <v>42.59</v>
      </c>
      <c r="E437" s="15">
        <v>7.9034499999999994E-3</v>
      </c>
      <c r="F437" s="15">
        <v>1.92191E-3</v>
      </c>
      <c r="G437" s="15">
        <v>9.2416800000000004E-3</v>
      </c>
      <c r="K437">
        <f t="shared" si="36"/>
        <v>3.5401222140522823E-5</v>
      </c>
      <c r="L437">
        <f t="shared" si="37"/>
        <v>8.1592774094071752E-6</v>
      </c>
      <c r="M437">
        <f t="shared" si="38"/>
        <v>4.7925630162157332E-5</v>
      </c>
      <c r="W437">
        <f t="shared" si="39"/>
        <v>-3.1033763184897401E-6</v>
      </c>
      <c r="X437">
        <f t="shared" si="40"/>
        <v>2.305610772228553E-5</v>
      </c>
      <c r="Y437">
        <f t="shared" si="41"/>
        <v>-1.3980815687144906E-6</v>
      </c>
    </row>
    <row r="438" spans="1:25" x14ac:dyDescent="0.2">
      <c r="A438" s="19">
        <v>24.32</v>
      </c>
      <c r="B438" s="19">
        <v>31.19</v>
      </c>
      <c r="C438" s="19">
        <v>42.6</v>
      </c>
      <c r="E438" s="15">
        <v>3.7144000000000001E-3</v>
      </c>
      <c r="F438" s="15">
        <v>-2.8771999999999999E-3</v>
      </c>
      <c r="G438" s="15">
        <v>2.3474999999999999E-4</v>
      </c>
      <c r="K438">
        <f t="shared" si="36"/>
        <v>3.6774362690158164E-5</v>
      </c>
      <c r="L438">
        <f t="shared" si="37"/>
        <v>7.9485805567993092E-6</v>
      </c>
      <c r="M438">
        <f t="shared" si="38"/>
        <v>4.9690769110071021E-5</v>
      </c>
      <c r="W438">
        <f t="shared" si="39"/>
        <v>-2.3877985558003557E-6</v>
      </c>
      <c r="X438">
        <f t="shared" si="40"/>
        <v>2.5307103490788395E-5</v>
      </c>
      <c r="Y438">
        <f t="shared" si="41"/>
        <v>-6.7171418623962092E-7</v>
      </c>
    </row>
    <row r="439" spans="1:25" x14ac:dyDescent="0.2">
      <c r="A439" s="19">
        <v>24.35</v>
      </c>
      <c r="B439" s="19">
        <v>31.05</v>
      </c>
      <c r="C439" s="19">
        <v>42.65</v>
      </c>
      <c r="E439" s="15">
        <v>1.2335499999999999E-3</v>
      </c>
      <c r="F439" s="15">
        <v>-4.4887E-3</v>
      </c>
      <c r="G439" s="15">
        <v>1.1738E-3</v>
      </c>
      <c r="K439">
        <f t="shared" si="36"/>
        <v>3.6118404625115378E-5</v>
      </c>
      <c r="L439">
        <f t="shared" si="37"/>
        <v>7.9339071870239154E-6</v>
      </c>
      <c r="M439">
        <f t="shared" si="38"/>
        <v>4.7935858054713885E-5</v>
      </c>
      <c r="W439">
        <f t="shared" si="39"/>
        <v>-2.7502271096523343E-6</v>
      </c>
      <c r="X439">
        <f t="shared" si="40"/>
        <v>2.4536271497341092E-5</v>
      </c>
      <c r="Y439">
        <f t="shared" si="41"/>
        <v>-7.2641284306524361E-7</v>
      </c>
    </row>
    <row r="440" spans="1:25" x14ac:dyDescent="0.2">
      <c r="A440" s="19">
        <v>24.31</v>
      </c>
      <c r="B440" s="19">
        <v>30.97</v>
      </c>
      <c r="C440" s="19">
        <v>42.46</v>
      </c>
      <c r="E440" s="15">
        <v>-1.6428E-3</v>
      </c>
      <c r="F440" s="15">
        <v>-2.5764999999999998E-3</v>
      </c>
      <c r="G440" s="15">
        <v>-4.4549000000000004E-3</v>
      </c>
      <c r="K440">
        <f t="shared" si="36"/>
        <v>3.5010799173675159E-5</v>
      </c>
      <c r="L440">
        <f t="shared" si="37"/>
        <v>8.3949201334350462E-6</v>
      </c>
      <c r="M440">
        <f t="shared" si="38"/>
        <v>4.6339149617778173E-5</v>
      </c>
      <c r="W440">
        <f t="shared" si="39"/>
        <v>-2.884908518473194E-6</v>
      </c>
      <c r="X440">
        <f t="shared" si="40"/>
        <v>2.3834728847100622E-5</v>
      </c>
      <c r="Y440">
        <f t="shared" si="41"/>
        <v>-9.6156611488132882E-7</v>
      </c>
    </row>
    <row r="441" spans="1:25" x14ac:dyDescent="0.2">
      <c r="A441" s="19">
        <v>24.48</v>
      </c>
      <c r="B441" s="19">
        <v>31.01</v>
      </c>
      <c r="C441" s="19">
        <v>42.82</v>
      </c>
      <c r="E441" s="15">
        <v>6.9930499999999998E-3</v>
      </c>
      <c r="F441" s="15">
        <v>1.2916E-3</v>
      </c>
      <c r="G441" s="15">
        <v>8.4785899999999994E-3</v>
      </c>
      <c r="K441">
        <f t="shared" si="36"/>
        <v>3.401673589882136E-5</v>
      </c>
      <c r="L441">
        <f t="shared" si="37"/>
        <v>8.2878692854615086E-6</v>
      </c>
      <c r="M441">
        <f t="shared" si="38"/>
        <v>4.5576976789858611E-5</v>
      </c>
      <c r="W441">
        <f t="shared" si="39"/>
        <v>-2.6207206393648024E-6</v>
      </c>
      <c r="X441">
        <f t="shared" si="40"/>
        <v>2.3410101505074583E-5</v>
      </c>
      <c r="Y441">
        <f t="shared" si="41"/>
        <v>-5.1273475398844906E-7</v>
      </c>
    </row>
    <row r="442" spans="1:25" x14ac:dyDescent="0.2">
      <c r="A442" s="19">
        <v>24.18</v>
      </c>
      <c r="B442" s="19">
        <v>30.98</v>
      </c>
      <c r="C442" s="19">
        <v>42.96</v>
      </c>
      <c r="E442" s="15">
        <v>-1.2254900000000001E-2</v>
      </c>
      <c r="F442" s="15">
        <v>-9.6739999999999999E-4</v>
      </c>
      <c r="G442" s="15">
        <v>3.26948E-3</v>
      </c>
      <c r="K442">
        <f t="shared" si="36"/>
        <v>3.4930474678958784E-5</v>
      </c>
      <c r="L442">
        <f t="shared" si="37"/>
        <v>7.9884366207663843E-6</v>
      </c>
      <c r="M442">
        <f t="shared" si="38"/>
        <v>4.6942148506738223E-5</v>
      </c>
      <c r="W442">
        <f t="shared" si="39"/>
        <v>-2.1804020658029141E-6</v>
      </c>
      <c r="X442">
        <f t="shared" si="40"/>
        <v>2.5089859566750107E-5</v>
      </c>
      <c r="Y442">
        <f t="shared" si="41"/>
        <v>-1.1191739498914219E-7</v>
      </c>
    </row>
    <row r="443" spans="1:25" x14ac:dyDescent="0.2">
      <c r="A443" s="19">
        <v>24.22</v>
      </c>
      <c r="B443" s="19">
        <v>30.9</v>
      </c>
      <c r="C443" s="19">
        <v>43.08</v>
      </c>
      <c r="E443" s="15">
        <v>1.6542200000000001E-3</v>
      </c>
      <c r="F443" s="15">
        <v>-2.5823E-3</v>
      </c>
      <c r="G443" s="15">
        <v>2.7933699999999999E-3</v>
      </c>
      <c r="K443">
        <f t="shared" si="36"/>
        <v>3.9840582160587964E-5</v>
      </c>
      <c r="L443">
        <f t="shared" si="37"/>
        <v>7.6776752039529664E-6</v>
      </c>
      <c r="M443">
        <f t="shared" si="38"/>
        <v>4.5777530363897052E-5</v>
      </c>
      <c r="W443">
        <f t="shared" si="39"/>
        <v>-1.6535759314547389E-6</v>
      </c>
      <c r="X443">
        <f t="shared" si="40"/>
        <v>2.2694497974665098E-5</v>
      </c>
      <c r="Y443">
        <f t="shared" si="41"/>
        <v>-2.9970274936979366E-7</v>
      </c>
    </row>
    <row r="444" spans="1:25" x14ac:dyDescent="0.2">
      <c r="A444" s="19">
        <v>24.27</v>
      </c>
      <c r="B444" s="19">
        <v>30.89</v>
      </c>
      <c r="C444" s="19">
        <v>43.03</v>
      </c>
      <c r="E444" s="15">
        <v>2.0644499999999998E-3</v>
      </c>
      <c r="F444" s="15">
        <v>-3.2370000000000001E-4</v>
      </c>
      <c r="G444" s="15">
        <v>-1.1607E-3</v>
      </c>
      <c r="K444">
        <f t="shared" si="36"/>
        <v>3.8558237985255389E-5</v>
      </c>
      <c r="L444">
        <f t="shared" si="37"/>
        <v>7.6148558933483547E-6</v>
      </c>
      <c r="M444">
        <f t="shared" si="38"/>
        <v>4.4567325969086361E-5</v>
      </c>
      <c r="W444">
        <f t="shared" si="39"/>
        <v>-1.8034426678074545E-6</v>
      </c>
      <c r="X444">
        <f t="shared" si="40"/>
        <v>2.2230378037041191E-5</v>
      </c>
      <c r="Y444">
        <f t="shared" si="41"/>
        <v>-6.3823795844760602E-7</v>
      </c>
    </row>
    <row r="445" spans="1:25" x14ac:dyDescent="0.2">
      <c r="A445" s="19">
        <v>24.3</v>
      </c>
      <c r="B445" s="19">
        <v>30.98</v>
      </c>
      <c r="C445" s="19">
        <v>43.28</v>
      </c>
      <c r="E445" s="15">
        <v>1.23605E-3</v>
      </c>
      <c r="F445" s="15">
        <v>2.9136000000000001E-3</v>
      </c>
      <c r="G445" s="15">
        <v>5.8098999999999998E-3</v>
      </c>
      <c r="K445">
        <f t="shared" si="36"/>
        <v>3.7413854860206768E-5</v>
      </c>
      <c r="L445">
        <f t="shared" si="37"/>
        <v>7.2932660773800194E-6</v>
      </c>
      <c r="M445">
        <f t="shared" si="38"/>
        <v>4.3171506179288301E-5</v>
      </c>
      <c r="W445">
        <f t="shared" si="39"/>
        <v>-1.8001802063390071E-6</v>
      </c>
      <c r="X445">
        <f t="shared" si="40"/>
        <v>2.1513423070218719E-5</v>
      </c>
      <c r="Y445">
        <f t="shared" si="41"/>
        <v>-6.5289953734074965E-7</v>
      </c>
    </row>
    <row r="446" spans="1:25" x14ac:dyDescent="0.2">
      <c r="A446" s="19">
        <v>24.34</v>
      </c>
      <c r="B446" s="19">
        <v>30.97</v>
      </c>
      <c r="C446" s="19">
        <v>43.28</v>
      </c>
      <c r="E446" s="15">
        <v>1.64613E-3</v>
      </c>
      <c r="F446" s="15">
        <v>-3.2279999999999999E-4</v>
      </c>
      <c r="G446" s="15">
        <v>0</v>
      </c>
      <c r="K446">
        <f t="shared" si="36"/>
        <v>3.6228769354661067E-5</v>
      </c>
      <c r="L446">
        <f t="shared" si="37"/>
        <v>7.326342981169784E-6</v>
      </c>
      <c r="M446">
        <f t="shared" si="38"/>
        <v>4.3155744117678129E-5</v>
      </c>
      <c r="W446">
        <f t="shared" si="39"/>
        <v>-1.6263287827586665E-6</v>
      </c>
      <c r="X446">
        <f t="shared" si="40"/>
        <v>2.1222586761805594E-5</v>
      </c>
      <c r="Y446">
        <f t="shared" si="41"/>
        <v>-4.6011795003046327E-9</v>
      </c>
    </row>
    <row r="447" spans="1:25" x14ac:dyDescent="0.2">
      <c r="A447" s="19">
        <v>24.36</v>
      </c>
      <c r="B447" s="19">
        <v>30.97</v>
      </c>
      <c r="C447" s="19">
        <v>43.31</v>
      </c>
      <c r="E447" s="15">
        <v>8.2173000000000001E-4</v>
      </c>
      <c r="F447" s="15">
        <v>0</v>
      </c>
      <c r="G447" s="15">
        <v>6.9320999999999999E-4</v>
      </c>
      <c r="K447">
        <f t="shared" si="36"/>
        <v>3.5162065954424105E-5</v>
      </c>
      <c r="L447">
        <f t="shared" si="37"/>
        <v>7.0220406659321634E-6</v>
      </c>
      <c r="M447">
        <f t="shared" si="38"/>
        <v>4.1790730259364566E-5</v>
      </c>
      <c r="W447">
        <f t="shared" si="39"/>
        <v>-1.6282174863531465E-6</v>
      </c>
      <c r="X447">
        <f t="shared" si="40"/>
        <v>2.066194755609726E-5</v>
      </c>
      <c r="Y447">
        <f t="shared" si="41"/>
        <v>-7.230970873028636E-8</v>
      </c>
    </row>
    <row r="448" spans="1:25" x14ac:dyDescent="0.2">
      <c r="A448" s="19">
        <v>24.4</v>
      </c>
      <c r="B448" s="19">
        <v>30.96</v>
      </c>
      <c r="C448" s="19">
        <v>43.51</v>
      </c>
      <c r="E448" s="15">
        <v>1.642E-3</v>
      </c>
      <c r="F448" s="15">
        <v>-3.2289999999999999E-4</v>
      </c>
      <c r="G448" s="15">
        <v>4.6178E-3</v>
      </c>
      <c r="K448">
        <f t="shared" si="36"/>
        <v>3.4077984606841364E-5</v>
      </c>
      <c r="L448">
        <f t="shared" si="37"/>
        <v>6.7318284960087995E-6</v>
      </c>
      <c r="M448">
        <f t="shared" si="38"/>
        <v>4.052683883671382E-5</v>
      </c>
      <c r="W448">
        <f t="shared" si="39"/>
        <v>-1.6087380371719576E-6</v>
      </c>
      <c r="X448">
        <f t="shared" si="40"/>
        <v>2.0157731960863421E-5</v>
      </c>
      <c r="Y448">
        <f t="shared" si="41"/>
        <v>-1.3595572620646917E-7</v>
      </c>
    </row>
    <row r="449" spans="1:25" x14ac:dyDescent="0.2">
      <c r="A449" s="19">
        <v>24.41</v>
      </c>
      <c r="B449" s="19">
        <v>30.99</v>
      </c>
      <c r="C449" s="19">
        <v>43.7</v>
      </c>
      <c r="E449" s="15">
        <v>4.0984000000000002E-4</v>
      </c>
      <c r="F449" s="15">
        <v>9.6902000000000002E-4</v>
      </c>
      <c r="G449" s="15">
        <v>4.3668800000000001E-3</v>
      </c>
      <c r="K449">
        <f t="shared" si="36"/>
        <v>3.3139785092397589E-5</v>
      </c>
      <c r="L449">
        <f t="shared" si="37"/>
        <v>6.463199632680838E-6</v>
      </c>
      <c r="M449">
        <f t="shared" si="38"/>
        <v>4.0172522368858117E-5</v>
      </c>
      <c r="W449">
        <f t="shared" si="39"/>
        <v>-1.6116354269416401E-6</v>
      </c>
      <c r="X449">
        <f t="shared" si="40"/>
        <v>1.9964281147211615E-5</v>
      </c>
      <c r="Y449">
        <f t="shared" si="41"/>
        <v>-2.5542648743408101E-7</v>
      </c>
    </row>
    <row r="450" spans="1:25" x14ac:dyDescent="0.2">
      <c r="A450" s="19">
        <v>24.31</v>
      </c>
      <c r="B450" s="19">
        <v>31.07</v>
      </c>
      <c r="C450" s="19">
        <v>43.21</v>
      </c>
      <c r="E450" s="15">
        <v>-4.0967E-3</v>
      </c>
      <c r="F450" s="15">
        <v>2.5814800000000001E-3</v>
      </c>
      <c r="G450" s="15">
        <v>-1.12129E-2</v>
      </c>
      <c r="K450">
        <f t="shared" si="36"/>
        <v>3.2156749741844443E-5</v>
      </c>
      <c r="L450">
        <f t="shared" si="37"/>
        <v>6.2440779151685542E-6</v>
      </c>
      <c r="M450">
        <f t="shared" si="38"/>
        <v>3.974928745284976E-5</v>
      </c>
      <c r="W450">
        <f t="shared" si="39"/>
        <v>-1.5772651750531417E-6</v>
      </c>
      <c r="X450">
        <f t="shared" si="40"/>
        <v>1.9550729162346917E-5</v>
      </c>
      <c r="Y450">
        <f t="shared" si="41"/>
        <v>-1.3882173588403613E-7</v>
      </c>
    </row>
    <row r="451" spans="1:25" x14ac:dyDescent="0.2">
      <c r="A451" s="19">
        <v>24.4</v>
      </c>
      <c r="B451" s="19">
        <v>31.07</v>
      </c>
      <c r="C451" s="19">
        <v>43.08</v>
      </c>
      <c r="E451" s="15">
        <v>3.70222E-3</v>
      </c>
      <c r="F451" s="15">
        <v>0</v>
      </c>
      <c r="G451" s="15">
        <v>-3.0084999999999999E-3</v>
      </c>
      <c r="K451">
        <f t="shared" si="36"/>
        <v>3.1897295794900485E-5</v>
      </c>
      <c r="L451">
        <f t="shared" si="37"/>
        <v>6.2671050699070064E-6</v>
      </c>
      <c r="M451">
        <f t="shared" si="38"/>
        <v>4.3617826050825899E-5</v>
      </c>
      <c r="W451">
        <f t="shared" si="39"/>
        <v>-1.983864829189953E-6</v>
      </c>
      <c r="X451">
        <f t="shared" si="40"/>
        <v>2.09278369098061E-5</v>
      </c>
      <c r="Y451">
        <f t="shared" si="41"/>
        <v>-1.356312115410994E-6</v>
      </c>
    </row>
    <row r="452" spans="1:25" x14ac:dyDescent="0.2">
      <c r="A452" s="19">
        <v>24.21</v>
      </c>
      <c r="B452" s="19">
        <v>31.12</v>
      </c>
      <c r="C452" s="19">
        <v>42.72</v>
      </c>
      <c r="E452" s="15">
        <v>-7.7869000000000002E-3</v>
      </c>
      <c r="F452" s="15">
        <v>1.6092999999999999E-3</v>
      </c>
      <c r="G452" s="15">
        <v>-8.3566000000000005E-3</v>
      </c>
      <c r="K452">
        <f t="shared" si="36"/>
        <v>3.1530348366309159E-5</v>
      </c>
      <c r="L452">
        <f t="shared" si="37"/>
        <v>6.0221890357451525E-6</v>
      </c>
      <c r="M452">
        <f t="shared" si="38"/>
        <v>4.2587130166523472E-5</v>
      </c>
      <c r="W452">
        <f t="shared" si="39"/>
        <v>-1.9430465394385558E-6</v>
      </c>
      <c r="X452">
        <f t="shared" si="40"/>
        <v>1.9939357540417734E-5</v>
      </c>
      <c r="Y452">
        <f t="shared" si="41"/>
        <v>-1.3429179884863343E-6</v>
      </c>
    </row>
    <row r="453" spans="1:25" x14ac:dyDescent="0.2">
      <c r="A453" s="19">
        <v>24.4</v>
      </c>
      <c r="B453" s="19">
        <v>31.07</v>
      </c>
      <c r="C453" s="19">
        <v>42.98</v>
      </c>
      <c r="E453" s="15">
        <v>7.8480400000000006E-3</v>
      </c>
      <c r="F453" s="15">
        <v>-1.6067E-3</v>
      </c>
      <c r="G453" s="15">
        <v>6.0861200000000004E-3</v>
      </c>
      <c r="K453">
        <f t="shared" si="36"/>
        <v>3.3062592930697314E-5</v>
      </c>
      <c r="L453">
        <f t="shared" si="37"/>
        <v>5.8955618232330095E-6</v>
      </c>
      <c r="M453">
        <f t="shared" si="38"/>
        <v>4.4049543687679192E-5</v>
      </c>
      <c r="W453">
        <f t="shared" si="39"/>
        <v>-2.4059356738722422E-6</v>
      </c>
      <c r="X453">
        <f t="shared" si="40"/>
        <v>2.2058592429592669E-5</v>
      </c>
      <c r="Y453">
        <f t="shared" si="41"/>
        <v>-1.8682585643771541E-6</v>
      </c>
    </row>
    <row r="454" spans="1:25" x14ac:dyDescent="0.2">
      <c r="A454" s="19">
        <v>24.57</v>
      </c>
      <c r="B454" s="19">
        <v>31.16</v>
      </c>
      <c r="C454" s="19">
        <v>43.04</v>
      </c>
      <c r="E454" s="15">
        <v>6.9672099999999997E-3</v>
      </c>
      <c r="F454" s="15">
        <v>2.89668E-3</v>
      </c>
      <c r="G454" s="15">
        <v>1.39602E-3</v>
      </c>
      <c r="K454">
        <f t="shared" ref="K454:K517" si="42">$J$1+$J$3*(E453^2)+$J$4*K453</f>
        <v>3.4541139630486183E-5</v>
      </c>
      <c r="L454">
        <f t="shared" ref="L454:L517" si="43">$J$6+$J$3*(F453^2)+$J$4*L453</f>
        <v>5.7761977794715944E-6</v>
      </c>
      <c r="M454">
        <f t="shared" ref="M454:M517" si="44">$J$7+$J$3*(G453^2)+$J$4*M453</f>
        <v>4.4112536121341569E-5</v>
      </c>
      <c r="W454">
        <f t="shared" ref="W454:W517" si="45">$J$2*$W$4+E453*F453*$J$3+W453*$J$4</f>
        <v>-2.8441709681599079E-6</v>
      </c>
      <c r="X454">
        <f t="shared" ref="X454:X517" si="46">$J$2*$X$4+E453*G453*$J$3+X453*$J$4</f>
        <v>2.3358357412009106E-5</v>
      </c>
      <c r="Y454">
        <f t="shared" ref="Y454:Y517" si="47">$J$2*$Y$4+F453*G453*$J$3+Y453*$J$4</f>
        <v>-2.2152904106745249E-6</v>
      </c>
    </row>
    <row r="455" spans="1:25" x14ac:dyDescent="0.2">
      <c r="A455" s="19">
        <v>24.67</v>
      </c>
      <c r="B455" s="19">
        <v>31.23</v>
      </c>
      <c r="C455" s="19">
        <v>42.96</v>
      </c>
      <c r="E455" s="15">
        <v>4.0699999999999998E-3</v>
      </c>
      <c r="F455" s="15">
        <v>2.24647E-3</v>
      </c>
      <c r="G455" s="15">
        <v>-1.8588000000000001E-3</v>
      </c>
      <c r="K455">
        <f t="shared" si="42"/>
        <v>3.5408984861987716E-5</v>
      </c>
      <c r="L455">
        <f t="shared" si="43"/>
        <v>5.8963663836318651E-6</v>
      </c>
      <c r="M455">
        <f t="shared" si="44"/>
        <v>4.2768069616424206E-5</v>
      </c>
      <c r="W455">
        <f t="shared" si="45"/>
        <v>-1.9444631955583135E-6</v>
      </c>
      <c r="X455">
        <f t="shared" si="46"/>
        <v>2.3058626547456558E-5</v>
      </c>
      <c r="Y455">
        <f t="shared" si="47"/>
        <v>-1.9886046574900532E-6</v>
      </c>
    </row>
    <row r="456" spans="1:25" x14ac:dyDescent="0.2">
      <c r="A456" s="19">
        <v>24.55</v>
      </c>
      <c r="B456" s="19">
        <v>31.15</v>
      </c>
      <c r="C456" s="19">
        <v>43</v>
      </c>
      <c r="E456" s="15">
        <v>-4.8641999999999999E-3</v>
      </c>
      <c r="F456" s="15">
        <v>-2.5615999999999998E-3</v>
      </c>
      <c r="G456" s="15">
        <v>9.3112000000000002E-4</v>
      </c>
      <c r="K456">
        <f t="shared" si="42"/>
        <v>3.4945674772235156E-5</v>
      </c>
      <c r="L456">
        <f t="shared" si="43"/>
        <v>5.875559769082519E-6</v>
      </c>
      <c r="M456">
        <f t="shared" si="44"/>
        <v>4.1564521725785882E-5</v>
      </c>
      <c r="W456">
        <f t="shared" si="45"/>
        <v>-1.5402836878248145E-6</v>
      </c>
      <c r="X456">
        <f t="shared" si="46"/>
        <v>2.2085212314609164E-5</v>
      </c>
      <c r="Y456">
        <f t="shared" si="47"/>
        <v>-2.1043025154806499E-6</v>
      </c>
    </row>
    <row r="457" spans="1:25" x14ac:dyDescent="0.2">
      <c r="A457" s="19">
        <v>24.39</v>
      </c>
      <c r="B457" s="19">
        <v>31.19</v>
      </c>
      <c r="C457" s="19">
        <v>42.85</v>
      </c>
      <c r="E457" s="15">
        <v>-6.5173000000000002E-3</v>
      </c>
      <c r="F457" s="15">
        <v>1.28414E-3</v>
      </c>
      <c r="G457" s="15">
        <v>-3.4884E-3</v>
      </c>
      <c r="K457">
        <f t="shared" si="42"/>
        <v>3.4793984953467755E-5</v>
      </c>
      <c r="L457">
        <f t="shared" si="43"/>
        <v>5.9166082353701345E-6</v>
      </c>
      <c r="M457">
        <f t="shared" si="44"/>
        <v>4.0329660589161856E-5</v>
      </c>
      <c r="W457">
        <f t="shared" si="45"/>
        <v>-1.0276748777553255E-6</v>
      </c>
      <c r="X457">
        <f t="shared" si="46"/>
        <v>2.1291649419572612E-5</v>
      </c>
      <c r="Y457">
        <f t="shared" si="47"/>
        <v>-2.1414352442318108E-6</v>
      </c>
    </row>
    <row r="458" spans="1:25" x14ac:dyDescent="0.2">
      <c r="A458" s="19">
        <v>24.44</v>
      </c>
      <c r="B458" s="19">
        <v>31.21</v>
      </c>
      <c r="C458" s="19">
        <v>42.86</v>
      </c>
      <c r="E458" s="15">
        <v>2.0501E-3</v>
      </c>
      <c r="F458" s="15">
        <v>6.4117000000000004E-4</v>
      </c>
      <c r="G458" s="15">
        <v>2.3343999999999999E-4</v>
      </c>
      <c r="K458">
        <f t="shared" si="42"/>
        <v>3.5403986829826398E-5</v>
      </c>
      <c r="L458">
        <f t="shared" si="43"/>
        <v>5.7586826328644921E-6</v>
      </c>
      <c r="M458">
        <f t="shared" si="44"/>
        <v>3.9620969124959275E-5</v>
      </c>
      <c r="W458">
        <f t="shared" si="45"/>
        <v>-1.3789930099700058E-6</v>
      </c>
      <c r="X458">
        <f t="shared" si="46"/>
        <v>2.1636264427198254E-5</v>
      </c>
      <c r="Y458">
        <f t="shared" si="47"/>
        <v>-2.2601174886179017E-6</v>
      </c>
    </row>
    <row r="459" spans="1:25" x14ac:dyDescent="0.2">
      <c r="A459" s="19">
        <v>24.53</v>
      </c>
      <c r="B459" s="19">
        <v>31.22</v>
      </c>
      <c r="C459" s="19">
        <v>42.81</v>
      </c>
      <c r="E459" s="15">
        <v>3.6824900000000001E-3</v>
      </c>
      <c r="F459" s="15">
        <v>3.2040999999999998E-4</v>
      </c>
      <c r="G459" s="15">
        <v>-1.1666000000000001E-3</v>
      </c>
      <c r="K459">
        <f t="shared" si="42"/>
        <v>3.4446497022403521E-5</v>
      </c>
      <c r="L459">
        <f t="shared" si="43"/>
        <v>5.5607159036811887E-6</v>
      </c>
      <c r="M459">
        <f t="shared" si="44"/>
        <v>3.8470221535552844E-5</v>
      </c>
      <c r="W459">
        <f t="shared" si="45"/>
        <v>-1.3218885246918056E-6</v>
      </c>
      <c r="X459">
        <f t="shared" si="46"/>
        <v>2.1069947575326358E-5</v>
      </c>
      <c r="Y459">
        <f t="shared" si="47"/>
        <v>-2.1865080503088277E-6</v>
      </c>
    </row>
    <row r="460" spans="1:25" x14ac:dyDescent="0.2">
      <c r="A460" s="19">
        <v>24.44</v>
      </c>
      <c r="B460" s="19">
        <v>31.27</v>
      </c>
      <c r="C460" s="19">
        <v>42.64</v>
      </c>
      <c r="E460" s="15">
        <v>-3.669E-3</v>
      </c>
      <c r="F460" s="15">
        <v>1.6015700000000001E-3</v>
      </c>
      <c r="G460" s="15">
        <v>-3.9711E-3</v>
      </c>
      <c r="K460">
        <f t="shared" si="42"/>
        <v>3.392076950703001E-5</v>
      </c>
      <c r="L460">
        <f t="shared" si="43"/>
        <v>5.3622897222168829E-6</v>
      </c>
      <c r="M460">
        <f t="shared" si="44"/>
        <v>3.74407772545668E-5</v>
      </c>
      <c r="W460">
        <f t="shared" si="45"/>
        <v>-1.2735925483742973E-6</v>
      </c>
      <c r="X460">
        <f t="shared" si="46"/>
        <v>2.0346627007446775E-5</v>
      </c>
      <c r="Y460">
        <f t="shared" si="47"/>
        <v>-2.1382537795302982E-6</v>
      </c>
    </row>
    <row r="461" spans="1:25" x14ac:dyDescent="0.2">
      <c r="A461" s="19">
        <v>24.54</v>
      </c>
      <c r="B461" s="19">
        <v>31.14</v>
      </c>
      <c r="C461" s="19">
        <v>42.76</v>
      </c>
      <c r="E461" s="15">
        <v>4.0916499999999996E-3</v>
      </c>
      <c r="F461" s="15">
        <v>-4.1574000000000003E-3</v>
      </c>
      <c r="G461" s="15">
        <v>2.81424E-3</v>
      </c>
      <c r="K461">
        <f t="shared" si="42"/>
        <v>3.3422618778574908E-5</v>
      </c>
      <c r="L461">
        <f t="shared" si="43"/>
        <v>5.2742636675124364E-6</v>
      </c>
      <c r="M461">
        <f t="shared" si="44"/>
        <v>3.7049446816439917E-5</v>
      </c>
      <c r="W461">
        <f t="shared" si="45"/>
        <v>-1.5104370086718396E-6</v>
      </c>
      <c r="X461">
        <f t="shared" si="46"/>
        <v>2.0421344022999968E-5</v>
      </c>
      <c r="Y461">
        <f t="shared" si="47"/>
        <v>-2.3323429378384803E-6</v>
      </c>
    </row>
    <row r="462" spans="1:25" x14ac:dyDescent="0.2">
      <c r="A462" s="19">
        <v>24.51</v>
      </c>
      <c r="B462" s="19">
        <v>31.19</v>
      </c>
      <c r="C462" s="19">
        <v>43.01</v>
      </c>
      <c r="E462" s="15">
        <v>-1.2225000000000001E-3</v>
      </c>
      <c r="F462" s="15">
        <v>1.6057199999999999E-3</v>
      </c>
      <c r="G462" s="15">
        <v>5.8465899999999996E-3</v>
      </c>
      <c r="K462">
        <f t="shared" si="42"/>
        <v>3.3085558642727115E-5</v>
      </c>
      <c r="L462">
        <f t="shared" si="43"/>
        <v>5.7802771078942563E-6</v>
      </c>
      <c r="M462">
        <f t="shared" si="44"/>
        <v>3.6367608667304647E-5</v>
      </c>
      <c r="W462">
        <f t="shared" si="45"/>
        <v>-2.1784494165515293E-6</v>
      </c>
      <c r="X462">
        <f t="shared" si="46"/>
        <v>2.0369374785459968E-5</v>
      </c>
      <c r="Y462">
        <f t="shared" si="47"/>
        <v>-2.7283838166081715E-6</v>
      </c>
    </row>
    <row r="463" spans="1:25" x14ac:dyDescent="0.2">
      <c r="A463" s="19">
        <v>24.46</v>
      </c>
      <c r="B463" s="19">
        <v>31.21</v>
      </c>
      <c r="C463" s="19">
        <v>42.36</v>
      </c>
      <c r="E463" s="15">
        <v>-2.0400000000000001E-3</v>
      </c>
      <c r="F463" s="15">
        <v>6.4117000000000004E-4</v>
      </c>
      <c r="G463" s="15">
        <v>-1.51127E-2</v>
      </c>
      <c r="K463">
        <f t="shared" si="42"/>
        <v>3.2158838376130196E-5</v>
      </c>
      <c r="L463">
        <f t="shared" si="43"/>
        <v>5.6677042201891666E-6</v>
      </c>
      <c r="M463">
        <f t="shared" si="44"/>
        <v>3.677718752113749E-5</v>
      </c>
      <c r="W463">
        <f t="shared" si="45"/>
        <v>-2.204475759558437E-6</v>
      </c>
      <c r="X463">
        <f t="shared" si="46"/>
        <v>1.9574030047332368E-5</v>
      </c>
      <c r="Y463">
        <f t="shared" si="47"/>
        <v>-2.2571459278196812E-6</v>
      </c>
    </row>
    <row r="464" spans="1:25" x14ac:dyDescent="0.2">
      <c r="A464" s="19">
        <v>24.41</v>
      </c>
      <c r="B464" s="19">
        <v>31.14</v>
      </c>
      <c r="C464" s="19">
        <v>42.98</v>
      </c>
      <c r="E464" s="15">
        <v>-2.0441000000000001E-3</v>
      </c>
      <c r="F464" s="15">
        <v>-2.2428999999999999E-3</v>
      </c>
      <c r="G464" s="15">
        <v>1.4636430000000001E-2</v>
      </c>
      <c r="K464">
        <f t="shared" si="42"/>
        <v>3.1394405075529087E-5</v>
      </c>
      <c r="L464">
        <f t="shared" si="43"/>
        <v>5.4751961957663822E-6</v>
      </c>
      <c r="M464">
        <f t="shared" si="44"/>
        <v>4.493063511021637E-5</v>
      </c>
      <c r="W464">
        <f t="shared" si="45"/>
        <v>-2.2027402859849308E-6</v>
      </c>
      <c r="X464">
        <f t="shared" si="46"/>
        <v>2.0345500564492426E-5</v>
      </c>
      <c r="Y464">
        <f t="shared" si="47"/>
        <v>-2.5772941665105005E-6</v>
      </c>
    </row>
    <row r="465" spans="1:25" x14ac:dyDescent="0.2">
      <c r="A465" s="19">
        <v>24.42</v>
      </c>
      <c r="B465" s="19">
        <v>31.07</v>
      </c>
      <c r="C465" s="19">
        <v>43.08</v>
      </c>
      <c r="E465" s="15">
        <v>4.0967E-4</v>
      </c>
      <c r="F465" s="15">
        <v>-2.2479000000000002E-3</v>
      </c>
      <c r="G465" s="15">
        <v>2.3267100000000001E-3</v>
      </c>
      <c r="K465">
        <f t="shared" si="42"/>
        <v>3.0676507565364042E-5</v>
      </c>
      <c r="L465">
        <f t="shared" si="43"/>
        <v>5.4790187104529651E-6</v>
      </c>
      <c r="M465">
        <f t="shared" si="44"/>
        <v>5.2028131118146516E-5</v>
      </c>
      <c r="W465">
        <f t="shared" si="45"/>
        <v>-1.965400993225835E-6</v>
      </c>
      <c r="X465">
        <f t="shared" si="46"/>
        <v>1.8640753468102879E-5</v>
      </c>
      <c r="Y465">
        <f t="shared" si="47"/>
        <v>-3.8037630703998703E-6</v>
      </c>
    </row>
    <row r="466" spans="1:25" x14ac:dyDescent="0.2">
      <c r="A466" s="19">
        <v>24.63</v>
      </c>
      <c r="B466" s="19">
        <v>31.07</v>
      </c>
      <c r="C466" s="19">
        <v>43.31</v>
      </c>
      <c r="E466" s="15">
        <v>8.5994699999999997E-3</v>
      </c>
      <c r="F466" s="15">
        <v>0</v>
      </c>
      <c r="G466" s="15">
        <v>5.3388799999999998E-3</v>
      </c>
      <c r="K466">
        <f t="shared" si="42"/>
        <v>2.9841263293764908E-5</v>
      </c>
      <c r="L466">
        <f t="shared" si="43"/>
        <v>5.4835100342583525E-6</v>
      </c>
      <c r="M466">
        <f t="shared" si="44"/>
        <v>5.0347317216768848E-5</v>
      </c>
      <c r="W466">
        <f t="shared" si="45"/>
        <v>-1.9625264213522847E-6</v>
      </c>
      <c r="X466">
        <f t="shared" si="46"/>
        <v>1.8273151591444705E-5</v>
      </c>
      <c r="Y466">
        <f t="shared" si="47"/>
        <v>-3.8527303425358777E-6</v>
      </c>
    </row>
    <row r="467" spans="1:25" x14ac:dyDescent="0.2">
      <c r="A467" s="19">
        <v>24.54</v>
      </c>
      <c r="B467" s="19">
        <v>31.22</v>
      </c>
      <c r="C467" s="19">
        <v>43.06</v>
      </c>
      <c r="E467" s="15">
        <v>-3.6540000000000001E-3</v>
      </c>
      <c r="F467" s="15">
        <v>4.8277800000000003E-3</v>
      </c>
      <c r="G467" s="15">
        <v>-5.7723000000000002E-3</v>
      </c>
      <c r="K467">
        <f t="shared" si="42"/>
        <v>3.200745586934172E-5</v>
      </c>
      <c r="L467">
        <f t="shared" si="43"/>
        <v>5.2856097022354172E-6</v>
      </c>
      <c r="M467">
        <f t="shared" si="44"/>
        <v>4.9690954558685846E-5</v>
      </c>
      <c r="W467">
        <f t="shared" si="45"/>
        <v>-1.9229884360711474E-6</v>
      </c>
      <c r="X467">
        <f t="shared" si="46"/>
        <v>1.972594003170202E-5</v>
      </c>
      <c r="Y467">
        <f t="shared" si="47"/>
        <v>-3.6895511219837248E-6</v>
      </c>
    </row>
    <row r="468" spans="1:25" x14ac:dyDescent="0.2">
      <c r="A468" s="19">
        <v>24.75</v>
      </c>
      <c r="B468" s="19">
        <v>30.99</v>
      </c>
      <c r="C468" s="19">
        <v>42.99</v>
      </c>
      <c r="E468" s="15">
        <v>8.5574199999999996E-3</v>
      </c>
      <c r="F468" s="15">
        <v>-7.3670000000000003E-3</v>
      </c>
      <c r="G468" s="15">
        <v>-1.6256E-3</v>
      </c>
      <c r="K468">
        <f t="shared" si="42"/>
        <v>3.1619710159147922E-5</v>
      </c>
      <c r="L468">
        <f t="shared" si="43"/>
        <v>6.0318817792698586E-6</v>
      </c>
      <c r="M468">
        <f t="shared" si="44"/>
        <v>4.9266605965511817E-5</v>
      </c>
      <c r="W468">
        <f t="shared" si="45"/>
        <v>-2.5914510547068784E-6</v>
      </c>
      <c r="X468">
        <f t="shared" si="46"/>
        <v>2.0098778997799897E-5</v>
      </c>
      <c r="Y468">
        <f t="shared" si="47"/>
        <v>-4.6508584344247011E-6</v>
      </c>
    </row>
    <row r="469" spans="1:25" x14ac:dyDescent="0.2">
      <c r="A469" s="19">
        <v>24.8</v>
      </c>
      <c r="B469" s="19">
        <v>30.86</v>
      </c>
      <c r="C469" s="19">
        <v>43.02</v>
      </c>
      <c r="E469" s="15">
        <v>2.02016E-3</v>
      </c>
      <c r="F469" s="15">
        <v>-4.1948999999999997E-3</v>
      </c>
      <c r="G469" s="15">
        <v>6.9779E-4</v>
      </c>
      <c r="K469">
        <f t="shared" si="42"/>
        <v>3.365033803382175E-5</v>
      </c>
      <c r="L469">
        <f t="shared" si="43"/>
        <v>7.9719867025462324E-6</v>
      </c>
      <c r="M469">
        <f t="shared" si="44"/>
        <v>4.7640643410728231E-5</v>
      </c>
      <c r="W469">
        <f t="shared" si="45"/>
        <v>-5.0358781170244662E-6</v>
      </c>
      <c r="X469">
        <f t="shared" si="46"/>
        <v>1.9049130579851904E-5</v>
      </c>
      <c r="Y469">
        <f t="shared" si="47"/>
        <v>-3.9607597203592189E-6</v>
      </c>
    </row>
    <row r="470" spans="1:25" x14ac:dyDescent="0.2">
      <c r="A470" s="19">
        <v>24.76</v>
      </c>
      <c r="B470" s="19">
        <v>30.89</v>
      </c>
      <c r="C470" s="19">
        <v>43.07</v>
      </c>
      <c r="E470" s="15">
        <v>-1.6129E-3</v>
      </c>
      <c r="F470" s="15">
        <v>9.7207000000000001E-4</v>
      </c>
      <c r="G470" s="15">
        <v>1.1622500000000001E-3</v>
      </c>
      <c r="K470">
        <f t="shared" si="42"/>
        <v>3.2793192610783154E-5</v>
      </c>
      <c r="L470">
        <f t="shared" si="43"/>
        <v>8.3286652108260242E-6</v>
      </c>
      <c r="M470">
        <f t="shared" si="44"/>
        <v>4.6026012030195663E-5</v>
      </c>
      <c r="W470">
        <f t="shared" si="45"/>
        <v>-5.1509137973629977E-6</v>
      </c>
      <c r="X470">
        <f t="shared" si="46"/>
        <v>1.8675284642916788E-5</v>
      </c>
      <c r="Y470">
        <f t="shared" si="47"/>
        <v>-3.9081851079776653E-6</v>
      </c>
    </row>
    <row r="471" spans="1:25" x14ac:dyDescent="0.2">
      <c r="A471" s="19">
        <v>24.69</v>
      </c>
      <c r="B471" s="19">
        <v>30.94</v>
      </c>
      <c r="C471" s="19">
        <v>43.1</v>
      </c>
      <c r="E471" s="15">
        <v>-2.8270999999999999E-3</v>
      </c>
      <c r="F471" s="15">
        <v>1.61871E-3</v>
      </c>
      <c r="G471" s="15">
        <v>6.9649000000000002E-4</v>
      </c>
      <c r="K471">
        <f t="shared" si="42"/>
        <v>3.1928291912502867E-5</v>
      </c>
      <c r="L471">
        <f t="shared" si="43"/>
        <v>7.9978523716050283E-6</v>
      </c>
      <c r="M471">
        <f t="shared" si="44"/>
        <v>4.4542815099631049E-5</v>
      </c>
      <c r="W471">
        <f t="shared" si="45"/>
        <v>-4.9827866376412172E-6</v>
      </c>
      <c r="X471">
        <f t="shared" si="46"/>
        <v>1.8192499843341781E-5</v>
      </c>
      <c r="Y471">
        <f t="shared" si="47"/>
        <v>-3.6964870671990052E-6</v>
      </c>
    </row>
    <row r="472" spans="1:25" x14ac:dyDescent="0.2">
      <c r="A472" s="19">
        <v>24.44</v>
      </c>
      <c r="B472" s="19">
        <v>30.93</v>
      </c>
      <c r="C472" s="19">
        <v>42.81</v>
      </c>
      <c r="E472" s="15">
        <v>-1.01256E-2</v>
      </c>
      <c r="F472" s="15">
        <v>-3.232E-4</v>
      </c>
      <c r="G472" s="15">
        <v>-6.7285000000000001E-3</v>
      </c>
      <c r="K472">
        <f t="shared" si="42"/>
        <v>3.1330927176119402E-5</v>
      </c>
      <c r="L472">
        <f t="shared" si="43"/>
        <v>7.7539003819052927E-6</v>
      </c>
      <c r="M472">
        <f t="shared" si="44"/>
        <v>4.3113980915204313E-5</v>
      </c>
      <c r="W472">
        <f t="shared" si="45"/>
        <v>-4.9450832410227437E-6</v>
      </c>
      <c r="X472">
        <f t="shared" si="46"/>
        <v>1.7734903977581274E-5</v>
      </c>
      <c r="Y472">
        <f t="shared" si="47"/>
        <v>-3.4975858300510649E-6</v>
      </c>
    </row>
    <row r="473" spans="1:25" x14ac:dyDescent="0.2">
      <c r="A473" s="19">
        <v>24.4</v>
      </c>
      <c r="B473" s="19">
        <v>31</v>
      </c>
      <c r="C473" s="19">
        <v>42.48</v>
      </c>
      <c r="E473" s="15">
        <v>-1.6367E-3</v>
      </c>
      <c r="F473" s="15">
        <v>2.2631700000000001E-3</v>
      </c>
      <c r="G473" s="15">
        <v>-7.7085000000000001E-3</v>
      </c>
      <c r="K473">
        <f t="shared" si="42"/>
        <v>3.4550815561918942E-5</v>
      </c>
      <c r="L473">
        <f t="shared" si="43"/>
        <v>7.4239549586235406E-6</v>
      </c>
      <c r="M473">
        <f t="shared" si="44"/>
        <v>4.3562381339039177E-5</v>
      </c>
      <c r="W473">
        <f t="shared" si="45"/>
        <v>-4.5956880897613786E-6</v>
      </c>
      <c r="X473">
        <f t="shared" si="46"/>
        <v>2.0108729722926397E-5</v>
      </c>
      <c r="Y473">
        <f t="shared" si="47"/>
        <v>-3.268729232248001E-6</v>
      </c>
    </row>
    <row r="474" spans="1:25" x14ac:dyDescent="0.2">
      <c r="A474" s="19">
        <v>24.43</v>
      </c>
      <c r="B474" s="19">
        <v>31</v>
      </c>
      <c r="C474" s="19">
        <v>42.68</v>
      </c>
      <c r="E474" s="15">
        <v>1.2295100000000001E-3</v>
      </c>
      <c r="F474" s="15">
        <v>0</v>
      </c>
      <c r="G474" s="15">
        <v>4.7080999999999998E-3</v>
      </c>
      <c r="K474">
        <f t="shared" si="42"/>
        <v>3.3583551105770509E-5</v>
      </c>
      <c r="L474">
        <f t="shared" si="43"/>
        <v>7.3145054690946943E-6</v>
      </c>
      <c r="M474">
        <f t="shared" si="44"/>
        <v>4.454980813744395E-5</v>
      </c>
      <c r="W474">
        <f t="shared" si="45"/>
        <v>-4.5463256179356953E-6</v>
      </c>
      <c r="X474">
        <f t="shared" si="46"/>
        <v>2.0119582017550814E-5</v>
      </c>
      <c r="Y474">
        <f t="shared" si="47"/>
        <v>-3.8384159161131205E-6</v>
      </c>
    </row>
    <row r="475" spans="1:25" x14ac:dyDescent="0.2">
      <c r="A475" s="19">
        <v>24.42</v>
      </c>
      <c r="B475" s="19">
        <v>31.03</v>
      </c>
      <c r="C475" s="19">
        <v>42.57</v>
      </c>
      <c r="E475" s="15">
        <v>-4.0929999999999997E-4</v>
      </c>
      <c r="F475" s="15">
        <v>9.6776999999999996E-4</v>
      </c>
      <c r="G475" s="15">
        <v>-2.5772999999999998E-3</v>
      </c>
      <c r="K475">
        <f t="shared" si="42"/>
        <v>3.2627638834994986E-5</v>
      </c>
      <c r="L475">
        <f t="shared" si="43"/>
        <v>7.0067454109815786E-6</v>
      </c>
      <c r="M475">
        <f t="shared" si="44"/>
        <v>4.3987798662344441E-5</v>
      </c>
      <c r="W475">
        <f t="shared" si="45"/>
        <v>-4.3517596808595528E-6</v>
      </c>
      <c r="X475">
        <f t="shared" si="46"/>
        <v>1.9856669337737767E-5</v>
      </c>
      <c r="Y475">
        <f t="shared" si="47"/>
        <v>-3.6760955611463331E-6</v>
      </c>
    </row>
    <row r="476" spans="1:25" x14ac:dyDescent="0.2">
      <c r="A476" s="19">
        <v>24.54</v>
      </c>
      <c r="B476" s="19">
        <v>31</v>
      </c>
      <c r="C476" s="19">
        <v>42.84</v>
      </c>
      <c r="E476" s="15">
        <v>4.9140499999999997E-3</v>
      </c>
      <c r="F476" s="15">
        <v>-9.6679999999999997E-4</v>
      </c>
      <c r="G476" s="15">
        <v>6.3424900000000001E-3</v>
      </c>
      <c r="K476">
        <f t="shared" si="42"/>
        <v>3.1675314566461994E-5</v>
      </c>
      <c r="L476">
        <f t="shared" si="43"/>
        <v>6.7549141072712495E-6</v>
      </c>
      <c r="M476">
        <f t="shared" si="44"/>
        <v>4.2838560542950902E-5</v>
      </c>
      <c r="W476">
        <f t="shared" si="45"/>
        <v>-4.1847120304479794E-6</v>
      </c>
      <c r="X476">
        <f t="shared" si="46"/>
        <v>1.94201807330735E-5</v>
      </c>
      <c r="Y476">
        <f t="shared" si="47"/>
        <v>-3.6232837723175532E-6</v>
      </c>
    </row>
    <row r="477" spans="1:25" x14ac:dyDescent="0.2">
      <c r="A477" s="19">
        <v>24.53</v>
      </c>
      <c r="B477" s="19">
        <v>31.12</v>
      </c>
      <c r="C477" s="19">
        <v>42.85</v>
      </c>
      <c r="E477" s="15">
        <v>-4.0749999999999998E-4</v>
      </c>
      <c r="F477" s="15">
        <v>3.8709999999999999E-3</v>
      </c>
      <c r="G477" s="15">
        <v>2.3337999999999999E-4</v>
      </c>
      <c r="K477">
        <f t="shared" si="42"/>
        <v>3.173934419054098E-5</v>
      </c>
      <c r="L477">
        <f t="shared" si="43"/>
        <v>6.5181176204675405E-6</v>
      </c>
      <c r="M477">
        <f t="shared" si="44"/>
        <v>4.310166487512498E-5</v>
      </c>
      <c r="W477">
        <f t="shared" si="45"/>
        <v>-4.2018790502211006E-6</v>
      </c>
      <c r="X477">
        <f t="shared" si="46"/>
        <v>2.0214378408469086E-5</v>
      </c>
      <c r="Y477">
        <f t="shared" si="47"/>
        <v>-3.7191481192584995E-6</v>
      </c>
    </row>
    <row r="478" spans="1:25" x14ac:dyDescent="0.2">
      <c r="A478" s="19">
        <v>24.58</v>
      </c>
      <c r="B478" s="19">
        <v>31.17</v>
      </c>
      <c r="C478" s="19">
        <v>43.11</v>
      </c>
      <c r="E478" s="15">
        <v>2.03828E-3</v>
      </c>
      <c r="F478" s="15">
        <v>1.60665E-3</v>
      </c>
      <c r="G478" s="15">
        <v>6.0677500000000002E-3</v>
      </c>
      <c r="K478">
        <f t="shared" si="42"/>
        <v>3.0840258791075229E-5</v>
      </c>
      <c r="L478">
        <f t="shared" si="43"/>
        <v>6.8575264732720541E-6</v>
      </c>
      <c r="M478">
        <f t="shared" si="44"/>
        <v>4.1742074420340612E-5</v>
      </c>
      <c r="W478">
        <f t="shared" si="45"/>
        <v>-4.0910772072078345E-6</v>
      </c>
      <c r="X478">
        <f t="shared" si="46"/>
        <v>1.9710427609960938E-5</v>
      </c>
      <c r="Y478">
        <f t="shared" si="47"/>
        <v>-3.5278472729029891E-6</v>
      </c>
    </row>
    <row r="479" spans="1:25" x14ac:dyDescent="0.2">
      <c r="A479" s="19">
        <v>24.67</v>
      </c>
      <c r="B479" s="19">
        <v>31.27</v>
      </c>
      <c r="C479" s="19">
        <v>43.16</v>
      </c>
      <c r="E479" s="15">
        <v>3.6615100000000002E-3</v>
      </c>
      <c r="F479" s="15">
        <v>3.20821E-3</v>
      </c>
      <c r="G479" s="15">
        <v>1.1597999999999999E-3</v>
      </c>
      <c r="K479">
        <f t="shared" si="42"/>
        <v>3.015465967991342E-5</v>
      </c>
      <c r="L479">
        <f t="shared" si="43"/>
        <v>6.6804381238082964E-6</v>
      </c>
      <c r="M479">
        <f t="shared" si="44"/>
        <v>4.1934584346367303E-5</v>
      </c>
      <c r="W479">
        <f t="shared" si="45"/>
        <v>-3.7928340722953641E-6</v>
      </c>
      <c r="X479">
        <f t="shared" si="46"/>
        <v>1.9735228892163283E-5</v>
      </c>
      <c r="Y479">
        <f t="shared" si="47"/>
        <v>-2.9942110150288096E-6</v>
      </c>
    </row>
    <row r="480" spans="1:25" x14ac:dyDescent="0.2">
      <c r="A480" s="19">
        <v>24.77</v>
      </c>
      <c r="B480" s="19">
        <v>31.17</v>
      </c>
      <c r="C480" s="19">
        <v>43.34</v>
      </c>
      <c r="E480" s="15">
        <v>4.0535099999999998E-3</v>
      </c>
      <c r="F480" s="15">
        <v>-3.1979999999999999E-3</v>
      </c>
      <c r="G480" s="15">
        <v>4.1705300000000004E-3</v>
      </c>
      <c r="K480">
        <f t="shared" si="42"/>
        <v>2.9880279320289319E-5</v>
      </c>
      <c r="L480">
        <f t="shared" si="43"/>
        <v>6.8224265625763641E-6</v>
      </c>
      <c r="M480">
        <f t="shared" si="44"/>
        <v>4.0696645515932392E-5</v>
      </c>
      <c r="W480">
        <f t="shared" si="45"/>
        <v>-3.173601908073642E-6</v>
      </c>
      <c r="X480">
        <f t="shared" si="46"/>
        <v>1.9433695930553485E-5</v>
      </c>
      <c r="Y480">
        <f t="shared" si="47"/>
        <v>-2.7337076758070807E-6</v>
      </c>
    </row>
    <row r="481" spans="1:25" x14ac:dyDescent="0.2">
      <c r="A481" s="19">
        <v>24.95</v>
      </c>
      <c r="B481" s="19">
        <v>31.14</v>
      </c>
      <c r="C481" s="19">
        <v>43.3</v>
      </c>
      <c r="E481" s="15">
        <v>7.2668999999999997E-3</v>
      </c>
      <c r="F481" s="15">
        <v>-9.6250000000000003E-4</v>
      </c>
      <c r="G481" s="15">
        <v>-9.2299999999999999E-4</v>
      </c>
      <c r="K481">
        <f t="shared" si="42"/>
        <v>2.9743333295842666E-5</v>
      </c>
      <c r="L481">
        <f t="shared" si="43"/>
        <v>6.9532793988543479E-6</v>
      </c>
      <c r="M481">
        <f t="shared" si="44"/>
        <v>4.0174910392959572E-5</v>
      </c>
      <c r="W481">
        <f t="shared" si="45"/>
        <v>-3.5799243927892236E-6</v>
      </c>
      <c r="X481">
        <f t="shared" si="46"/>
        <v>1.9656601577132275E-5</v>
      </c>
      <c r="Y481">
        <f t="shared" si="47"/>
        <v>-3.1711640128586561E-6</v>
      </c>
    </row>
    <row r="482" spans="1:25" x14ac:dyDescent="0.2">
      <c r="A482" s="19">
        <v>24.99</v>
      </c>
      <c r="B482" s="19">
        <v>31.07</v>
      </c>
      <c r="C482" s="19">
        <v>43.46</v>
      </c>
      <c r="E482" s="15">
        <v>1.6031699999999999E-3</v>
      </c>
      <c r="F482" s="15">
        <v>-2.2479000000000002E-3</v>
      </c>
      <c r="G482" s="15">
        <v>3.6951499999999999E-3</v>
      </c>
      <c r="K482">
        <f t="shared" si="42"/>
        <v>3.106967972445881E-5</v>
      </c>
      <c r="L482">
        <f t="shared" si="43"/>
        <v>6.7042491549556526E-6</v>
      </c>
      <c r="M482">
        <f t="shared" si="44"/>
        <v>3.9022823718129127E-5</v>
      </c>
      <c r="W482">
        <f t="shared" si="45"/>
        <v>-3.7231181792218701E-6</v>
      </c>
      <c r="X482">
        <f t="shared" si="46"/>
        <v>1.8921627534504335E-5</v>
      </c>
      <c r="Y482">
        <f t="shared" si="47"/>
        <v>-3.0133432720871367E-6</v>
      </c>
    </row>
    <row r="483" spans="1:25" x14ac:dyDescent="0.2">
      <c r="A483" s="19">
        <v>25.05</v>
      </c>
      <c r="B483" s="19">
        <v>31</v>
      </c>
      <c r="C483" s="19">
        <v>43.52</v>
      </c>
      <c r="E483" s="15">
        <v>2.40092E-3</v>
      </c>
      <c r="F483" s="15">
        <v>-2.2529999999999998E-3</v>
      </c>
      <c r="G483" s="15">
        <v>1.3806000000000001E-3</v>
      </c>
      <c r="K483">
        <f t="shared" si="42"/>
        <v>3.0306938104913989E-5</v>
      </c>
      <c r="L483">
        <f t="shared" si="43"/>
        <v>6.6352266520908791E-6</v>
      </c>
      <c r="M483">
        <f t="shared" si="44"/>
        <v>3.8451950424688503E-5</v>
      </c>
      <c r="W483">
        <f t="shared" si="45"/>
        <v>-3.7220953221885577E-6</v>
      </c>
      <c r="X483">
        <f t="shared" si="46"/>
        <v>1.8736004027454075E-5</v>
      </c>
      <c r="Y483">
        <f t="shared" si="47"/>
        <v>-3.2327803831619081E-6</v>
      </c>
    </row>
    <row r="484" spans="1:25" x14ac:dyDescent="0.2">
      <c r="A484" s="19">
        <v>25.14</v>
      </c>
      <c r="B484" s="19">
        <v>30.98</v>
      </c>
      <c r="C484" s="19">
        <v>43.76</v>
      </c>
      <c r="E484" s="15">
        <v>3.5928100000000001E-3</v>
      </c>
      <c r="F484" s="15">
        <v>-6.4519999999999996E-4</v>
      </c>
      <c r="G484" s="15">
        <v>5.5146600000000002E-3</v>
      </c>
      <c r="K484">
        <f t="shared" si="42"/>
        <v>2.9717731494441852E-5</v>
      </c>
      <c r="L484">
        <f t="shared" si="43"/>
        <v>6.5712636829979923E-6</v>
      </c>
      <c r="M484">
        <f t="shared" si="44"/>
        <v>3.7445406442354326E-5</v>
      </c>
      <c r="W484">
        <f t="shared" si="45"/>
        <v>-3.7933541132572438E-6</v>
      </c>
      <c r="X484">
        <f t="shared" si="46"/>
        <v>1.8457148191886828E-5</v>
      </c>
      <c r="Y484">
        <f t="shared" si="47"/>
        <v>-3.2312178321721933E-6</v>
      </c>
    </row>
    <row r="485" spans="1:25" x14ac:dyDescent="0.2">
      <c r="A485" s="19">
        <v>25.17</v>
      </c>
      <c r="B485" s="19">
        <v>31.05</v>
      </c>
      <c r="C485" s="19">
        <v>43.69</v>
      </c>
      <c r="E485" s="15">
        <v>1.1933600000000001E-3</v>
      </c>
      <c r="F485" s="15">
        <v>2.2594899999999998E-3</v>
      </c>
      <c r="G485" s="15">
        <v>-1.5996000000000001E-3</v>
      </c>
      <c r="K485">
        <f t="shared" si="42"/>
        <v>2.9449631954586045E-5</v>
      </c>
      <c r="L485">
        <f t="shared" si="43"/>
        <v>6.3247494536506792E-6</v>
      </c>
      <c r="M485">
        <f t="shared" si="44"/>
        <v>3.763947184118419E-5</v>
      </c>
      <c r="W485">
        <f t="shared" si="45"/>
        <v>-3.736689706941809E-6</v>
      </c>
      <c r="X485">
        <f t="shared" si="46"/>
        <v>1.8854960324157617E-5</v>
      </c>
      <c r="Y485">
        <f t="shared" si="47"/>
        <v>-3.2476517075218613E-6</v>
      </c>
    </row>
    <row r="486" spans="1:25" x14ac:dyDescent="0.2">
      <c r="A486" s="19">
        <v>25.15</v>
      </c>
      <c r="B486" s="19">
        <v>31.08</v>
      </c>
      <c r="C486" s="19">
        <v>43.81</v>
      </c>
      <c r="E486" s="15">
        <v>-7.9460000000000002E-4</v>
      </c>
      <c r="F486" s="15">
        <v>9.6621999999999995E-4</v>
      </c>
      <c r="G486" s="15">
        <v>2.7466700000000001E-3</v>
      </c>
      <c r="K486">
        <f t="shared" si="42"/>
        <v>2.8738251362861584E-5</v>
      </c>
      <c r="L486">
        <f t="shared" si="43"/>
        <v>6.2805865588682047E-6</v>
      </c>
      <c r="M486">
        <f t="shared" si="44"/>
        <v>3.6707783125860268E-5</v>
      </c>
      <c r="W486">
        <f t="shared" si="45"/>
        <v>-3.4828465250693005E-6</v>
      </c>
      <c r="X486">
        <f t="shared" si="46"/>
        <v>1.8360022758468159E-5</v>
      </c>
      <c r="Y486">
        <f t="shared" si="47"/>
        <v>-3.2653484132305493E-6</v>
      </c>
    </row>
    <row r="487" spans="1:25" x14ac:dyDescent="0.2">
      <c r="A487" s="19">
        <v>25.24</v>
      </c>
      <c r="B487" s="19">
        <v>31.02</v>
      </c>
      <c r="C487" s="19">
        <v>44.19</v>
      </c>
      <c r="E487" s="15">
        <v>3.5785299999999999E-3</v>
      </c>
      <c r="F487" s="15">
        <v>-1.9304999999999999E-3</v>
      </c>
      <c r="G487" s="15">
        <v>8.6737700000000008E-3</v>
      </c>
      <c r="K487">
        <f t="shared" si="42"/>
        <v>2.8037844849456595E-5</v>
      </c>
      <c r="L487">
        <f t="shared" si="43"/>
        <v>6.072204878904678E-6</v>
      </c>
      <c r="M487">
        <f t="shared" si="44"/>
        <v>3.6031414770611778E-5</v>
      </c>
      <c r="W487">
        <f t="shared" si="45"/>
        <v>-3.3827996700451421E-6</v>
      </c>
      <c r="X487">
        <f t="shared" si="46"/>
        <v>1.7883837233680071E-5</v>
      </c>
      <c r="Y487">
        <f t="shared" si="47"/>
        <v>-3.0312566089407163E-6</v>
      </c>
    </row>
    <row r="488" spans="1:25" x14ac:dyDescent="0.2">
      <c r="A488" s="19">
        <v>25.14</v>
      </c>
      <c r="B488" s="19">
        <v>31.04</v>
      </c>
      <c r="C488" s="19">
        <v>44.18</v>
      </c>
      <c r="E488" s="15">
        <v>-3.9620000000000002E-3</v>
      </c>
      <c r="F488" s="15">
        <v>6.4477999999999996E-4</v>
      </c>
      <c r="G488" s="15">
        <v>-2.263E-4</v>
      </c>
      <c r="K488">
        <f t="shared" si="42"/>
        <v>2.7866442238891903E-5</v>
      </c>
      <c r="L488">
        <f t="shared" si="43"/>
        <v>5.9880560662029635E-6</v>
      </c>
      <c r="M488">
        <f t="shared" si="44"/>
        <v>3.8103232113638203E-5</v>
      </c>
      <c r="W488">
        <f t="shared" si="45"/>
        <v>-3.5343793764424334E-6</v>
      </c>
      <c r="X488">
        <f t="shared" si="46"/>
        <v>1.8765096845983267E-5</v>
      </c>
      <c r="Y488">
        <f t="shared" si="47"/>
        <v>-3.5871543318042728E-6</v>
      </c>
    </row>
    <row r="489" spans="1:25" x14ac:dyDescent="0.2">
      <c r="A489" s="19">
        <v>25.05</v>
      </c>
      <c r="B489" s="19">
        <v>31.11</v>
      </c>
      <c r="C489" s="19">
        <v>44.09</v>
      </c>
      <c r="E489" s="15">
        <v>-3.5799999999999998E-3</v>
      </c>
      <c r="F489" s="15">
        <v>2.25515E-3</v>
      </c>
      <c r="G489" s="15">
        <v>-2.0371E-3</v>
      </c>
      <c r="K489">
        <f t="shared" si="42"/>
        <v>2.7820986466525095E-5</v>
      </c>
      <c r="L489">
        <f t="shared" si="43"/>
        <v>5.7765126221993517E-6</v>
      </c>
      <c r="M489">
        <f t="shared" si="44"/>
        <v>3.704341744316704E-5</v>
      </c>
      <c r="W489">
        <f t="shared" si="45"/>
        <v>-3.5027149482558873E-6</v>
      </c>
      <c r="X489">
        <f t="shared" si="46"/>
        <v>1.838777105922427E-5</v>
      </c>
      <c r="Y489">
        <f t="shared" si="47"/>
        <v>-3.4457462204560161E-6</v>
      </c>
    </row>
    <row r="490" spans="1:25" x14ac:dyDescent="0.2">
      <c r="A490" s="19">
        <v>24.68</v>
      </c>
      <c r="B490" s="19">
        <v>31.26</v>
      </c>
      <c r="C490" s="19">
        <v>43.89</v>
      </c>
      <c r="E490" s="15">
        <v>-1.47704E-2</v>
      </c>
      <c r="F490" s="15">
        <v>4.8215699999999998E-3</v>
      </c>
      <c r="G490" s="15">
        <v>-4.5361999999999998E-3</v>
      </c>
      <c r="K490">
        <f t="shared" si="42"/>
        <v>2.7663016280500293E-5</v>
      </c>
      <c r="L490">
        <f t="shared" si="43"/>
        <v>5.7644601957999567E-6</v>
      </c>
      <c r="M490">
        <f t="shared" si="44"/>
        <v>3.6211134241724144E-5</v>
      </c>
      <c r="W490">
        <f t="shared" si="45"/>
        <v>-3.693703131360534E-6</v>
      </c>
      <c r="X490">
        <f t="shared" si="46"/>
        <v>1.8288933515670813E-5</v>
      </c>
      <c r="Y490">
        <f t="shared" si="47"/>
        <v>-3.490744689828655E-6</v>
      </c>
    </row>
    <row r="491" spans="1:25" x14ac:dyDescent="0.2">
      <c r="A491" s="19">
        <v>24.67</v>
      </c>
      <c r="B491" s="19">
        <v>31.18</v>
      </c>
      <c r="C491" s="19">
        <v>44.19</v>
      </c>
      <c r="E491" s="15">
        <v>-4.0519999999999998E-4</v>
      </c>
      <c r="F491" s="15">
        <v>-2.5592000000000002E-3</v>
      </c>
      <c r="G491" s="15">
        <v>6.8352700000000001E-3</v>
      </c>
      <c r="K491">
        <f t="shared" si="42"/>
        <v>3.5728456952036981E-5</v>
      </c>
      <c r="L491">
        <f t="shared" si="43"/>
        <v>6.4796043446805252E-6</v>
      </c>
      <c r="M491">
        <f t="shared" si="44"/>
        <v>3.6085881393567822E-5</v>
      </c>
      <c r="W491">
        <f t="shared" si="45"/>
        <v>-6.3989552445989013E-6</v>
      </c>
      <c r="X491">
        <f t="shared" si="46"/>
        <v>2.0584373043930563E-5</v>
      </c>
      <c r="Y491">
        <f t="shared" si="47"/>
        <v>-4.2241488417989354E-6</v>
      </c>
    </row>
    <row r="492" spans="1:25" x14ac:dyDescent="0.2">
      <c r="A492" s="19">
        <v>24.5</v>
      </c>
      <c r="B492" s="19">
        <v>31.23</v>
      </c>
      <c r="C492" s="19">
        <v>44.46</v>
      </c>
      <c r="E492" s="15">
        <v>-6.8910000000000004E-3</v>
      </c>
      <c r="F492" s="15">
        <v>1.60359E-3</v>
      </c>
      <c r="G492" s="15">
        <v>6.1099800000000001E-3</v>
      </c>
      <c r="K492">
        <f t="shared" si="42"/>
        <v>3.4589950018481469E-5</v>
      </c>
      <c r="L492">
        <f t="shared" si="43"/>
        <v>6.4839185396322596E-6</v>
      </c>
      <c r="M492">
        <f t="shared" si="44"/>
        <v>3.7013895937616881E-5</v>
      </c>
      <c r="W492">
        <f t="shared" si="45"/>
        <v>-6.0517520163229667E-6</v>
      </c>
      <c r="X492">
        <f t="shared" si="46"/>
        <v>1.9951240605134729E-5</v>
      </c>
      <c r="Y492">
        <f t="shared" si="47"/>
        <v>-4.7383974306509995E-6</v>
      </c>
    </row>
    <row r="493" spans="1:25" x14ac:dyDescent="0.2">
      <c r="A493" s="19">
        <v>24.8</v>
      </c>
      <c r="B493" s="19">
        <v>31.1</v>
      </c>
      <c r="C493" s="19">
        <v>45.25</v>
      </c>
      <c r="E493" s="15">
        <v>1.224486E-2</v>
      </c>
      <c r="F493" s="15">
        <v>-4.1627000000000001E-3</v>
      </c>
      <c r="G493" s="15">
        <v>1.7768800000000001E-2</v>
      </c>
      <c r="K493">
        <f t="shared" si="42"/>
        <v>3.5412621259339287E-5</v>
      </c>
      <c r="L493">
        <f t="shared" si="43"/>
        <v>6.3288537328108892E-6</v>
      </c>
      <c r="M493">
        <f t="shared" si="44"/>
        <v>3.7510667194122993E-5</v>
      </c>
      <c r="W493">
        <f t="shared" si="45"/>
        <v>-6.2088740429435884E-6</v>
      </c>
      <c r="X493">
        <f t="shared" si="46"/>
        <v>1.7782727281626643E-5</v>
      </c>
      <c r="Y493">
        <f t="shared" si="47"/>
        <v>-4.1301620716839393E-6</v>
      </c>
    </row>
    <row r="494" spans="1:25" x14ac:dyDescent="0.2">
      <c r="A494" s="19">
        <v>24.7</v>
      </c>
      <c r="B494" s="19">
        <v>31.13</v>
      </c>
      <c r="C494" s="19">
        <v>45.2</v>
      </c>
      <c r="E494" s="15">
        <v>-4.0321999999999997E-3</v>
      </c>
      <c r="F494" s="15">
        <v>9.6460000000000003E-4</v>
      </c>
      <c r="G494" s="15">
        <v>-1.1050000000000001E-3</v>
      </c>
      <c r="K494">
        <f t="shared" si="42"/>
        <v>4.0283960842529639E-5</v>
      </c>
      <c r="L494">
        <f t="shared" si="43"/>
        <v>6.7733556304748022E-6</v>
      </c>
      <c r="M494">
        <f t="shared" si="44"/>
        <v>4.9113568088822744E-5</v>
      </c>
      <c r="W494">
        <f t="shared" si="45"/>
        <v>-7.9534223492469724E-6</v>
      </c>
      <c r="X494">
        <f t="shared" si="46"/>
        <v>2.6131538379449045E-5</v>
      </c>
      <c r="Y494">
        <f t="shared" si="47"/>
        <v>-6.9089842977829028E-6</v>
      </c>
    </row>
    <row r="495" spans="1:25" x14ac:dyDescent="0.2">
      <c r="A495" s="19">
        <v>24.8</v>
      </c>
      <c r="B495" s="19">
        <v>31.13</v>
      </c>
      <c r="C495" s="19">
        <v>45.26</v>
      </c>
      <c r="E495" s="15">
        <v>4.0485E-3</v>
      </c>
      <c r="F495" s="15">
        <v>0</v>
      </c>
      <c r="G495" s="15">
        <v>1.32737E-3</v>
      </c>
      <c r="K495">
        <f t="shared" si="42"/>
        <v>3.9515901667544567E-5</v>
      </c>
      <c r="L495">
        <f t="shared" si="43"/>
        <v>6.5352826890788801E-6</v>
      </c>
      <c r="M495">
        <f t="shared" si="44"/>
        <v>4.7439925792240501E-5</v>
      </c>
      <c r="W495">
        <f t="shared" si="45"/>
        <v>-7.7100090130921532E-6</v>
      </c>
      <c r="X495">
        <f t="shared" si="46"/>
        <v>2.5454585316682103E-5</v>
      </c>
      <c r="Y495">
        <f t="shared" si="47"/>
        <v>-6.6050651599159281E-6</v>
      </c>
    </row>
    <row r="496" spans="1:25" x14ac:dyDescent="0.2">
      <c r="A496" s="19">
        <v>24.84</v>
      </c>
      <c r="B496" s="19">
        <v>31.14</v>
      </c>
      <c r="C496" s="19">
        <v>45.21</v>
      </c>
      <c r="E496" s="15">
        <v>1.61294E-3</v>
      </c>
      <c r="F496" s="15">
        <v>3.2122999999999999E-4</v>
      </c>
      <c r="G496" s="15">
        <v>-1.1046999999999999E-3</v>
      </c>
      <c r="K496">
        <f t="shared" si="42"/>
        <v>3.8799194659458595E-5</v>
      </c>
      <c r="L496">
        <f t="shared" si="43"/>
        <v>6.2742759977667133E-6</v>
      </c>
      <c r="M496">
        <f t="shared" si="44"/>
        <v>4.5888337478129201E-5</v>
      </c>
      <c r="W496">
        <f t="shared" si="45"/>
        <v>-7.3256220723066236E-6</v>
      </c>
      <c r="X496">
        <f t="shared" si="46"/>
        <v>2.4854980495481172E-5</v>
      </c>
      <c r="Y496">
        <f t="shared" si="47"/>
        <v>-6.2767458503209718E-6</v>
      </c>
    </row>
    <row r="497" spans="1:25" x14ac:dyDescent="0.2">
      <c r="A497" s="19">
        <v>24.81</v>
      </c>
      <c r="B497" s="19">
        <v>31.07</v>
      </c>
      <c r="C497" s="19">
        <v>45.1</v>
      </c>
      <c r="E497" s="15">
        <v>-1.2078E-3</v>
      </c>
      <c r="F497" s="15">
        <v>-2.2479000000000002E-3</v>
      </c>
      <c r="G497" s="15">
        <v>-2.4331000000000001E-3</v>
      </c>
      <c r="K497">
        <f t="shared" si="42"/>
        <v>3.7573938999601789E-5</v>
      </c>
      <c r="L497">
        <f t="shared" si="43"/>
        <v>6.0330572564492763E-6</v>
      </c>
      <c r="M497">
        <f t="shared" si="44"/>
        <v>4.4408182501788576E-5</v>
      </c>
      <c r="W497">
        <f t="shared" si="45"/>
        <v>-6.9435733593202254E-6</v>
      </c>
      <c r="X497">
        <f t="shared" si="46"/>
        <v>2.4005125073032299E-5</v>
      </c>
      <c r="Y497">
        <f t="shared" si="47"/>
        <v>-5.9823202105417129E-6</v>
      </c>
    </row>
    <row r="498" spans="1:25" x14ac:dyDescent="0.2">
      <c r="A498" s="19">
        <v>24.64</v>
      </c>
      <c r="B498" s="19">
        <v>30.97</v>
      </c>
      <c r="C498" s="19">
        <v>45.22</v>
      </c>
      <c r="E498" s="15">
        <v>-6.8520999999999999E-3</v>
      </c>
      <c r="F498" s="15">
        <v>-3.2185999999999998E-3</v>
      </c>
      <c r="G498" s="15">
        <v>2.6608199999999999E-3</v>
      </c>
      <c r="K498">
        <f t="shared" si="42"/>
        <v>3.6376486895192389E-5</v>
      </c>
      <c r="L498">
        <f t="shared" si="43"/>
        <v>6.0043062674948852E-6</v>
      </c>
      <c r="M498">
        <f t="shared" si="44"/>
        <v>4.3204821364828387E-5</v>
      </c>
      <c r="W498">
        <f t="shared" si="45"/>
        <v>-6.4965720129610109E-6</v>
      </c>
      <c r="X498">
        <f t="shared" si="46"/>
        <v>2.339508149585036E-5</v>
      </c>
      <c r="Y498">
        <f t="shared" si="47"/>
        <v>-5.4725909783092102E-6</v>
      </c>
    </row>
    <row r="499" spans="1:25" x14ac:dyDescent="0.2">
      <c r="A499" s="19">
        <v>24.65</v>
      </c>
      <c r="B499" s="19">
        <v>30.94</v>
      </c>
      <c r="C499" s="19">
        <v>45.35</v>
      </c>
      <c r="E499" s="15">
        <v>4.0588000000000001E-4</v>
      </c>
      <c r="F499" s="15">
        <v>-9.6860000000000002E-4</v>
      </c>
      <c r="G499" s="15">
        <v>2.87477E-3</v>
      </c>
      <c r="K499">
        <f t="shared" si="42"/>
        <v>3.7070581659847548E-5</v>
      </c>
      <c r="L499">
        <f t="shared" si="43"/>
        <v>6.1895335998777584E-6</v>
      </c>
      <c r="M499">
        <f t="shared" si="44"/>
        <v>4.2120061394581811E-5</v>
      </c>
      <c r="W499">
        <f t="shared" si="45"/>
        <v>-5.3028245297833503E-6</v>
      </c>
      <c r="X499">
        <f t="shared" si="46"/>
        <v>2.1974804417219335E-5</v>
      </c>
      <c r="Y499">
        <f t="shared" si="47"/>
        <v>-5.5547847296906568E-6</v>
      </c>
    </row>
    <row r="500" spans="1:25" x14ac:dyDescent="0.2">
      <c r="A500" s="19">
        <v>24.64</v>
      </c>
      <c r="B500" s="19">
        <v>30.92</v>
      </c>
      <c r="C500" s="19">
        <v>45.38</v>
      </c>
      <c r="E500" s="15">
        <v>-4.057E-4</v>
      </c>
      <c r="F500" s="15">
        <v>-6.4639999999999999E-4</v>
      </c>
      <c r="G500" s="15">
        <v>6.6158999999999999E-4</v>
      </c>
      <c r="K500">
        <f t="shared" si="42"/>
        <v>3.5851569305199404E-5</v>
      </c>
      <c r="L500">
        <f t="shared" si="43"/>
        <v>5.9867992923176589E-6</v>
      </c>
      <c r="M500">
        <f t="shared" si="44"/>
        <v>4.1147760601770027E-5</v>
      </c>
      <c r="W500">
        <f t="shared" si="45"/>
        <v>-5.0785940727163489E-6</v>
      </c>
      <c r="X500">
        <f t="shared" si="46"/>
        <v>2.1415704618090174E-5</v>
      </c>
      <c r="Y500">
        <f t="shared" si="47"/>
        <v>-5.4008623347892164E-6</v>
      </c>
    </row>
    <row r="501" spans="1:25" x14ac:dyDescent="0.2">
      <c r="A501" s="19">
        <v>24.71</v>
      </c>
      <c r="B501" s="19">
        <v>30.83</v>
      </c>
      <c r="C501" s="19">
        <v>45.43</v>
      </c>
      <c r="E501" s="15">
        <v>2.8409099999999999E-3</v>
      </c>
      <c r="F501" s="15">
        <v>-2.9107E-3</v>
      </c>
      <c r="G501" s="15">
        <v>1.1017799999999999E-3</v>
      </c>
      <c r="K501">
        <f t="shared" si="42"/>
        <v>3.4705691848454144E-5</v>
      </c>
      <c r="L501">
        <f t="shared" si="43"/>
        <v>5.7754149232111651E-6</v>
      </c>
      <c r="M501">
        <f t="shared" si="44"/>
        <v>3.9920733807534956E-5</v>
      </c>
      <c r="W501">
        <f t="shared" si="45"/>
        <v>-4.8416022491533684E-6</v>
      </c>
      <c r="X501">
        <f t="shared" si="46"/>
        <v>2.0832742058484762E-5</v>
      </c>
      <c r="Y501">
        <f t="shared" si="47"/>
        <v>-5.1619012657418631E-6</v>
      </c>
    </row>
    <row r="502" spans="1:25" x14ac:dyDescent="0.2">
      <c r="A502" s="19">
        <v>24.48</v>
      </c>
      <c r="B502" s="19">
        <v>30.9</v>
      </c>
      <c r="C502" s="19">
        <v>45.38</v>
      </c>
      <c r="E502" s="15">
        <v>-9.3078999999999992E-3</v>
      </c>
      <c r="F502" s="15">
        <v>2.2705199999999998E-3</v>
      </c>
      <c r="G502" s="15">
        <v>-1.1006E-3</v>
      </c>
      <c r="K502">
        <f t="shared" si="42"/>
        <v>3.3944814124637597E-5</v>
      </c>
      <c r="L502">
        <f t="shared" si="43"/>
        <v>5.898887277451061E-6</v>
      </c>
      <c r="M502">
        <f t="shared" si="44"/>
        <v>3.8798377334565981E-5</v>
      </c>
      <c r="W502">
        <f t="shared" si="45"/>
        <v>-4.9600811836841656E-6</v>
      </c>
      <c r="X502">
        <f t="shared" si="46"/>
        <v>2.0420695847767676E-5</v>
      </c>
      <c r="Y502">
        <f t="shared" si="47"/>
        <v>-5.0484498316373506E-6</v>
      </c>
    </row>
    <row r="503" spans="1:25" x14ac:dyDescent="0.2">
      <c r="A503" s="19">
        <v>24.69</v>
      </c>
      <c r="B503" s="19">
        <v>31.02</v>
      </c>
      <c r="C503" s="19">
        <v>45.3</v>
      </c>
      <c r="E503" s="15">
        <v>8.5784699999999995E-3</v>
      </c>
      <c r="F503" s="15">
        <v>3.8834999999999998E-3</v>
      </c>
      <c r="G503" s="15">
        <v>-1.7629E-3</v>
      </c>
      <c r="K503">
        <f t="shared" si="42"/>
        <v>3.6372238375526048E-5</v>
      </c>
      <c r="L503">
        <f t="shared" si="43"/>
        <v>5.8822747536525633E-6</v>
      </c>
      <c r="M503">
        <f t="shared" si="44"/>
        <v>3.7743258297639151E-5</v>
      </c>
      <c r="W503">
        <f t="shared" si="45"/>
        <v>-5.5860408369831154E-6</v>
      </c>
      <c r="X503">
        <f t="shared" si="46"/>
        <v>2.0317941086501613E-5</v>
      </c>
      <c r="Y503">
        <f t="shared" si="47"/>
        <v>-4.9134848142191094E-6</v>
      </c>
    </row>
    <row r="504" spans="1:25" x14ac:dyDescent="0.2">
      <c r="A504" s="19">
        <v>24.76</v>
      </c>
      <c r="B504" s="19">
        <v>31.01</v>
      </c>
      <c r="C504" s="19">
        <v>45.42</v>
      </c>
      <c r="E504" s="15">
        <v>2.83512E-3</v>
      </c>
      <c r="F504" s="15">
        <v>-3.2239999999999998E-4</v>
      </c>
      <c r="G504" s="15">
        <v>2.64898E-3</v>
      </c>
      <c r="K504">
        <f t="shared" si="42"/>
        <v>3.8132142976597189E-5</v>
      </c>
      <c r="L504">
        <f t="shared" si="43"/>
        <v>6.2637114284659751E-6</v>
      </c>
      <c r="M504">
        <f t="shared" si="44"/>
        <v>3.6827306244927927E-5</v>
      </c>
      <c r="W504">
        <f t="shared" si="45"/>
        <v>-3.9965124569641285E-6</v>
      </c>
      <c r="X504">
        <f t="shared" si="46"/>
        <v>1.9206661230791515E-5</v>
      </c>
      <c r="Y504">
        <f t="shared" si="47"/>
        <v>-4.960509211365963E-6</v>
      </c>
    </row>
    <row r="505" spans="1:25" x14ac:dyDescent="0.2">
      <c r="A505" s="19">
        <v>24.66</v>
      </c>
      <c r="B505" s="19">
        <v>31.08</v>
      </c>
      <c r="C505" s="19">
        <v>45.4</v>
      </c>
      <c r="E505" s="15">
        <v>-4.0388000000000004E-3</v>
      </c>
      <c r="F505" s="15">
        <v>2.25734E-3</v>
      </c>
      <c r="G505" s="15">
        <v>-4.4020000000000002E-4</v>
      </c>
      <c r="K505">
        <f t="shared" si="42"/>
        <v>3.7164363616544066E-5</v>
      </c>
      <c r="L505">
        <f t="shared" si="43"/>
        <v>6.0231566831905831E-6</v>
      </c>
      <c r="M505">
        <f t="shared" si="44"/>
        <v>3.6122682460595378E-5</v>
      </c>
      <c r="W505">
        <f t="shared" si="45"/>
        <v>-3.871497017066281E-6</v>
      </c>
      <c r="X505">
        <f t="shared" si="46"/>
        <v>1.906738460404802E-5</v>
      </c>
      <c r="Y505">
        <f t="shared" si="47"/>
        <v>-4.7650245047640043E-6</v>
      </c>
    </row>
    <row r="506" spans="1:25" x14ac:dyDescent="0.2">
      <c r="A506" s="19">
        <v>24.58</v>
      </c>
      <c r="B506" s="19">
        <v>31.09</v>
      </c>
      <c r="C506" s="19">
        <v>45.36</v>
      </c>
      <c r="E506" s="15">
        <v>-3.2441000000000002E-3</v>
      </c>
      <c r="F506" s="15">
        <v>3.2174999999999999E-4</v>
      </c>
      <c r="G506" s="15">
        <v>-8.811E-4</v>
      </c>
      <c r="K506">
        <f t="shared" si="42"/>
        <v>3.6585611019118131E-5</v>
      </c>
      <c r="L506">
        <f t="shared" si="43"/>
        <v>5.9967009072557139E-6</v>
      </c>
      <c r="M506">
        <f t="shared" si="44"/>
        <v>3.518740334330678E-5</v>
      </c>
      <c r="W506">
        <f t="shared" si="45"/>
        <v>-4.0820985877223043E-6</v>
      </c>
      <c r="X506">
        <f t="shared" si="46"/>
        <v>1.8707172718205138E-5</v>
      </c>
      <c r="Y506">
        <f t="shared" si="47"/>
        <v>-4.586854877198164E-6</v>
      </c>
    </row>
    <row r="507" spans="1:25" x14ac:dyDescent="0.2">
      <c r="A507" s="19">
        <v>24.38</v>
      </c>
      <c r="B507" s="19">
        <v>31.16</v>
      </c>
      <c r="C507" s="19">
        <v>44.9</v>
      </c>
      <c r="E507" s="15">
        <v>-8.1367000000000002E-3</v>
      </c>
      <c r="F507" s="15">
        <v>2.2515299999999999E-3</v>
      </c>
      <c r="G507" s="15">
        <v>-1.01411E-2</v>
      </c>
      <c r="K507">
        <f t="shared" si="42"/>
        <v>3.5810074752337747E-5</v>
      </c>
      <c r="L507">
        <f t="shared" si="43"/>
        <v>5.772150045352937E-6</v>
      </c>
      <c r="M507">
        <f t="shared" si="44"/>
        <v>3.4331543419855502E-5</v>
      </c>
      <c r="W507">
        <f t="shared" si="45"/>
        <v>-3.957137839458966E-6</v>
      </c>
      <c r="X507">
        <f t="shared" si="46"/>
        <v>1.8411793415512828E-5</v>
      </c>
      <c r="Y507">
        <f t="shared" si="47"/>
        <v>-4.3909679415662742E-6</v>
      </c>
    </row>
    <row r="508" spans="1:25" x14ac:dyDescent="0.2">
      <c r="A508" s="19">
        <v>24.41</v>
      </c>
      <c r="B508" s="19">
        <v>31.24</v>
      </c>
      <c r="C508" s="19">
        <v>44.92</v>
      </c>
      <c r="E508" s="15">
        <v>1.2305599999999999E-3</v>
      </c>
      <c r="F508" s="15">
        <v>2.5673900000000001E-3</v>
      </c>
      <c r="G508" s="15">
        <v>4.4535000000000001E-4</v>
      </c>
      <c r="K508">
        <f t="shared" si="42"/>
        <v>3.7308338744764189E-5</v>
      </c>
      <c r="L508">
        <f t="shared" si="43"/>
        <v>5.7597068063003261E-6</v>
      </c>
      <c r="M508">
        <f t="shared" si="44"/>
        <v>3.7609657971811298E-5</v>
      </c>
      <c r="W508">
        <f t="shared" si="45"/>
        <v>-4.5307241351314278E-6</v>
      </c>
      <c r="X508">
        <f t="shared" si="46"/>
        <v>2.1320405345382059E-5</v>
      </c>
      <c r="Y508">
        <f t="shared" si="47"/>
        <v>-5.1088141003922974E-6</v>
      </c>
    </row>
    <row r="509" spans="1:25" x14ac:dyDescent="0.2">
      <c r="A509" s="19">
        <v>24.56</v>
      </c>
      <c r="B509" s="19">
        <v>31.25</v>
      </c>
      <c r="C509" s="19">
        <v>44.99</v>
      </c>
      <c r="E509" s="15">
        <v>6.1449800000000004E-3</v>
      </c>
      <c r="F509" s="15">
        <v>3.2009999999999997E-4</v>
      </c>
      <c r="G509" s="15">
        <v>1.55842E-3</v>
      </c>
      <c r="K509">
        <f t="shared" si="42"/>
        <v>3.6129042538589044E-5</v>
      </c>
      <c r="L509">
        <f t="shared" si="43"/>
        <v>5.8088943244388721E-6</v>
      </c>
      <c r="M509">
        <f t="shared" si="44"/>
        <v>3.6585342747149743E-5</v>
      </c>
      <c r="W509">
        <f t="shared" si="45"/>
        <v>-4.2107211894875419E-6</v>
      </c>
      <c r="X509">
        <f t="shared" si="46"/>
        <v>2.0775818220499133E-5</v>
      </c>
      <c r="Y509">
        <f t="shared" si="47"/>
        <v>-4.8245343689087591E-6</v>
      </c>
    </row>
    <row r="510" spans="1:25" x14ac:dyDescent="0.2">
      <c r="A510" s="19">
        <v>24.42</v>
      </c>
      <c r="B510" s="19">
        <v>31.27</v>
      </c>
      <c r="C510" s="19">
        <v>45.12</v>
      </c>
      <c r="E510" s="15">
        <v>-5.7003000000000002E-3</v>
      </c>
      <c r="F510" s="15">
        <v>6.4000000000000005E-4</v>
      </c>
      <c r="G510" s="15">
        <v>2.8894599999999999E-3</v>
      </c>
      <c r="K510">
        <f t="shared" si="42"/>
        <v>3.6470364156256407E-5</v>
      </c>
      <c r="L510">
        <f t="shared" si="43"/>
        <v>5.5955694954051056E-6</v>
      </c>
      <c r="M510">
        <f t="shared" si="44"/>
        <v>3.5711699886923886E-5</v>
      </c>
      <c r="W510">
        <f t="shared" si="45"/>
        <v>-3.9576111941982893E-6</v>
      </c>
      <c r="X510">
        <f t="shared" si="46"/>
        <v>2.0625043516533184E-5</v>
      </c>
      <c r="Y510">
        <f t="shared" si="47"/>
        <v>-4.5830928970942334E-6</v>
      </c>
    </row>
    <row r="511" spans="1:25" x14ac:dyDescent="0.2">
      <c r="A511" s="19">
        <v>24.52</v>
      </c>
      <c r="B511" s="19">
        <v>31.31</v>
      </c>
      <c r="C511" s="19">
        <v>45.11</v>
      </c>
      <c r="E511" s="15">
        <v>4.0949999999999997E-3</v>
      </c>
      <c r="F511" s="15">
        <v>1.2791499999999999E-3</v>
      </c>
      <c r="G511" s="15">
        <v>-2.2159999999999999E-4</v>
      </c>
      <c r="K511">
        <f t="shared" si="42"/>
        <v>3.6580512112447729E-5</v>
      </c>
      <c r="L511">
        <f t="shared" si="43"/>
        <v>5.407329595713365E-6</v>
      </c>
      <c r="M511">
        <f t="shared" si="44"/>
        <v>3.5127287846119577E-5</v>
      </c>
      <c r="W511">
        <f t="shared" si="45"/>
        <v>-3.9442958025463916E-6</v>
      </c>
      <c r="X511">
        <f t="shared" si="46"/>
        <v>1.9441425352021192E-5</v>
      </c>
      <c r="Y511">
        <f t="shared" si="47"/>
        <v>-4.302121747268579E-6</v>
      </c>
    </row>
    <row r="512" spans="1:25" x14ac:dyDescent="0.2">
      <c r="A512" s="19">
        <v>24.66</v>
      </c>
      <c r="B512" s="19">
        <v>31.26</v>
      </c>
      <c r="C512" s="19">
        <v>45.43</v>
      </c>
      <c r="E512" s="15">
        <v>5.7096200000000003E-3</v>
      </c>
      <c r="F512" s="15">
        <v>-1.5969000000000001E-3</v>
      </c>
      <c r="G512" s="15">
        <v>7.0937500000000002E-3</v>
      </c>
      <c r="K512">
        <f t="shared" si="42"/>
        <v>3.6055075387667571E-5</v>
      </c>
      <c r="L512">
        <f t="shared" si="43"/>
        <v>5.2794490789031296E-6</v>
      </c>
      <c r="M512">
        <f t="shared" si="44"/>
        <v>3.424594562649953E-5</v>
      </c>
      <c r="W512">
        <f t="shared" si="45"/>
        <v>-3.5763268843936078E-6</v>
      </c>
      <c r="X512">
        <f t="shared" si="46"/>
        <v>1.8951357750899921E-5</v>
      </c>
      <c r="Y512">
        <f t="shared" si="47"/>
        <v>-4.1233174280324643E-6</v>
      </c>
    </row>
    <row r="513" spans="1:25" x14ac:dyDescent="0.2">
      <c r="A513" s="19">
        <v>24.77</v>
      </c>
      <c r="B513" s="19">
        <v>31.32</v>
      </c>
      <c r="C513" s="19">
        <v>45.29</v>
      </c>
      <c r="E513" s="15">
        <v>4.4606699999999999E-3</v>
      </c>
      <c r="F513" s="15">
        <v>1.91939E-3</v>
      </c>
      <c r="G513" s="15">
        <v>-3.0815999999999999E-3</v>
      </c>
      <c r="K513">
        <f t="shared" si="42"/>
        <v>3.6194394288150225E-5</v>
      </c>
      <c r="L513">
        <f t="shared" si="43"/>
        <v>5.1957959886015075E-6</v>
      </c>
      <c r="M513">
        <f t="shared" si="44"/>
        <v>3.5428371240156685E-5</v>
      </c>
      <c r="W513">
        <f t="shared" si="45"/>
        <v>-3.8046685584499912E-6</v>
      </c>
      <c r="X513">
        <f t="shared" si="46"/>
        <v>2.0147096960845926E-5</v>
      </c>
      <c r="Y513">
        <f t="shared" si="47"/>
        <v>-4.3970233573505161E-6</v>
      </c>
    </row>
    <row r="514" spans="1:25" x14ac:dyDescent="0.2">
      <c r="A514" s="19">
        <v>24.66</v>
      </c>
      <c r="B514" s="19">
        <v>31.27</v>
      </c>
      <c r="C514" s="19">
        <v>45.3</v>
      </c>
      <c r="E514" s="15">
        <v>-4.4409000000000002E-3</v>
      </c>
      <c r="F514" s="15">
        <v>-1.5964E-3</v>
      </c>
      <c r="G514" s="15">
        <v>2.2075999999999999E-4</v>
      </c>
      <c r="K514">
        <f t="shared" si="42"/>
        <v>3.5817266706783922E-5</v>
      </c>
      <c r="L514">
        <f t="shared" si="43"/>
        <v>5.1625208182019827E-6</v>
      </c>
      <c r="M514">
        <f t="shared" si="44"/>
        <v>3.4906850096894409E-5</v>
      </c>
      <c r="W514">
        <f t="shared" si="45"/>
        <v>-3.3121314292909914E-6</v>
      </c>
      <c r="X514">
        <f t="shared" si="46"/>
        <v>1.9101147116315172E-5</v>
      </c>
      <c r="Y514">
        <f t="shared" si="47"/>
        <v>-4.4377782448694848E-6</v>
      </c>
    </row>
    <row r="515" spans="1:25" x14ac:dyDescent="0.2">
      <c r="A515" s="19">
        <v>24.63</v>
      </c>
      <c r="B515" s="19">
        <v>31.24</v>
      </c>
      <c r="C515" s="19">
        <v>45.12</v>
      </c>
      <c r="E515" s="15">
        <v>-1.2166E-3</v>
      </c>
      <c r="F515" s="15">
        <v>-9.5940000000000001E-4</v>
      </c>
      <c r="G515" s="15">
        <v>-3.9734999999999996E-3</v>
      </c>
      <c r="K515">
        <f t="shared" si="42"/>
        <v>3.5455727418743593E-5</v>
      </c>
      <c r="L515">
        <f t="shared" si="43"/>
        <v>5.0858195575424291E-6</v>
      </c>
      <c r="M515">
        <f t="shared" si="44"/>
        <v>3.4038719278931875E-5</v>
      </c>
      <c r="W515">
        <f t="shared" si="45"/>
        <v>-2.9080390331335318E-6</v>
      </c>
      <c r="X515">
        <f t="shared" si="46"/>
        <v>1.8628579365976261E-5</v>
      </c>
      <c r="Y515">
        <f t="shared" si="47"/>
        <v>-4.2535930007373153E-6</v>
      </c>
    </row>
    <row r="516" spans="1:25" x14ac:dyDescent="0.2">
      <c r="A516" s="19">
        <v>24.68</v>
      </c>
      <c r="B516" s="19">
        <v>31.38</v>
      </c>
      <c r="C516" s="19">
        <v>45.34</v>
      </c>
      <c r="E516" s="15">
        <v>2.03009E-3</v>
      </c>
      <c r="F516" s="15">
        <v>4.4814E-3</v>
      </c>
      <c r="G516" s="15">
        <v>4.8759099999999998E-3</v>
      </c>
      <c r="K516">
        <f t="shared" si="42"/>
        <v>3.4386221397985678E-5</v>
      </c>
      <c r="L516">
        <f t="shared" si="43"/>
        <v>4.948598588522449E-6</v>
      </c>
      <c r="M516">
        <f t="shared" si="44"/>
        <v>3.3852275000943093E-5</v>
      </c>
      <c r="W516">
        <f t="shared" si="45"/>
        <v>-2.7650820495455197E-6</v>
      </c>
      <c r="X516">
        <f t="shared" si="46"/>
        <v>1.8416947008017684E-5</v>
      </c>
      <c r="Y516">
        <f t="shared" si="47"/>
        <v>-3.913874984693076E-6</v>
      </c>
    </row>
    <row r="517" spans="1:25" x14ac:dyDescent="0.2">
      <c r="A517" s="19">
        <v>24.8</v>
      </c>
      <c r="B517" s="19">
        <v>31.36</v>
      </c>
      <c r="C517" s="19">
        <v>45.41</v>
      </c>
      <c r="E517" s="15">
        <v>4.8621999999999997E-3</v>
      </c>
      <c r="F517" s="15">
        <v>-6.3730000000000004E-4</v>
      </c>
      <c r="G517" s="15">
        <v>1.54389E-3</v>
      </c>
      <c r="K517">
        <f t="shared" si="42"/>
        <v>3.348653173239724E-5</v>
      </c>
      <c r="L517">
        <f t="shared" si="43"/>
        <v>5.5861107816436678E-6</v>
      </c>
      <c r="M517">
        <f t="shared" si="44"/>
        <v>3.3996449222757637E-5</v>
      </c>
      <c r="W517">
        <f t="shared" si="45"/>
        <v>-2.3134849135327886E-6</v>
      </c>
      <c r="X517">
        <f t="shared" si="46"/>
        <v>1.8420587632812622E-5</v>
      </c>
      <c r="Y517">
        <f t="shared" si="47"/>
        <v>-2.8729909626514915E-6</v>
      </c>
    </row>
    <row r="518" spans="1:25" x14ac:dyDescent="0.2">
      <c r="A518" s="19">
        <v>24.77</v>
      </c>
      <c r="B518" s="19">
        <v>31.44</v>
      </c>
      <c r="C518" s="19">
        <v>45.33</v>
      </c>
      <c r="E518" s="15">
        <v>-1.2095999999999999E-3</v>
      </c>
      <c r="F518" s="15">
        <v>2.5510200000000002E-3</v>
      </c>
      <c r="G518" s="15">
        <v>-1.7616999999999999E-3</v>
      </c>
      <c r="K518">
        <f t="shared" ref="K518:K581" si="48">$J$1+$J$3*(E517^2)+$J$4*K517</f>
        <v>3.3421612384020111E-5</v>
      </c>
      <c r="L518">
        <f t="shared" ref="L518:L581" si="49">$J$6+$J$3*(F517^2)+$J$4*L517</f>
        <v>5.3983004563776128E-6</v>
      </c>
      <c r="M518">
        <f t="shared" ref="M518:M581" si="50">$J$7+$J$3*(G517^2)+$J$4*M517</f>
        <v>3.3276336911423305E-5</v>
      </c>
      <c r="W518">
        <f t="shared" ref="W518:W581" si="51">$J$2*$W$4+E517*F517*$J$3+W517*$J$4</f>
        <v>-2.3768366211208212E-6</v>
      </c>
      <c r="X518">
        <f t="shared" ref="X518:X581" si="52">$J$2*$X$4+E517*G517*$J$3+X517*$J$4</f>
        <v>1.8328336453163864E-5</v>
      </c>
      <c r="Y518">
        <f t="shared" ref="Y518:Y581" si="53">$J$2*$Y$4+F517*G517*$J$3+Y517*$J$4</f>
        <v>-2.8079529487724018E-6</v>
      </c>
    </row>
    <row r="519" spans="1:25" x14ac:dyDescent="0.2">
      <c r="A519" s="19">
        <v>24.86</v>
      </c>
      <c r="B519" s="19">
        <v>31.45</v>
      </c>
      <c r="C519" s="19">
        <v>45.34</v>
      </c>
      <c r="E519" s="15">
        <v>3.6334700000000002E-3</v>
      </c>
      <c r="F519" s="15">
        <v>3.1807E-4</v>
      </c>
      <c r="G519" s="15">
        <v>2.2055999999999999E-4</v>
      </c>
      <c r="K519">
        <f t="shared" si="48"/>
        <v>3.247347392934561E-5</v>
      </c>
      <c r="L519">
        <f t="shared" si="49"/>
        <v>5.4658208206435214E-6</v>
      </c>
      <c r="M519">
        <f t="shared" si="50"/>
        <v>3.2628230961085035E-5</v>
      </c>
      <c r="W519">
        <f t="shared" si="51"/>
        <v>-2.4358685755335722E-6</v>
      </c>
      <c r="X519">
        <f t="shared" si="52"/>
        <v>1.8026590358774033E-5</v>
      </c>
      <c r="Y519">
        <f t="shared" si="53"/>
        <v>-2.8872256492060575E-6</v>
      </c>
    </row>
    <row r="520" spans="1:25" x14ac:dyDescent="0.2">
      <c r="A520" s="19">
        <v>24.81</v>
      </c>
      <c r="B520" s="19">
        <v>31.39</v>
      </c>
      <c r="C520" s="19">
        <v>45.29</v>
      </c>
      <c r="E520" s="15">
        <v>-2.0113000000000002E-3</v>
      </c>
      <c r="F520" s="15">
        <v>-1.9078999999999999E-3</v>
      </c>
      <c r="G520" s="15">
        <v>-1.1027999999999999E-3</v>
      </c>
      <c r="K520">
        <f t="shared" si="48"/>
        <v>3.2051782665187578E-5</v>
      </c>
      <c r="L520">
        <f t="shared" si="49"/>
        <v>5.2730285824334758E-6</v>
      </c>
      <c r="M520">
        <f t="shared" si="50"/>
        <v>3.1896813760711059E-5</v>
      </c>
      <c r="W520">
        <f t="shared" si="51"/>
        <v>-2.321702148885558E-6</v>
      </c>
      <c r="X520">
        <f t="shared" si="52"/>
        <v>1.768976686297559E-5</v>
      </c>
      <c r="Y520">
        <f t="shared" si="53"/>
        <v>-2.7791705694856936E-6</v>
      </c>
    </row>
    <row r="521" spans="1:25" x14ac:dyDescent="0.2">
      <c r="A521" s="19">
        <v>24.92</v>
      </c>
      <c r="B521" s="19">
        <v>31.41</v>
      </c>
      <c r="C521" s="19">
        <v>45.04</v>
      </c>
      <c r="E521" s="15">
        <v>4.4337400000000003E-3</v>
      </c>
      <c r="F521" s="15">
        <v>6.3717999999999999E-4</v>
      </c>
      <c r="G521" s="15">
        <v>-5.5199999999999997E-3</v>
      </c>
      <c r="K521">
        <f t="shared" si="48"/>
        <v>3.1289121814843028E-5</v>
      </c>
      <c r="L521">
        <f t="shared" si="49"/>
        <v>5.2333604339200325E-6</v>
      </c>
      <c r="M521">
        <f t="shared" si="50"/>
        <v>3.1255982437415523E-5</v>
      </c>
      <c r="W521">
        <f t="shared" si="51"/>
        <v>-2.1071192491524244E-6</v>
      </c>
      <c r="X521">
        <f t="shared" si="52"/>
        <v>1.7429819316797054E-5</v>
      </c>
      <c r="Y521">
        <f t="shared" si="53"/>
        <v>-2.596243650516552E-6</v>
      </c>
    </row>
    <row r="522" spans="1:25" x14ac:dyDescent="0.2">
      <c r="A522" s="19">
        <v>24.9</v>
      </c>
      <c r="B522" s="19">
        <v>31.52</v>
      </c>
      <c r="C522" s="19">
        <v>45.07</v>
      </c>
      <c r="E522" s="15">
        <v>-8.0259999999999999E-4</v>
      </c>
      <c r="F522" s="15">
        <v>3.5020699999999999E-3</v>
      </c>
      <c r="G522" s="15">
        <v>6.6604999999999995E-4</v>
      </c>
      <c r="K522">
        <f t="shared" si="48"/>
        <v>3.1196729523423154E-5</v>
      </c>
      <c r="L522">
        <f t="shared" si="49"/>
        <v>5.066709012013396E-6</v>
      </c>
      <c r="M522">
        <f t="shared" si="50"/>
        <v>3.1823770279917714E-5</v>
      </c>
      <c r="W522">
        <f t="shared" si="51"/>
        <v>-1.945902076075279E-6</v>
      </c>
      <c r="X522">
        <f t="shared" si="52"/>
        <v>1.6117776365789231E-5</v>
      </c>
      <c r="Y522">
        <f t="shared" si="53"/>
        <v>-2.649142975485559E-6</v>
      </c>
    </row>
    <row r="523" spans="1:25" x14ac:dyDescent="0.2">
      <c r="A523" s="19">
        <v>24.8</v>
      </c>
      <c r="B523" s="19">
        <v>31.57</v>
      </c>
      <c r="C523" s="19">
        <v>44.74</v>
      </c>
      <c r="E523" s="15">
        <v>-4.0160999999999999E-3</v>
      </c>
      <c r="F523" s="15">
        <v>1.58629E-3</v>
      </c>
      <c r="G523" s="15">
        <v>-7.3219000000000001E-3</v>
      </c>
      <c r="K523">
        <f t="shared" si="48"/>
        <v>3.0349325424384472E-5</v>
      </c>
      <c r="L523">
        <f t="shared" si="49"/>
        <v>5.3843965127211585E-6</v>
      </c>
      <c r="M523">
        <f t="shared" si="50"/>
        <v>3.1156419755969781E-5</v>
      </c>
      <c r="W523">
        <f t="shared" si="51"/>
        <v>-2.0197920067907621E-6</v>
      </c>
      <c r="X523">
        <f t="shared" si="52"/>
        <v>1.5842042914641877E-5</v>
      </c>
      <c r="Y523">
        <f t="shared" si="53"/>
        <v>-2.4648768480164254E-6</v>
      </c>
    </row>
    <row r="524" spans="1:25" x14ac:dyDescent="0.2">
      <c r="A524" s="19">
        <v>24.61</v>
      </c>
      <c r="B524" s="19">
        <v>31.62</v>
      </c>
      <c r="C524" s="19">
        <v>44.69</v>
      </c>
      <c r="E524" s="15">
        <v>-7.6612E-3</v>
      </c>
      <c r="F524" s="15">
        <v>1.5838099999999999E-3</v>
      </c>
      <c r="G524" s="15">
        <v>-1.1176000000000001E-3</v>
      </c>
      <c r="K524">
        <f t="shared" si="48"/>
        <v>3.017216126928811E-5</v>
      </c>
      <c r="L524">
        <f t="shared" si="49"/>
        <v>5.2930956305544549E-6</v>
      </c>
      <c r="M524">
        <f t="shared" si="50"/>
        <v>3.2655774143758719E-5</v>
      </c>
      <c r="W524">
        <f t="shared" si="51"/>
        <v>-2.2316460571433163E-6</v>
      </c>
      <c r="X524">
        <f t="shared" si="52"/>
        <v>1.6780455643363363E-5</v>
      </c>
      <c r="Y524">
        <f t="shared" si="53"/>
        <v>-2.8495551071754397E-6</v>
      </c>
    </row>
    <row r="525" spans="1:25" x14ac:dyDescent="0.2">
      <c r="A525" s="19">
        <v>24.84</v>
      </c>
      <c r="B525" s="19">
        <v>31.59</v>
      </c>
      <c r="C525" s="19">
        <v>44.94</v>
      </c>
      <c r="E525" s="15">
        <v>9.3457499999999999E-3</v>
      </c>
      <c r="F525" s="15">
        <v>-9.4879999999999997E-4</v>
      </c>
      <c r="G525" s="15">
        <v>5.5940900000000003E-3</v>
      </c>
      <c r="K525">
        <f t="shared" si="48"/>
        <v>3.1708224012697527E-5</v>
      </c>
      <c r="L525">
        <f t="shared" si="49"/>
        <v>5.2069583273977535E-6</v>
      </c>
      <c r="M525">
        <f t="shared" si="50"/>
        <v>3.1970719674280321E-5</v>
      </c>
      <c r="W525">
        <f t="shared" si="51"/>
        <v>-2.6613163005947172E-6</v>
      </c>
      <c r="X525">
        <f t="shared" si="52"/>
        <v>1.6828830589561561E-5</v>
      </c>
      <c r="Y525">
        <f t="shared" si="53"/>
        <v>-2.817369042984913E-6</v>
      </c>
    </row>
    <row r="526" spans="1:25" x14ac:dyDescent="0.2">
      <c r="A526" s="19">
        <v>24.75</v>
      </c>
      <c r="B526" s="19">
        <v>31.73</v>
      </c>
      <c r="C526" s="19">
        <v>45.03</v>
      </c>
      <c r="E526" s="15">
        <v>-3.6232E-3</v>
      </c>
      <c r="F526" s="15">
        <v>4.4317799999999997E-3</v>
      </c>
      <c r="G526" s="15">
        <v>2.0026699999999998E-3</v>
      </c>
      <c r="K526">
        <f t="shared" si="48"/>
        <v>3.4298085296402383E-5</v>
      </c>
      <c r="L526">
        <f t="shared" si="49"/>
        <v>5.0616599553864544E-6</v>
      </c>
      <c r="M526">
        <f t="shared" si="50"/>
        <v>3.2528560999694627E-5</v>
      </c>
      <c r="W526">
        <f t="shared" si="51"/>
        <v>-2.9345408265590342E-6</v>
      </c>
      <c r="X526">
        <f t="shared" si="52"/>
        <v>1.8623055418887867E-5</v>
      </c>
      <c r="Y526">
        <f t="shared" si="53"/>
        <v>-2.9286184040858181E-6</v>
      </c>
    </row>
    <row r="527" spans="1:25" x14ac:dyDescent="0.2">
      <c r="A527" s="19">
        <v>24.64</v>
      </c>
      <c r="B527" s="19">
        <v>31.69</v>
      </c>
      <c r="C527" s="19">
        <v>45.21</v>
      </c>
      <c r="E527" s="15">
        <v>-4.4444999999999997E-3</v>
      </c>
      <c r="F527" s="15">
        <v>-1.2606E-3</v>
      </c>
      <c r="G527" s="15">
        <v>3.9973400000000003E-3</v>
      </c>
      <c r="K527">
        <f t="shared" si="48"/>
        <v>3.3763936310184945E-5</v>
      </c>
      <c r="L527">
        <f t="shared" si="49"/>
        <v>5.6746975868318334E-6</v>
      </c>
      <c r="M527">
        <f t="shared" si="50"/>
        <v>3.1961605613616081E-5</v>
      </c>
      <c r="W527">
        <f t="shared" si="51"/>
        <v>-3.4789709888054922E-6</v>
      </c>
      <c r="X527">
        <f t="shared" si="52"/>
        <v>1.7928145135994594E-5</v>
      </c>
      <c r="Y527">
        <f t="shared" si="53"/>
        <v>-2.4658701857366689E-6</v>
      </c>
    </row>
    <row r="528" spans="1:25" x14ac:dyDescent="0.2">
      <c r="A528" s="19">
        <v>24.75</v>
      </c>
      <c r="B528" s="19">
        <v>31.65</v>
      </c>
      <c r="C528" s="19">
        <v>45.54</v>
      </c>
      <c r="E528" s="15">
        <v>4.4643299999999999E-3</v>
      </c>
      <c r="F528" s="15">
        <v>-1.2623000000000001E-3</v>
      </c>
      <c r="G528" s="15">
        <v>7.2993099999999998E-3</v>
      </c>
      <c r="K528">
        <f t="shared" si="48"/>
        <v>3.3526876343540558E-5</v>
      </c>
      <c r="L528">
        <f t="shared" si="49"/>
        <v>5.5288904960544896E-6</v>
      </c>
      <c r="M528">
        <f t="shared" si="50"/>
        <v>3.1907389148570245E-5</v>
      </c>
      <c r="W528">
        <f t="shared" si="51"/>
        <v>-3.1243368614771625E-6</v>
      </c>
      <c r="X528">
        <f t="shared" si="52"/>
        <v>1.6854525322634918E-5</v>
      </c>
      <c r="Y528">
        <f t="shared" si="53"/>
        <v>-2.5874644467524687E-6</v>
      </c>
    </row>
    <row r="529" spans="1:25" x14ac:dyDescent="0.2">
      <c r="A529" s="19">
        <v>24.76</v>
      </c>
      <c r="B529" s="19">
        <v>31.6</v>
      </c>
      <c r="C529" s="19">
        <v>45.59</v>
      </c>
      <c r="E529" s="15">
        <v>4.0403999999999999E-4</v>
      </c>
      <c r="F529" s="15">
        <v>-1.5797999999999999E-3</v>
      </c>
      <c r="G529" s="15">
        <v>1.0979099999999999E-3</v>
      </c>
      <c r="K529">
        <f t="shared" si="48"/>
        <v>3.3311106458850829E-5</v>
      </c>
      <c r="L529">
        <f t="shared" si="49"/>
        <v>5.3920033879237859E-6</v>
      </c>
      <c r="M529">
        <f t="shared" si="50"/>
        <v>3.3348473647447157E-5</v>
      </c>
      <c r="W529">
        <f t="shared" si="51"/>
        <v>-3.2405032001485326E-6</v>
      </c>
      <c r="X529">
        <f t="shared" si="52"/>
        <v>1.7859430947768823E-5</v>
      </c>
      <c r="Y529">
        <f t="shared" si="53"/>
        <v>-2.8687579404673202E-6</v>
      </c>
    </row>
    <row r="530" spans="1:25" x14ac:dyDescent="0.2">
      <c r="A530" s="19">
        <v>24.93</v>
      </c>
      <c r="B530" s="19">
        <v>31.56</v>
      </c>
      <c r="C530" s="19">
        <v>46.36</v>
      </c>
      <c r="E530" s="15">
        <v>6.8659100000000002E-3</v>
      </c>
      <c r="F530" s="15">
        <v>-1.2658999999999999E-3</v>
      </c>
      <c r="G530" s="15">
        <v>1.6889689999999999E-2</v>
      </c>
      <c r="K530">
        <f t="shared" si="48"/>
        <v>3.2317603006150488E-5</v>
      </c>
      <c r="L530">
        <f t="shared" si="49"/>
        <v>5.2994241762809245E-6</v>
      </c>
      <c r="M530">
        <f t="shared" si="50"/>
        <v>3.2620112272071451E-5</v>
      </c>
      <c r="W530">
        <f t="shared" si="51"/>
        <v>-3.1498187038196205E-6</v>
      </c>
      <c r="X530">
        <f t="shared" si="52"/>
        <v>1.7518325073158693E-5</v>
      </c>
      <c r="Y530">
        <f t="shared" si="53"/>
        <v>-2.8339961927592808E-6</v>
      </c>
    </row>
    <row r="531" spans="1:25" x14ac:dyDescent="0.2">
      <c r="A531" s="19">
        <v>24.96</v>
      </c>
      <c r="B531" s="19">
        <v>31.54</v>
      </c>
      <c r="C531" s="19">
        <v>46.82</v>
      </c>
      <c r="E531" s="15">
        <v>1.2033300000000001E-3</v>
      </c>
      <c r="F531" s="15">
        <v>-6.3369999999999995E-4</v>
      </c>
      <c r="G531" s="15">
        <v>9.92233E-3</v>
      </c>
      <c r="K531">
        <f t="shared" si="48"/>
        <v>3.3262808632872164E-5</v>
      </c>
      <c r="L531">
        <f t="shared" si="49"/>
        <v>5.176669108136635E-6</v>
      </c>
      <c r="M531">
        <f t="shared" si="50"/>
        <v>4.3297701456338289E-5</v>
      </c>
      <c r="W531">
        <f t="shared" si="51"/>
        <v>-3.3867054003504432E-6</v>
      </c>
      <c r="X531">
        <f t="shared" si="52"/>
        <v>2.1818465227485171E-5</v>
      </c>
      <c r="Y531">
        <f t="shared" si="53"/>
        <v>-3.5871673640337237E-6</v>
      </c>
    </row>
    <row r="532" spans="1:25" x14ac:dyDescent="0.2">
      <c r="A532" s="19">
        <v>24.82</v>
      </c>
      <c r="B532" s="19">
        <v>31.62</v>
      </c>
      <c r="C532" s="19">
        <v>46.88</v>
      </c>
      <c r="E532" s="15">
        <v>-5.6089E-3</v>
      </c>
      <c r="F532" s="15">
        <v>2.5364599999999999E-3</v>
      </c>
      <c r="G532" s="15">
        <v>1.28152E-3</v>
      </c>
      <c r="K532">
        <f t="shared" si="48"/>
        <v>3.2323593240422534E-5</v>
      </c>
      <c r="L532">
        <f t="shared" si="49"/>
        <v>5.013242259281003E-6</v>
      </c>
      <c r="M532">
        <f t="shared" si="50"/>
        <v>4.5862275462861121E-5</v>
      </c>
      <c r="W532">
        <f t="shared" si="51"/>
        <v>-3.2922186851694162E-6</v>
      </c>
      <c r="X532">
        <f t="shared" si="52"/>
        <v>2.169966680819206E-5</v>
      </c>
      <c r="Y532">
        <f t="shared" si="53"/>
        <v>-3.6914331430316998E-6</v>
      </c>
    </row>
    <row r="533" spans="1:25" x14ac:dyDescent="0.2">
      <c r="A533" s="19">
        <v>24.61</v>
      </c>
      <c r="B533" s="19">
        <v>31.58</v>
      </c>
      <c r="C533" s="19">
        <v>46.92</v>
      </c>
      <c r="E533" s="15">
        <v>-8.4609000000000004E-3</v>
      </c>
      <c r="F533" s="15">
        <v>-1.2650999999999999E-3</v>
      </c>
      <c r="G533" s="15">
        <v>8.5318000000000004E-4</v>
      </c>
      <c r="K533">
        <f t="shared" si="48"/>
        <v>3.2641201016363888E-5</v>
      </c>
      <c r="L533">
        <f t="shared" si="49"/>
        <v>5.1009031670207082E-6</v>
      </c>
      <c r="M533">
        <f t="shared" si="50"/>
        <v>4.4400561464252582E-5</v>
      </c>
      <c r="W533">
        <f t="shared" si="51"/>
        <v>-3.7419691838192512E-6</v>
      </c>
      <c r="X533">
        <f t="shared" si="52"/>
        <v>2.0822886098580536E-5</v>
      </c>
      <c r="Y533">
        <f t="shared" si="53"/>
        <v>-3.4079107856817976E-6</v>
      </c>
    </row>
    <row r="534" spans="1:25" x14ac:dyDescent="0.2">
      <c r="A534" s="19">
        <v>24.73</v>
      </c>
      <c r="B534" s="19">
        <v>31.62</v>
      </c>
      <c r="C534" s="19">
        <v>46.96</v>
      </c>
      <c r="E534" s="15">
        <v>4.8760299999999999E-3</v>
      </c>
      <c r="F534" s="15">
        <v>1.26666E-3</v>
      </c>
      <c r="G534" s="15">
        <v>8.5254000000000005E-4</v>
      </c>
      <c r="K534">
        <f t="shared" si="48"/>
        <v>3.4544835109748762E-5</v>
      </c>
      <c r="L534">
        <f t="shared" si="49"/>
        <v>4.9899783674320313E-6</v>
      </c>
      <c r="M534">
        <f t="shared" si="50"/>
        <v>4.2989975209640551E-5</v>
      </c>
      <c r="W534">
        <f t="shared" si="51"/>
        <v>-3.1675092491900959E-6</v>
      </c>
      <c r="X534">
        <f t="shared" si="52"/>
        <v>1.9997482106185704E-5</v>
      </c>
      <c r="Y534">
        <f t="shared" si="53"/>
        <v>-3.3145950592608895E-6</v>
      </c>
    </row>
    <row r="535" spans="1:25" x14ac:dyDescent="0.2">
      <c r="A535" s="19">
        <v>24.71</v>
      </c>
      <c r="B535" s="19">
        <v>31.62</v>
      </c>
      <c r="C535" s="19">
        <v>47.21</v>
      </c>
      <c r="E535" s="15">
        <v>-8.0880000000000004E-4</v>
      </c>
      <c r="F535" s="15">
        <v>0</v>
      </c>
      <c r="G535" s="15">
        <v>5.3236799999999999E-3</v>
      </c>
      <c r="K535">
        <f t="shared" si="48"/>
        <v>3.4421804747566546E-5</v>
      </c>
      <c r="L535">
        <f t="shared" si="49"/>
        <v>4.8858670376426751E-6</v>
      </c>
      <c r="M535">
        <f t="shared" si="50"/>
        <v>4.1663980463873241E-5</v>
      </c>
      <c r="W535">
        <f t="shared" si="51"/>
        <v>-2.8086214078466898E-6</v>
      </c>
      <c r="X535">
        <f t="shared" si="52"/>
        <v>1.9676629604462562E-5</v>
      </c>
      <c r="Y535">
        <f t="shared" si="53"/>
        <v>-3.1405088230492361E-6</v>
      </c>
    </row>
    <row r="536" spans="1:25" x14ac:dyDescent="0.2">
      <c r="A536" s="19">
        <v>24.76</v>
      </c>
      <c r="B536" s="19">
        <v>31.72</v>
      </c>
      <c r="C536" s="19">
        <v>47.39</v>
      </c>
      <c r="E536" s="15">
        <v>2.0235100000000001E-3</v>
      </c>
      <c r="F536" s="15">
        <v>3.16249E-3</v>
      </c>
      <c r="G536" s="15">
        <v>3.8127500000000002E-3</v>
      </c>
      <c r="K536">
        <f t="shared" si="48"/>
        <v>3.3381295762279262E-5</v>
      </c>
      <c r="L536">
        <f t="shared" si="49"/>
        <v>4.7238252854166806E-6</v>
      </c>
      <c r="M536">
        <f t="shared" si="50"/>
        <v>4.1522135174483979E-5</v>
      </c>
      <c r="W536">
        <f t="shared" si="51"/>
        <v>-2.7183177233758886E-6</v>
      </c>
      <c r="X536">
        <f t="shared" si="52"/>
        <v>1.9036516132834807E-5</v>
      </c>
      <c r="Y536">
        <f t="shared" si="53"/>
        <v>-3.0200628936662817E-6</v>
      </c>
    </row>
    <row r="537" spans="1:25" x14ac:dyDescent="0.2">
      <c r="A537" s="19">
        <v>24.67</v>
      </c>
      <c r="B537" s="19">
        <v>31.72</v>
      </c>
      <c r="C537" s="19">
        <v>47.32</v>
      </c>
      <c r="E537" s="15">
        <v>-3.6348999999999999E-3</v>
      </c>
      <c r="F537" s="15">
        <v>0</v>
      </c>
      <c r="G537" s="15">
        <v>-1.4771000000000001E-3</v>
      </c>
      <c r="K537">
        <f t="shared" si="48"/>
        <v>3.2540834727313214E-5</v>
      </c>
      <c r="L537">
        <f t="shared" si="49"/>
        <v>4.9715597583282463E-6</v>
      </c>
      <c r="M537">
        <f t="shared" si="50"/>
        <v>4.0836620355262067E-5</v>
      </c>
      <c r="W537">
        <f t="shared" si="51"/>
        <v>-2.377459054377335E-6</v>
      </c>
      <c r="X537">
        <f t="shared" si="52"/>
        <v>1.8915646674964717E-5</v>
      </c>
      <c r="Y537">
        <f t="shared" si="53"/>
        <v>-2.4245323701463048E-6</v>
      </c>
    </row>
    <row r="538" spans="1:25" x14ac:dyDescent="0.2">
      <c r="A538" s="19">
        <v>24.44</v>
      </c>
      <c r="B538" s="19">
        <v>31.71</v>
      </c>
      <c r="C538" s="19">
        <v>47.66</v>
      </c>
      <c r="E538" s="15">
        <v>-9.3229999999999997E-3</v>
      </c>
      <c r="F538" s="15">
        <v>-3.1530000000000002E-4</v>
      </c>
      <c r="G538" s="15">
        <v>7.1851199999999997E-3</v>
      </c>
      <c r="K538">
        <f t="shared" si="48"/>
        <v>3.2115517566041125E-5</v>
      </c>
      <c r="L538">
        <f t="shared" si="49"/>
        <v>4.8043764428611174E-6</v>
      </c>
      <c r="M538">
        <f t="shared" si="50"/>
        <v>3.9698026899093472E-5</v>
      </c>
      <c r="W538">
        <f t="shared" si="51"/>
        <v>-2.3130251111146949E-6</v>
      </c>
      <c r="X538">
        <f t="shared" si="52"/>
        <v>1.8708188306066833E-5</v>
      </c>
      <c r="Y538">
        <f t="shared" si="53"/>
        <v>-2.3470450279375262E-6</v>
      </c>
    </row>
    <row r="539" spans="1:25" x14ac:dyDescent="0.2">
      <c r="A539" s="19">
        <v>24.72</v>
      </c>
      <c r="B539" s="19">
        <v>31.71</v>
      </c>
      <c r="C539" s="19">
        <v>47.56</v>
      </c>
      <c r="E539" s="15">
        <v>1.1456549999999999E-2</v>
      </c>
      <c r="F539" s="15">
        <v>0</v>
      </c>
      <c r="G539" s="15">
        <v>-2.0982000000000002E-3</v>
      </c>
      <c r="K539">
        <f t="shared" si="48"/>
        <v>3.4663952674045361E-5</v>
      </c>
      <c r="L539">
        <f t="shared" si="49"/>
        <v>4.6512006899220164E-6</v>
      </c>
      <c r="M539">
        <f t="shared" si="50"/>
        <v>4.0605514050470995E-5</v>
      </c>
      <c r="W539">
        <f t="shared" si="51"/>
        <v>-2.1348755284478134E-6</v>
      </c>
      <c r="X539">
        <f t="shared" si="52"/>
        <v>1.561893805730282E-5</v>
      </c>
      <c r="Y539">
        <f t="shared" si="53"/>
        <v>-2.3648256597012745E-6</v>
      </c>
    </row>
    <row r="540" spans="1:25" x14ac:dyDescent="0.2">
      <c r="A540" s="19">
        <v>24.82</v>
      </c>
      <c r="B540" s="19">
        <v>31.64</v>
      </c>
      <c r="C540" s="19">
        <v>47.64</v>
      </c>
      <c r="E540" s="15">
        <v>4.0453499999999996E-3</v>
      </c>
      <c r="F540" s="15">
        <v>-2.2074999999999998E-3</v>
      </c>
      <c r="G540" s="15">
        <v>1.6820400000000001E-3</v>
      </c>
      <c r="K540">
        <f t="shared" si="48"/>
        <v>3.8832850031669344E-5</v>
      </c>
      <c r="L540">
        <f t="shared" si="49"/>
        <v>4.5032389185592614E-6</v>
      </c>
      <c r="M540">
        <f t="shared" si="50"/>
        <v>3.9569611725789862E-5</v>
      </c>
      <c r="W540">
        <f t="shared" si="51"/>
        <v>-2.0849965967409445E-6</v>
      </c>
      <c r="X540">
        <f t="shared" si="52"/>
        <v>1.4432992445464651E-5</v>
      </c>
      <c r="Y540">
        <f t="shared" si="53"/>
        <v>-2.290920720119198E-6</v>
      </c>
    </row>
    <row r="541" spans="1:25" x14ac:dyDescent="0.2">
      <c r="A541" s="19">
        <v>24.7</v>
      </c>
      <c r="B541" s="19">
        <v>31.54</v>
      </c>
      <c r="C541" s="19">
        <v>47.59</v>
      </c>
      <c r="E541" s="15">
        <v>-4.8348000000000002E-3</v>
      </c>
      <c r="F541" s="15">
        <v>-3.1605000000000001E-3</v>
      </c>
      <c r="G541" s="15">
        <v>-1.0495000000000001E-3</v>
      </c>
      <c r="K541">
        <f t="shared" si="48"/>
        <v>3.8156106296635893E-5</v>
      </c>
      <c r="L541">
        <f t="shared" si="49"/>
        <v>4.5590771034782718E-6</v>
      </c>
      <c r="M541">
        <f t="shared" si="50"/>
        <v>3.8532936153453602E-5</v>
      </c>
      <c r="W541">
        <f t="shared" si="51"/>
        <v>-2.3953148059364877E-6</v>
      </c>
      <c r="X541">
        <f t="shared" si="52"/>
        <v>1.4551906519296772E-5</v>
      </c>
      <c r="Y541">
        <f t="shared" si="53"/>
        <v>-2.3699742089120459E-6</v>
      </c>
    </row>
    <row r="542" spans="1:25" x14ac:dyDescent="0.2">
      <c r="A542" s="19">
        <v>24.79</v>
      </c>
      <c r="B542" s="19">
        <v>31.5</v>
      </c>
      <c r="C542" s="19">
        <v>47.51</v>
      </c>
      <c r="E542" s="15">
        <v>3.64372E-3</v>
      </c>
      <c r="F542" s="15">
        <v>-1.2683E-3</v>
      </c>
      <c r="G542" s="15">
        <v>-1.6811E-3</v>
      </c>
      <c r="K542">
        <f t="shared" si="48"/>
        <v>3.7800384562404447E-5</v>
      </c>
      <c r="L542">
        <f t="shared" si="49"/>
        <v>4.8161931573021411E-6</v>
      </c>
      <c r="M542">
        <f t="shared" si="50"/>
        <v>3.7489348782993514E-5</v>
      </c>
      <c r="W542">
        <f t="shared" si="51"/>
        <v>-1.7185941015802981E-6</v>
      </c>
      <c r="X542">
        <f t="shared" si="52"/>
        <v>1.4594473032138964E-5</v>
      </c>
      <c r="Y542">
        <f t="shared" si="53"/>
        <v>-2.1630825663773229E-6</v>
      </c>
    </row>
    <row r="543" spans="1:25" x14ac:dyDescent="0.2">
      <c r="A543" s="19">
        <v>24.67</v>
      </c>
      <c r="B543" s="19">
        <v>31.54</v>
      </c>
      <c r="C543" s="19">
        <v>47.51</v>
      </c>
      <c r="E543" s="15">
        <v>-4.8406999999999999E-3</v>
      </c>
      <c r="F543" s="15">
        <v>1.26987E-3</v>
      </c>
      <c r="G543" s="15">
        <v>0</v>
      </c>
      <c r="K543">
        <f t="shared" si="48"/>
        <v>3.7062062308162887E-5</v>
      </c>
      <c r="L543">
        <f t="shared" si="49"/>
        <v>4.7226752334965781E-6</v>
      </c>
      <c r="M543">
        <f t="shared" si="50"/>
        <v>3.6577362533161029E-5</v>
      </c>
      <c r="W543">
        <f t="shared" si="51"/>
        <v>-1.8785452585254801E-6</v>
      </c>
      <c r="X543">
        <f t="shared" si="52"/>
        <v>1.4186502342530626E-5</v>
      </c>
      <c r="Y543">
        <f t="shared" si="53"/>
        <v>-2.0159966471946834E-6</v>
      </c>
    </row>
    <row r="544" spans="1:25" x14ac:dyDescent="0.2">
      <c r="A544" s="19">
        <v>24.66</v>
      </c>
      <c r="B544" s="19">
        <v>31.57</v>
      </c>
      <c r="C544" s="19">
        <v>47.61</v>
      </c>
      <c r="E544" s="15">
        <v>-4.0539999999999999E-4</v>
      </c>
      <c r="F544" s="15">
        <v>9.5113999999999995E-4</v>
      </c>
      <c r="G544" s="15">
        <v>2.1048799999999999E-3</v>
      </c>
      <c r="K544">
        <f t="shared" si="48"/>
        <v>3.6774266631239816E-5</v>
      </c>
      <c r="L544">
        <f t="shared" si="49"/>
        <v>4.6349277821953492E-6</v>
      </c>
      <c r="M544">
        <f t="shared" si="50"/>
        <v>3.5607051569918495E-5</v>
      </c>
      <c r="W544">
        <f t="shared" si="51"/>
        <v>-2.089928531373951E-6</v>
      </c>
      <c r="X544">
        <f t="shared" si="52"/>
        <v>1.4048028201978787E-5</v>
      </c>
      <c r="Y544">
        <f t="shared" si="53"/>
        <v>-1.9630214483630023E-6</v>
      </c>
    </row>
    <row r="545" spans="1:25" x14ac:dyDescent="0.2">
      <c r="A545" s="19">
        <v>24.81</v>
      </c>
      <c r="B545" s="19">
        <v>31.52</v>
      </c>
      <c r="C545" s="19">
        <v>47.65</v>
      </c>
      <c r="E545" s="15">
        <v>6.08268E-3</v>
      </c>
      <c r="F545" s="15">
        <v>-1.5838E-3</v>
      </c>
      <c r="G545" s="15">
        <v>8.4018000000000005E-4</v>
      </c>
      <c r="K545">
        <f t="shared" si="48"/>
        <v>3.5573017601732131E-5</v>
      </c>
      <c r="L545">
        <f t="shared" si="49"/>
        <v>4.5241290772801942E-6</v>
      </c>
      <c r="M545">
        <f t="shared" si="50"/>
        <v>3.4872180057046517E-5</v>
      </c>
      <c r="W545">
        <f t="shared" si="51"/>
        <v>-2.0581701057315141E-6</v>
      </c>
      <c r="X545">
        <f t="shared" si="52"/>
        <v>1.3883729775780058E-5</v>
      </c>
      <c r="Y545">
        <f t="shared" si="53"/>
        <v>-1.8331433389332219E-6</v>
      </c>
    </row>
    <row r="546" spans="1:25" x14ac:dyDescent="0.2">
      <c r="A546" s="19">
        <v>24.69</v>
      </c>
      <c r="B546" s="19">
        <v>31.56</v>
      </c>
      <c r="C546" s="19">
        <v>47.54</v>
      </c>
      <c r="E546" s="15">
        <v>-4.8367000000000002E-3</v>
      </c>
      <c r="F546" s="15">
        <v>1.2689999999999999E-3</v>
      </c>
      <c r="G546" s="15">
        <v>-2.3084999999999998E-3</v>
      </c>
      <c r="K546">
        <f t="shared" si="48"/>
        <v>3.5917229386890906E-5</v>
      </c>
      <c r="L546">
        <f t="shared" si="49"/>
        <v>4.4841285002759485E-6</v>
      </c>
      <c r="M546">
        <f t="shared" si="50"/>
        <v>3.4032416139666849E-5</v>
      </c>
      <c r="W546">
        <f t="shared" si="51"/>
        <v>-2.398243442747623E-6</v>
      </c>
      <c r="X546">
        <f t="shared" si="52"/>
        <v>1.3967843832529254E-5</v>
      </c>
      <c r="Y546">
        <f t="shared" si="53"/>
        <v>-1.8443664219572285E-6</v>
      </c>
    </row>
    <row r="547" spans="1:25" x14ac:dyDescent="0.2">
      <c r="A547" s="19">
        <v>24.26</v>
      </c>
      <c r="B547" s="19">
        <v>31.83</v>
      </c>
      <c r="C547" s="19">
        <v>47.08</v>
      </c>
      <c r="E547" s="15">
        <v>-1.7416000000000001E-2</v>
      </c>
      <c r="F547" s="15">
        <v>8.5551700000000008E-3</v>
      </c>
      <c r="G547" s="15">
        <v>-9.6760000000000006E-3</v>
      </c>
      <c r="K547">
        <f t="shared" si="48"/>
        <v>3.5696575301244155E-5</v>
      </c>
      <c r="L547">
        <f t="shared" si="49"/>
        <v>4.4106055002919577E-6</v>
      </c>
      <c r="M547">
        <f t="shared" si="50"/>
        <v>3.342796885003397E-5</v>
      </c>
      <c r="W547">
        <f t="shared" si="51"/>
        <v>-2.5780733281827653E-6</v>
      </c>
      <c r="X547">
        <f t="shared" si="52"/>
        <v>1.4289110080577498E-5</v>
      </c>
      <c r="Y547">
        <f t="shared" si="53"/>
        <v>-1.9188684966397949E-6</v>
      </c>
    </row>
    <row r="548" spans="1:25" x14ac:dyDescent="0.2">
      <c r="A548" s="19">
        <v>24.27</v>
      </c>
      <c r="B548" s="19">
        <v>31.85</v>
      </c>
      <c r="C548" s="19">
        <v>47.04</v>
      </c>
      <c r="E548" s="15">
        <v>4.1219999999999999E-4</v>
      </c>
      <c r="F548" s="15">
        <v>6.2834000000000002E-4</v>
      </c>
      <c r="G548" s="15">
        <v>-8.4960000000000005E-4</v>
      </c>
      <c r="K548">
        <f t="shared" si="48"/>
        <v>4.6686096025136213E-5</v>
      </c>
      <c r="L548">
        <f t="shared" si="49"/>
        <v>7.2047167894630065E-6</v>
      </c>
      <c r="M548">
        <f t="shared" si="50"/>
        <v>3.639162054777906E-5</v>
      </c>
      <c r="W548">
        <f t="shared" si="51"/>
        <v>-8.4614761572918003E-6</v>
      </c>
      <c r="X548">
        <f t="shared" si="52"/>
        <v>2.0885168115742851E-5</v>
      </c>
      <c r="Y548">
        <f t="shared" si="53"/>
        <v>-5.1829139836414076E-6</v>
      </c>
    </row>
    <row r="549" spans="1:25" x14ac:dyDescent="0.2">
      <c r="A549" s="19">
        <v>24.53</v>
      </c>
      <c r="B549" s="19">
        <v>31.84</v>
      </c>
      <c r="C549" s="19">
        <v>47.18</v>
      </c>
      <c r="E549" s="15">
        <v>1.0712859999999999E-2</v>
      </c>
      <c r="F549" s="15">
        <v>-3.1399999999999999E-4</v>
      </c>
      <c r="G549" s="15">
        <v>2.9761700000000002E-3</v>
      </c>
      <c r="K549">
        <f t="shared" si="48"/>
        <v>4.4890359619194746E-5</v>
      </c>
      <c r="L549">
        <f t="shared" si="49"/>
        <v>6.9193364983517923E-6</v>
      </c>
      <c r="M549">
        <f t="shared" si="50"/>
        <v>3.5461326910059439E-5</v>
      </c>
      <c r="W549">
        <f t="shared" si="51"/>
        <v>-8.0216411179342913E-6</v>
      </c>
      <c r="X549">
        <f t="shared" si="52"/>
        <v>2.0330765823998279E-5</v>
      </c>
      <c r="Y549">
        <f t="shared" si="53"/>
        <v>-4.9612772511829227E-6</v>
      </c>
    </row>
    <row r="550" spans="1:25" x14ac:dyDescent="0.2">
      <c r="A550" s="19">
        <v>24.59</v>
      </c>
      <c r="B550" s="19">
        <v>31.75</v>
      </c>
      <c r="C550" s="19">
        <v>47.34</v>
      </c>
      <c r="E550" s="15">
        <v>2.4459400000000002E-3</v>
      </c>
      <c r="F550" s="15">
        <v>-2.8265999999999999E-3</v>
      </c>
      <c r="G550" s="15">
        <v>3.39127E-3</v>
      </c>
      <c r="K550">
        <f t="shared" si="48"/>
        <v>4.7786185819193765E-5</v>
      </c>
      <c r="L550">
        <f t="shared" si="49"/>
        <v>6.6392304184832508E-6</v>
      </c>
      <c r="M550">
        <f t="shared" si="50"/>
        <v>3.4912281598959002E-5</v>
      </c>
      <c r="W550">
        <f t="shared" si="51"/>
        <v>-7.7531097724582336E-6</v>
      </c>
      <c r="X550">
        <f t="shared" si="52"/>
        <v>2.109896757640638E-5</v>
      </c>
      <c r="Y550">
        <f t="shared" si="53"/>
        <v>-4.7689659113119463E-6</v>
      </c>
    </row>
    <row r="551" spans="1:25" x14ac:dyDescent="0.2">
      <c r="A551" s="19">
        <v>24.48</v>
      </c>
      <c r="B551" s="19">
        <v>31.74</v>
      </c>
      <c r="C551" s="19">
        <v>47.1</v>
      </c>
      <c r="E551" s="15">
        <v>-4.4733999999999998E-3</v>
      </c>
      <c r="F551" s="15">
        <v>-3.1500000000000001E-4</v>
      </c>
      <c r="G551" s="15">
        <v>-5.0698000000000002E-3</v>
      </c>
      <c r="K551">
        <f t="shared" si="48"/>
        <v>4.6156952571352848E-5</v>
      </c>
      <c r="L551">
        <f t="shared" si="49"/>
        <v>6.6915735658068219E-6</v>
      </c>
      <c r="M551">
        <f t="shared" si="50"/>
        <v>3.450190398028459E-5</v>
      </c>
      <c r="W551">
        <f t="shared" si="51"/>
        <v>-7.6426845462707398E-6</v>
      </c>
      <c r="X551">
        <f t="shared" si="52"/>
        <v>2.0877539239573997E-5</v>
      </c>
      <c r="Y551">
        <f t="shared" si="53"/>
        <v>-4.9342431079132293E-6</v>
      </c>
    </row>
    <row r="552" spans="1:25" x14ac:dyDescent="0.2">
      <c r="A552" s="19">
        <v>24.49</v>
      </c>
      <c r="B552" s="19">
        <v>31.79</v>
      </c>
      <c r="C552" s="19">
        <v>47.45</v>
      </c>
      <c r="E552" s="15">
        <v>4.0850000000000001E-4</v>
      </c>
      <c r="F552" s="15">
        <v>1.57533E-3</v>
      </c>
      <c r="G552" s="15">
        <v>7.4310599999999997E-3</v>
      </c>
      <c r="K552">
        <f t="shared" si="48"/>
        <v>4.5186620721438385E-5</v>
      </c>
      <c r="L552">
        <f t="shared" si="49"/>
        <v>6.4251584218909785E-6</v>
      </c>
      <c r="M552">
        <f t="shared" si="50"/>
        <v>3.4684235411814644E-5</v>
      </c>
      <c r="W552">
        <f t="shared" si="51"/>
        <v>-7.205972233494495E-6</v>
      </c>
      <c r="X552">
        <f t="shared" si="52"/>
        <v>2.1244772617999555E-5</v>
      </c>
      <c r="Y552">
        <f t="shared" si="53"/>
        <v>-4.642293641438435E-6</v>
      </c>
    </row>
    <row r="553" spans="1:25" x14ac:dyDescent="0.2">
      <c r="A553" s="19">
        <v>24.48</v>
      </c>
      <c r="B553" s="19">
        <v>31.8</v>
      </c>
      <c r="C553" s="19">
        <v>47.26</v>
      </c>
      <c r="E553" s="15">
        <v>-4.083E-4</v>
      </c>
      <c r="F553" s="15">
        <v>3.145E-4</v>
      </c>
      <c r="G553" s="15">
        <v>-4.0042999999999997E-3</v>
      </c>
      <c r="K553">
        <f t="shared" si="48"/>
        <v>4.3480731370118781E-5</v>
      </c>
      <c r="L553">
        <f t="shared" si="49"/>
        <v>6.2700257709660853E-6</v>
      </c>
      <c r="M553">
        <f t="shared" si="50"/>
        <v>3.603633818479689E-5</v>
      </c>
      <c r="W553">
        <f t="shared" si="51"/>
        <v>-6.826086607284825E-6</v>
      </c>
      <c r="X553">
        <f t="shared" si="52"/>
        <v>2.080422578131958E-5</v>
      </c>
      <c r="Y553">
        <f t="shared" si="53"/>
        <v>-3.963485752960129E-6</v>
      </c>
    </row>
    <row r="554" spans="1:25" x14ac:dyDescent="0.2">
      <c r="A554" s="19">
        <v>24.5</v>
      </c>
      <c r="B554" s="19">
        <v>31.84</v>
      </c>
      <c r="C554" s="19">
        <v>47.32</v>
      </c>
      <c r="E554" s="15">
        <v>8.1698999999999997E-4</v>
      </c>
      <c r="F554" s="15">
        <v>1.25789E-3</v>
      </c>
      <c r="G554" s="15">
        <v>1.26961E-3</v>
      </c>
      <c r="K554">
        <f t="shared" si="48"/>
        <v>4.1877188845478364E-5</v>
      </c>
      <c r="L554">
        <f t="shared" si="49"/>
        <v>6.0288909047406855E-6</v>
      </c>
      <c r="M554">
        <f t="shared" si="50"/>
        <v>3.5739865422056207E-5</v>
      </c>
      <c r="W554">
        <f t="shared" si="51"/>
        <v>-6.499871424847735E-6</v>
      </c>
      <c r="X554">
        <f t="shared" si="52"/>
        <v>2.0334086462040404E-5</v>
      </c>
      <c r="Y554">
        <f t="shared" si="53"/>
        <v>-3.8440353017825212E-6</v>
      </c>
    </row>
    <row r="555" spans="1:25" x14ac:dyDescent="0.2">
      <c r="A555" s="19">
        <v>24.43</v>
      </c>
      <c r="B555" s="19">
        <v>31.84</v>
      </c>
      <c r="C555" s="19">
        <v>47.27</v>
      </c>
      <c r="E555" s="15">
        <v>-2.8571E-3</v>
      </c>
      <c r="F555" s="15">
        <v>0</v>
      </c>
      <c r="G555" s="15">
        <v>-1.0566E-3</v>
      </c>
      <c r="K555">
        <f t="shared" si="48"/>
        <v>4.0389889423120368E-5</v>
      </c>
      <c r="L555">
        <f t="shared" si="49"/>
        <v>5.8615592105728102E-6</v>
      </c>
      <c r="M555">
        <f t="shared" si="50"/>
        <v>3.4884280667563958E-5</v>
      </c>
      <c r="W555">
        <f t="shared" si="51"/>
        <v>-6.1469853973128703E-6</v>
      </c>
      <c r="X555">
        <f t="shared" si="52"/>
        <v>1.986824762127398E-5</v>
      </c>
      <c r="Y555">
        <f t="shared" si="53"/>
        <v>-3.6174965947595698E-6</v>
      </c>
    </row>
    <row r="556" spans="1:25" x14ac:dyDescent="0.2">
      <c r="A556" s="19">
        <v>24.4</v>
      </c>
      <c r="B556" s="19">
        <v>31.84</v>
      </c>
      <c r="C556" s="19">
        <v>47.45</v>
      </c>
      <c r="E556" s="15">
        <v>-1.2279999999999999E-3</v>
      </c>
      <c r="F556" s="15">
        <v>0</v>
      </c>
      <c r="G556" s="15">
        <v>3.8079300000000002E-3</v>
      </c>
      <c r="K556">
        <f t="shared" si="48"/>
        <v>3.9291649876099848E-5</v>
      </c>
      <c r="L556">
        <f t="shared" si="49"/>
        <v>5.6409759279710075E-6</v>
      </c>
      <c r="M556">
        <f t="shared" si="50"/>
        <v>3.4060210758657247E-5</v>
      </c>
      <c r="W556">
        <f t="shared" si="51"/>
        <v>-5.8563798734740976E-6</v>
      </c>
      <c r="X556">
        <f t="shared" si="52"/>
        <v>1.9509621238397539E-5</v>
      </c>
      <c r="Y556">
        <f t="shared" si="53"/>
        <v>-3.4684313990739957E-6</v>
      </c>
    </row>
    <row r="557" spans="1:25" x14ac:dyDescent="0.2">
      <c r="A557" s="19">
        <v>24.6</v>
      </c>
      <c r="B557" s="19">
        <v>31.83</v>
      </c>
      <c r="C557" s="19">
        <v>47.8</v>
      </c>
      <c r="E557" s="15">
        <v>8.1967199999999994E-3</v>
      </c>
      <c r="F557" s="15">
        <v>-3.1409999999999999E-4</v>
      </c>
      <c r="G557" s="15">
        <v>7.3761399999999998E-3</v>
      </c>
      <c r="K557">
        <f t="shared" si="48"/>
        <v>3.7993103245500562E-5</v>
      </c>
      <c r="L557">
        <f t="shared" si="49"/>
        <v>5.4336276423253132E-6</v>
      </c>
      <c r="M557">
        <f t="shared" si="50"/>
        <v>3.3820942137280935E-5</v>
      </c>
      <c r="W557">
        <f t="shared" si="51"/>
        <v>-5.5832106810656513E-6</v>
      </c>
      <c r="X557">
        <f t="shared" si="52"/>
        <v>1.8864714442493685E-5</v>
      </c>
      <c r="Y557">
        <f t="shared" si="53"/>
        <v>-3.3283101151295557E-6</v>
      </c>
    </row>
    <row r="558" spans="1:25" x14ac:dyDescent="0.2">
      <c r="A558" s="19">
        <v>24.55</v>
      </c>
      <c r="B558" s="19">
        <v>31.94</v>
      </c>
      <c r="C558" s="19">
        <v>48.04</v>
      </c>
      <c r="E558" s="15">
        <v>-2.0325999999999999E-3</v>
      </c>
      <c r="F558" s="15">
        <v>3.4558900000000001E-3</v>
      </c>
      <c r="G558" s="15">
        <v>5.0209599999999997E-3</v>
      </c>
      <c r="K558">
        <f t="shared" si="48"/>
        <v>3.9399598803073234E-5</v>
      </c>
      <c r="L558">
        <f t="shared" si="49"/>
        <v>5.2426666062183609E-6</v>
      </c>
      <c r="M558">
        <f t="shared" si="50"/>
        <v>3.519231404977521E-5</v>
      </c>
      <c r="W558">
        <f t="shared" si="51"/>
        <v>-5.4294152302817118E-6</v>
      </c>
      <c r="X558">
        <f t="shared" si="52"/>
        <v>2.0863953746376062E-5</v>
      </c>
      <c r="Y558">
        <f t="shared" si="53"/>
        <v>-3.289269931181782E-6</v>
      </c>
    </row>
    <row r="559" spans="1:25" x14ac:dyDescent="0.2">
      <c r="A559" s="19">
        <v>24.51</v>
      </c>
      <c r="B559" s="19">
        <v>31.9</v>
      </c>
      <c r="C559" s="19">
        <v>47.86</v>
      </c>
      <c r="E559" s="15">
        <v>-1.6293E-3</v>
      </c>
      <c r="F559" s="15">
        <v>-1.2524000000000001E-3</v>
      </c>
      <c r="G559" s="15">
        <v>-3.7469000000000001E-3</v>
      </c>
      <c r="K559">
        <f t="shared" si="48"/>
        <v>3.8199514387255546E-5</v>
      </c>
      <c r="L559">
        <f t="shared" si="49"/>
        <v>5.5369439075618255E-6</v>
      </c>
      <c r="M559">
        <f t="shared" si="50"/>
        <v>3.5313507568399825E-5</v>
      </c>
      <c r="W559">
        <f t="shared" si="51"/>
        <v>-5.4628415970248092E-6</v>
      </c>
      <c r="X559">
        <f t="shared" si="52"/>
        <v>1.9916608389753497E-5</v>
      </c>
      <c r="Y559">
        <f t="shared" si="53"/>
        <v>-2.4658229171348749E-6</v>
      </c>
    </row>
    <row r="560" spans="1:25" x14ac:dyDescent="0.2">
      <c r="A560" s="19">
        <v>24.59</v>
      </c>
      <c r="B560" s="19">
        <v>31.96</v>
      </c>
      <c r="C560" s="19">
        <v>47.6</v>
      </c>
      <c r="E560" s="15">
        <v>3.2639700000000002E-3</v>
      </c>
      <c r="F560" s="15">
        <v>1.8808500000000001E-3</v>
      </c>
      <c r="G560" s="15">
        <v>-5.4326000000000001E-3</v>
      </c>
      <c r="K560">
        <f t="shared" si="48"/>
        <v>3.7012361265586921E-5</v>
      </c>
      <c r="L560">
        <f t="shared" si="49"/>
        <v>5.3985777735406823E-6</v>
      </c>
      <c r="M560">
        <f t="shared" si="50"/>
        <v>3.4980598287442965E-5</v>
      </c>
      <c r="W560">
        <f t="shared" si="51"/>
        <v>-5.13166328840332E-6</v>
      </c>
      <c r="X560">
        <f t="shared" si="52"/>
        <v>1.9678520853168288E-5</v>
      </c>
      <c r="Y560">
        <f t="shared" si="53"/>
        <v>-2.1981534397067822E-6</v>
      </c>
    </row>
    <row r="561" spans="1:25" x14ac:dyDescent="0.2">
      <c r="A561" s="19">
        <v>24.46</v>
      </c>
      <c r="B561" s="19">
        <v>31.93</v>
      </c>
      <c r="C561" s="19">
        <v>47.9</v>
      </c>
      <c r="E561" s="15">
        <v>-5.2867000000000001E-3</v>
      </c>
      <c r="F561" s="15">
        <v>-9.3860000000000005E-4</v>
      </c>
      <c r="G561" s="15">
        <v>6.3026100000000002E-3</v>
      </c>
      <c r="K561">
        <f t="shared" si="48"/>
        <v>3.6216392598054415E-5</v>
      </c>
      <c r="L561">
        <f t="shared" si="49"/>
        <v>5.3472772460608071E-6</v>
      </c>
      <c r="M561">
        <f t="shared" si="50"/>
        <v>3.5286618889343515E-5</v>
      </c>
      <c r="W561">
        <f t="shared" si="51"/>
        <v>-4.6564155721191209E-6</v>
      </c>
      <c r="X561">
        <f t="shared" si="52"/>
        <v>1.8501251865098189E-5</v>
      </c>
      <c r="Y561">
        <f t="shared" si="53"/>
        <v>-2.5429650617243752E-6</v>
      </c>
    </row>
    <row r="562" spans="1:25" x14ac:dyDescent="0.2">
      <c r="A562" s="19">
        <v>24.52</v>
      </c>
      <c r="B562" s="19">
        <v>31.88</v>
      </c>
      <c r="C562" s="19">
        <v>47.8</v>
      </c>
      <c r="E562" s="15">
        <v>2.4530300000000001E-3</v>
      </c>
      <c r="F562" s="15">
        <v>-1.5659999999999999E-3</v>
      </c>
      <c r="G562" s="15">
        <v>-2.0877000000000001E-3</v>
      </c>
      <c r="K562">
        <f t="shared" si="48"/>
        <v>3.6160009919737855E-5</v>
      </c>
      <c r="L562">
        <f t="shared" si="49"/>
        <v>5.1927896797297248E-6</v>
      </c>
      <c r="M562">
        <f t="shared" si="50"/>
        <v>3.5982668257214032E-5</v>
      </c>
      <c r="W562">
        <f t="shared" si="51"/>
        <v>-4.2567603729919733E-6</v>
      </c>
      <c r="X562">
        <f t="shared" si="52"/>
        <v>1.6771092421712298E-5</v>
      </c>
      <c r="Y562">
        <f t="shared" si="53"/>
        <v>-2.6949969478609125E-6</v>
      </c>
    </row>
    <row r="563" spans="1:25" x14ac:dyDescent="0.2">
      <c r="A563" s="19">
        <v>24.6</v>
      </c>
      <c r="B563" s="19">
        <v>31.87</v>
      </c>
      <c r="C563" s="19">
        <v>47.35</v>
      </c>
      <c r="E563" s="15">
        <v>3.2626399999999998E-3</v>
      </c>
      <c r="F563" s="15">
        <v>-3.1359999999999998E-4</v>
      </c>
      <c r="G563" s="15">
        <v>-9.4141999999999993E-3</v>
      </c>
      <c r="K563">
        <f t="shared" si="48"/>
        <v>3.5229736573756284E-5</v>
      </c>
      <c r="L563">
        <f t="shared" si="49"/>
        <v>5.1104268089785069E-6</v>
      </c>
      <c r="M563">
        <f t="shared" si="50"/>
        <v>3.5222378602128316E-5</v>
      </c>
      <c r="W563">
        <f t="shared" si="51"/>
        <v>-4.2332261498124548E-6</v>
      </c>
      <c r="X563">
        <f t="shared" si="52"/>
        <v>1.6272695247169558E-5</v>
      </c>
      <c r="Y563">
        <f t="shared" si="53"/>
        <v>-2.4705082029892576E-6</v>
      </c>
    </row>
    <row r="564" spans="1:25" x14ac:dyDescent="0.2">
      <c r="A564" s="19">
        <v>24.47</v>
      </c>
      <c r="B564" s="19">
        <v>31.75</v>
      </c>
      <c r="C564" s="19">
        <v>47.01</v>
      </c>
      <c r="E564" s="15">
        <v>-5.2846000000000004E-3</v>
      </c>
      <c r="F564" s="15">
        <v>-3.7653000000000001E-3</v>
      </c>
      <c r="G564" s="15">
        <v>-7.1805999999999997E-3</v>
      </c>
      <c r="K564">
        <f t="shared" si="48"/>
        <v>3.4540378172081613E-5</v>
      </c>
      <c r="L564">
        <f t="shared" si="49"/>
        <v>4.9388452688723621E-6</v>
      </c>
      <c r="M564">
        <f t="shared" si="50"/>
        <v>3.7878453140347747E-5</v>
      </c>
      <c r="W564">
        <f t="shared" si="51"/>
        <v>-4.0983727369837074E-6</v>
      </c>
      <c r="X564">
        <f t="shared" si="52"/>
        <v>1.4780443712819382E-5</v>
      </c>
      <c r="Y564">
        <f t="shared" si="53"/>
        <v>-2.2721705860099021E-6</v>
      </c>
    </row>
    <row r="565" spans="1:25" x14ac:dyDescent="0.2">
      <c r="A565" s="19">
        <v>24.47</v>
      </c>
      <c r="B565" s="19">
        <v>31.58</v>
      </c>
      <c r="C565" s="19">
        <v>46.98</v>
      </c>
      <c r="E565" s="15">
        <v>0</v>
      </c>
      <c r="F565" s="15">
        <v>-5.3543000000000002E-3</v>
      </c>
      <c r="G565" s="15">
        <v>-6.3809999999999995E-4</v>
      </c>
      <c r="K565">
        <f t="shared" si="48"/>
        <v>3.4583668370123425E-5</v>
      </c>
      <c r="L565">
        <f t="shared" si="49"/>
        <v>5.3407241863725859E-6</v>
      </c>
      <c r="M565">
        <f t="shared" si="50"/>
        <v>3.8892517395074009E-5</v>
      </c>
      <c r="W565">
        <f t="shared" si="51"/>
        <v>-3.1347597975646849E-6</v>
      </c>
      <c r="X565">
        <f t="shared" si="52"/>
        <v>1.6124197040450217E-5</v>
      </c>
      <c r="Y565">
        <f t="shared" si="53"/>
        <v>-1.1223404236493077E-6</v>
      </c>
    </row>
    <row r="566" spans="1:25" x14ac:dyDescent="0.2">
      <c r="A566" s="19">
        <v>24.15</v>
      </c>
      <c r="B566" s="19">
        <v>31.77</v>
      </c>
      <c r="C566" s="19">
        <v>46.92</v>
      </c>
      <c r="E566" s="15">
        <v>-1.3077200000000001E-2</v>
      </c>
      <c r="F566" s="15">
        <v>6.0164700000000003E-3</v>
      </c>
      <c r="G566" s="15">
        <v>-1.2772E-3</v>
      </c>
      <c r="K566">
        <f t="shared" si="48"/>
        <v>3.3507281269882727E-5</v>
      </c>
      <c r="L566">
        <f t="shared" si="49"/>
        <v>6.2981321448227964E-6</v>
      </c>
      <c r="M566">
        <f t="shared" si="50"/>
        <v>3.7799584004516697E-5</v>
      </c>
      <c r="W566">
        <f t="shared" si="51"/>
        <v>-3.024887809710804E-6</v>
      </c>
      <c r="X566">
        <f t="shared" si="52"/>
        <v>1.5869461218023202E-5</v>
      </c>
      <c r="Y566">
        <f t="shared" si="53"/>
        <v>-9.8632144503034915E-7</v>
      </c>
    </row>
    <row r="567" spans="1:25" x14ac:dyDescent="0.2">
      <c r="A567" s="19">
        <v>24.15</v>
      </c>
      <c r="B567" s="19">
        <v>31.72</v>
      </c>
      <c r="C567" s="19">
        <v>46.8</v>
      </c>
      <c r="E567" s="15">
        <v>0</v>
      </c>
      <c r="F567" s="15">
        <v>-1.5738E-3</v>
      </c>
      <c r="G567" s="15">
        <v>-2.5574999999999999E-3</v>
      </c>
      <c r="K567">
        <f t="shared" si="48"/>
        <v>3.933600378925647E-5</v>
      </c>
      <c r="L567">
        <f t="shared" si="49"/>
        <v>7.4992709366019947E-6</v>
      </c>
      <c r="M567">
        <f t="shared" si="50"/>
        <v>3.682118934659282E-5</v>
      </c>
      <c r="W567">
        <f t="shared" si="51"/>
        <v>-6.0687514004881562E-6</v>
      </c>
      <c r="X567">
        <f t="shared" si="52"/>
        <v>1.6298097538541811E-5</v>
      </c>
      <c r="Y567">
        <f t="shared" si="53"/>
        <v>-1.3024961776885281E-6</v>
      </c>
    </row>
    <row r="568" spans="1:25" x14ac:dyDescent="0.2">
      <c r="A568" s="19">
        <v>24.21</v>
      </c>
      <c r="B568" s="19">
        <v>31.74</v>
      </c>
      <c r="C568" s="19">
        <v>46.76</v>
      </c>
      <c r="E568" s="15">
        <v>2.4844300000000001E-3</v>
      </c>
      <c r="F568" s="15">
        <v>6.3055000000000001E-4</v>
      </c>
      <c r="G568" s="15">
        <v>-8.5470000000000001E-4</v>
      </c>
      <c r="K568">
        <f t="shared" si="48"/>
        <v>3.7974476563867788E-5</v>
      </c>
      <c r="L568">
        <f t="shared" si="49"/>
        <v>7.2794988080384412E-6</v>
      </c>
      <c r="M568">
        <f t="shared" si="50"/>
        <v>3.6097881024544372E-5</v>
      </c>
      <c r="W568">
        <f t="shared" si="51"/>
        <v>-5.782839916458866E-6</v>
      </c>
      <c r="X568">
        <f t="shared" si="52"/>
        <v>1.6032927686229303E-5</v>
      </c>
      <c r="Y568">
        <f t="shared" si="53"/>
        <v>-1.1313312670272163E-6</v>
      </c>
    </row>
    <row r="569" spans="1:25" x14ac:dyDescent="0.2">
      <c r="A569" s="19">
        <v>24.31</v>
      </c>
      <c r="B569" s="19">
        <v>31.7</v>
      </c>
      <c r="C569" s="19">
        <v>47.08</v>
      </c>
      <c r="E569" s="15">
        <v>4.1305200000000004E-3</v>
      </c>
      <c r="F569" s="15">
        <v>-1.2601999999999999E-3</v>
      </c>
      <c r="G569" s="15">
        <v>6.8435400000000004E-3</v>
      </c>
      <c r="K569">
        <f t="shared" si="48"/>
        <v>3.694153666899843E-5</v>
      </c>
      <c r="L569">
        <f t="shared" si="49"/>
        <v>6.9897428816887007E-6</v>
      </c>
      <c r="M569">
        <f t="shared" si="50"/>
        <v>3.5185559435418837E-5</v>
      </c>
      <c r="W569">
        <f t="shared" si="51"/>
        <v>-5.4514208280113339E-6</v>
      </c>
      <c r="X569">
        <f t="shared" si="52"/>
        <v>1.5698730332215542E-5</v>
      </c>
      <c r="Y569">
        <f t="shared" si="53"/>
        <v>-1.1529932344055833E-6</v>
      </c>
    </row>
    <row r="570" spans="1:25" x14ac:dyDescent="0.2">
      <c r="A570" s="19">
        <v>24.12</v>
      </c>
      <c r="B570" s="19">
        <v>31.81</v>
      </c>
      <c r="C570" s="19">
        <v>46.86</v>
      </c>
      <c r="E570" s="15">
        <v>-7.8156000000000007E-3</v>
      </c>
      <c r="F570" s="15">
        <v>3.4699700000000002E-3</v>
      </c>
      <c r="G570" s="15">
        <v>-4.6728999999999998E-3</v>
      </c>
      <c r="K570">
        <f t="shared" si="48"/>
        <v>3.6406125289641228E-5</v>
      </c>
      <c r="L570">
        <f t="shared" si="49"/>
        <v>6.7649927404199445E-6</v>
      </c>
      <c r="M570">
        <f t="shared" si="50"/>
        <v>3.617211824730483E-5</v>
      </c>
      <c r="W570">
        <f t="shared" si="51"/>
        <v>-5.4107604304906529E-6</v>
      </c>
      <c r="X570">
        <f t="shared" si="52"/>
        <v>1.660021766591461E-5</v>
      </c>
      <c r="Y570">
        <f t="shared" si="53"/>
        <v>-1.4967674046612483E-6</v>
      </c>
    </row>
    <row r="571" spans="1:25" x14ac:dyDescent="0.2">
      <c r="A571" s="19">
        <v>24.12</v>
      </c>
      <c r="B571" s="19">
        <v>31.82</v>
      </c>
      <c r="C571" s="19">
        <v>47.02</v>
      </c>
      <c r="E571" s="15">
        <v>0</v>
      </c>
      <c r="F571" s="15">
        <v>3.144E-4</v>
      </c>
      <c r="G571" s="15">
        <v>3.4144000000000002E-3</v>
      </c>
      <c r="K571">
        <f t="shared" si="48"/>
        <v>3.7663734908629464E-5</v>
      </c>
      <c r="L571">
        <f t="shared" si="49"/>
        <v>6.9718311180633135E-6</v>
      </c>
      <c r="M571">
        <f t="shared" si="50"/>
        <v>3.6099561717613668E-5</v>
      </c>
      <c r="W571">
        <f t="shared" si="51"/>
        <v>-6.2491243059412141E-6</v>
      </c>
      <c r="X571">
        <f t="shared" si="52"/>
        <v>1.7777781295559732E-5</v>
      </c>
      <c r="Y571">
        <f t="shared" si="53"/>
        <v>-2.1235388729015735E-6</v>
      </c>
    </row>
    <row r="572" spans="1:25" x14ac:dyDescent="0.2">
      <c r="A572" s="19">
        <v>24.24</v>
      </c>
      <c r="B572" s="19">
        <v>31.82</v>
      </c>
      <c r="C572" s="19">
        <v>46.73</v>
      </c>
      <c r="E572" s="15">
        <v>4.9750799999999998E-3</v>
      </c>
      <c r="F572" s="15">
        <v>0</v>
      </c>
      <c r="G572" s="15">
        <v>-6.1675999999999996E-3</v>
      </c>
      <c r="K572">
        <f t="shared" si="48"/>
        <v>3.6402543816078399E-5</v>
      </c>
      <c r="L572">
        <f t="shared" si="49"/>
        <v>6.6885854154120806E-6</v>
      </c>
      <c r="M572">
        <f t="shared" si="50"/>
        <v>3.5624243897703977E-5</v>
      </c>
      <c r="W572">
        <f t="shared" si="51"/>
        <v>-5.9523904475847404E-6</v>
      </c>
      <c r="X572">
        <f t="shared" si="52"/>
        <v>1.742383041782615E-5</v>
      </c>
      <c r="Y572">
        <f t="shared" si="53"/>
        <v>-2.021171646127479E-6</v>
      </c>
    </row>
    <row r="573" spans="1:25" x14ac:dyDescent="0.2">
      <c r="A573" s="19">
        <v>24.21</v>
      </c>
      <c r="B573" s="19">
        <v>31.82</v>
      </c>
      <c r="C573" s="19">
        <v>46.48</v>
      </c>
      <c r="E573" s="15">
        <v>-1.2377E-3</v>
      </c>
      <c r="F573" s="15">
        <v>0</v>
      </c>
      <c r="G573" s="15">
        <v>-5.3499000000000003E-3</v>
      </c>
      <c r="K573">
        <f t="shared" si="48"/>
        <v>3.6207081029336399E-5</v>
      </c>
      <c r="L573">
        <f t="shared" si="49"/>
        <v>6.4183805605199216E-6</v>
      </c>
      <c r="M573">
        <f t="shared" si="50"/>
        <v>3.6232691642988868E-5</v>
      </c>
      <c r="W573">
        <f t="shared" si="51"/>
        <v>-5.6734606207296552E-6</v>
      </c>
      <c r="X573">
        <f t="shared" si="52"/>
        <v>1.5863744456436581E-5</v>
      </c>
      <c r="Y573">
        <f t="shared" si="53"/>
        <v>-1.96788594735983E-6</v>
      </c>
    </row>
    <row r="574" spans="1:25" x14ac:dyDescent="0.2">
      <c r="A574" s="19">
        <v>24.21</v>
      </c>
      <c r="B574" s="19">
        <v>31.85</v>
      </c>
      <c r="C574" s="19">
        <v>46.5</v>
      </c>
      <c r="E574" s="15">
        <v>0</v>
      </c>
      <c r="F574" s="15">
        <v>9.4280000000000004E-4</v>
      </c>
      <c r="G574" s="15">
        <v>4.3029E-4</v>
      </c>
      <c r="K574">
        <f t="shared" si="48"/>
        <v>3.509456522114292E-5</v>
      </c>
      <c r="L574">
        <f t="shared" si="49"/>
        <v>6.1643879969212922E-6</v>
      </c>
      <c r="M574">
        <f t="shared" si="50"/>
        <v>3.6427918133556658E-5</v>
      </c>
      <c r="W574">
        <f t="shared" si="51"/>
        <v>-5.4112665834858757E-6</v>
      </c>
      <c r="X574">
        <f t="shared" si="52"/>
        <v>1.5889498638250383E-5</v>
      </c>
      <c r="Y574">
        <f t="shared" si="53"/>
        <v>-1.9177973905182399E-6</v>
      </c>
    </row>
    <row r="575" spans="1:25" x14ac:dyDescent="0.2">
      <c r="A575" s="19">
        <v>24.16</v>
      </c>
      <c r="B575" s="19">
        <v>31.65</v>
      </c>
      <c r="C575" s="19">
        <v>46.05</v>
      </c>
      <c r="E575" s="15">
        <v>-2.0652000000000001E-3</v>
      </c>
      <c r="F575" s="15">
        <v>-6.2794000000000001E-3</v>
      </c>
      <c r="G575" s="15">
        <v>-9.6773999999999992E-3</v>
      </c>
      <c r="K575">
        <f t="shared" si="48"/>
        <v>3.3987524309841052E-5</v>
      </c>
      <c r="L575">
        <f t="shared" si="49"/>
        <v>5.9611898607385804E-6</v>
      </c>
      <c r="M575">
        <f t="shared" si="50"/>
        <v>3.5473979813654383E-5</v>
      </c>
      <c r="W575">
        <f t="shared" si="51"/>
        <v>-5.1648041884767225E-6</v>
      </c>
      <c r="X575">
        <f t="shared" si="52"/>
        <v>1.5648844719955361E-5</v>
      </c>
      <c r="Y575">
        <f t="shared" si="53"/>
        <v>-1.8544870506071454E-6</v>
      </c>
    </row>
    <row r="576" spans="1:25" x14ac:dyDescent="0.2">
      <c r="A576" s="19">
        <v>24.29</v>
      </c>
      <c r="B576" s="19">
        <v>31.57</v>
      </c>
      <c r="C576" s="19">
        <v>45.93</v>
      </c>
      <c r="E576" s="15">
        <v>5.3808399999999996E-3</v>
      </c>
      <c r="F576" s="15">
        <v>-2.5276000000000001E-3</v>
      </c>
      <c r="G576" s="15">
        <v>-2.6058000000000001E-3</v>
      </c>
      <c r="K576">
        <f t="shared" si="48"/>
        <v>3.311750789481729E-5</v>
      </c>
      <c r="L576">
        <f t="shared" si="49"/>
        <v>7.3118633135268321E-6</v>
      </c>
      <c r="M576">
        <f t="shared" si="50"/>
        <v>3.8315954643982248E-5</v>
      </c>
      <c r="W576">
        <f t="shared" si="51"/>
        <v>-4.4144008619681189E-6</v>
      </c>
      <c r="X576">
        <f t="shared" si="52"/>
        <v>1.6222060695958037E-5</v>
      </c>
      <c r="Y576">
        <f t="shared" si="53"/>
        <v>6.195281948292829E-7</v>
      </c>
    </row>
    <row r="577" spans="1:25" x14ac:dyDescent="0.2">
      <c r="A577" s="19">
        <v>24.08</v>
      </c>
      <c r="B577" s="19">
        <v>31.42</v>
      </c>
      <c r="C577" s="19">
        <v>45.42</v>
      </c>
      <c r="E577" s="15">
        <v>-8.6455999999999998E-3</v>
      </c>
      <c r="F577" s="15">
        <v>-4.7513E-3</v>
      </c>
      <c r="G577" s="15">
        <v>-1.11039E-2</v>
      </c>
      <c r="K577">
        <f t="shared" si="48"/>
        <v>3.328722798731896E-5</v>
      </c>
      <c r="L577">
        <f t="shared" si="49"/>
        <v>7.2598122551477882E-6</v>
      </c>
      <c r="M577">
        <f t="shared" si="50"/>
        <v>3.7512935899690438E-5</v>
      </c>
      <c r="W577">
        <f t="shared" si="51"/>
        <v>-4.7717748576100318E-6</v>
      </c>
      <c r="X577">
        <f t="shared" si="52"/>
        <v>1.5400597339320553E-5</v>
      </c>
      <c r="Y577">
        <f t="shared" si="53"/>
        <v>7.7782870633952589E-7</v>
      </c>
    </row>
    <row r="578" spans="1:25" x14ac:dyDescent="0.2">
      <c r="A578" s="19">
        <v>24.02</v>
      </c>
      <c r="B578" s="19">
        <v>31.37</v>
      </c>
      <c r="C578" s="19">
        <v>45.35</v>
      </c>
      <c r="E578" s="15">
        <v>-2.4916999999999999E-3</v>
      </c>
      <c r="F578" s="15">
        <v>-1.5912999999999999E-3</v>
      </c>
      <c r="G578" s="15">
        <v>-1.5411999999999999E-3</v>
      </c>
      <c r="K578">
        <f t="shared" si="48"/>
        <v>3.5278483284446523E-5</v>
      </c>
      <c r="L578">
        <f t="shared" si="49"/>
        <v>7.858327857471486E-6</v>
      </c>
      <c r="M578">
        <f t="shared" si="50"/>
        <v>4.1418354342856139E-5</v>
      </c>
      <c r="W578">
        <f t="shared" si="51"/>
        <v>-2.9205683949534296E-6</v>
      </c>
      <c r="X578">
        <f t="shared" si="52"/>
        <v>1.902927261256132E-5</v>
      </c>
      <c r="Y578">
        <f t="shared" si="53"/>
        <v>2.7734927867591546E-6</v>
      </c>
    </row>
    <row r="579" spans="1:25" x14ac:dyDescent="0.2">
      <c r="A579" s="19">
        <v>23.96</v>
      </c>
      <c r="B579" s="19">
        <v>31.27</v>
      </c>
      <c r="C579" s="19">
        <v>45.36</v>
      </c>
      <c r="E579" s="15">
        <v>-2.4979999999999998E-3</v>
      </c>
      <c r="F579" s="15">
        <v>-3.1878000000000002E-3</v>
      </c>
      <c r="G579" s="15">
        <v>2.2057000000000001E-4</v>
      </c>
      <c r="K579">
        <f t="shared" si="48"/>
        <v>3.4408750044946439E-5</v>
      </c>
      <c r="L579">
        <f t="shared" si="49"/>
        <v>7.619227883655763E-6</v>
      </c>
      <c r="M579">
        <f t="shared" si="50"/>
        <v>4.0252595768631897E-5</v>
      </c>
      <c r="W579">
        <f t="shared" si="51"/>
        <v>-2.6649462028562235E-6</v>
      </c>
      <c r="X579">
        <f t="shared" si="52"/>
        <v>1.8753840577407638E-5</v>
      </c>
      <c r="Y579">
        <f t="shared" si="53"/>
        <v>2.6371990819536052E-6</v>
      </c>
    </row>
    <row r="580" spans="1:25" x14ac:dyDescent="0.2">
      <c r="A580" s="19">
        <v>24</v>
      </c>
      <c r="B580" s="19">
        <v>31.3</v>
      </c>
      <c r="C580" s="19">
        <v>45.46</v>
      </c>
      <c r="E580" s="15">
        <v>1.66949E-3</v>
      </c>
      <c r="F580" s="15">
        <v>9.5934999999999998E-4</v>
      </c>
      <c r="G580" s="15">
        <v>2.2045400000000001E-3</v>
      </c>
      <c r="K580">
        <f t="shared" si="48"/>
        <v>3.3592458204216363E-5</v>
      </c>
      <c r="L580">
        <f t="shared" si="49"/>
        <v>7.6996672342689843E-6</v>
      </c>
      <c r="M580">
        <f t="shared" si="50"/>
        <v>3.9063716856257109E-5</v>
      </c>
      <c r="W580">
        <f t="shared" si="51"/>
        <v>-2.2647380546848497E-6</v>
      </c>
      <c r="X580">
        <f t="shared" si="52"/>
        <v>1.8319286788363177E-5</v>
      </c>
      <c r="Y580">
        <f t="shared" si="53"/>
        <v>2.3828572151963888E-6</v>
      </c>
    </row>
    <row r="581" spans="1:25" x14ac:dyDescent="0.2">
      <c r="A581" s="19">
        <v>23.88</v>
      </c>
      <c r="B581" s="19">
        <v>31.26</v>
      </c>
      <c r="C581" s="19">
        <v>45.08</v>
      </c>
      <c r="E581" s="15">
        <v>-5.0000000000000001E-3</v>
      </c>
      <c r="F581" s="15">
        <v>-1.2779E-3</v>
      </c>
      <c r="G581" s="15">
        <v>-8.3589000000000007E-3</v>
      </c>
      <c r="K581">
        <f t="shared" si="48"/>
        <v>3.2687031588334088E-5</v>
      </c>
      <c r="L581">
        <f t="shared" si="49"/>
        <v>7.405611567145411E-6</v>
      </c>
      <c r="M581">
        <f t="shared" si="50"/>
        <v>3.8138624498092812E-5</v>
      </c>
      <c r="W581">
        <f t="shared" si="51"/>
        <v>-2.1430023621437588E-6</v>
      </c>
      <c r="X581">
        <f t="shared" si="52"/>
        <v>1.8080063880445387E-5</v>
      </c>
      <c r="Y581">
        <f t="shared" si="53"/>
        <v>2.2564982002446055E-6</v>
      </c>
    </row>
    <row r="582" spans="1:25" x14ac:dyDescent="0.2">
      <c r="A582" s="19">
        <v>23.78</v>
      </c>
      <c r="B582" s="19">
        <v>31.17</v>
      </c>
      <c r="C582" s="19">
        <v>44.97</v>
      </c>
      <c r="E582" s="15">
        <v>-4.1875000000000002E-3</v>
      </c>
      <c r="F582" s="15">
        <v>-2.8790999999999999E-3</v>
      </c>
      <c r="G582" s="15">
        <v>-2.4401000000000002E-3</v>
      </c>
      <c r="K582">
        <f t="shared" ref="K582:K645" si="54">$J$1+$J$3*(E581^2)+$J$4*K581</f>
        <v>3.2724442695000755E-5</v>
      </c>
      <c r="L582">
        <f t="shared" ref="L582:L645" si="55">$J$6+$J$3*(F581^2)+$J$4*L581</f>
        <v>7.1577062795492523E-6</v>
      </c>
      <c r="M582">
        <f t="shared" ref="M582:M645" si="56">$J$7+$J$3*(G581^2)+$J$4*M581</f>
        <v>3.9869486185354373E-5</v>
      </c>
      <c r="W582">
        <f t="shared" ref="W582:W645" si="57">$J$2*$W$4+E581*F581*$J$3+W581*$J$4</f>
        <v>-1.8370558204151332E-6</v>
      </c>
      <c r="X582">
        <f t="shared" ref="X582:X645" si="58">$J$2*$X$4+E581*G581*$J$3+X581*$J$4</f>
        <v>1.9379756047618661E-5</v>
      </c>
      <c r="Y582">
        <f t="shared" ref="Y582:Y645" si="59">$J$2*$Y$4+F581*G581*$J$3+Y581*$J$4</f>
        <v>2.4803972406299292E-6</v>
      </c>
    </row>
    <row r="583" spans="1:25" x14ac:dyDescent="0.2">
      <c r="A583" s="19">
        <v>23.93</v>
      </c>
      <c r="B583" s="19">
        <v>31.13</v>
      </c>
      <c r="C583" s="19">
        <v>45.08</v>
      </c>
      <c r="E583" s="15">
        <v>6.3077799999999998E-3</v>
      </c>
      <c r="F583" s="15">
        <v>-1.2833E-3</v>
      </c>
      <c r="G583" s="15">
        <v>2.4461000000000001E-3</v>
      </c>
      <c r="K583">
        <f t="shared" si="54"/>
        <v>3.2461015385267414E-5</v>
      </c>
      <c r="L583">
        <f t="shared" si="55"/>
        <v>7.1909228452088629E-6</v>
      </c>
      <c r="M583">
        <f t="shared" si="56"/>
        <v>3.8939811323380238E-5</v>
      </c>
      <c r="W583">
        <f t="shared" si="57"/>
        <v>-1.322796821190225E-6</v>
      </c>
      <c r="X583">
        <f t="shared" si="58"/>
        <v>1.933840343476154E-5</v>
      </c>
      <c r="Y583">
        <f t="shared" si="59"/>
        <v>2.5446004825921336E-6</v>
      </c>
    </row>
    <row r="584" spans="1:25" x14ac:dyDescent="0.2">
      <c r="A584" s="19">
        <v>23.97</v>
      </c>
      <c r="B584" s="19">
        <v>31.19</v>
      </c>
      <c r="C584" s="19">
        <v>45.24</v>
      </c>
      <c r="E584" s="15">
        <v>1.6715E-3</v>
      </c>
      <c r="F584" s="15">
        <v>1.9274699999999999E-3</v>
      </c>
      <c r="G584" s="15">
        <v>3.5492499999999999E-3</v>
      </c>
      <c r="K584">
        <f t="shared" si="54"/>
        <v>3.3103511005254073E-5</v>
      </c>
      <c r="L584">
        <f t="shared" si="55"/>
        <v>6.9564521001288969E-6</v>
      </c>
      <c r="M584">
        <f t="shared" si="56"/>
        <v>3.8067089641124547E-5</v>
      </c>
      <c r="W584">
        <f t="shared" si="57"/>
        <v>-1.6454335748788115E-6</v>
      </c>
      <c r="X584">
        <f t="shared" si="58"/>
        <v>1.9507993654995844E-5</v>
      </c>
      <c r="Y584">
        <f t="shared" si="59"/>
        <v>2.1983766484366052E-6</v>
      </c>
    </row>
    <row r="585" spans="1:25" x14ac:dyDescent="0.2">
      <c r="A585" s="19">
        <v>23.99</v>
      </c>
      <c r="B585" s="19">
        <v>31.19</v>
      </c>
      <c r="C585" s="19">
        <v>44.87</v>
      </c>
      <c r="E585" s="15">
        <v>8.3442E-4</v>
      </c>
      <c r="F585" s="15">
        <v>0</v>
      </c>
      <c r="G585" s="15">
        <v>-8.1787000000000006E-3</v>
      </c>
      <c r="K585">
        <f t="shared" si="54"/>
        <v>3.2227689836905536E-5</v>
      </c>
      <c r="L585">
        <f t="shared" si="55"/>
        <v>6.8187808681897289E-6</v>
      </c>
      <c r="M585">
        <f t="shared" si="56"/>
        <v>3.7511282073904199E-5</v>
      </c>
      <c r="W585">
        <f t="shared" si="57"/>
        <v>-1.4960505161860828E-6</v>
      </c>
      <c r="X585">
        <f t="shared" si="58"/>
        <v>1.9287532890696092E-5</v>
      </c>
      <c r="Y585">
        <f t="shared" si="59"/>
        <v>2.272132365430409E-6</v>
      </c>
    </row>
    <row r="586" spans="1:25" x14ac:dyDescent="0.2">
      <c r="A586" s="19">
        <v>23.96</v>
      </c>
      <c r="B586" s="19">
        <v>31.07</v>
      </c>
      <c r="C586" s="19">
        <v>45.01</v>
      </c>
      <c r="E586" s="15">
        <v>-1.2505999999999999E-3</v>
      </c>
      <c r="F586" s="15">
        <v>-3.8474E-3</v>
      </c>
      <c r="G586" s="15">
        <v>3.1200999999999998E-3</v>
      </c>
      <c r="K586">
        <f t="shared" si="54"/>
        <v>3.1320511718113905E-5</v>
      </c>
      <c r="L586">
        <f t="shared" si="55"/>
        <v>6.540764286130911E-6</v>
      </c>
      <c r="M586">
        <f t="shared" si="56"/>
        <v>3.9160581285817079E-5</v>
      </c>
      <c r="W586">
        <f t="shared" si="57"/>
        <v>-1.4845010852149176E-6</v>
      </c>
      <c r="X586">
        <f t="shared" si="58"/>
        <v>1.8570018083094328E-5</v>
      </c>
      <c r="Y586">
        <f t="shared" si="59"/>
        <v>2.0678198235045842E-6</v>
      </c>
    </row>
    <row r="587" spans="1:25" x14ac:dyDescent="0.2">
      <c r="A587" s="19">
        <v>24.04</v>
      </c>
      <c r="B587" s="19">
        <v>31.15</v>
      </c>
      <c r="C587" s="19">
        <v>44.97</v>
      </c>
      <c r="E587" s="15">
        <v>3.3389800000000001E-3</v>
      </c>
      <c r="F587" s="15">
        <v>2.5748300000000002E-3</v>
      </c>
      <c r="G587" s="15">
        <v>-8.8860000000000002E-4</v>
      </c>
      <c r="K587">
        <f t="shared" si="54"/>
        <v>3.0502474031393776E-5</v>
      </c>
      <c r="L587">
        <f t="shared" si="55"/>
        <v>6.8715281693956222E-6</v>
      </c>
      <c r="M587">
        <f t="shared" si="56"/>
        <v>3.8424678157815179E-5</v>
      </c>
      <c r="W587">
        <f t="shared" si="57"/>
        <v>-1.2811822825020225E-6</v>
      </c>
      <c r="X587">
        <f t="shared" si="58"/>
        <v>1.8012453115708667E-5</v>
      </c>
      <c r="Y587">
        <f t="shared" si="59"/>
        <v>1.3955951244943093E-6</v>
      </c>
    </row>
    <row r="588" spans="1:25" x14ac:dyDescent="0.2">
      <c r="A588" s="19">
        <v>24.02</v>
      </c>
      <c r="B588" s="19">
        <v>31.11</v>
      </c>
      <c r="C588" s="19">
        <v>45.06</v>
      </c>
      <c r="E588" s="15">
        <v>-8.3199999999999995E-4</v>
      </c>
      <c r="F588" s="15">
        <v>-1.2841E-3</v>
      </c>
      <c r="G588" s="15">
        <v>2.0013299999999999E-3</v>
      </c>
      <c r="K588">
        <f t="shared" si="54"/>
        <v>3.0116910089092857E-5</v>
      </c>
      <c r="L588">
        <f t="shared" si="55"/>
        <v>6.8555367304204509E-6</v>
      </c>
      <c r="M588">
        <f t="shared" si="56"/>
        <v>3.7375112655493394E-5</v>
      </c>
      <c r="W588">
        <f t="shared" si="57"/>
        <v>-9.3863271061590102E-7</v>
      </c>
      <c r="X588">
        <f t="shared" si="58"/>
        <v>1.7525741223646147E-5</v>
      </c>
      <c r="Y588">
        <f t="shared" si="59"/>
        <v>1.1523550595046507E-6</v>
      </c>
    </row>
    <row r="589" spans="1:25" x14ac:dyDescent="0.2">
      <c r="A589" s="19">
        <v>24</v>
      </c>
      <c r="B589" s="19">
        <v>31.15</v>
      </c>
      <c r="C589" s="19">
        <v>44.84</v>
      </c>
      <c r="E589" s="15">
        <v>-8.3259999999999996E-4</v>
      </c>
      <c r="F589" s="15">
        <v>1.2857299999999999E-3</v>
      </c>
      <c r="G589" s="15">
        <v>-4.8824000000000003E-3</v>
      </c>
      <c r="K589">
        <f t="shared" si="54"/>
        <v>2.933621744571399E-5</v>
      </c>
      <c r="L589">
        <f t="shared" si="55"/>
        <v>6.6412713090277897E-6</v>
      </c>
      <c r="M589">
        <f t="shared" si="56"/>
        <v>3.6517149555666919E-5</v>
      </c>
      <c r="W589">
        <f t="shared" si="57"/>
        <v>-9.1779349997894695E-7</v>
      </c>
      <c r="X589">
        <f t="shared" si="58"/>
        <v>1.7120308487827377E-5</v>
      </c>
      <c r="Y589">
        <f t="shared" si="59"/>
        <v>9.1243284181437163E-7</v>
      </c>
    </row>
    <row r="590" spans="1:25" x14ac:dyDescent="0.2">
      <c r="A590" s="19">
        <v>24.14</v>
      </c>
      <c r="B590" s="19">
        <v>31.16</v>
      </c>
      <c r="C590" s="19">
        <v>44.99</v>
      </c>
      <c r="E590" s="15">
        <v>5.8332899999999997E-3</v>
      </c>
      <c r="F590" s="15">
        <v>3.2102999999999998E-4</v>
      </c>
      <c r="G590" s="15">
        <v>3.34527E-3</v>
      </c>
      <c r="K590">
        <f t="shared" si="54"/>
        <v>2.8602406311337855E-5</v>
      </c>
      <c r="L590">
        <f t="shared" si="55"/>
        <v>6.4400293658346882E-6</v>
      </c>
      <c r="M590">
        <f t="shared" si="56"/>
        <v>3.6503964561474034E-5</v>
      </c>
      <c r="W590">
        <f t="shared" si="57"/>
        <v>-9.8375944190021005E-7</v>
      </c>
      <c r="X590">
        <f t="shared" si="58"/>
        <v>1.6968409428157733E-5</v>
      </c>
      <c r="Y590">
        <f t="shared" si="59"/>
        <v>5.3860434522550929E-7</v>
      </c>
    </row>
    <row r="591" spans="1:25" x14ac:dyDescent="0.2">
      <c r="A591" s="19">
        <v>24.18</v>
      </c>
      <c r="B591" s="19">
        <v>31.17</v>
      </c>
      <c r="C591" s="19">
        <v>45.05</v>
      </c>
      <c r="E591" s="15">
        <v>1.65704E-3</v>
      </c>
      <c r="F591" s="15">
        <v>3.2091999999999998E-4</v>
      </c>
      <c r="G591" s="15">
        <v>1.3335599999999999E-3</v>
      </c>
      <c r="K591">
        <f t="shared" si="54"/>
        <v>2.9245985823588288E-5</v>
      </c>
      <c r="L591">
        <f t="shared" si="55"/>
        <v>6.1888602843531726E-6</v>
      </c>
      <c r="M591">
        <f t="shared" si="56"/>
        <v>3.5985690731448718E-5</v>
      </c>
      <c r="W591">
        <f t="shared" si="57"/>
        <v>-9.2804103183819747E-7</v>
      </c>
      <c r="X591">
        <f t="shared" si="58"/>
        <v>1.7443578064000268E-5</v>
      </c>
      <c r="Y591">
        <f t="shared" si="59"/>
        <v>4.8126076563597873E-7</v>
      </c>
    </row>
    <row r="592" spans="1:25" x14ac:dyDescent="0.2">
      <c r="A592" s="19">
        <v>24.04</v>
      </c>
      <c r="B592" s="19">
        <v>31.22</v>
      </c>
      <c r="C592" s="19">
        <v>44.7</v>
      </c>
      <c r="E592" s="15">
        <v>-5.7898999999999997E-3</v>
      </c>
      <c r="F592" s="15">
        <v>1.60407E-3</v>
      </c>
      <c r="G592" s="15">
        <v>-7.7691000000000001E-3</v>
      </c>
      <c r="K592">
        <f t="shared" si="54"/>
        <v>2.8599690938603696E-5</v>
      </c>
      <c r="L592">
        <f t="shared" si="55"/>
        <v>5.952758523180548E-6</v>
      </c>
      <c r="M592">
        <f t="shared" si="56"/>
        <v>3.5122015367252921E-5</v>
      </c>
      <c r="W592">
        <f t="shared" si="57"/>
        <v>-9.2930107885590565E-7</v>
      </c>
      <c r="X592">
        <f t="shared" si="58"/>
        <v>1.7198069870656251E-5</v>
      </c>
      <c r="Y592">
        <f t="shared" si="59"/>
        <v>4.0151916270581994E-7</v>
      </c>
    </row>
    <row r="593" spans="1:25" x14ac:dyDescent="0.2">
      <c r="A593" s="19">
        <v>23.99</v>
      </c>
      <c r="B593" s="19">
        <v>31.06</v>
      </c>
      <c r="C593" s="19">
        <v>44.62</v>
      </c>
      <c r="E593" s="15">
        <v>-2.0799E-3</v>
      </c>
      <c r="F593" s="15">
        <v>-5.1248999999999999E-3</v>
      </c>
      <c r="G593" s="15">
        <v>-1.7898E-3</v>
      </c>
      <c r="K593">
        <f t="shared" si="54"/>
        <v>2.9223260164654181E-5</v>
      </c>
      <c r="L593">
        <f t="shared" si="55"/>
        <v>5.8296249044182807E-6</v>
      </c>
      <c r="M593">
        <f t="shared" si="56"/>
        <v>3.6653381826364874E-5</v>
      </c>
      <c r="W593">
        <f t="shared" si="57"/>
        <v>-1.3232528098445513E-6</v>
      </c>
      <c r="X593">
        <f t="shared" si="58"/>
        <v>1.8678194162016878E-5</v>
      </c>
      <c r="Y593">
        <f t="shared" si="59"/>
        <v>-1.8904379653652921E-7</v>
      </c>
    </row>
    <row r="594" spans="1:25" x14ac:dyDescent="0.2">
      <c r="A594" s="19">
        <v>24.1</v>
      </c>
      <c r="B594" s="19">
        <v>30.84</v>
      </c>
      <c r="C594" s="19">
        <v>44.73</v>
      </c>
      <c r="E594" s="15">
        <v>4.58524E-3</v>
      </c>
      <c r="F594" s="15">
        <v>-7.0829999999999999E-3</v>
      </c>
      <c r="G594" s="15">
        <v>2.4652799999999998E-3</v>
      </c>
      <c r="K594">
        <f t="shared" si="54"/>
        <v>2.8641536917141636E-5</v>
      </c>
      <c r="L594">
        <f t="shared" si="55"/>
        <v>6.6615416805857496E-6</v>
      </c>
      <c r="M594">
        <f t="shared" si="56"/>
        <v>3.5806645067130106E-5</v>
      </c>
      <c r="W594">
        <f t="shared" si="57"/>
        <v>-8.9570006085387799E-7</v>
      </c>
      <c r="X594">
        <f t="shared" si="58"/>
        <v>1.8419122713095864E-5</v>
      </c>
      <c r="Y594">
        <f t="shared" si="59"/>
        <v>1.2121607205566255E-7</v>
      </c>
    </row>
    <row r="595" spans="1:25" x14ac:dyDescent="0.2">
      <c r="A595" s="19">
        <v>24.06</v>
      </c>
      <c r="B595" s="19">
        <v>30.89</v>
      </c>
      <c r="C595" s="19">
        <v>44.57</v>
      </c>
      <c r="E595" s="15">
        <v>-1.6597999999999999E-3</v>
      </c>
      <c r="F595" s="15">
        <v>1.6212399999999999E-3</v>
      </c>
      <c r="G595" s="15">
        <v>-3.5769999999999999E-3</v>
      </c>
      <c r="K595">
        <f t="shared" si="54"/>
        <v>2.876265473838384E-5</v>
      </c>
      <c r="L595">
        <f t="shared" si="55"/>
        <v>8.3997150097831708E-6</v>
      </c>
      <c r="M595">
        <f t="shared" si="56"/>
        <v>3.5125681370985424E-5</v>
      </c>
      <c r="W595">
        <f t="shared" si="57"/>
        <v>-2.2192618540026453E-6</v>
      </c>
      <c r="X595">
        <f t="shared" si="58"/>
        <v>1.8478847368998111E-5</v>
      </c>
      <c r="Y595">
        <f t="shared" si="59"/>
        <v>-6.5250462186767708E-7</v>
      </c>
    </row>
    <row r="596" spans="1:25" x14ac:dyDescent="0.2">
      <c r="A596" s="19">
        <v>24.08</v>
      </c>
      <c r="B596" s="19">
        <v>30.84</v>
      </c>
      <c r="C596" s="19">
        <v>44.91</v>
      </c>
      <c r="E596" s="15">
        <v>8.3129999999999999E-4</v>
      </c>
      <c r="F596" s="15">
        <v>-1.6186E-3</v>
      </c>
      <c r="G596" s="15">
        <v>7.6284500000000002E-3</v>
      </c>
      <c r="K596">
        <f t="shared" si="54"/>
        <v>2.8145725897647515E-5</v>
      </c>
      <c r="L596">
        <f t="shared" si="55"/>
        <v>8.1319791447327453E-6</v>
      </c>
      <c r="M596">
        <f t="shared" si="56"/>
        <v>3.4754268437473428E-5</v>
      </c>
      <c r="W596">
        <f t="shared" si="57"/>
        <v>-2.2719571088424868E-6</v>
      </c>
      <c r="X596">
        <f t="shared" si="58"/>
        <v>1.8320316710858224E-5</v>
      </c>
      <c r="Y596">
        <f t="shared" si="59"/>
        <v>-9.1330596375561642E-7</v>
      </c>
    </row>
    <row r="597" spans="1:25" x14ac:dyDescent="0.2">
      <c r="A597" s="19">
        <v>23.97</v>
      </c>
      <c r="B597" s="19">
        <v>30.73</v>
      </c>
      <c r="C597" s="19">
        <v>44.5</v>
      </c>
      <c r="E597" s="15">
        <v>-4.5681000000000003E-3</v>
      </c>
      <c r="F597" s="15">
        <v>-3.5668000000000002E-3</v>
      </c>
      <c r="G597" s="15">
        <v>-9.1293999999999993E-3</v>
      </c>
      <c r="K597">
        <f t="shared" si="54"/>
        <v>2.748325773335537E-5</v>
      </c>
      <c r="L597">
        <f t="shared" si="55"/>
        <v>7.8799653044813462E-6</v>
      </c>
      <c r="M597">
        <f t="shared" si="56"/>
        <v>3.6221073096072148E-5</v>
      </c>
      <c r="W597">
        <f t="shared" si="57"/>
        <v>-2.2676749695119375E-6</v>
      </c>
      <c r="X597">
        <f t="shared" si="58"/>
        <v>1.818747492760673E-5</v>
      </c>
      <c r="Y597">
        <f t="shared" si="59"/>
        <v>-1.4203885727302792E-6</v>
      </c>
    </row>
    <row r="598" spans="1:25" x14ac:dyDescent="0.2">
      <c r="A598" s="19">
        <v>24.03</v>
      </c>
      <c r="B598" s="19">
        <v>30.74</v>
      </c>
      <c r="C598" s="19">
        <v>45.13</v>
      </c>
      <c r="E598" s="15">
        <v>2.5032100000000001E-3</v>
      </c>
      <c r="F598" s="15">
        <v>3.2540999999999999E-4</v>
      </c>
      <c r="G598" s="15">
        <v>1.4157329999999999E-2</v>
      </c>
      <c r="K598">
        <f t="shared" si="54"/>
        <v>2.766759677572075E-5</v>
      </c>
      <c r="L598">
        <f t="shared" si="55"/>
        <v>8.0471601458450301E-6</v>
      </c>
      <c r="M598">
        <f t="shared" si="56"/>
        <v>3.8605977273454944E-5</v>
      </c>
      <c r="W598">
        <f t="shared" si="57"/>
        <v>-1.5580881081412209E-6</v>
      </c>
      <c r="X598">
        <f t="shared" si="58"/>
        <v>1.9477102917550326E-5</v>
      </c>
      <c r="Y598">
        <f t="shared" si="59"/>
        <v>-1.0064010156646242E-7</v>
      </c>
    </row>
    <row r="599" spans="1:25" x14ac:dyDescent="0.2">
      <c r="A599" s="19">
        <v>24.12</v>
      </c>
      <c r="B599" s="19">
        <v>30.89</v>
      </c>
      <c r="C599" s="19">
        <v>45.02</v>
      </c>
      <c r="E599" s="15">
        <v>3.7453199999999999E-3</v>
      </c>
      <c r="F599" s="15">
        <v>4.8796000000000004E-3</v>
      </c>
      <c r="G599" s="15">
        <v>-2.4374000000000002E-3</v>
      </c>
      <c r="K599">
        <f t="shared" si="54"/>
        <v>2.7256816383308213E-5</v>
      </c>
      <c r="L599">
        <f t="shared" si="55"/>
        <v>7.6996764738508944E-6</v>
      </c>
      <c r="M599">
        <f t="shared" si="56"/>
        <v>4.5531149134950776E-5</v>
      </c>
      <c r="W599">
        <f t="shared" si="57"/>
        <v>-1.5102336390087476E-6</v>
      </c>
      <c r="X599">
        <f t="shared" si="58"/>
        <v>2.0438743543669306E-5</v>
      </c>
      <c r="Y599">
        <f t="shared" si="59"/>
        <v>2.169117473952533E-8</v>
      </c>
    </row>
    <row r="600" spans="1:25" x14ac:dyDescent="0.2">
      <c r="A600" s="19">
        <v>24.21</v>
      </c>
      <c r="B600" s="19">
        <v>30.98</v>
      </c>
      <c r="C600" s="19">
        <v>45.17</v>
      </c>
      <c r="E600" s="15">
        <v>3.7312600000000001E-3</v>
      </c>
      <c r="F600" s="15">
        <v>2.9136000000000001E-3</v>
      </c>
      <c r="G600" s="15">
        <v>3.3318100000000002E-3</v>
      </c>
      <c r="K600">
        <f t="shared" si="54"/>
        <v>2.7181137278372426E-5</v>
      </c>
      <c r="L600">
        <f t="shared" si="55"/>
        <v>8.3212260018524072E-6</v>
      </c>
      <c r="M600">
        <f t="shared" si="56"/>
        <v>4.4261247726000854E-5</v>
      </c>
      <c r="W600">
        <f t="shared" si="57"/>
        <v>-7.6680668178822281E-7</v>
      </c>
      <c r="X600">
        <f t="shared" si="58"/>
        <v>1.9559981212329148E-5</v>
      </c>
      <c r="Y600">
        <f t="shared" si="59"/>
        <v>-5.2333637734484624E-7</v>
      </c>
    </row>
    <row r="601" spans="1:25" x14ac:dyDescent="0.2">
      <c r="A601" s="19">
        <v>24.09</v>
      </c>
      <c r="B601" s="19">
        <v>31.06</v>
      </c>
      <c r="C601" s="19">
        <v>45.13</v>
      </c>
      <c r="E601" s="15">
        <v>-4.9566000000000002E-3</v>
      </c>
      <c r="F601" s="15">
        <v>2.5822800000000002E-3</v>
      </c>
      <c r="G601" s="15">
        <v>-8.855E-4</v>
      </c>
      <c r="K601">
        <f t="shared" si="54"/>
        <v>2.7105794091140783E-5</v>
      </c>
      <c r="L601">
        <f t="shared" si="55"/>
        <v>8.2926253101738287E-6</v>
      </c>
      <c r="M601">
        <f t="shared" si="56"/>
        <v>4.3273941966231928E-5</v>
      </c>
      <c r="W601">
        <f t="shared" si="57"/>
        <v>-3.6415591544092931E-7</v>
      </c>
      <c r="X601">
        <f t="shared" si="58"/>
        <v>1.9596372314813399E-5</v>
      </c>
      <c r="Y601">
        <f t="shared" si="59"/>
        <v>-1.7161833006415536E-7</v>
      </c>
    </row>
    <row r="602" spans="1:25" x14ac:dyDescent="0.2">
      <c r="A602" s="19">
        <v>24.2</v>
      </c>
      <c r="B602" s="19">
        <v>31.04</v>
      </c>
      <c r="C602" s="19">
        <v>45.46</v>
      </c>
      <c r="E602" s="15">
        <v>4.56625E-3</v>
      </c>
      <c r="F602" s="15">
        <v>-6.4389999999999998E-4</v>
      </c>
      <c r="G602" s="15">
        <v>7.3121599999999998E-3</v>
      </c>
      <c r="K602">
        <f t="shared" si="54"/>
        <v>2.7460794790039045E-5</v>
      </c>
      <c r="L602">
        <f t="shared" si="55"/>
        <v>8.1929048615319643E-6</v>
      </c>
      <c r="M602">
        <f t="shared" si="56"/>
        <v>4.1933200647005141E-5</v>
      </c>
      <c r="W602">
        <f t="shared" si="57"/>
        <v>-9.3249332243447357E-7</v>
      </c>
      <c r="X602">
        <f t="shared" si="58"/>
        <v>1.9308868747924593E-5</v>
      </c>
      <c r="Y602">
        <f t="shared" si="59"/>
        <v>-3.2077018786030608E-7</v>
      </c>
    </row>
    <row r="603" spans="1:25" x14ac:dyDescent="0.2">
      <c r="A603" s="19">
        <v>24.17</v>
      </c>
      <c r="B603" s="19">
        <v>30.97</v>
      </c>
      <c r="C603" s="19">
        <v>45.49</v>
      </c>
      <c r="E603" s="15">
        <v>-1.2397E-3</v>
      </c>
      <c r="F603" s="15">
        <v>-2.2552000000000002E-3</v>
      </c>
      <c r="G603" s="15">
        <v>6.5998999999999995E-4</v>
      </c>
      <c r="K603">
        <f t="shared" si="54"/>
        <v>2.7645805667103409E-5</v>
      </c>
      <c r="L603">
        <f t="shared" si="55"/>
        <v>7.8490251282726119E-6</v>
      </c>
      <c r="M603">
        <f t="shared" si="56"/>
        <v>4.2780246751555956E-5</v>
      </c>
      <c r="W603">
        <f t="shared" si="57"/>
        <v>-1.0723656580884051E-6</v>
      </c>
      <c r="X603">
        <f t="shared" si="58"/>
        <v>2.0198618647049118E-5</v>
      </c>
      <c r="Y603">
        <f t="shared" si="59"/>
        <v>-5.5784056954868769E-7</v>
      </c>
    </row>
    <row r="604" spans="1:25" x14ac:dyDescent="0.2">
      <c r="A604" s="19">
        <v>24.13</v>
      </c>
      <c r="B604" s="19">
        <v>31.01</v>
      </c>
      <c r="C604" s="19">
        <v>45.45</v>
      </c>
      <c r="E604" s="15">
        <v>-1.655E-3</v>
      </c>
      <c r="F604" s="15">
        <v>1.2916E-3</v>
      </c>
      <c r="G604" s="15">
        <v>-8.7929999999999996E-4</v>
      </c>
      <c r="K604">
        <f t="shared" si="54"/>
        <v>2.7047164572643907E-5</v>
      </c>
      <c r="L604">
        <f t="shared" si="55"/>
        <v>7.7126309722088213E-6</v>
      </c>
      <c r="M604">
        <f t="shared" si="56"/>
        <v>4.1455186207213726E-5</v>
      </c>
      <c r="W604">
        <f t="shared" si="57"/>
        <v>-9.7440646100310075E-7</v>
      </c>
      <c r="X604">
        <f t="shared" si="58"/>
        <v>1.9666689944106171E-5</v>
      </c>
      <c r="Y604">
        <f t="shared" si="59"/>
        <v>-6.5189111329576634E-7</v>
      </c>
    </row>
    <row r="605" spans="1:25" x14ac:dyDescent="0.2">
      <c r="A605" s="19">
        <v>23.9</v>
      </c>
      <c r="B605" s="19">
        <v>31.14</v>
      </c>
      <c r="C605" s="19">
        <v>44.98</v>
      </c>
      <c r="E605" s="15">
        <v>-9.5317000000000006E-3</v>
      </c>
      <c r="F605" s="15">
        <v>4.1921600000000003E-3</v>
      </c>
      <c r="G605" s="15">
        <v>-1.0341100000000001E-2</v>
      </c>
      <c r="K605">
        <f t="shared" si="54"/>
        <v>2.6532528700251977E-5</v>
      </c>
      <c r="L605">
        <f t="shared" si="55"/>
        <v>7.4477126063088579E-6</v>
      </c>
      <c r="M605">
        <f t="shared" si="56"/>
        <v>4.0223132563128034E-5</v>
      </c>
      <c r="W605">
        <f t="shared" si="57"/>
        <v>-1.0796595933429146E-6</v>
      </c>
      <c r="X605">
        <f t="shared" si="58"/>
        <v>1.92576142074598E-5</v>
      </c>
      <c r="Y605">
        <f t="shared" si="59"/>
        <v>-7.2619040169802031E-7</v>
      </c>
    </row>
    <row r="606" spans="1:25" x14ac:dyDescent="0.2">
      <c r="A606" s="19">
        <v>23.85</v>
      </c>
      <c r="B606" s="19">
        <v>31.11</v>
      </c>
      <c r="C606" s="19">
        <v>44.83</v>
      </c>
      <c r="E606" s="15">
        <v>-2.0920999999999999E-3</v>
      </c>
      <c r="F606" s="15">
        <v>-9.6330000000000005E-4</v>
      </c>
      <c r="G606" s="15">
        <v>-3.3348000000000002E-3</v>
      </c>
      <c r="K606">
        <f t="shared" si="54"/>
        <v>2.9573342175803564E-5</v>
      </c>
      <c r="L606">
        <f t="shared" si="55"/>
        <v>7.8349283385868924E-6</v>
      </c>
      <c r="M606">
        <f t="shared" si="56"/>
        <v>4.3311609366487478E-5</v>
      </c>
      <c r="W606">
        <f t="shared" si="57"/>
        <v>-2.6914300766223401E-6</v>
      </c>
      <c r="X606">
        <f t="shared" si="58"/>
        <v>2.2757603869812213E-5</v>
      </c>
      <c r="Y606">
        <f t="shared" si="59"/>
        <v>-2.4846654086361395E-6</v>
      </c>
    </row>
    <row r="607" spans="1:25" x14ac:dyDescent="0.2">
      <c r="A607" s="19">
        <v>23.98</v>
      </c>
      <c r="B607" s="19">
        <v>31.04</v>
      </c>
      <c r="C607" s="19">
        <v>45.37</v>
      </c>
      <c r="E607" s="15">
        <v>5.45073E-3</v>
      </c>
      <c r="F607" s="15">
        <v>-2.2501000000000001E-3</v>
      </c>
      <c r="G607" s="15">
        <v>1.2045439999999999E-2</v>
      </c>
      <c r="K607">
        <f t="shared" si="54"/>
        <v>2.8972649943622054E-5</v>
      </c>
      <c r="L607">
        <f t="shared" si="55"/>
        <v>7.5330607839042446E-6</v>
      </c>
      <c r="M607">
        <f t="shared" si="56"/>
        <v>4.2382079234845358E-5</v>
      </c>
      <c r="W607">
        <f t="shared" si="57"/>
        <v>-2.5275450748249997E-6</v>
      </c>
      <c r="X607">
        <f t="shared" si="58"/>
        <v>2.2383933040823479E-5</v>
      </c>
      <c r="Y607">
        <f t="shared" si="59"/>
        <v>-2.2750735705179709E-6</v>
      </c>
    </row>
    <row r="608" spans="1:25" x14ac:dyDescent="0.2">
      <c r="A608" s="19">
        <v>23.97</v>
      </c>
      <c r="B608" s="19">
        <v>31.05</v>
      </c>
      <c r="C608" s="19">
        <v>45.45</v>
      </c>
      <c r="E608" s="15">
        <v>-4.171E-4</v>
      </c>
      <c r="F608" s="15">
        <v>3.2210000000000002E-4</v>
      </c>
      <c r="G608" s="15">
        <v>1.7633200000000001E-3</v>
      </c>
      <c r="K608">
        <f t="shared" si="54"/>
        <v>2.9421342250287435E-5</v>
      </c>
      <c r="L608">
        <f t="shared" si="55"/>
        <v>7.4147054073025552E-6</v>
      </c>
      <c r="M608">
        <f t="shared" si="56"/>
        <v>4.6867190261245761E-5</v>
      </c>
      <c r="W608">
        <f t="shared" si="57"/>
        <v>-2.9446934732554997E-6</v>
      </c>
      <c r="X608">
        <f t="shared" si="58"/>
        <v>2.4379870705222069E-5</v>
      </c>
      <c r="Y608">
        <f t="shared" si="59"/>
        <v>-3.2906915380468927E-6</v>
      </c>
    </row>
    <row r="609" spans="1:25" x14ac:dyDescent="0.2">
      <c r="A609" s="19">
        <v>23.94</v>
      </c>
      <c r="B609" s="19">
        <v>31.09</v>
      </c>
      <c r="C609" s="19">
        <v>45.23</v>
      </c>
      <c r="E609" s="15">
        <v>-1.2515E-3</v>
      </c>
      <c r="F609" s="15">
        <v>1.2882799999999999E-3</v>
      </c>
      <c r="G609" s="15">
        <v>-4.8405000000000002E-3</v>
      </c>
      <c r="K609">
        <f t="shared" si="54"/>
        <v>2.8661653613636893E-5</v>
      </c>
      <c r="L609">
        <f t="shared" si="55"/>
        <v>7.1050832892969679E-6</v>
      </c>
      <c r="M609">
        <f t="shared" si="56"/>
        <v>4.5403861531214139E-5</v>
      </c>
      <c r="W609">
        <f t="shared" si="57"/>
        <v>-2.8515993812601693E-6</v>
      </c>
      <c r="X609">
        <f t="shared" si="58"/>
        <v>2.3600375232028745E-5</v>
      </c>
      <c r="Y609">
        <f t="shared" si="59"/>
        <v>-3.1385160308840788E-6</v>
      </c>
    </row>
    <row r="610" spans="1:25" x14ac:dyDescent="0.2">
      <c r="A610" s="19">
        <v>23.86</v>
      </c>
      <c r="B610" s="19">
        <v>31.13</v>
      </c>
      <c r="C610" s="19">
        <v>44.71</v>
      </c>
      <c r="E610" s="15">
        <v>-3.3417E-3</v>
      </c>
      <c r="F610" s="15">
        <v>1.28656E-3</v>
      </c>
      <c r="G610" s="15">
        <v>-1.14968E-2</v>
      </c>
      <c r="K610">
        <f t="shared" si="54"/>
        <v>2.8003237488785384E-5</v>
      </c>
      <c r="L610">
        <f t="shared" si="55"/>
        <v>6.8762751763077155E-6</v>
      </c>
      <c r="M610">
        <f t="shared" si="56"/>
        <v>4.4841178238088419E-5</v>
      </c>
      <c r="W610">
        <f t="shared" si="57"/>
        <v>-2.8232083151845589E-6</v>
      </c>
      <c r="X610">
        <f t="shared" si="58"/>
        <v>2.3139384148107021E-5</v>
      </c>
      <c r="Y610">
        <f t="shared" si="59"/>
        <v>-3.2676264426310339E-6</v>
      </c>
    </row>
    <row r="611" spans="1:25" x14ac:dyDescent="0.2">
      <c r="A611" s="19">
        <v>23.74</v>
      </c>
      <c r="B611" s="19">
        <v>31.12</v>
      </c>
      <c r="C611" s="19">
        <v>44.34</v>
      </c>
      <c r="E611" s="15">
        <v>-5.0293999999999998E-3</v>
      </c>
      <c r="F611" s="15">
        <v>-3.212E-4</v>
      </c>
      <c r="G611" s="15">
        <v>-8.2754999999999999E-3</v>
      </c>
      <c r="K611">
        <f t="shared" si="54"/>
        <v>2.7768354597024967E-5</v>
      </c>
      <c r="L611">
        <f t="shared" si="55"/>
        <v>6.6610184011058185E-6</v>
      </c>
      <c r="M611">
        <f t="shared" si="56"/>
        <v>4.8662094742150238E-5</v>
      </c>
      <c r="W611">
        <f t="shared" si="57"/>
        <v>-2.904001318353485E-6</v>
      </c>
      <c r="X611">
        <f t="shared" si="58"/>
        <v>2.4000491361620599E-5</v>
      </c>
      <c r="Y611">
        <f t="shared" si="59"/>
        <v>-3.7312063763931717E-6</v>
      </c>
    </row>
    <row r="612" spans="1:25" x14ac:dyDescent="0.2">
      <c r="A612" s="19">
        <v>23.74</v>
      </c>
      <c r="B612" s="19">
        <v>31.1</v>
      </c>
      <c r="C612" s="19">
        <v>44.3</v>
      </c>
      <c r="E612" s="15">
        <v>0</v>
      </c>
      <c r="F612" s="15">
        <v>-6.4269999999999996E-4</v>
      </c>
      <c r="G612" s="15">
        <v>-9.0209999999999997E-4</v>
      </c>
      <c r="K612">
        <f t="shared" si="54"/>
        <v>2.8112680897570173E-5</v>
      </c>
      <c r="L612">
        <f t="shared" si="55"/>
        <v>6.3965943446720356E-6</v>
      </c>
      <c r="M612">
        <f t="shared" si="56"/>
        <v>4.9706055856368347E-5</v>
      </c>
      <c r="W612">
        <f t="shared" si="57"/>
        <v>-2.743357108052276E-6</v>
      </c>
      <c r="X612">
        <f t="shared" si="58"/>
        <v>2.493800986792336E-5</v>
      </c>
      <c r="Y612">
        <f t="shared" si="59"/>
        <v>-3.4689949698095814E-6</v>
      </c>
    </row>
    <row r="613" spans="1:25" x14ac:dyDescent="0.2">
      <c r="A613" s="19">
        <v>23.8</v>
      </c>
      <c r="B613" s="19">
        <v>31.06</v>
      </c>
      <c r="C613" s="19">
        <v>44.68</v>
      </c>
      <c r="E613" s="15">
        <v>2.5273399999999999E-3</v>
      </c>
      <c r="F613" s="15">
        <v>-1.2861999999999999E-3</v>
      </c>
      <c r="G613" s="15">
        <v>8.5778999999999994E-3</v>
      </c>
      <c r="K613">
        <f t="shared" si="54"/>
        <v>2.7424553045682669E-5</v>
      </c>
      <c r="L613">
        <f t="shared" si="55"/>
        <v>6.1604314856242786E-6</v>
      </c>
      <c r="M613">
        <f t="shared" si="56"/>
        <v>4.798057467013337E-5</v>
      </c>
      <c r="W613">
        <f t="shared" si="57"/>
        <v>-2.6569692815691396E-6</v>
      </c>
      <c r="X613">
        <f t="shared" si="58"/>
        <v>2.4154445275847958E-5</v>
      </c>
      <c r="Y613">
        <f t="shared" si="59"/>
        <v>-3.3056486848210063E-6</v>
      </c>
    </row>
    <row r="614" spans="1:25" x14ac:dyDescent="0.2">
      <c r="A614" s="19">
        <v>23.92</v>
      </c>
      <c r="B614" s="19">
        <v>31.1</v>
      </c>
      <c r="C614" s="19">
        <v>44.54</v>
      </c>
      <c r="E614" s="15">
        <v>5.0420600000000001E-3</v>
      </c>
      <c r="F614" s="15">
        <v>1.28786E-3</v>
      </c>
      <c r="G614" s="15">
        <v>-3.1334000000000002E-3</v>
      </c>
      <c r="K614">
        <f t="shared" si="54"/>
        <v>2.7033210763932413E-5</v>
      </c>
      <c r="L614">
        <f t="shared" si="55"/>
        <v>5.9880882841193873E-6</v>
      </c>
      <c r="M614">
        <f t="shared" si="56"/>
        <v>4.9269285715072497E-5</v>
      </c>
      <c r="W614">
        <f t="shared" si="57"/>
        <v>-2.7057913129949912E-6</v>
      </c>
      <c r="X614">
        <f t="shared" si="58"/>
        <v>2.4285065350737078E-5</v>
      </c>
      <c r="Y614">
        <f t="shared" si="59"/>
        <v>-3.6166101629317456E-6</v>
      </c>
    </row>
    <row r="615" spans="1:25" x14ac:dyDescent="0.2">
      <c r="A615" s="19">
        <v>23.95</v>
      </c>
      <c r="B615" s="19">
        <v>30.98</v>
      </c>
      <c r="C615" s="19">
        <v>44.41</v>
      </c>
      <c r="E615" s="15">
        <v>1.2542199999999999E-3</v>
      </c>
      <c r="F615" s="15">
        <v>-3.8585E-3</v>
      </c>
      <c r="G615" s="15">
        <v>-2.9187000000000002E-3</v>
      </c>
      <c r="K615">
        <f t="shared" si="54"/>
        <v>2.7426745881807176E-5</v>
      </c>
      <c r="L615">
        <f t="shared" si="55"/>
        <v>5.8262565922887905E-6</v>
      </c>
      <c r="M615">
        <f t="shared" si="56"/>
        <v>4.7930187183315272E-5</v>
      </c>
      <c r="W615">
        <f t="shared" si="57"/>
        <v>-2.3619187385512916E-6</v>
      </c>
      <c r="X615">
        <f t="shared" si="58"/>
        <v>2.2908725797532855E-5</v>
      </c>
      <c r="Y615">
        <f t="shared" si="59"/>
        <v>-3.6290133741158406E-6</v>
      </c>
    </row>
    <row r="616" spans="1:25" x14ac:dyDescent="0.2">
      <c r="A616" s="19">
        <v>23.91</v>
      </c>
      <c r="B616" s="19">
        <v>31.02</v>
      </c>
      <c r="C616" s="19">
        <v>44.36</v>
      </c>
      <c r="E616" s="15">
        <v>-1.6701999999999999E-3</v>
      </c>
      <c r="F616" s="15">
        <v>1.29116E-3</v>
      </c>
      <c r="G616" s="15">
        <v>-1.1259E-3</v>
      </c>
      <c r="K616">
        <f t="shared" si="54"/>
        <v>2.6842696843201453E-5</v>
      </c>
      <c r="L616">
        <f t="shared" si="55"/>
        <v>6.2033123567840288E-6</v>
      </c>
      <c r="M616">
        <f t="shared" si="56"/>
        <v>4.6619459128663482E-5</v>
      </c>
      <c r="W616">
        <f t="shared" si="57"/>
        <v>-2.4919935290382141E-6</v>
      </c>
      <c r="X616">
        <f t="shared" si="58"/>
        <v>2.2100490573120882E-5</v>
      </c>
      <c r="Y616">
        <f t="shared" si="59"/>
        <v>-3.0287850136688899E-6</v>
      </c>
    </row>
    <row r="617" spans="1:25" x14ac:dyDescent="0.2">
      <c r="A617" s="19">
        <v>23.9</v>
      </c>
      <c r="B617" s="19">
        <v>30.99</v>
      </c>
      <c r="C617" s="19">
        <v>44.41</v>
      </c>
      <c r="E617" s="15">
        <v>-4.1819999999999997E-4</v>
      </c>
      <c r="F617" s="15">
        <v>-9.6710000000000003E-4</v>
      </c>
      <c r="G617" s="15">
        <v>1.1271199999999999E-3</v>
      </c>
      <c r="K617">
        <f t="shared" si="54"/>
        <v>2.634235075617607E-5</v>
      </c>
      <c r="L617">
        <f t="shared" si="55"/>
        <v>6.0289076512335531E-6</v>
      </c>
      <c r="M617">
        <f t="shared" si="56"/>
        <v>4.5097328402090798E-5</v>
      </c>
      <c r="W617">
        <f t="shared" si="57"/>
        <v>-2.5069473345759215E-6</v>
      </c>
      <c r="X617">
        <f t="shared" si="58"/>
        <v>2.1562396265933628E-5</v>
      </c>
      <c r="Y617">
        <f t="shared" si="59"/>
        <v>-2.9731911946087564E-6</v>
      </c>
    </row>
    <row r="618" spans="1:25" x14ac:dyDescent="0.2">
      <c r="A618" s="19">
        <v>23.95</v>
      </c>
      <c r="B618" s="19">
        <v>31.06</v>
      </c>
      <c r="C618" s="19">
        <v>44.47</v>
      </c>
      <c r="E618" s="15">
        <v>2.09209E-3</v>
      </c>
      <c r="F618" s="15">
        <v>2.2587599999999998E-3</v>
      </c>
      <c r="G618" s="15">
        <v>1.35107E-3</v>
      </c>
      <c r="K618">
        <f t="shared" si="54"/>
        <v>2.5767438362372212E-5</v>
      </c>
      <c r="L618">
        <f t="shared" si="55"/>
        <v>5.8356947585921054E-6</v>
      </c>
      <c r="M618">
        <f t="shared" si="56"/>
        <v>4.3666635466488476E-5</v>
      </c>
      <c r="W618">
        <f t="shared" si="57"/>
        <v>-2.4185664457013663E-6</v>
      </c>
      <c r="X618">
        <f t="shared" si="58"/>
        <v>2.096251402661761E-5</v>
      </c>
      <c r="Y618">
        <f t="shared" si="59"/>
        <v>-2.9063858330122307E-6</v>
      </c>
    </row>
    <row r="619" spans="1:25" x14ac:dyDescent="0.2">
      <c r="A619" s="19">
        <v>24.05</v>
      </c>
      <c r="B619" s="19">
        <v>31.08</v>
      </c>
      <c r="C619" s="19">
        <v>44.87</v>
      </c>
      <c r="E619" s="15">
        <v>4.17528E-3</v>
      </c>
      <c r="F619" s="15">
        <v>6.4395000000000001E-4</v>
      </c>
      <c r="G619" s="15">
        <v>8.9947800000000008E-3</v>
      </c>
      <c r="K619">
        <f t="shared" si="54"/>
        <v>2.5395098685320583E-5</v>
      </c>
      <c r="L619">
        <f t="shared" si="55"/>
        <v>5.8207432126131448E-6</v>
      </c>
      <c r="M619">
        <f t="shared" si="56"/>
        <v>4.2343983733042289E-5</v>
      </c>
      <c r="W619">
        <f t="shared" si="57"/>
        <v>-2.1626448906232844E-6</v>
      </c>
      <c r="X619">
        <f t="shared" si="58"/>
        <v>2.053054158647255E-5</v>
      </c>
      <c r="Y619">
        <f t="shared" si="59"/>
        <v>-2.6779175681034968E-6</v>
      </c>
    </row>
    <row r="620" spans="1:25" x14ac:dyDescent="0.2">
      <c r="A620" s="19">
        <v>24.16</v>
      </c>
      <c r="B620" s="19">
        <v>31.08</v>
      </c>
      <c r="C620" s="19">
        <v>44.71</v>
      </c>
      <c r="E620" s="15">
        <v>4.57385E-3</v>
      </c>
      <c r="F620" s="15">
        <v>0</v>
      </c>
      <c r="G620" s="15">
        <v>-3.5658999999999999E-3</v>
      </c>
      <c r="K620">
        <f t="shared" si="54"/>
        <v>2.5567344289304051E-5</v>
      </c>
      <c r="L620">
        <f t="shared" si="55"/>
        <v>5.6191957539889216E-6</v>
      </c>
      <c r="M620">
        <f t="shared" si="56"/>
        <v>4.4263918187742878E-5</v>
      </c>
      <c r="W620">
        <f t="shared" si="57"/>
        <v>-2.0035529349458871E-6</v>
      </c>
      <c r="X620">
        <f t="shared" si="58"/>
        <v>2.1513654092820196E-5</v>
      </c>
      <c r="Y620">
        <f t="shared" si="59"/>
        <v>-2.3535395707772867E-6</v>
      </c>
    </row>
    <row r="621" spans="1:25" x14ac:dyDescent="0.2">
      <c r="A621" s="19">
        <v>24.14</v>
      </c>
      <c r="B621" s="19">
        <v>30.97</v>
      </c>
      <c r="C621" s="19">
        <v>44.47</v>
      </c>
      <c r="E621" s="15">
        <v>-8.2790000000000001E-4</v>
      </c>
      <c r="F621" s="15">
        <v>-3.5393E-3</v>
      </c>
      <c r="G621" s="15">
        <v>-5.3679000000000001E-3</v>
      </c>
      <c r="K621">
        <f t="shared" si="54"/>
        <v>2.5868740786812514E-5</v>
      </c>
      <c r="L621">
        <f t="shared" si="55"/>
        <v>5.4131542787821524E-6</v>
      </c>
      <c r="M621">
        <f t="shared" si="56"/>
        <v>4.3341039597625435E-5</v>
      </c>
      <c r="W621">
        <f t="shared" si="57"/>
        <v>-1.961553358849134E-6</v>
      </c>
      <c r="X621">
        <f t="shared" si="58"/>
        <v>2.0283155178650981E-5</v>
      </c>
      <c r="Y621">
        <f t="shared" si="59"/>
        <v>-2.2803117965306496E-6</v>
      </c>
    </row>
    <row r="622" spans="1:25" x14ac:dyDescent="0.2">
      <c r="A622" s="19">
        <v>23.96</v>
      </c>
      <c r="B622" s="19">
        <v>31.05</v>
      </c>
      <c r="C622" s="19">
        <v>44.15</v>
      </c>
      <c r="E622" s="15">
        <v>-7.4564999999999996E-3</v>
      </c>
      <c r="F622" s="15">
        <v>2.5831500000000002E-3</v>
      </c>
      <c r="G622" s="15">
        <v>-7.1957999999999996E-3</v>
      </c>
      <c r="K622">
        <f t="shared" si="54"/>
        <v>2.5342666077970471E-5</v>
      </c>
      <c r="L622">
        <f t="shared" si="55"/>
        <v>5.7205410716877892E-6</v>
      </c>
      <c r="M622">
        <f t="shared" si="56"/>
        <v>4.3117482026915034E-5</v>
      </c>
      <c r="W622">
        <f t="shared" si="57"/>
        <v>-1.8048662985181858E-6</v>
      </c>
      <c r="X622">
        <f t="shared" si="58"/>
        <v>1.995664524433192E-5</v>
      </c>
      <c r="Y622">
        <f t="shared" si="59"/>
        <v>-1.4515333499388106E-6</v>
      </c>
    </row>
    <row r="623" spans="1:25" x14ac:dyDescent="0.2">
      <c r="A623" s="19">
        <v>23.94</v>
      </c>
      <c r="B623" s="19">
        <v>30.84</v>
      </c>
      <c r="C623" s="19">
        <v>43.8</v>
      </c>
      <c r="E623" s="15">
        <v>-8.3460000000000001E-4</v>
      </c>
      <c r="F623" s="15">
        <v>-6.7632999999999999E-3</v>
      </c>
      <c r="G623" s="15">
        <v>-7.9275999999999999E-3</v>
      </c>
      <c r="K623">
        <f t="shared" si="54"/>
        <v>2.704471480525895E-5</v>
      </c>
      <c r="L623">
        <f t="shared" si="55"/>
        <v>5.7753254343190876E-6</v>
      </c>
      <c r="M623">
        <f t="shared" si="56"/>
        <v>4.3825945399647261E-5</v>
      </c>
      <c r="W623">
        <f t="shared" si="57"/>
        <v>-2.5452382396070949E-6</v>
      </c>
      <c r="X623">
        <f t="shared" si="58"/>
        <v>2.1618181837672004E-5</v>
      </c>
      <c r="Y623">
        <f t="shared" si="59"/>
        <v>-2.1759391797424821E-6</v>
      </c>
    </row>
    <row r="624" spans="1:25" x14ac:dyDescent="0.2">
      <c r="A624" s="19">
        <v>23.89</v>
      </c>
      <c r="B624" s="19">
        <v>30.84</v>
      </c>
      <c r="C624" s="19">
        <v>43.56</v>
      </c>
      <c r="E624" s="15">
        <v>-2.0885999999999999E-3</v>
      </c>
      <c r="F624" s="15">
        <v>0</v>
      </c>
      <c r="G624" s="15">
        <v>-5.4793999999999997E-3</v>
      </c>
      <c r="K624">
        <f t="shared" si="54"/>
        <v>2.6448527205310117E-5</v>
      </c>
      <c r="L624">
        <f t="shared" si="55"/>
        <v>7.3896052538925083E-6</v>
      </c>
      <c r="M624">
        <f t="shared" si="56"/>
        <v>4.4934593134815549E-5</v>
      </c>
      <c r="W624">
        <f t="shared" si="57"/>
        <v>-2.2449515380306692E-6</v>
      </c>
      <c r="X624">
        <f t="shared" si="58"/>
        <v>2.1298461925811683E-5</v>
      </c>
      <c r="Y624">
        <f t="shared" si="59"/>
        <v>3.1302054242066831E-8</v>
      </c>
    </row>
    <row r="625" spans="1:25" x14ac:dyDescent="0.2">
      <c r="A625" s="19">
        <v>23.83</v>
      </c>
      <c r="B625" s="19">
        <v>30.76</v>
      </c>
      <c r="C625" s="19">
        <v>43.62</v>
      </c>
      <c r="E625" s="15">
        <v>-2.5114999999999998E-3</v>
      </c>
      <c r="F625" s="15">
        <v>-2.594E-3</v>
      </c>
      <c r="G625" s="15">
        <v>1.37736E-3</v>
      </c>
      <c r="K625">
        <f t="shared" si="54"/>
        <v>2.6034738573358215E-5</v>
      </c>
      <c r="L625">
        <f t="shared" si="55"/>
        <v>7.0773392086915235E-6</v>
      </c>
      <c r="M625">
        <f t="shared" si="56"/>
        <v>4.466380130987375E-5</v>
      </c>
      <c r="W625">
        <f t="shared" si="57"/>
        <v>-2.1884680457488291E-6</v>
      </c>
      <c r="X625">
        <f t="shared" si="58"/>
        <v>2.1191041203862981E-5</v>
      </c>
      <c r="Y625">
        <f t="shared" si="59"/>
        <v>-3.8560669012457182E-8</v>
      </c>
    </row>
    <row r="626" spans="1:25" x14ac:dyDescent="0.2">
      <c r="A626" s="19">
        <v>23.91</v>
      </c>
      <c r="B626" s="19">
        <v>30.71</v>
      </c>
      <c r="C626" s="19">
        <v>43.9</v>
      </c>
      <c r="E626" s="15">
        <v>3.35711E-3</v>
      </c>
      <c r="F626" s="15">
        <v>-1.6255E-3</v>
      </c>
      <c r="G626" s="15">
        <v>6.4191400000000003E-3</v>
      </c>
      <c r="K626">
        <f t="shared" si="54"/>
        <v>2.5723592550923426E-5</v>
      </c>
      <c r="L626">
        <f t="shared" si="55"/>
        <v>7.0529625662025976E-6</v>
      </c>
      <c r="M626">
        <f t="shared" si="56"/>
        <v>4.3284188842812448E-5</v>
      </c>
      <c r="W626">
        <f t="shared" si="57"/>
        <v>-1.8747803230038994E-6</v>
      </c>
      <c r="X626">
        <f t="shared" si="58"/>
        <v>2.0493925146031203E-5</v>
      </c>
      <c r="Y626">
        <f t="shared" si="59"/>
        <v>-2.4714650247170974E-7</v>
      </c>
    </row>
    <row r="627" spans="1:25" x14ac:dyDescent="0.2">
      <c r="A627" s="19">
        <v>24.07</v>
      </c>
      <c r="B627" s="19">
        <v>30.66</v>
      </c>
      <c r="C627" s="19">
        <v>44.27</v>
      </c>
      <c r="E627" s="15">
        <v>6.6917599999999997E-3</v>
      </c>
      <c r="F627" s="15">
        <v>-1.6280999999999999E-3</v>
      </c>
      <c r="G627" s="15">
        <v>8.4282000000000003E-3</v>
      </c>
      <c r="K627">
        <f t="shared" si="54"/>
        <v>2.5629617501918723E-5</v>
      </c>
      <c r="L627">
        <f t="shared" si="55"/>
        <v>6.8665850922630073E-6</v>
      </c>
      <c r="M627">
        <f t="shared" si="56"/>
        <v>4.3559682634574824E-5</v>
      </c>
      <c r="W627">
        <f t="shared" si="57"/>
        <v>-2.0587863958236654E-6</v>
      </c>
      <c r="X627">
        <f t="shared" si="58"/>
        <v>2.0838996000685328E-5</v>
      </c>
      <c r="Y627">
        <f t="shared" si="59"/>
        <v>-7.1767479512340727E-7</v>
      </c>
    </row>
    <row r="628" spans="1:25" x14ac:dyDescent="0.2">
      <c r="A628" s="19">
        <v>24.06</v>
      </c>
      <c r="B628" s="19">
        <v>30.65</v>
      </c>
      <c r="C628" s="19">
        <v>44.19</v>
      </c>
      <c r="E628" s="15">
        <v>-4.1550000000000002E-4</v>
      </c>
      <c r="F628" s="15">
        <v>-3.2620000000000001E-4</v>
      </c>
      <c r="G628" s="15">
        <v>-1.8071000000000001E-3</v>
      </c>
      <c r="K628">
        <f t="shared" si="54"/>
        <v>2.6881659529674305E-5</v>
      </c>
      <c r="L628">
        <f t="shared" si="55"/>
        <v>6.6917286411597926E-6</v>
      </c>
      <c r="M628">
        <f t="shared" si="56"/>
        <v>4.5011814674847459E-5</v>
      </c>
      <c r="W628">
        <f t="shared" si="57"/>
        <v>-2.4492669903142453E-6</v>
      </c>
      <c r="X628">
        <f t="shared" si="58"/>
        <v>2.2557351905924208E-5</v>
      </c>
      <c r="Y628">
        <f t="shared" si="59"/>
        <v>-1.2914770042160026E-6</v>
      </c>
    </row>
    <row r="629" spans="1:25" x14ac:dyDescent="0.2">
      <c r="A629" s="19">
        <v>24.15</v>
      </c>
      <c r="B629" s="19">
        <v>30.62</v>
      </c>
      <c r="C629" s="19">
        <v>44.24</v>
      </c>
      <c r="E629" s="15">
        <v>3.7406900000000001E-3</v>
      </c>
      <c r="F629" s="15">
        <v>-9.7879999999999994E-4</v>
      </c>
      <c r="G629" s="15">
        <v>1.13155E-3</v>
      </c>
      <c r="K629">
        <f t="shared" si="54"/>
        <v>2.6274298569860553E-5</v>
      </c>
      <c r="L629">
        <f t="shared" si="55"/>
        <v>6.4255914503227713E-6</v>
      </c>
      <c r="M629">
        <f t="shared" si="56"/>
        <v>4.3666060999503739E-5</v>
      </c>
      <c r="W629">
        <f t="shared" si="57"/>
        <v>-2.3751031268953905E-6</v>
      </c>
      <c r="X629">
        <f t="shared" si="58"/>
        <v>2.1946660793568755E-5</v>
      </c>
      <c r="Y629">
        <f t="shared" si="59"/>
        <v>-1.2583939431630425E-6</v>
      </c>
    </row>
    <row r="630" spans="1:25" x14ac:dyDescent="0.2">
      <c r="A630" s="19">
        <v>24.13</v>
      </c>
      <c r="B630" s="19">
        <v>30.59</v>
      </c>
      <c r="C630" s="19">
        <v>44.28</v>
      </c>
      <c r="E630" s="15">
        <v>-8.2819999999999996E-4</v>
      </c>
      <c r="F630" s="15">
        <v>-9.7980000000000007E-4</v>
      </c>
      <c r="G630" s="15">
        <v>9.0408999999999997E-4</v>
      </c>
      <c r="K630">
        <f t="shared" si="54"/>
        <v>2.6256184124679625E-5</v>
      </c>
      <c r="L630">
        <f t="shared" si="55"/>
        <v>6.2094882109359704E-6</v>
      </c>
      <c r="M630">
        <f t="shared" si="56"/>
        <v>4.2321644344380644E-5</v>
      </c>
      <c r="W630">
        <f t="shared" si="57"/>
        <v>-2.4572660341616668E-6</v>
      </c>
      <c r="X630">
        <f t="shared" si="58"/>
        <v>2.151188825673463E-5</v>
      </c>
      <c r="Y630">
        <f t="shared" si="59"/>
        <v>-1.2951773521732596E-6</v>
      </c>
    </row>
    <row r="631" spans="1:25" x14ac:dyDescent="0.2">
      <c r="A631" s="19">
        <v>24.25</v>
      </c>
      <c r="B631" s="19">
        <v>30.6</v>
      </c>
      <c r="C631" s="19">
        <v>44.76</v>
      </c>
      <c r="E631" s="15">
        <v>4.9731000000000003E-3</v>
      </c>
      <c r="F631" s="15">
        <v>3.2689999999999998E-4</v>
      </c>
      <c r="G631" s="15">
        <v>1.084009E-2</v>
      </c>
      <c r="K631">
        <f t="shared" si="54"/>
        <v>2.5706882688765553E-5</v>
      </c>
      <c r="L631">
        <f t="shared" si="55"/>
        <v>6.0064295099123781E-6</v>
      </c>
      <c r="M631">
        <f t="shared" si="56"/>
        <v>4.1039371621588934E-5</v>
      </c>
      <c r="W631">
        <f t="shared" si="57"/>
        <v>-2.3555848577119667E-6</v>
      </c>
      <c r="X631">
        <f t="shared" si="58"/>
        <v>2.0903940267810552E-5</v>
      </c>
      <c r="Y631">
        <f t="shared" si="59"/>
        <v>-1.3208844063228639E-6</v>
      </c>
    </row>
    <row r="632" spans="1:25" x14ac:dyDescent="0.2">
      <c r="A632" s="19">
        <v>24.34</v>
      </c>
      <c r="B632" s="19">
        <v>30.62</v>
      </c>
      <c r="C632" s="19">
        <v>44.8</v>
      </c>
      <c r="E632" s="15">
        <v>3.71134E-3</v>
      </c>
      <c r="F632" s="15">
        <v>6.5362999999999999E-4</v>
      </c>
      <c r="G632" s="15">
        <v>8.9368E-4</v>
      </c>
      <c r="K632">
        <f t="shared" si="54"/>
        <v>2.6152371673806325E-5</v>
      </c>
      <c r="L632">
        <f t="shared" si="55"/>
        <v>5.7814285537502009E-6</v>
      </c>
      <c r="M632">
        <f t="shared" si="56"/>
        <v>4.4501642161364726E-5</v>
      </c>
      <c r="W632">
        <f t="shared" si="57"/>
        <v>-2.2274351106492488E-6</v>
      </c>
      <c r="X632">
        <f t="shared" si="58"/>
        <v>2.2518773914901914E-5</v>
      </c>
      <c r="Y632">
        <f t="shared" si="59"/>
        <v>-1.1678709251034919E-6</v>
      </c>
    </row>
    <row r="633" spans="1:25" x14ac:dyDescent="0.2">
      <c r="A633" s="19">
        <v>24.48</v>
      </c>
      <c r="B633" s="19">
        <v>30.57</v>
      </c>
      <c r="C633" s="19">
        <v>44.92</v>
      </c>
      <c r="E633" s="15">
        <v>5.7518500000000002E-3</v>
      </c>
      <c r="F633" s="15">
        <v>-1.6329999999999999E-3</v>
      </c>
      <c r="G633" s="15">
        <v>2.67855E-3</v>
      </c>
      <c r="K633">
        <f t="shared" si="54"/>
        <v>2.6132824159168652E-5</v>
      </c>
      <c r="L633">
        <f t="shared" si="55"/>
        <v>5.5827423976337546E-6</v>
      </c>
      <c r="M633">
        <f t="shared" si="56"/>
        <v>4.3087820978125972E-5</v>
      </c>
      <c r="W633">
        <f t="shared" si="57"/>
        <v>-2.0749688774422936E-6</v>
      </c>
      <c r="X633">
        <f t="shared" si="58"/>
        <v>2.2013033493255797E-5</v>
      </c>
      <c r="Y633">
        <f t="shared" si="59"/>
        <v>-1.1424178272612824E-6</v>
      </c>
    </row>
    <row r="634" spans="1:25" x14ac:dyDescent="0.2">
      <c r="A634" s="19">
        <v>24.59</v>
      </c>
      <c r="B634" s="19">
        <v>30.55</v>
      </c>
      <c r="C634" s="19">
        <v>44.94</v>
      </c>
      <c r="E634" s="15">
        <v>4.4934600000000003E-3</v>
      </c>
      <c r="F634" s="15">
        <v>-6.5430000000000002E-4</v>
      </c>
      <c r="G634" s="15">
        <v>4.4526E-4</v>
      </c>
      <c r="K634">
        <f t="shared" si="54"/>
        <v>2.6886838848485238E-5</v>
      </c>
      <c r="L634">
        <f t="shared" si="55"/>
        <v>5.4855556838082946E-6</v>
      </c>
      <c r="M634">
        <f t="shared" si="56"/>
        <v>4.2013867712285541E-5</v>
      </c>
      <c r="W634">
        <f t="shared" si="57"/>
        <v>-2.404395186795756E-6</v>
      </c>
      <c r="X634">
        <f t="shared" si="58"/>
        <v>2.2021232196360448E-5</v>
      </c>
      <c r="Y634">
        <f t="shared" si="59"/>
        <v>-1.3168202436256055E-6</v>
      </c>
    </row>
    <row r="635" spans="1:25" x14ac:dyDescent="0.2">
      <c r="A635" s="19">
        <v>24.6</v>
      </c>
      <c r="B635" s="19">
        <v>30.59</v>
      </c>
      <c r="C635" s="19">
        <v>44.95</v>
      </c>
      <c r="E635" s="15">
        <v>4.0666999999999998E-4</v>
      </c>
      <c r="F635" s="15">
        <v>1.3093600000000001E-3</v>
      </c>
      <c r="G635" s="15">
        <v>2.2256000000000001E-4</v>
      </c>
      <c r="K635">
        <f t="shared" si="54"/>
        <v>2.7079908830406829E-5</v>
      </c>
      <c r="L635">
        <f t="shared" si="55"/>
        <v>5.3046569524123627E-6</v>
      </c>
      <c r="M635">
        <f t="shared" si="56"/>
        <v>4.0725296696999536E-5</v>
      </c>
      <c r="W635">
        <f t="shared" si="57"/>
        <v>-2.4559479107080103E-6</v>
      </c>
      <c r="X635">
        <f t="shared" si="58"/>
        <v>2.149270458456282E-5</v>
      </c>
      <c r="Y635">
        <f t="shared" si="59"/>
        <v>-1.3174489737280692E-6</v>
      </c>
    </row>
    <row r="636" spans="1:25" x14ac:dyDescent="0.2">
      <c r="A636" s="19">
        <v>24.5</v>
      </c>
      <c r="B636" s="19">
        <v>30.57</v>
      </c>
      <c r="C636" s="19">
        <v>44.95</v>
      </c>
      <c r="E636" s="15">
        <v>-4.065E-3</v>
      </c>
      <c r="F636" s="15">
        <v>-6.5379999999999995E-4</v>
      </c>
      <c r="G636" s="15">
        <v>0</v>
      </c>
      <c r="K636">
        <f t="shared" si="54"/>
        <v>2.6460362522105126E-5</v>
      </c>
      <c r="L636">
        <f t="shared" si="55"/>
        <v>5.1860647496841868E-6</v>
      </c>
      <c r="M636">
        <f t="shared" si="56"/>
        <v>3.9508091002070695E-5</v>
      </c>
      <c r="W636">
        <f t="shared" si="57"/>
        <v>-2.3655055388175291E-6</v>
      </c>
      <c r="X636">
        <f t="shared" si="58"/>
        <v>2.0919478648497049E-5</v>
      </c>
      <c r="Y636">
        <f t="shared" si="59"/>
        <v>-1.2947301888403851E-6</v>
      </c>
    </row>
    <row r="637" spans="1:25" x14ac:dyDescent="0.2">
      <c r="A637" s="19">
        <v>24.45</v>
      </c>
      <c r="B637" s="19">
        <v>30.53</v>
      </c>
      <c r="C637" s="19">
        <v>44.82</v>
      </c>
      <c r="E637" s="15">
        <v>-2.0408000000000002E-3</v>
      </c>
      <c r="F637" s="15">
        <v>-1.3083999999999999E-3</v>
      </c>
      <c r="G637" s="15">
        <v>-2.8920999999999999E-3</v>
      </c>
      <c r="K637">
        <f t="shared" si="54"/>
        <v>2.6532342772745523E-5</v>
      </c>
      <c r="L637">
        <f t="shared" si="55"/>
        <v>5.0231093123357013E-6</v>
      </c>
      <c r="M637">
        <f t="shared" si="56"/>
        <v>3.8361936330693583E-5</v>
      </c>
      <c r="W637">
        <f t="shared" si="57"/>
        <v>-2.1954809264884776E-6</v>
      </c>
      <c r="X637">
        <f t="shared" si="58"/>
        <v>2.0377025929587224E-5</v>
      </c>
      <c r="Y637">
        <f t="shared" si="59"/>
        <v>-1.2850309775099619E-6</v>
      </c>
    </row>
    <row r="638" spans="1:25" x14ac:dyDescent="0.2">
      <c r="A638" s="19">
        <v>24.67</v>
      </c>
      <c r="B638" s="19">
        <v>30.51</v>
      </c>
      <c r="C638" s="19">
        <v>45.38</v>
      </c>
      <c r="E638" s="15">
        <v>8.9979099999999996E-3</v>
      </c>
      <c r="F638" s="15">
        <v>-6.5510000000000004E-4</v>
      </c>
      <c r="G638" s="15">
        <v>1.2494440000000001E-2</v>
      </c>
      <c r="K638">
        <f t="shared" si="54"/>
        <v>2.6105629793947497E-5</v>
      </c>
      <c r="L638">
        <f t="shared" si="55"/>
        <v>4.9213094460281253E-6</v>
      </c>
      <c r="M638">
        <f t="shared" si="56"/>
        <v>3.7619120635999095E-5</v>
      </c>
      <c r="W638">
        <f t="shared" si="57"/>
        <v>-2.0351583620991689E-6</v>
      </c>
      <c r="X638">
        <f t="shared" si="58"/>
        <v>2.0103208281011989E-5</v>
      </c>
      <c r="Y638">
        <f t="shared" si="59"/>
        <v>-1.1245527732593641E-6</v>
      </c>
    </row>
    <row r="639" spans="1:25" x14ac:dyDescent="0.2">
      <c r="A639" s="19">
        <v>24.7</v>
      </c>
      <c r="B639" s="19">
        <v>30.51</v>
      </c>
      <c r="C639" s="19">
        <v>45.33</v>
      </c>
      <c r="E639" s="15">
        <v>1.21609E-3</v>
      </c>
      <c r="F639" s="15">
        <v>0</v>
      </c>
      <c r="G639" s="15">
        <v>-1.1018E-3</v>
      </c>
      <c r="K639">
        <f t="shared" si="54"/>
        <v>2.8776420383001352E-5</v>
      </c>
      <c r="L639">
        <f t="shared" si="55"/>
        <v>4.7743073896990035E-6</v>
      </c>
      <c r="M639">
        <f t="shared" si="56"/>
        <v>4.283074542313028E-5</v>
      </c>
      <c r="W639">
        <f t="shared" si="57"/>
        <v>-2.2270436940132187E-6</v>
      </c>
      <c r="X639">
        <f t="shared" si="58"/>
        <v>2.4106685648967269E-5</v>
      </c>
      <c r="Y639">
        <f t="shared" si="59"/>
        <v>-1.4524685126238023E-6</v>
      </c>
    </row>
    <row r="640" spans="1:25" x14ac:dyDescent="0.2">
      <c r="A640" s="19">
        <v>24.74</v>
      </c>
      <c r="B640" s="19">
        <v>30.56</v>
      </c>
      <c r="C640" s="19">
        <v>45.68</v>
      </c>
      <c r="E640" s="15">
        <v>1.6193900000000001E-3</v>
      </c>
      <c r="F640" s="15">
        <v>1.6387699999999999E-3</v>
      </c>
      <c r="G640" s="15">
        <v>7.7211099999999998E-3</v>
      </c>
      <c r="K640">
        <f t="shared" si="54"/>
        <v>2.8107623157511978E-5</v>
      </c>
      <c r="L640">
        <f t="shared" si="55"/>
        <v>4.6189592163496294E-6</v>
      </c>
      <c r="M640">
        <f t="shared" si="56"/>
        <v>4.1533790016089592E-5</v>
      </c>
      <c r="W640">
        <f t="shared" si="57"/>
        <v>-2.1716346723724256E-6</v>
      </c>
      <c r="X640">
        <f t="shared" si="58"/>
        <v>2.331940499154923E-5</v>
      </c>
      <c r="Y640">
        <f t="shared" si="59"/>
        <v>-1.433305001866374E-6</v>
      </c>
    </row>
    <row r="641" spans="1:25" x14ac:dyDescent="0.2">
      <c r="A641" s="19">
        <v>24.85</v>
      </c>
      <c r="B641" s="19">
        <v>30.49</v>
      </c>
      <c r="C641" s="19">
        <v>45.87</v>
      </c>
      <c r="E641" s="15">
        <v>4.4462399999999997E-3</v>
      </c>
      <c r="F641" s="15">
        <v>-2.2905E-3</v>
      </c>
      <c r="G641" s="15">
        <v>4.15935E-3</v>
      </c>
      <c r="K641">
        <f t="shared" si="54"/>
        <v>2.7524695728911964E-5</v>
      </c>
      <c r="L641">
        <f t="shared" si="55"/>
        <v>4.5803546179172175E-6</v>
      </c>
      <c r="M641">
        <f t="shared" si="56"/>
        <v>4.2650714989155345E-5</v>
      </c>
      <c r="W641">
        <f t="shared" si="57"/>
        <v>-2.0133978820180797E-6</v>
      </c>
      <c r="X641">
        <f t="shared" si="58"/>
        <v>2.3133096224972276E-5</v>
      </c>
      <c r="Y641">
        <f t="shared" si="59"/>
        <v>-9.0916636436639159E-7</v>
      </c>
    </row>
    <row r="642" spans="1:25" x14ac:dyDescent="0.2">
      <c r="A642" s="19">
        <v>24.89</v>
      </c>
      <c r="B642" s="19">
        <v>30.51</v>
      </c>
      <c r="C642" s="19">
        <v>45.9</v>
      </c>
      <c r="E642" s="15">
        <v>1.60962E-3</v>
      </c>
      <c r="F642" s="15">
        <v>6.5594999999999998E-4</v>
      </c>
      <c r="G642" s="15">
        <v>6.5408999999999997E-4</v>
      </c>
      <c r="K642">
        <f t="shared" si="54"/>
        <v>2.766260899264795E-5</v>
      </c>
      <c r="L642">
        <f t="shared" si="55"/>
        <v>4.6464992208747509E-6</v>
      </c>
      <c r="M642">
        <f t="shared" si="56"/>
        <v>4.2008010575453153E-5</v>
      </c>
      <c r="W642">
        <f t="shared" si="57"/>
        <v>-2.3781721178969951E-6</v>
      </c>
      <c r="X642">
        <f t="shared" si="58"/>
        <v>2.3197565185233939E-5</v>
      </c>
      <c r="Y642">
        <f t="shared" si="59"/>
        <v>-1.3036806295044082E-6</v>
      </c>
    </row>
    <row r="643" spans="1:25" x14ac:dyDescent="0.2">
      <c r="A643" s="19">
        <v>24.9</v>
      </c>
      <c r="B643" s="19">
        <v>30.51</v>
      </c>
      <c r="C643" s="19">
        <v>45.87</v>
      </c>
      <c r="E643" s="15">
        <v>4.0181E-4</v>
      </c>
      <c r="F643" s="15">
        <v>0</v>
      </c>
      <c r="G643" s="15">
        <v>-6.5370000000000001E-4</v>
      </c>
      <c r="K643">
        <f t="shared" si="54"/>
        <v>2.7105120516831776E-5</v>
      </c>
      <c r="L643">
        <f t="shared" si="55"/>
        <v>4.5160303537548316E-6</v>
      </c>
      <c r="M643">
        <f t="shared" si="56"/>
        <v>4.0728974078797095E-5</v>
      </c>
      <c r="W643">
        <f t="shared" si="57"/>
        <v>-2.2714621812631754E-6</v>
      </c>
      <c r="X643">
        <f t="shared" si="58"/>
        <v>2.2560540727951904E-5</v>
      </c>
      <c r="Y643">
        <f t="shared" si="59"/>
        <v>-1.2762823783141438E-6</v>
      </c>
    </row>
    <row r="644" spans="1:25" x14ac:dyDescent="0.2">
      <c r="A644" s="19">
        <v>24.97</v>
      </c>
      <c r="B644" s="19">
        <v>30.55</v>
      </c>
      <c r="C644" s="19">
        <v>46.37</v>
      </c>
      <c r="E644" s="15">
        <v>2.8111999999999998E-3</v>
      </c>
      <c r="F644" s="15">
        <v>1.31101E-3</v>
      </c>
      <c r="G644" s="15">
        <v>1.090037E-2</v>
      </c>
      <c r="K644">
        <f t="shared" si="54"/>
        <v>2.6483904338832576E-5</v>
      </c>
      <c r="L644">
        <f t="shared" si="55"/>
        <v>4.3761788025621077E-6</v>
      </c>
      <c r="M644">
        <f t="shared" si="56"/>
        <v>3.9526659370416395E-5</v>
      </c>
      <c r="W644">
        <f t="shared" si="57"/>
        <v>-2.2133880503873849E-6</v>
      </c>
      <c r="X644">
        <f t="shared" si="58"/>
        <v>2.1909117756394787E-5</v>
      </c>
      <c r="Y644">
        <f t="shared" si="59"/>
        <v>-1.2676900356152952E-6</v>
      </c>
    </row>
    <row r="645" spans="1:25" x14ac:dyDescent="0.2">
      <c r="A645" s="19">
        <v>24.89</v>
      </c>
      <c r="B645" s="19">
        <v>30.58</v>
      </c>
      <c r="C645" s="19">
        <v>46.2</v>
      </c>
      <c r="E645" s="15">
        <v>-3.2038000000000001E-3</v>
      </c>
      <c r="F645" s="15">
        <v>9.8203000000000006E-4</v>
      </c>
      <c r="G645" s="15">
        <v>-3.6660999999999998E-3</v>
      </c>
      <c r="K645">
        <f t="shared" si="54"/>
        <v>2.6209616898069326E-5</v>
      </c>
      <c r="L645">
        <f t="shared" si="55"/>
        <v>4.3134682332449473E-6</v>
      </c>
      <c r="M645">
        <f t="shared" si="56"/>
        <v>4.3132113242414543E-5</v>
      </c>
      <c r="W645">
        <f t="shared" si="57"/>
        <v>-2.0113779148841415E-6</v>
      </c>
      <c r="X645">
        <f t="shared" si="58"/>
        <v>2.2533011496771101E-5</v>
      </c>
      <c r="Y645">
        <f t="shared" si="59"/>
        <v>-6.8799347053037746E-7</v>
      </c>
    </row>
    <row r="646" spans="1:25" x14ac:dyDescent="0.2">
      <c r="A646" s="19">
        <v>24.96</v>
      </c>
      <c r="B646" s="19">
        <v>30.57</v>
      </c>
      <c r="C646" s="19">
        <v>46.28</v>
      </c>
      <c r="E646" s="15">
        <v>2.8123699999999998E-3</v>
      </c>
      <c r="F646" s="15">
        <v>-3.2699999999999998E-4</v>
      </c>
      <c r="G646" s="15">
        <v>1.73156E-3</v>
      </c>
      <c r="K646">
        <f t="shared" ref="K646:K709" si="60">$J$1+$J$3*(E645^2)+$J$4*K645</f>
        <v>2.6046246263751871E-5</v>
      </c>
      <c r="L646">
        <f t="shared" ref="L646:L709" si="61">$J$6+$J$3*(F645^2)+$J$4*L645</f>
        <v>4.2243457261188163E-6</v>
      </c>
      <c r="M646">
        <f t="shared" ref="M646:M709" si="62">$J$7+$J$3*(G645^2)+$J$4*M645</f>
        <v>4.2306128805016794E-5</v>
      </c>
      <c r="W646">
        <f t="shared" ref="W646:W709" si="63">$J$2*$W$4+E645*F645*$J$3+W645*$J$4</f>
        <v>-2.0947579485510929E-6</v>
      </c>
      <c r="X646">
        <f t="shared" ref="X646:X709" si="64">$J$2*$X$4+E645*G645*$J$3+X645*$J$4</f>
        <v>2.2363564854164835E-5</v>
      </c>
      <c r="Y646">
        <f t="shared" ref="Y646:Y709" si="65">$J$2*$Y$4+F645*G645*$J$3+Y645*$J$4</f>
        <v>-8.5870726961855474E-7</v>
      </c>
    </row>
    <row r="647" spans="1:25" x14ac:dyDescent="0.2">
      <c r="A647" s="19">
        <v>25.01</v>
      </c>
      <c r="B647" s="19">
        <v>30.62</v>
      </c>
      <c r="C647" s="19">
        <v>46.2</v>
      </c>
      <c r="E647" s="15">
        <v>2.0032499999999998E-3</v>
      </c>
      <c r="F647" s="15">
        <v>1.63562E-3</v>
      </c>
      <c r="G647" s="15">
        <v>-1.7286000000000001E-3</v>
      </c>
      <c r="K647">
        <f t="shared" si="60"/>
        <v>2.5798481490569464E-5</v>
      </c>
      <c r="L647">
        <f t="shared" si="61"/>
        <v>4.1062724125842531E-6</v>
      </c>
      <c r="M647">
        <f t="shared" si="62"/>
        <v>4.1112023866806909E-5</v>
      </c>
      <c r="W647">
        <f t="shared" si="63"/>
        <v>-2.0840718712380271E-6</v>
      </c>
      <c r="X647">
        <f t="shared" si="64"/>
        <v>2.1929258458802943E-5</v>
      </c>
      <c r="Y647">
        <f t="shared" si="65"/>
        <v>-8.9781823824144144E-7</v>
      </c>
    </row>
    <row r="648" spans="1:25" x14ac:dyDescent="0.2">
      <c r="A648" s="19">
        <v>24.92</v>
      </c>
      <c r="B648" s="19">
        <v>30.64</v>
      </c>
      <c r="C648" s="19">
        <v>46.17</v>
      </c>
      <c r="E648" s="15">
        <v>-3.5986E-3</v>
      </c>
      <c r="F648" s="15">
        <v>6.5309999999999999E-4</v>
      </c>
      <c r="G648" s="15">
        <v>-6.4939999999999996E-4</v>
      </c>
      <c r="K648">
        <f t="shared" si="60"/>
        <v>2.5409726025602001E-5</v>
      </c>
      <c r="L648">
        <f t="shared" si="61"/>
        <v>4.0980164492377632E-6</v>
      </c>
      <c r="M648">
        <f t="shared" si="62"/>
        <v>3.9989155541945622E-5</v>
      </c>
      <c r="W648">
        <f t="shared" si="63"/>
        <v>-1.9061789283637452E-6</v>
      </c>
      <c r="X648">
        <f t="shared" si="64"/>
        <v>2.1187706233274764E-5</v>
      </c>
      <c r="Y648">
        <f t="shared" si="65"/>
        <v>-1.025027053226955E-6</v>
      </c>
    </row>
    <row r="649" spans="1:25" x14ac:dyDescent="0.2">
      <c r="A649" s="19">
        <v>25.03</v>
      </c>
      <c r="B649" s="19">
        <v>30.73</v>
      </c>
      <c r="C649" s="19">
        <v>46.36</v>
      </c>
      <c r="E649" s="15">
        <v>4.4141700000000002E-3</v>
      </c>
      <c r="F649" s="15">
        <v>2.9373699999999999E-3</v>
      </c>
      <c r="G649" s="15">
        <v>4.1152899999999997E-3</v>
      </c>
      <c r="K649">
        <f t="shared" si="60"/>
        <v>2.5401772344432587E-5</v>
      </c>
      <c r="L649">
        <f t="shared" si="61"/>
        <v>4.0003073167160634E-6</v>
      </c>
      <c r="M649">
        <f t="shared" si="62"/>
        <v>3.8831005812576015E-5</v>
      </c>
      <c r="W649">
        <f t="shared" si="63"/>
        <v>-1.9640316190619204E-6</v>
      </c>
      <c r="X649">
        <f t="shared" si="64"/>
        <v>2.0722637092878279E-5</v>
      </c>
      <c r="Y649">
        <f t="shared" si="65"/>
        <v>-1.0484749556333376E-6</v>
      </c>
    </row>
    <row r="650" spans="1:25" x14ac:dyDescent="0.2">
      <c r="A650" s="19">
        <v>25.01</v>
      </c>
      <c r="B650" s="19">
        <v>30.78</v>
      </c>
      <c r="C650" s="19">
        <v>46.54</v>
      </c>
      <c r="E650" s="15">
        <v>-7.9909999999999996E-4</v>
      </c>
      <c r="F650" s="15">
        <v>1.62711E-3</v>
      </c>
      <c r="G650" s="15">
        <v>3.88266E-3</v>
      </c>
      <c r="K650">
        <f t="shared" si="60"/>
        <v>2.5655694877289336E-5</v>
      </c>
      <c r="L650">
        <f t="shared" si="61"/>
        <v>4.2365248484216652E-6</v>
      </c>
      <c r="M650">
        <f t="shared" si="62"/>
        <v>3.8402900723932583E-5</v>
      </c>
      <c r="W650">
        <f t="shared" si="63"/>
        <v>-1.4057613006022052E-6</v>
      </c>
      <c r="X650">
        <f t="shared" si="64"/>
        <v>2.0918618453677581E-5</v>
      </c>
      <c r="Y650">
        <f t="shared" si="65"/>
        <v>-5.700258828033374E-7</v>
      </c>
    </row>
    <row r="651" spans="1:25" x14ac:dyDescent="0.2">
      <c r="A651" s="19">
        <v>25.04</v>
      </c>
      <c r="B651" s="19">
        <v>30.82</v>
      </c>
      <c r="C651" s="19">
        <v>46.54</v>
      </c>
      <c r="E651" s="15">
        <v>1.1995599999999999E-3</v>
      </c>
      <c r="F651" s="15">
        <v>1.29951E-3</v>
      </c>
      <c r="G651" s="15">
        <v>0</v>
      </c>
      <c r="K651">
        <f t="shared" si="60"/>
        <v>2.5140528619018682E-5</v>
      </c>
      <c r="L651">
        <f t="shared" si="61"/>
        <v>4.2193431056329314E-6</v>
      </c>
      <c r="M651">
        <f t="shared" si="62"/>
        <v>3.7926059416267753E-5</v>
      </c>
      <c r="W651">
        <f t="shared" si="63"/>
        <v>-1.4516381666060728E-6</v>
      </c>
      <c r="X651">
        <f t="shared" si="64"/>
        <v>2.0252112002216924E-5</v>
      </c>
      <c r="Y651">
        <f t="shared" si="65"/>
        <v>-3.5110833333113711E-7</v>
      </c>
    </row>
    <row r="652" spans="1:25" x14ac:dyDescent="0.2">
      <c r="A652" s="19">
        <v>24.99</v>
      </c>
      <c r="B652" s="19">
        <v>30.8</v>
      </c>
      <c r="C652" s="19">
        <v>46.36</v>
      </c>
      <c r="E652" s="15">
        <v>-1.9968E-3</v>
      </c>
      <c r="F652" s="15">
        <v>-6.4899999999999995E-4</v>
      </c>
      <c r="G652" s="15">
        <v>-3.8676000000000001E-3</v>
      </c>
      <c r="K652">
        <f t="shared" si="60"/>
        <v>2.4688287671588266E-5</v>
      </c>
      <c r="L652">
        <f t="shared" si="61"/>
        <v>4.1648418389315218E-6</v>
      </c>
      <c r="M652">
        <f t="shared" si="62"/>
        <v>3.6874826640038816E-5</v>
      </c>
      <c r="W652">
        <f t="shared" si="63"/>
        <v>-1.3803998679857083E-6</v>
      </c>
      <c r="X652">
        <f t="shared" si="64"/>
        <v>1.9749701282083907E-5</v>
      </c>
      <c r="Y652">
        <f t="shared" si="65"/>
        <v>-3.9802643333126887E-7</v>
      </c>
    </row>
    <row r="653" spans="1:25" x14ac:dyDescent="0.2">
      <c r="A653" s="19">
        <v>25.03</v>
      </c>
      <c r="B653" s="19">
        <v>30.86</v>
      </c>
      <c r="C653" s="19">
        <v>46.41</v>
      </c>
      <c r="E653" s="15">
        <v>1.6006799999999999E-3</v>
      </c>
      <c r="F653" s="15">
        <v>1.94812E-3</v>
      </c>
      <c r="G653" s="15">
        <v>1.0784900000000001E-3</v>
      </c>
      <c r="K653">
        <f t="shared" si="60"/>
        <v>2.4365111822859676E-5</v>
      </c>
      <c r="L653">
        <f t="shared" si="61"/>
        <v>4.062909638628197E-6</v>
      </c>
      <c r="M653">
        <f t="shared" si="62"/>
        <v>3.648500102078361E-5</v>
      </c>
      <c r="W653">
        <f t="shared" si="63"/>
        <v>-1.3239525479065657E-6</v>
      </c>
      <c r="X653">
        <f t="shared" si="64"/>
        <v>1.9586348152358873E-5</v>
      </c>
      <c r="Y653">
        <f t="shared" si="65"/>
        <v>-3.4172655133139276E-7</v>
      </c>
    </row>
    <row r="654" spans="1:25" x14ac:dyDescent="0.2">
      <c r="A654" s="19">
        <v>25.11</v>
      </c>
      <c r="B654" s="19">
        <v>30.82</v>
      </c>
      <c r="C654" s="19">
        <v>47.03</v>
      </c>
      <c r="E654" s="15">
        <v>3.19616E-3</v>
      </c>
      <c r="F654" s="15">
        <v>-1.2962E-3</v>
      </c>
      <c r="G654" s="15">
        <v>1.335917E-2</v>
      </c>
      <c r="K654">
        <f t="shared" si="60"/>
        <v>2.4004325173950801E-5</v>
      </c>
      <c r="L654">
        <f t="shared" si="61"/>
        <v>4.1020521917190708E-6</v>
      </c>
      <c r="M654">
        <f t="shared" si="62"/>
        <v>3.5566757375487722E-5</v>
      </c>
      <c r="W654">
        <f t="shared" si="63"/>
        <v>-1.1979963261681718E-6</v>
      </c>
      <c r="X654">
        <f t="shared" si="64"/>
        <v>1.919293595814534E-5</v>
      </c>
      <c r="Y654">
        <f t="shared" si="65"/>
        <v>-3.0516644069950917E-7</v>
      </c>
    </row>
    <row r="655" spans="1:25" x14ac:dyDescent="0.2">
      <c r="A655" s="19">
        <v>25.11</v>
      </c>
      <c r="B655" s="19">
        <v>30.85</v>
      </c>
      <c r="C655" s="19">
        <v>46.97</v>
      </c>
      <c r="E655" s="15">
        <v>0</v>
      </c>
      <c r="F655" s="15">
        <v>9.7338999999999998E-4</v>
      </c>
      <c r="G655" s="15">
        <v>-1.2757000000000001E-3</v>
      </c>
      <c r="K655">
        <f t="shared" si="60"/>
        <v>2.3971316215304461E-5</v>
      </c>
      <c r="L655">
        <f t="shared" si="61"/>
        <v>4.0542447078484921E-6</v>
      </c>
      <c r="M655">
        <f t="shared" si="62"/>
        <v>4.1795779645261588E-5</v>
      </c>
      <c r="W655">
        <f t="shared" si="63"/>
        <v>-1.3700446502780815E-6</v>
      </c>
      <c r="X655">
        <f t="shared" si="64"/>
        <v>2.0461997592144616E-5</v>
      </c>
      <c r="Y655">
        <f t="shared" si="65"/>
        <v>-1.0474873004175386E-6</v>
      </c>
    </row>
    <row r="656" spans="1:25" x14ac:dyDescent="0.2">
      <c r="A656" s="19">
        <v>25.18</v>
      </c>
      <c r="B656" s="19">
        <v>30.8</v>
      </c>
      <c r="C656" s="19">
        <v>47.18</v>
      </c>
      <c r="E656" s="15">
        <v>2.7876899999999998E-3</v>
      </c>
      <c r="F656" s="15">
        <v>-1.6207999999999999E-3</v>
      </c>
      <c r="G656" s="15">
        <v>4.4709199999999998E-3</v>
      </c>
      <c r="K656">
        <f t="shared" si="60"/>
        <v>2.35316702443529E-5</v>
      </c>
      <c r="L656">
        <f t="shared" si="61"/>
        <v>3.9799998190941489E-6</v>
      </c>
      <c r="M656">
        <f t="shared" si="62"/>
        <v>4.057746007489302E-5</v>
      </c>
      <c r="W656">
        <f t="shared" si="63"/>
        <v>-1.3660555712613965E-6</v>
      </c>
      <c r="X656">
        <f t="shared" si="64"/>
        <v>1.9946993736615939E-5</v>
      </c>
      <c r="Y656">
        <f t="shared" si="65"/>
        <v>-1.1022928073124862E-6</v>
      </c>
    </row>
    <row r="657" spans="1:25" x14ac:dyDescent="0.2">
      <c r="A657" s="19">
        <v>25.11</v>
      </c>
      <c r="B657" s="19">
        <v>30.75</v>
      </c>
      <c r="C657" s="19">
        <v>47.4</v>
      </c>
      <c r="E657" s="15">
        <v>-2.7799000000000001E-3</v>
      </c>
      <c r="F657" s="15">
        <v>-1.6233E-3</v>
      </c>
      <c r="G657" s="15">
        <v>4.6630400000000002E-3</v>
      </c>
      <c r="K657">
        <f t="shared" si="60"/>
        <v>2.3429251653102432E-5</v>
      </c>
      <c r="L657">
        <f t="shared" si="61"/>
        <v>3.9773898055810659E-6</v>
      </c>
      <c r="M657">
        <f t="shared" si="62"/>
        <v>4.016670828500257E-5</v>
      </c>
      <c r="W657">
        <f t="shared" si="63"/>
        <v>-1.5430373550657128E-6</v>
      </c>
      <c r="X657">
        <f t="shared" si="64"/>
        <v>1.9961431671410982E-5</v>
      </c>
      <c r="Y657">
        <f t="shared" si="65"/>
        <v>-1.3939985243137368E-6</v>
      </c>
    </row>
    <row r="658" spans="1:25" x14ac:dyDescent="0.2">
      <c r="A658" s="19">
        <v>25.18</v>
      </c>
      <c r="B658" s="19">
        <v>30.8</v>
      </c>
      <c r="C658" s="19">
        <v>47.64</v>
      </c>
      <c r="E658" s="15">
        <v>2.7876899999999998E-3</v>
      </c>
      <c r="F658" s="15">
        <v>1.62598E-3</v>
      </c>
      <c r="G658" s="15">
        <v>5.0632300000000002E-3</v>
      </c>
      <c r="K658">
        <f t="shared" si="60"/>
        <v>2.3331243316282992E-5</v>
      </c>
      <c r="L658">
        <f t="shared" si="61"/>
        <v>3.9752608028787677E-6</v>
      </c>
      <c r="M658">
        <f t="shared" si="62"/>
        <v>3.9850794258313544E-5</v>
      </c>
      <c r="W658">
        <f t="shared" si="63"/>
        <v>-1.3481642469617701E-6</v>
      </c>
      <c r="X658">
        <f t="shared" si="64"/>
        <v>1.895795037528632E-5</v>
      </c>
      <c r="Y658">
        <f t="shared" si="65"/>
        <v>-1.6811237261349126E-6</v>
      </c>
    </row>
    <row r="659" spans="1:25" x14ac:dyDescent="0.2">
      <c r="A659" s="19">
        <v>25.27</v>
      </c>
      <c r="B659" s="19">
        <v>30.9</v>
      </c>
      <c r="C659" s="19">
        <v>47.79</v>
      </c>
      <c r="E659" s="15">
        <v>3.5742700000000001E-3</v>
      </c>
      <c r="F659" s="15">
        <v>3.2467899999999998E-3</v>
      </c>
      <c r="G659" s="15">
        <v>3.1486600000000002E-3</v>
      </c>
      <c r="K659">
        <f t="shared" si="60"/>
        <v>2.3240850340716719E-5</v>
      </c>
      <c r="L659">
        <f t="shared" si="61"/>
        <v>3.973607863154607E-6</v>
      </c>
      <c r="M659">
        <f t="shared" si="62"/>
        <v>3.9709529312877859E-5</v>
      </c>
      <c r="W659">
        <f t="shared" si="63"/>
        <v>-1.1641788646960637E-6</v>
      </c>
      <c r="X659">
        <f t="shared" si="64"/>
        <v>1.9097777978317141E-5</v>
      </c>
      <c r="Y659">
        <f t="shared" si="65"/>
        <v>-1.3189324739508177E-6</v>
      </c>
    </row>
    <row r="660" spans="1:25" x14ac:dyDescent="0.2">
      <c r="A660" s="19">
        <v>25.36</v>
      </c>
      <c r="B660" s="19">
        <v>30.97</v>
      </c>
      <c r="C660" s="19">
        <v>47.76</v>
      </c>
      <c r="E660" s="15">
        <v>3.56157E-3</v>
      </c>
      <c r="F660" s="15">
        <v>2.2653399999999998E-3</v>
      </c>
      <c r="G660" s="15">
        <v>-6.2779999999999997E-4</v>
      </c>
      <c r="K660">
        <f t="shared" si="60"/>
        <v>2.335604856355642E-5</v>
      </c>
      <c r="L660">
        <f t="shared" si="61"/>
        <v>4.2879674735618966E-6</v>
      </c>
      <c r="M660">
        <f t="shared" si="62"/>
        <v>3.8947850734676321E-5</v>
      </c>
      <c r="W660">
        <f t="shared" si="63"/>
        <v>-7.0834556908229971E-7</v>
      </c>
      <c r="X660">
        <f t="shared" si="64"/>
        <v>1.911479373874611E-5</v>
      </c>
      <c r="Y660">
        <f t="shared" si="65"/>
        <v>-8.988596134577687E-7</v>
      </c>
    </row>
    <row r="661" spans="1:25" x14ac:dyDescent="0.2">
      <c r="A661" s="19">
        <v>25.39</v>
      </c>
      <c r="B661" s="19">
        <v>30.96</v>
      </c>
      <c r="C661" s="19">
        <v>48.13</v>
      </c>
      <c r="E661" s="15">
        <v>1.18289E-3</v>
      </c>
      <c r="F661" s="15">
        <v>-3.2289999999999999E-4</v>
      </c>
      <c r="G661" s="15">
        <v>7.7471299999999996E-3</v>
      </c>
      <c r="K661">
        <f t="shared" si="60"/>
        <v>2.346070988630574E-5</v>
      </c>
      <c r="L661">
        <f t="shared" si="61"/>
        <v>4.3670703078047491E-6</v>
      </c>
      <c r="M661">
        <f t="shared" si="62"/>
        <v>3.7851075792942872E-5</v>
      </c>
      <c r="W661">
        <f t="shared" si="63"/>
        <v>-4.2133175558536164E-7</v>
      </c>
      <c r="X661">
        <f t="shared" si="64"/>
        <v>1.8591183968581341E-5</v>
      </c>
      <c r="Y661">
        <f t="shared" si="65"/>
        <v>-9.6979985473030261E-7</v>
      </c>
    </row>
    <row r="662" spans="1:25" x14ac:dyDescent="0.2">
      <c r="A662" s="19">
        <v>25.4</v>
      </c>
      <c r="B662" s="19">
        <v>30.99</v>
      </c>
      <c r="C662" s="19">
        <v>48.09</v>
      </c>
      <c r="E662" s="15">
        <v>3.9389999999999998E-4</v>
      </c>
      <c r="F662" s="15">
        <v>9.6902000000000002E-4</v>
      </c>
      <c r="G662" s="15">
        <v>-8.3109999999999998E-4</v>
      </c>
      <c r="K662">
        <f t="shared" si="60"/>
        <v>2.3107669445178099E-5</v>
      </c>
      <c r="L662">
        <f t="shared" si="61"/>
        <v>4.2403269357690304E-6</v>
      </c>
      <c r="M662">
        <f t="shared" si="62"/>
        <v>3.9205062963589429E-5</v>
      </c>
      <c r="W662">
        <f t="shared" si="63"/>
        <v>-4.8954365749023991E-7</v>
      </c>
      <c r="X662">
        <f t="shared" si="64"/>
        <v>1.855498903469446E-5</v>
      </c>
      <c r="Y662">
        <f t="shared" si="65"/>
        <v>-1.0796583945264844E-6</v>
      </c>
    </row>
    <row r="663" spans="1:25" x14ac:dyDescent="0.2">
      <c r="A663" s="19">
        <v>25.38</v>
      </c>
      <c r="B663" s="19">
        <v>31.04</v>
      </c>
      <c r="C663" s="19">
        <v>47.93</v>
      </c>
      <c r="E663" s="15">
        <v>-7.8739999999999995E-4</v>
      </c>
      <c r="F663" s="15">
        <v>1.6134599999999999E-3</v>
      </c>
      <c r="G663" s="15">
        <v>-3.3270999999999999E-3</v>
      </c>
      <c r="K663">
        <f t="shared" si="60"/>
        <v>2.2726048568834117E-5</v>
      </c>
      <c r="L663">
        <f t="shared" si="61"/>
        <v>4.1545775800714544E-6</v>
      </c>
      <c r="M663">
        <f t="shared" si="62"/>
        <v>3.8104719062921192E-5</v>
      </c>
      <c r="W663">
        <f t="shared" si="63"/>
        <v>-5.2311675892082554E-7</v>
      </c>
      <c r="X663">
        <f t="shared" si="64"/>
        <v>1.8141310881012791E-5</v>
      </c>
      <c r="Y663">
        <f t="shared" si="65"/>
        <v>-1.1150775917348952E-6</v>
      </c>
    </row>
    <row r="664" spans="1:25" x14ac:dyDescent="0.2">
      <c r="A664" s="19">
        <v>25.39</v>
      </c>
      <c r="B664" s="19">
        <v>31.04</v>
      </c>
      <c r="C664" s="19">
        <v>47.82</v>
      </c>
      <c r="E664" s="15">
        <v>3.9400999999999998E-4</v>
      </c>
      <c r="F664" s="15">
        <v>0</v>
      </c>
      <c r="G664" s="15">
        <v>-2.2950000000000002E-3</v>
      </c>
      <c r="K664">
        <f t="shared" si="60"/>
        <v>2.2385918607070778E-5</v>
      </c>
      <c r="L664">
        <f t="shared" si="61"/>
        <v>4.140543322163733E-6</v>
      </c>
      <c r="M664">
        <f t="shared" si="62"/>
        <v>3.7485550484293048E-5</v>
      </c>
      <c r="W664">
        <f t="shared" si="63"/>
        <v>-6.2076088954557599E-7</v>
      </c>
      <c r="X664">
        <f t="shared" si="64"/>
        <v>1.7870338569752021E-5</v>
      </c>
      <c r="Y664">
        <f t="shared" si="65"/>
        <v>-1.3308832468708014E-6</v>
      </c>
    </row>
    <row r="665" spans="1:25" x14ac:dyDescent="0.2">
      <c r="A665" s="19">
        <v>25.51</v>
      </c>
      <c r="B665" s="19">
        <v>31.12</v>
      </c>
      <c r="C665" s="19">
        <v>47.76</v>
      </c>
      <c r="E665" s="15">
        <v>4.7263100000000001E-3</v>
      </c>
      <c r="F665" s="15">
        <v>2.5773200000000001E-3</v>
      </c>
      <c r="G665" s="15">
        <v>-1.2547000000000001E-3</v>
      </c>
      <c r="K665">
        <f t="shared" si="60"/>
        <v>2.2047606247817234E-5</v>
      </c>
      <c r="L665">
        <f t="shared" si="61"/>
        <v>4.0232209928664755E-6</v>
      </c>
      <c r="M665">
        <f t="shared" si="62"/>
        <v>3.6671429243982598E-5</v>
      </c>
      <c r="W665">
        <f t="shared" si="63"/>
        <v>-6.6172883617284146E-7</v>
      </c>
      <c r="X665">
        <f t="shared" si="64"/>
        <v>1.7474664137566901E-5</v>
      </c>
      <c r="Y665">
        <f t="shared" si="65"/>
        <v>-1.3190148520585534E-6</v>
      </c>
    </row>
    <row r="666" spans="1:25" x14ac:dyDescent="0.2">
      <c r="A666" s="19">
        <v>25.56</v>
      </c>
      <c r="B666" s="19">
        <v>31.21</v>
      </c>
      <c r="C666" s="19">
        <v>47.87</v>
      </c>
      <c r="E666" s="15">
        <v>1.9599800000000001E-3</v>
      </c>
      <c r="F666" s="15">
        <v>2.8919699999999998E-3</v>
      </c>
      <c r="G666" s="15">
        <v>2.3032E-3</v>
      </c>
      <c r="K666">
        <f t="shared" si="60"/>
        <v>2.2616903123558907E-5</v>
      </c>
      <c r="L666">
        <f t="shared" si="61"/>
        <v>4.1786411386230529E-6</v>
      </c>
      <c r="M666">
        <f t="shared" si="62"/>
        <v>3.5758445161690766E-5</v>
      </c>
      <c r="W666">
        <f t="shared" si="63"/>
        <v>-2.1299017443447094E-7</v>
      </c>
      <c r="X666">
        <f t="shared" si="64"/>
        <v>1.6901696243032886E-5</v>
      </c>
      <c r="Y666">
        <f t="shared" si="65"/>
        <v>-1.4372090970950401E-6</v>
      </c>
    </row>
    <row r="667" spans="1:25" x14ac:dyDescent="0.2">
      <c r="A667" s="19">
        <v>25.52</v>
      </c>
      <c r="B667" s="19">
        <v>31.14</v>
      </c>
      <c r="C667" s="19">
        <v>47.79</v>
      </c>
      <c r="E667" s="15">
        <v>-1.5648999999999999E-3</v>
      </c>
      <c r="F667" s="15">
        <v>-2.2428999999999999E-3</v>
      </c>
      <c r="G667" s="15">
        <v>-1.6712000000000001E-3</v>
      </c>
      <c r="K667">
        <f t="shared" si="60"/>
        <v>2.2412182802128078E-5</v>
      </c>
      <c r="L667">
        <f t="shared" si="61"/>
        <v>4.3935725595742357E-6</v>
      </c>
      <c r="M667">
        <f t="shared" si="62"/>
        <v>3.5049458450336446E-5</v>
      </c>
      <c r="W667">
        <f t="shared" si="63"/>
        <v>-5.1696229544402659E-8</v>
      </c>
      <c r="X667">
        <f t="shared" si="64"/>
        <v>1.6780879505890912E-5</v>
      </c>
      <c r="Y667">
        <f t="shared" si="65"/>
        <v>-1.1525297391093377E-6</v>
      </c>
    </row>
    <row r="668" spans="1:25" x14ac:dyDescent="0.2">
      <c r="A668" s="19">
        <v>25.49</v>
      </c>
      <c r="B668" s="19">
        <v>31.09</v>
      </c>
      <c r="C668" s="19">
        <v>47.42</v>
      </c>
      <c r="E668" s="15">
        <v>-1.1754999999999999E-3</v>
      </c>
      <c r="F668" s="15">
        <v>-1.6056E-3</v>
      </c>
      <c r="G668" s="15">
        <v>-7.7422999999999997E-3</v>
      </c>
      <c r="K668">
        <f t="shared" si="60"/>
        <v>2.2164041316367096E-5</v>
      </c>
      <c r="L668">
        <f t="shared" si="61"/>
        <v>4.4622924924323475E-6</v>
      </c>
      <c r="M668">
        <f t="shared" si="62"/>
        <v>3.428253810966339E-5</v>
      </c>
      <c r="W668">
        <f t="shared" si="63"/>
        <v>1.3588512628261483E-8</v>
      </c>
      <c r="X668">
        <f t="shared" si="64"/>
        <v>1.6591353170737458E-5</v>
      </c>
      <c r="Y668">
        <f t="shared" si="65"/>
        <v>-1.0014291755627775E-6</v>
      </c>
    </row>
    <row r="669" spans="1:25" x14ac:dyDescent="0.2">
      <c r="A669" s="19">
        <v>25.43</v>
      </c>
      <c r="B669" s="19">
        <v>31.03</v>
      </c>
      <c r="C669" s="19">
        <v>47.36</v>
      </c>
      <c r="E669" s="15">
        <v>-2.3538999999999999E-3</v>
      </c>
      <c r="F669" s="15">
        <v>-1.9298E-3</v>
      </c>
      <c r="G669" s="15">
        <v>-1.2652E-3</v>
      </c>
      <c r="K669">
        <f t="shared" si="60"/>
        <v>2.1888103849351774E-5</v>
      </c>
      <c r="L669">
        <f t="shared" si="61"/>
        <v>4.4287832673189725E-6</v>
      </c>
      <c r="M669">
        <f t="shared" si="62"/>
        <v>3.5847644983430709E-5</v>
      </c>
      <c r="W669">
        <f t="shared" si="63"/>
        <v>1.0054913870565782E-8</v>
      </c>
      <c r="X669">
        <f t="shared" si="64"/>
        <v>1.6672630926493209E-5</v>
      </c>
      <c r="Y669">
        <f t="shared" si="65"/>
        <v>-5.1208654982901079E-7</v>
      </c>
    </row>
    <row r="670" spans="1:25" x14ac:dyDescent="0.2">
      <c r="A670" s="19">
        <v>25.39</v>
      </c>
      <c r="B670" s="19">
        <v>31.06</v>
      </c>
      <c r="C670" s="19">
        <v>47.49</v>
      </c>
      <c r="E670" s="15">
        <v>-1.573E-3</v>
      </c>
      <c r="F670" s="15">
        <v>9.6674E-4</v>
      </c>
      <c r="G670" s="15">
        <v>2.7449499999999999E-3</v>
      </c>
      <c r="K670">
        <f t="shared" si="60"/>
        <v>2.1795084428757372E-5</v>
      </c>
      <c r="L670">
        <f t="shared" si="61"/>
        <v>4.4431316629123999E-6</v>
      </c>
      <c r="M670">
        <f t="shared" si="62"/>
        <v>3.4985146314771989E-5</v>
      </c>
      <c r="W670">
        <f t="shared" si="63"/>
        <v>1.1294026783833181E-7</v>
      </c>
      <c r="X670">
        <f t="shared" si="64"/>
        <v>1.6504115242103617E-5</v>
      </c>
      <c r="Y670">
        <f t="shared" si="65"/>
        <v>-4.5168263843927019E-7</v>
      </c>
    </row>
    <row r="671" spans="1:25" x14ac:dyDescent="0.2">
      <c r="A671" s="19">
        <v>25.23</v>
      </c>
      <c r="B671" s="19">
        <v>31.08</v>
      </c>
      <c r="C671" s="19">
        <v>47.4</v>
      </c>
      <c r="E671" s="15">
        <v>-6.3017000000000004E-3</v>
      </c>
      <c r="F671" s="15">
        <v>6.4395000000000001E-4</v>
      </c>
      <c r="G671" s="15">
        <v>-1.8951E-3</v>
      </c>
      <c r="K671">
        <f t="shared" si="60"/>
        <v>2.1584985524998634E-5</v>
      </c>
      <c r="L671">
        <f t="shared" si="61"/>
        <v>4.345037482274222E-6</v>
      </c>
      <c r="M671">
        <f t="shared" si="62"/>
        <v>3.4411758344732794E-5</v>
      </c>
      <c r="W671">
        <f t="shared" si="63"/>
        <v>-3.2877029031968118E-8</v>
      </c>
      <c r="X671">
        <f t="shared" si="64"/>
        <v>1.6053872073577397E-5</v>
      </c>
      <c r="Y671">
        <f t="shared" si="65"/>
        <v>-3.8642016161291393E-7</v>
      </c>
    </row>
    <row r="672" spans="1:25" x14ac:dyDescent="0.2">
      <c r="A672" s="19">
        <v>25.2</v>
      </c>
      <c r="B672" s="19">
        <v>31.15</v>
      </c>
      <c r="C672" s="19">
        <v>47.29</v>
      </c>
      <c r="E672" s="15">
        <v>-1.189E-3</v>
      </c>
      <c r="F672" s="15">
        <v>2.2522499999999999E-3</v>
      </c>
      <c r="G672" s="15">
        <v>-2.3207000000000002E-3</v>
      </c>
      <c r="K672">
        <f t="shared" si="60"/>
        <v>2.2876976311065422E-5</v>
      </c>
      <c r="L672">
        <f t="shared" si="61"/>
        <v>4.2320323674703342E-6</v>
      </c>
      <c r="M672">
        <f t="shared" si="62"/>
        <v>3.3715039793195958E-5</v>
      </c>
      <c r="W672">
        <f t="shared" si="63"/>
        <v>-2.7143719589005003E-7</v>
      </c>
      <c r="X672">
        <f t="shared" si="64"/>
        <v>1.6281049815962752E-5</v>
      </c>
      <c r="Y672">
        <f t="shared" si="65"/>
        <v>-4.800335377161391E-7</v>
      </c>
    </row>
    <row r="673" spans="1:25" x14ac:dyDescent="0.2">
      <c r="A673" s="19">
        <v>25.28</v>
      </c>
      <c r="B673" s="19">
        <v>31.03</v>
      </c>
      <c r="C673" s="19">
        <v>47.66</v>
      </c>
      <c r="E673" s="15">
        <v>3.1746000000000001E-3</v>
      </c>
      <c r="F673" s="15">
        <v>-3.8522999999999999E-3</v>
      </c>
      <c r="G673" s="15">
        <v>7.8240400000000009E-3</v>
      </c>
      <c r="K673">
        <f t="shared" si="60"/>
        <v>2.25595395743682E-5</v>
      </c>
      <c r="L673">
        <f t="shared" si="61"/>
        <v>4.3121258979546798E-6</v>
      </c>
      <c r="M673">
        <f t="shared" si="62"/>
        <v>3.3131894133951326E-5</v>
      </c>
      <c r="W673">
        <f t="shared" si="63"/>
        <v>-4.4048157413664698E-7</v>
      </c>
      <c r="X673">
        <f t="shared" si="64"/>
        <v>1.6127275319004987E-5</v>
      </c>
      <c r="Y673">
        <f t="shared" si="65"/>
        <v>-7.2828798845317081E-7</v>
      </c>
    </row>
    <row r="674" spans="1:25" x14ac:dyDescent="0.2">
      <c r="A674" s="19">
        <v>25.37</v>
      </c>
      <c r="B674" s="19">
        <v>31.11</v>
      </c>
      <c r="C674" s="19">
        <v>47.54</v>
      </c>
      <c r="E674" s="15">
        <v>3.5601299999999999E-3</v>
      </c>
      <c r="F674" s="15">
        <v>2.57815E-3</v>
      </c>
      <c r="G674" s="15">
        <v>-2.5178000000000002E-3</v>
      </c>
      <c r="K674">
        <f t="shared" si="60"/>
        <v>2.2607723608272815E-5</v>
      </c>
      <c r="L674">
        <f t="shared" si="61"/>
        <v>4.7781172257099645E-6</v>
      </c>
      <c r="M674">
        <f t="shared" si="62"/>
        <v>3.4816935351525373E-5</v>
      </c>
      <c r="W674">
        <f t="shared" si="63"/>
        <v>-9.8144674288844818E-7</v>
      </c>
      <c r="X674">
        <f t="shared" si="64"/>
        <v>1.6865882695224688E-5</v>
      </c>
      <c r="Y674">
        <f t="shared" si="65"/>
        <v>-1.9581972808259808E-6</v>
      </c>
    </row>
    <row r="675" spans="1:25" x14ac:dyDescent="0.2">
      <c r="A675" s="19">
        <v>25.4</v>
      </c>
      <c r="B675" s="19">
        <v>31.07</v>
      </c>
      <c r="C675" s="19">
        <v>47.79</v>
      </c>
      <c r="E675" s="15">
        <v>1.18246E-3</v>
      </c>
      <c r="F675" s="15">
        <v>-1.2857999999999999E-3</v>
      </c>
      <c r="G675" s="15">
        <v>5.2587299999999997E-3</v>
      </c>
      <c r="K675">
        <f t="shared" si="60"/>
        <v>2.2756874218419149E-5</v>
      </c>
      <c r="L675">
        <f t="shared" si="61"/>
        <v>4.8884147590999325E-6</v>
      </c>
      <c r="M675">
        <f t="shared" si="62"/>
        <v>3.4205822692780981E-5</v>
      </c>
      <c r="W675">
        <f t="shared" si="63"/>
        <v>-6.3363157193514134E-7</v>
      </c>
      <c r="X675">
        <f t="shared" si="64"/>
        <v>1.6208097920951205E-5</v>
      </c>
      <c r="Y675">
        <f t="shared" si="65"/>
        <v>-2.1683406867764218E-6</v>
      </c>
    </row>
    <row r="676" spans="1:25" x14ac:dyDescent="0.2">
      <c r="A676" s="19">
        <v>25.52</v>
      </c>
      <c r="B676" s="19">
        <v>31.1</v>
      </c>
      <c r="C676" s="19">
        <v>48.02</v>
      </c>
      <c r="E676" s="15">
        <v>4.7244100000000001E-3</v>
      </c>
      <c r="F676" s="15">
        <v>9.6555999999999996E-4</v>
      </c>
      <c r="G676" s="15">
        <v>4.8126999999999996E-3</v>
      </c>
      <c r="K676">
        <f t="shared" si="60"/>
        <v>2.2446023233344707E-5</v>
      </c>
      <c r="L676">
        <f t="shared" si="61"/>
        <v>4.7923514091865026E-6</v>
      </c>
      <c r="M676">
        <f t="shared" si="62"/>
        <v>3.4483973768477245E-5</v>
      </c>
      <c r="W676">
        <f t="shared" si="63"/>
        <v>-7.3464356033903295E-7</v>
      </c>
      <c r="X676">
        <f t="shared" si="64"/>
        <v>1.6197057560726131E-5</v>
      </c>
      <c r="Y676">
        <f t="shared" si="65"/>
        <v>-2.3766918469298362E-6</v>
      </c>
    </row>
    <row r="677" spans="1:25" x14ac:dyDescent="0.2">
      <c r="A677" s="19">
        <v>25.52</v>
      </c>
      <c r="B677" s="19">
        <v>31.07</v>
      </c>
      <c r="C677" s="19">
        <v>47.79</v>
      </c>
      <c r="E677" s="15">
        <v>0</v>
      </c>
      <c r="F677" s="15">
        <v>-9.6460000000000003E-4</v>
      </c>
      <c r="G677" s="15">
        <v>-4.7897E-3</v>
      </c>
      <c r="K677">
        <f t="shared" si="60"/>
        <v>2.2990696835234729E-5</v>
      </c>
      <c r="L677">
        <f t="shared" si="61"/>
        <v>4.6732128392118786E-6</v>
      </c>
      <c r="M677">
        <f t="shared" si="62"/>
        <v>3.4565749382715738E-5</v>
      </c>
      <c r="W677">
        <f t="shared" si="63"/>
        <v>-5.8631049393469096E-7</v>
      </c>
      <c r="X677">
        <f t="shared" si="64"/>
        <v>1.6847436827362565E-5</v>
      </c>
      <c r="Y677">
        <f t="shared" si="65"/>
        <v>-2.1161969116340457E-6</v>
      </c>
    </row>
    <row r="678" spans="1:25" x14ac:dyDescent="0.2">
      <c r="A678" s="19">
        <v>25.51</v>
      </c>
      <c r="B678" s="19">
        <v>31.11</v>
      </c>
      <c r="C678" s="19">
        <v>48.17</v>
      </c>
      <c r="E678" s="15">
        <v>-3.9179999999999998E-4</v>
      </c>
      <c r="F678" s="15">
        <v>1.2874500000000001E-3</v>
      </c>
      <c r="G678" s="15">
        <v>7.9513899999999992E-3</v>
      </c>
      <c r="K678">
        <f t="shared" si="60"/>
        <v>2.260988802708735E-5</v>
      </c>
      <c r="L678">
        <f t="shared" si="61"/>
        <v>4.5611484652917319E-6</v>
      </c>
      <c r="M678">
        <f t="shared" si="62"/>
        <v>3.4633784252099919E-5</v>
      </c>
      <c r="W678">
        <f t="shared" si="63"/>
        <v>-6.2934546429860952E-7</v>
      </c>
      <c r="X678">
        <f t="shared" si="64"/>
        <v>1.654930661772081E-5</v>
      </c>
      <c r="Y678">
        <f t="shared" si="65"/>
        <v>-1.8724039121360031E-6</v>
      </c>
    </row>
    <row r="679" spans="1:25" x14ac:dyDescent="0.2">
      <c r="A679" s="19">
        <v>25.57</v>
      </c>
      <c r="B679" s="19">
        <v>31.14</v>
      </c>
      <c r="C679" s="19">
        <v>47.94</v>
      </c>
      <c r="E679" s="15">
        <v>2.3520199999999998E-3</v>
      </c>
      <c r="F679" s="15">
        <v>9.6425999999999999E-4</v>
      </c>
      <c r="G679" s="15">
        <v>-4.7746999999999998E-3</v>
      </c>
      <c r="K679">
        <f t="shared" si="60"/>
        <v>2.2258068037028816E-5</v>
      </c>
      <c r="L679">
        <f t="shared" si="61"/>
        <v>4.4848909275067941E-6</v>
      </c>
      <c r="M679">
        <f t="shared" si="62"/>
        <v>3.6309072103005052E-5</v>
      </c>
      <c r="W679">
        <f t="shared" si="63"/>
        <v>-6.8997525284069288E-7</v>
      </c>
      <c r="X679">
        <f t="shared" si="64"/>
        <v>1.614445003657756E-5</v>
      </c>
      <c r="Y679">
        <f t="shared" si="65"/>
        <v>-1.4185635951878427E-6</v>
      </c>
    </row>
    <row r="680" spans="1:25" x14ac:dyDescent="0.2">
      <c r="A680" s="19">
        <v>25.45</v>
      </c>
      <c r="B680" s="19">
        <v>31.2</v>
      </c>
      <c r="C680" s="19">
        <v>48.09</v>
      </c>
      <c r="E680" s="15">
        <v>-4.6930000000000001E-3</v>
      </c>
      <c r="F680" s="15">
        <v>1.9268499999999999E-3</v>
      </c>
      <c r="G680" s="15">
        <v>3.1289299999999998E-3</v>
      </c>
      <c r="K680">
        <f t="shared" si="60"/>
        <v>2.2142496879989796E-5</v>
      </c>
      <c r="L680">
        <f t="shared" si="61"/>
        <v>4.3840996357929522E-6</v>
      </c>
      <c r="M680">
        <f t="shared" si="62"/>
        <v>3.6266768969171875E-5</v>
      </c>
      <c r="W680">
        <f t="shared" si="63"/>
        <v>-6.3607198546225124E-7</v>
      </c>
      <c r="X680">
        <f t="shared" si="64"/>
        <v>1.5439291438622905E-5</v>
      </c>
      <c r="Y680">
        <f t="shared" si="65"/>
        <v>-1.5855964683565721E-6</v>
      </c>
    </row>
    <row r="681" spans="1:25" x14ac:dyDescent="0.2">
      <c r="A681" s="19">
        <v>25.45</v>
      </c>
      <c r="B681" s="19">
        <v>31.23</v>
      </c>
      <c r="C681" s="19">
        <v>48.61</v>
      </c>
      <c r="E681" s="15">
        <v>0</v>
      </c>
      <c r="F681" s="15">
        <v>9.6150999999999995E-4</v>
      </c>
      <c r="G681" s="15">
        <v>1.0813079999999999E-2</v>
      </c>
      <c r="K681">
        <f t="shared" si="60"/>
        <v>2.2693550029157113E-5</v>
      </c>
      <c r="L681">
        <f t="shared" si="61"/>
        <v>4.4006739645779408E-6</v>
      </c>
      <c r="M681">
        <f t="shared" si="62"/>
        <v>3.570670173756469E-5</v>
      </c>
      <c r="W681">
        <f t="shared" si="63"/>
        <v>-1.0378295483345163E-6</v>
      </c>
      <c r="X681">
        <f t="shared" si="64"/>
        <v>1.4638287212705529E-5</v>
      </c>
      <c r="Y681">
        <f t="shared" si="65"/>
        <v>-1.3172861294351776E-6</v>
      </c>
    </row>
    <row r="682" spans="1:25" x14ac:dyDescent="0.2">
      <c r="A682" s="19">
        <v>25.37</v>
      </c>
      <c r="B682" s="19">
        <v>31.18</v>
      </c>
      <c r="C682" s="19">
        <v>48.7</v>
      </c>
      <c r="E682" s="15">
        <v>-3.1434000000000002E-3</v>
      </c>
      <c r="F682" s="15">
        <v>-1.601E-3</v>
      </c>
      <c r="G682" s="15">
        <v>1.85147E-3</v>
      </c>
      <c r="K682">
        <f t="shared" si="60"/>
        <v>2.2330570029374392E-5</v>
      </c>
      <c r="L682">
        <f t="shared" si="61"/>
        <v>4.3047238559398308E-6</v>
      </c>
      <c r="M682">
        <f t="shared" si="62"/>
        <v>3.9465538385513935E-5</v>
      </c>
      <c r="W682">
        <f t="shared" si="63"/>
        <v>-1.0537733754344452E-6</v>
      </c>
      <c r="X682">
        <f t="shared" si="64"/>
        <v>1.4472705979943196E-5</v>
      </c>
      <c r="Y682">
        <f t="shared" si="65"/>
        <v>-8.9035817963706703E-7</v>
      </c>
    </row>
    <row r="683" spans="1:25" x14ac:dyDescent="0.2">
      <c r="A683" s="19">
        <v>25.55</v>
      </c>
      <c r="B683" s="19">
        <v>31.17</v>
      </c>
      <c r="C683" s="19">
        <v>49.15</v>
      </c>
      <c r="E683" s="15">
        <v>7.0949100000000003E-3</v>
      </c>
      <c r="F683" s="15">
        <v>-3.2069999999999999E-4</v>
      </c>
      <c r="G683" s="15">
        <v>9.2402700000000001E-3</v>
      </c>
      <c r="K683">
        <f t="shared" si="60"/>
        <v>2.2384607371978634E-5</v>
      </c>
      <c r="L683">
        <f t="shared" si="61"/>
        <v>4.2800787346160065E-6</v>
      </c>
      <c r="M683">
        <f t="shared" si="62"/>
        <v>3.8459054517566221E-5</v>
      </c>
      <c r="W683">
        <f t="shared" si="63"/>
        <v>-8.6745723690837851E-7</v>
      </c>
      <c r="X683">
        <f t="shared" si="64"/>
        <v>1.4084263189226604E-5</v>
      </c>
      <c r="Y683">
        <f t="shared" si="65"/>
        <v>-1.0234894276588431E-6</v>
      </c>
    </row>
    <row r="684" spans="1:25" x14ac:dyDescent="0.2">
      <c r="A684" s="19">
        <v>25.48</v>
      </c>
      <c r="B684" s="19">
        <v>31.16</v>
      </c>
      <c r="C684" s="19">
        <v>48.28</v>
      </c>
      <c r="E684" s="15">
        <v>-2.7396999999999999E-3</v>
      </c>
      <c r="F684" s="15">
        <v>-3.2079999999999999E-4</v>
      </c>
      <c r="G684" s="15">
        <v>-1.7701000000000001E-2</v>
      </c>
      <c r="K684">
        <f t="shared" si="60"/>
        <v>2.4053673847950622E-5</v>
      </c>
      <c r="L684">
        <f t="shared" si="61"/>
        <v>4.1584982201716114E-6</v>
      </c>
      <c r="M684">
        <f t="shared" si="62"/>
        <v>4.0791145622175379E-5</v>
      </c>
      <c r="W684">
        <f t="shared" si="63"/>
        <v>-9.8463690817387587E-7</v>
      </c>
      <c r="X684">
        <f t="shared" si="64"/>
        <v>1.6574278758901007E-5</v>
      </c>
      <c r="Y684">
        <f t="shared" si="65"/>
        <v>-1.1485988455593124E-6</v>
      </c>
    </row>
    <row r="685" spans="1:25" x14ac:dyDescent="0.2">
      <c r="A685" s="19">
        <v>25.37</v>
      </c>
      <c r="B685" s="19">
        <v>31.09</v>
      </c>
      <c r="C685" s="19">
        <v>48.19</v>
      </c>
      <c r="E685" s="15">
        <v>-4.3170999999999999E-3</v>
      </c>
      <c r="F685" s="15">
        <v>-2.2464999999999998E-3</v>
      </c>
      <c r="G685" s="15">
        <v>-1.8641E-3</v>
      </c>
      <c r="K685">
        <f t="shared" si="60"/>
        <v>2.3909324662640289E-5</v>
      </c>
      <c r="L685">
        <f t="shared" si="61"/>
        <v>4.0442151025938803E-6</v>
      </c>
      <c r="M685">
        <f t="shared" si="62"/>
        <v>5.2101023713591984E-5</v>
      </c>
      <c r="W685">
        <f t="shared" si="63"/>
        <v>-9.686164632834433E-7</v>
      </c>
      <c r="X685">
        <f t="shared" si="64"/>
        <v>1.8232355221366947E-5</v>
      </c>
      <c r="Y685">
        <f t="shared" si="65"/>
        <v>-9.2052828282575359E-7</v>
      </c>
    </row>
    <row r="686" spans="1:25" x14ac:dyDescent="0.2">
      <c r="A686" s="19">
        <v>25.29</v>
      </c>
      <c r="B686" s="19">
        <v>31.19</v>
      </c>
      <c r="C686" s="19">
        <v>48.04</v>
      </c>
      <c r="E686" s="15">
        <v>-3.1532999999999999E-3</v>
      </c>
      <c r="F686" s="15">
        <v>3.2165000000000002E-3</v>
      </c>
      <c r="G686" s="15">
        <v>-3.1126000000000001E-3</v>
      </c>
      <c r="K686">
        <f t="shared" si="60"/>
        <v>2.421889228124858E-5</v>
      </c>
      <c r="L686">
        <f t="shared" si="61"/>
        <v>4.1345429564708135E-6</v>
      </c>
      <c r="M686">
        <f t="shared" si="62"/>
        <v>5.033828783192359E-5</v>
      </c>
      <c r="W686">
        <f t="shared" si="63"/>
        <v>-6.0077846948643669E-7</v>
      </c>
      <c r="X686">
        <f t="shared" si="64"/>
        <v>1.8173030152484927E-5</v>
      </c>
      <c r="Y686">
        <f t="shared" si="65"/>
        <v>-7.657731598562083E-7</v>
      </c>
    </row>
    <row r="687" spans="1:25" x14ac:dyDescent="0.2">
      <c r="A687" s="19">
        <v>25.29</v>
      </c>
      <c r="B687" s="19">
        <v>31.29</v>
      </c>
      <c r="C687" s="19">
        <v>48.34</v>
      </c>
      <c r="E687" s="15">
        <v>0</v>
      </c>
      <c r="F687" s="15">
        <v>3.20616E-3</v>
      </c>
      <c r="G687" s="15">
        <v>6.2447800000000001E-3</v>
      </c>
      <c r="K687">
        <f t="shared" si="60"/>
        <v>2.4162123781940373E-5</v>
      </c>
      <c r="L687">
        <f t="shared" si="61"/>
        <v>4.4314155391151314E-6</v>
      </c>
      <c r="M687">
        <f t="shared" si="62"/>
        <v>4.8929852501155299E-5</v>
      </c>
      <c r="W687">
        <f t="shared" si="63"/>
        <v>-1.0486489393172504E-6</v>
      </c>
      <c r="X687">
        <f t="shared" si="64"/>
        <v>1.818796280653583E-5</v>
      </c>
      <c r="Y687">
        <f t="shared" si="65"/>
        <v>-1.1882784862648359E-6</v>
      </c>
    </row>
    <row r="688" spans="1:25" x14ac:dyDescent="0.2">
      <c r="A688" s="19">
        <v>25.44</v>
      </c>
      <c r="B688" s="19">
        <v>31.24</v>
      </c>
      <c r="C688" s="19">
        <v>48.66</v>
      </c>
      <c r="E688" s="15">
        <v>5.9312000000000002E-3</v>
      </c>
      <c r="F688" s="15">
        <v>-1.598E-3</v>
      </c>
      <c r="G688" s="15">
        <v>6.6197799999999996E-3</v>
      </c>
      <c r="K688">
        <f t="shared" si="60"/>
        <v>2.3711029356990655E-5</v>
      </c>
      <c r="L688">
        <f t="shared" si="61"/>
        <v>4.707819354624789E-6</v>
      </c>
      <c r="M688">
        <f t="shared" si="62"/>
        <v>4.8778283229769105E-5</v>
      </c>
      <c r="W688">
        <f t="shared" si="63"/>
        <v>-1.0639436029582152E-6</v>
      </c>
      <c r="X688">
        <f t="shared" si="64"/>
        <v>1.7809401038143681E-5</v>
      </c>
      <c r="Y688">
        <f t="shared" si="65"/>
        <v>-3.8409582329694555E-7</v>
      </c>
    </row>
    <row r="689" spans="1:25" x14ac:dyDescent="0.2">
      <c r="A689" s="19">
        <v>25.58</v>
      </c>
      <c r="B689" s="19">
        <v>31.28</v>
      </c>
      <c r="C689" s="19">
        <v>48.98</v>
      </c>
      <c r="E689" s="15">
        <v>5.5031100000000003E-3</v>
      </c>
      <c r="F689" s="15">
        <v>1.2804400000000001E-3</v>
      </c>
      <c r="G689" s="15">
        <v>6.5762399999999997E-3</v>
      </c>
      <c r="K689">
        <f t="shared" si="60"/>
        <v>2.4694165935137922E-5</v>
      </c>
      <c r="L689">
        <f t="shared" si="61"/>
        <v>4.6586046233798673E-6</v>
      </c>
      <c r="M689">
        <f t="shared" si="62"/>
        <v>4.8828776514666086E-5</v>
      </c>
      <c r="W689">
        <f t="shared" si="63"/>
        <v>-1.4574428907807223E-6</v>
      </c>
      <c r="X689">
        <f t="shared" si="64"/>
        <v>1.902408254129506E-5</v>
      </c>
      <c r="Y689">
        <f t="shared" si="65"/>
        <v>-8.5217101149912883E-7</v>
      </c>
    </row>
    <row r="690" spans="1:25" x14ac:dyDescent="0.2">
      <c r="A690" s="19">
        <v>25.6</v>
      </c>
      <c r="B690" s="19">
        <v>31.3</v>
      </c>
      <c r="C690" s="19">
        <v>49.06</v>
      </c>
      <c r="E690" s="15">
        <v>7.8186E-4</v>
      </c>
      <c r="F690" s="15">
        <v>6.3931999999999997E-4</v>
      </c>
      <c r="G690" s="15">
        <v>1.6333400000000001E-3</v>
      </c>
      <c r="K690">
        <f t="shared" si="60"/>
        <v>2.542251776788035E-5</v>
      </c>
      <c r="L690">
        <f t="shared" si="61"/>
        <v>4.5757796797536416E-6</v>
      </c>
      <c r="M690">
        <f t="shared" si="62"/>
        <v>4.8853258014037247E-5</v>
      </c>
      <c r="W690">
        <f t="shared" si="63"/>
        <v>-1.1663538305978788E-6</v>
      </c>
      <c r="X690">
        <f t="shared" si="64"/>
        <v>2.0042944473073357E-5</v>
      </c>
      <c r="Y690">
        <f t="shared" si="65"/>
        <v>-5.3220612098518098E-7</v>
      </c>
    </row>
    <row r="691" spans="1:25" x14ac:dyDescent="0.2">
      <c r="A691" s="19">
        <v>25.63</v>
      </c>
      <c r="B691" s="19">
        <v>31.26</v>
      </c>
      <c r="C691" s="19">
        <v>49.22</v>
      </c>
      <c r="E691" s="15">
        <v>1.1718399999999999E-3</v>
      </c>
      <c r="F691" s="15">
        <v>-1.2779E-3</v>
      </c>
      <c r="G691" s="15">
        <v>3.2613099999999999E-3</v>
      </c>
      <c r="K691">
        <f t="shared" si="60"/>
        <v>2.4920251906158234E-5</v>
      </c>
      <c r="L691">
        <f t="shared" si="61"/>
        <v>4.4486923714969896E-6</v>
      </c>
      <c r="M691">
        <f t="shared" si="62"/>
        <v>4.725310530416614E-5</v>
      </c>
      <c r="W691">
        <f t="shared" si="63"/>
        <v>-1.1545918513540061E-6</v>
      </c>
      <c r="X691">
        <f t="shared" si="64"/>
        <v>1.9604165533184955E-5</v>
      </c>
      <c r="Y691">
        <f t="shared" si="65"/>
        <v>-5.2648927657407003E-7</v>
      </c>
    </row>
    <row r="692" spans="1:25" x14ac:dyDescent="0.2">
      <c r="A692" s="19">
        <v>25.65</v>
      </c>
      <c r="B692" s="19">
        <v>31.3</v>
      </c>
      <c r="C692" s="19">
        <v>49.1</v>
      </c>
      <c r="E692" s="15">
        <v>7.8036999999999996E-4</v>
      </c>
      <c r="F692" s="15">
        <v>1.2795599999999999E-3</v>
      </c>
      <c r="G692" s="15">
        <v>-2.4380999999999999E-3</v>
      </c>
      <c r="K692">
        <f t="shared" si="60"/>
        <v>2.4478598153179445E-5</v>
      </c>
      <c r="L692">
        <f t="shared" si="61"/>
        <v>4.3782022356397365E-6</v>
      </c>
      <c r="M692">
        <f t="shared" si="62"/>
        <v>4.6067695491307304E-5</v>
      </c>
      <c r="W692">
        <f t="shared" si="63"/>
        <v>-1.2234297137127658E-6</v>
      </c>
      <c r="X692">
        <f t="shared" si="64"/>
        <v>1.9293500941609855E-5</v>
      </c>
      <c r="Y692">
        <f t="shared" si="65"/>
        <v>-7.2958964193962591E-7</v>
      </c>
    </row>
    <row r="693" spans="1:25" x14ac:dyDescent="0.2">
      <c r="A693" s="19">
        <v>25.48</v>
      </c>
      <c r="B693" s="19">
        <v>31.27</v>
      </c>
      <c r="C693" s="19">
        <v>48.65</v>
      </c>
      <c r="E693" s="15">
        <v>-6.6277000000000003E-3</v>
      </c>
      <c r="F693" s="15">
        <v>-9.5839999999999999E-4</v>
      </c>
      <c r="G693" s="15">
        <v>-9.1649000000000001E-3</v>
      </c>
      <c r="K693">
        <f t="shared" si="60"/>
        <v>2.4032874359431384E-5</v>
      </c>
      <c r="L693">
        <f t="shared" si="61"/>
        <v>4.3121113232779177E-6</v>
      </c>
      <c r="M693">
        <f t="shared" si="62"/>
        <v>4.4765737814975995E-5</v>
      </c>
      <c r="W693">
        <f t="shared" si="63"/>
        <v>-1.1882963214019997E-6</v>
      </c>
      <c r="X693">
        <f t="shared" si="64"/>
        <v>1.8772502081233261E-5</v>
      </c>
      <c r="Y693">
        <f t="shared" si="65"/>
        <v>-8.7858667286324831E-7</v>
      </c>
    </row>
    <row r="694" spans="1:25" x14ac:dyDescent="0.2">
      <c r="A694" s="19">
        <v>25.52</v>
      </c>
      <c r="B694" s="19">
        <v>31.39</v>
      </c>
      <c r="C694" s="19">
        <v>49.3</v>
      </c>
      <c r="E694" s="15">
        <v>1.56986E-3</v>
      </c>
      <c r="F694" s="15">
        <v>3.8375100000000001E-3</v>
      </c>
      <c r="G694" s="15">
        <v>1.336068E-2</v>
      </c>
      <c r="K694">
        <f t="shared" si="60"/>
        <v>2.5346591191432205E-5</v>
      </c>
      <c r="L694">
        <f t="shared" si="61"/>
        <v>4.2212361363138089E-6</v>
      </c>
      <c r="M694">
        <f t="shared" si="62"/>
        <v>4.6663940015224565E-5</v>
      </c>
      <c r="W694">
        <f t="shared" si="63"/>
        <v>-9.4113263491787972E-7</v>
      </c>
      <c r="X694">
        <f t="shared" si="64"/>
        <v>2.0788556265559262E-5</v>
      </c>
      <c r="Y694">
        <f t="shared" si="65"/>
        <v>-5.4251046609145335E-7</v>
      </c>
    </row>
    <row r="695" spans="1:25" x14ac:dyDescent="0.2">
      <c r="A695" s="19">
        <v>25.66</v>
      </c>
      <c r="B695" s="19">
        <v>31.33</v>
      </c>
      <c r="C695" s="19">
        <v>49.65</v>
      </c>
      <c r="E695" s="15">
        <v>5.4858900000000002E-3</v>
      </c>
      <c r="F695" s="15">
        <v>-1.9113999999999999E-3</v>
      </c>
      <c r="G695" s="15">
        <v>7.0994500000000002E-3</v>
      </c>
      <c r="K695">
        <f t="shared" si="60"/>
        <v>2.4923007138696977E-5</v>
      </c>
      <c r="L695">
        <f t="shared" si="61"/>
        <v>4.6881315581715457E-6</v>
      </c>
      <c r="M695">
        <f t="shared" si="62"/>
        <v>5.2228745205554215E-5</v>
      </c>
      <c r="W695">
        <f t="shared" si="63"/>
        <v>-7.2190413887880685E-7</v>
      </c>
      <c r="X695">
        <f t="shared" si="64"/>
        <v>2.1092934773817705E-5</v>
      </c>
      <c r="Y695">
        <f t="shared" si="65"/>
        <v>1.4729252861460339E-6</v>
      </c>
    </row>
    <row r="696" spans="1:25" x14ac:dyDescent="0.2">
      <c r="A696" s="19">
        <v>25.67</v>
      </c>
      <c r="B696" s="19">
        <v>31.21</v>
      </c>
      <c r="C696" s="19">
        <v>49.52</v>
      </c>
      <c r="E696" s="15">
        <v>3.8970999999999998E-4</v>
      </c>
      <c r="F696" s="15">
        <v>-3.8302000000000002E-3</v>
      </c>
      <c r="G696" s="15">
        <v>-2.6183999999999999E-3</v>
      </c>
      <c r="K696">
        <f t="shared" si="60"/>
        <v>2.5630059276025864E-5</v>
      </c>
      <c r="L696">
        <f t="shared" si="61"/>
        <v>4.6840919331138184E-6</v>
      </c>
      <c r="M696">
        <f t="shared" si="62"/>
        <v>5.2335438894068088E-5</v>
      </c>
      <c r="W696">
        <f t="shared" si="63"/>
        <v>-1.1762326963860783E-6</v>
      </c>
      <c r="X696">
        <f t="shared" si="64"/>
        <v>2.2097946757808641E-5</v>
      </c>
      <c r="Y696">
        <f t="shared" si="65"/>
        <v>7.7376961977727186E-7</v>
      </c>
    </row>
    <row r="697" spans="1:25" x14ac:dyDescent="0.2">
      <c r="A697" s="19">
        <v>25.71</v>
      </c>
      <c r="B697" s="19">
        <v>31.12</v>
      </c>
      <c r="C697" s="19">
        <v>49.27</v>
      </c>
      <c r="E697" s="15">
        <v>1.5582E-3</v>
      </c>
      <c r="F697" s="15">
        <v>-2.8836000000000001E-3</v>
      </c>
      <c r="G697" s="15">
        <v>-5.0485E-3</v>
      </c>
      <c r="K697">
        <f t="shared" si="60"/>
        <v>2.5096963676795018E-5</v>
      </c>
      <c r="L697">
        <f t="shared" si="61"/>
        <v>5.120973968759555E-6</v>
      </c>
      <c r="M697">
        <f t="shared" si="62"/>
        <v>5.0693884091571128E-5</v>
      </c>
      <c r="W697">
        <f t="shared" si="63"/>
        <v>-1.2435790242829134E-6</v>
      </c>
      <c r="X697">
        <f t="shared" si="64"/>
        <v>2.1443969285780123E-5</v>
      </c>
      <c r="Y697">
        <f t="shared" si="65"/>
        <v>1.0605186697906355E-6</v>
      </c>
    </row>
    <row r="698" spans="1:25" x14ac:dyDescent="0.2">
      <c r="A698" s="19">
        <v>25.74</v>
      </c>
      <c r="B698" s="19">
        <v>31.07</v>
      </c>
      <c r="C698" s="19">
        <v>49.09</v>
      </c>
      <c r="E698" s="15">
        <v>1.1669E-3</v>
      </c>
      <c r="F698" s="15">
        <v>-1.6067E-3</v>
      </c>
      <c r="G698" s="15">
        <v>-3.6533E-3</v>
      </c>
      <c r="K698">
        <f t="shared" si="60"/>
        <v>2.4686898347754022E-5</v>
      </c>
      <c r="L698">
        <f t="shared" si="61"/>
        <v>5.2774317590665482E-6</v>
      </c>
      <c r="M698">
        <f t="shared" si="62"/>
        <v>4.9896075924823982E-5</v>
      </c>
      <c r="W698">
        <f t="shared" si="63"/>
        <v>-1.4269069036259387E-6</v>
      </c>
      <c r="X698">
        <f t="shared" si="64"/>
        <v>2.0555384220633315E-5</v>
      </c>
      <c r="Y698">
        <f t="shared" si="65"/>
        <v>1.5112171336031974E-6</v>
      </c>
    </row>
    <row r="699" spans="1:25" x14ac:dyDescent="0.2">
      <c r="A699" s="19">
        <v>25.71</v>
      </c>
      <c r="B699" s="19">
        <v>31.09</v>
      </c>
      <c r="C699" s="19">
        <v>49.06</v>
      </c>
      <c r="E699" s="15">
        <v>-1.1655000000000001E-3</v>
      </c>
      <c r="F699" s="15">
        <v>6.4371000000000003E-4</v>
      </c>
      <c r="G699" s="15">
        <v>-6.1109999999999995E-4</v>
      </c>
      <c r="K699">
        <f t="shared" si="60"/>
        <v>2.4258783673255487E-5</v>
      </c>
      <c r="L699">
        <f t="shared" si="61"/>
        <v>5.1951555191551213E-6</v>
      </c>
      <c r="M699">
        <f t="shared" si="62"/>
        <v>4.8660506193681669E-5</v>
      </c>
      <c r="W699">
        <f t="shared" si="63"/>
        <v>-1.4945004186083823E-6</v>
      </c>
      <c r="X699">
        <f t="shared" si="64"/>
        <v>1.9864255736595317E-5</v>
      </c>
      <c r="Y699">
        <f t="shared" si="65"/>
        <v>1.5873497899870055E-6</v>
      </c>
    </row>
    <row r="700" spans="1:25" x14ac:dyDescent="0.2">
      <c r="A700" s="19">
        <v>25.77</v>
      </c>
      <c r="B700" s="19">
        <v>31.14</v>
      </c>
      <c r="C700" s="19">
        <v>48.76</v>
      </c>
      <c r="E700" s="15">
        <v>2.3337599999999998E-3</v>
      </c>
      <c r="F700" s="15">
        <v>1.6082E-3</v>
      </c>
      <c r="G700" s="15">
        <v>-6.1149999999999998E-3</v>
      </c>
      <c r="K700">
        <f t="shared" si="60"/>
        <v>2.3856225264826862E-5</v>
      </c>
      <c r="L700">
        <f t="shared" si="61"/>
        <v>5.0311309606023798E-6</v>
      </c>
      <c r="M700">
        <f t="shared" si="62"/>
        <v>4.6980144339207898E-5</v>
      </c>
      <c r="W700">
        <f t="shared" si="63"/>
        <v>-1.5130537536918794E-6</v>
      </c>
      <c r="X700">
        <f t="shared" si="64"/>
        <v>1.94136058743996E-5</v>
      </c>
      <c r="Y700">
        <f t="shared" si="65"/>
        <v>1.4083893553477849E-6</v>
      </c>
    </row>
    <row r="701" spans="1:25" x14ac:dyDescent="0.2">
      <c r="A701" s="19">
        <v>25.72</v>
      </c>
      <c r="B701" s="19">
        <v>30.98</v>
      </c>
      <c r="C701" s="19">
        <v>48.16</v>
      </c>
      <c r="E701" s="15">
        <v>-1.9403000000000001E-3</v>
      </c>
      <c r="F701" s="15">
        <v>-5.1380999999999996E-3</v>
      </c>
      <c r="G701" s="15">
        <v>-1.2305099999999999E-2</v>
      </c>
      <c r="K701">
        <f t="shared" si="60"/>
        <v>2.3641342180407957E-5</v>
      </c>
      <c r="L701">
        <f t="shared" si="61"/>
        <v>4.9638256625988031E-6</v>
      </c>
      <c r="M701">
        <f t="shared" si="62"/>
        <v>4.6881395467602547E-5</v>
      </c>
      <c r="W701">
        <f t="shared" si="63"/>
        <v>-1.3503580151903667E-6</v>
      </c>
      <c r="X701">
        <f t="shared" si="64"/>
        <v>1.8390667825935619E-5</v>
      </c>
      <c r="Y701">
        <f t="shared" si="65"/>
        <v>8.6253567402691788E-7</v>
      </c>
    </row>
    <row r="702" spans="1:25" x14ac:dyDescent="0.2">
      <c r="A702" s="19">
        <v>25.71</v>
      </c>
      <c r="B702" s="19">
        <v>30.99</v>
      </c>
      <c r="C702" s="19">
        <v>48.08</v>
      </c>
      <c r="E702" s="15">
        <v>-3.8880000000000002E-4</v>
      </c>
      <c r="F702" s="15">
        <v>3.2278999999999999E-4</v>
      </c>
      <c r="G702" s="15">
        <v>-1.6611E-3</v>
      </c>
      <c r="K702">
        <f t="shared" si="60"/>
        <v>2.3372085215150185E-5</v>
      </c>
      <c r="L702">
        <f t="shared" si="61"/>
        <v>5.8531092572754406E-6</v>
      </c>
      <c r="M702">
        <f t="shared" si="62"/>
        <v>5.1349461968693523E-5</v>
      </c>
      <c r="W702">
        <f t="shared" si="63"/>
        <v>-9.4877191707894475E-7</v>
      </c>
      <c r="X702">
        <f t="shared" si="64"/>
        <v>1.8954967177579479E-5</v>
      </c>
      <c r="Y702">
        <f t="shared" si="65"/>
        <v>3.2717923059853027E-6</v>
      </c>
    </row>
    <row r="703" spans="1:25" x14ac:dyDescent="0.2">
      <c r="A703" s="19">
        <v>25.86</v>
      </c>
      <c r="B703" s="19">
        <v>30.87</v>
      </c>
      <c r="C703" s="19">
        <v>48.17</v>
      </c>
      <c r="E703" s="15">
        <v>5.8343800000000001E-3</v>
      </c>
      <c r="F703" s="15">
        <v>-3.8722000000000001E-3</v>
      </c>
      <c r="G703" s="15">
        <v>1.8718000000000001E-3</v>
      </c>
      <c r="K703">
        <f t="shared" si="60"/>
        <v>2.2974439721807882E-5</v>
      </c>
      <c r="L703">
        <f t="shared" si="61"/>
        <v>5.6372007072354804E-6</v>
      </c>
      <c r="M703">
        <f t="shared" si="62"/>
        <v>4.9603195167719035E-5</v>
      </c>
      <c r="W703">
        <f t="shared" si="63"/>
        <v>-9.7507923213420796E-7</v>
      </c>
      <c r="X703">
        <f t="shared" si="64"/>
        <v>1.8556218574124708E-5</v>
      </c>
      <c r="Y703">
        <f t="shared" si="65"/>
        <v>2.9860527088661844E-6</v>
      </c>
    </row>
    <row r="704" spans="1:25" x14ac:dyDescent="0.2">
      <c r="A704" s="19">
        <v>25.98</v>
      </c>
      <c r="B704" s="19">
        <v>30.95</v>
      </c>
      <c r="C704" s="19">
        <v>48.55</v>
      </c>
      <c r="E704" s="15">
        <v>4.6403299999999998E-3</v>
      </c>
      <c r="F704" s="15">
        <v>2.59151E-3</v>
      </c>
      <c r="G704" s="15">
        <v>7.8887499999999999E-3</v>
      </c>
      <c r="K704">
        <f t="shared" si="60"/>
        <v>2.3956205939842117E-5</v>
      </c>
      <c r="L704">
        <f t="shared" si="61"/>
        <v>6.0298362484339177E-6</v>
      </c>
      <c r="M704">
        <f t="shared" si="62"/>
        <v>4.7991479656003022E-5</v>
      </c>
      <c r="W704">
        <f t="shared" si="63"/>
        <v>-1.8984635276461558E-6</v>
      </c>
      <c r="X704">
        <f t="shared" si="64"/>
        <v>1.8592393159037222E-5</v>
      </c>
      <c r="Y704">
        <f t="shared" si="65"/>
        <v>2.4489855879342131E-6</v>
      </c>
    </row>
    <row r="705" spans="1:25" x14ac:dyDescent="0.2">
      <c r="A705" s="19">
        <v>26.03</v>
      </c>
      <c r="B705" s="19">
        <v>30.86</v>
      </c>
      <c r="C705" s="19">
        <v>48.75</v>
      </c>
      <c r="E705" s="15">
        <v>1.9246000000000001E-3</v>
      </c>
      <c r="F705" s="15">
        <v>-2.9079000000000002E-3</v>
      </c>
      <c r="G705" s="15">
        <v>4.11949E-3</v>
      </c>
      <c r="K705">
        <f t="shared" si="60"/>
        <v>2.4378773085774294E-5</v>
      </c>
      <c r="L705">
        <f t="shared" si="61"/>
        <v>6.0677933067644487E-6</v>
      </c>
      <c r="M705">
        <f t="shared" si="62"/>
        <v>4.882561672788997E-5</v>
      </c>
      <c r="W705">
        <f t="shared" si="63"/>
        <v>-1.3817508520553863E-6</v>
      </c>
      <c r="X705">
        <f t="shared" si="64"/>
        <v>1.9653821700994989E-5</v>
      </c>
      <c r="Y705">
        <f t="shared" si="65"/>
        <v>3.0518128331581601E-6</v>
      </c>
    </row>
    <row r="706" spans="1:25" x14ac:dyDescent="0.2">
      <c r="A706" s="19">
        <v>25.95</v>
      </c>
      <c r="B706" s="19">
        <v>30.77</v>
      </c>
      <c r="C706" s="19">
        <v>48.72</v>
      </c>
      <c r="E706" s="15">
        <v>-3.0734E-3</v>
      </c>
      <c r="F706" s="15">
        <v>-2.9164E-3</v>
      </c>
      <c r="G706" s="15">
        <v>-6.154E-4</v>
      </c>
      <c r="K706">
        <f t="shared" si="60"/>
        <v>2.406284310899454E-5</v>
      </c>
      <c r="L706">
        <f t="shared" si="61"/>
        <v>6.1730712747911483E-6</v>
      </c>
      <c r="M706">
        <f t="shared" si="62"/>
        <v>4.7799218427367699E-5</v>
      </c>
      <c r="W706">
        <f t="shared" si="63"/>
        <v>-1.600921174532063E-6</v>
      </c>
      <c r="X706">
        <f t="shared" si="64"/>
        <v>1.950444321709529E-5</v>
      </c>
      <c r="Y706">
        <f t="shared" si="65"/>
        <v>2.3215568643286701E-6</v>
      </c>
    </row>
    <row r="707" spans="1:25" x14ac:dyDescent="0.2">
      <c r="A707" s="19">
        <v>25.9</v>
      </c>
      <c r="B707" s="19">
        <v>30.76</v>
      </c>
      <c r="C707" s="19">
        <v>48.8</v>
      </c>
      <c r="E707" s="15">
        <v>-1.9268E-3</v>
      </c>
      <c r="F707" s="15">
        <v>-3.2499999999999999E-4</v>
      </c>
      <c r="G707" s="15">
        <v>1.642E-3</v>
      </c>
      <c r="K707">
        <f t="shared" si="60"/>
        <v>2.3995537026821575E-5</v>
      </c>
      <c r="L707">
        <f t="shared" si="61"/>
        <v>6.2740128267362454E-6</v>
      </c>
      <c r="M707">
        <f t="shared" si="62"/>
        <v>4.6170744796872763E-5</v>
      </c>
      <c r="W707">
        <f t="shared" si="63"/>
        <v>-1.224548953660139E-6</v>
      </c>
      <c r="X707">
        <f t="shared" si="64"/>
        <v>1.912254743846957E-5</v>
      </c>
      <c r="Y707">
        <f t="shared" si="65"/>
        <v>2.1860689548689499E-6</v>
      </c>
    </row>
    <row r="708" spans="1:25" x14ac:dyDescent="0.2">
      <c r="A708" s="19">
        <v>25.91</v>
      </c>
      <c r="B708" s="19">
        <v>30.73</v>
      </c>
      <c r="C708" s="19">
        <v>49.05</v>
      </c>
      <c r="E708" s="15">
        <v>3.8610000000000001E-4</v>
      </c>
      <c r="F708" s="15">
        <v>-9.7530000000000002E-4</v>
      </c>
      <c r="G708" s="15">
        <v>5.1229500000000002E-3</v>
      </c>
      <c r="K708">
        <f t="shared" si="60"/>
        <v>2.3702940136778988E-5</v>
      </c>
      <c r="L708">
        <f t="shared" si="61"/>
        <v>6.0329073271646364E-6</v>
      </c>
      <c r="M708">
        <f t="shared" si="62"/>
        <v>4.4732677457807528E-5</v>
      </c>
      <c r="W708">
        <f t="shared" si="63"/>
        <v>-1.2042412164405307E-6</v>
      </c>
      <c r="X708">
        <f t="shared" si="64"/>
        <v>1.8561358368161393E-5</v>
      </c>
      <c r="Y708">
        <f t="shared" si="65"/>
        <v>1.9655742175768127E-6</v>
      </c>
    </row>
    <row r="709" spans="1:25" x14ac:dyDescent="0.2">
      <c r="A709" s="19">
        <v>25.8</v>
      </c>
      <c r="B709" s="19">
        <v>30.74</v>
      </c>
      <c r="C709" s="19">
        <v>49.26</v>
      </c>
      <c r="E709" s="15">
        <v>-4.2455000000000001E-3</v>
      </c>
      <c r="F709" s="15">
        <v>3.2540999999999999E-4</v>
      </c>
      <c r="G709" s="15">
        <v>4.2813299999999999E-3</v>
      </c>
      <c r="K709">
        <f t="shared" si="60"/>
        <v>2.3285359658938955E-5</v>
      </c>
      <c r="L709">
        <f t="shared" si="61"/>
        <v>5.8400915611673241E-6</v>
      </c>
      <c r="M709">
        <f t="shared" si="62"/>
        <v>4.4322832267186205E-5</v>
      </c>
      <c r="W709">
        <f t="shared" si="63"/>
        <v>-1.2252628766540989E-6</v>
      </c>
      <c r="X709">
        <f t="shared" si="64"/>
        <v>1.8239511705871709E-5</v>
      </c>
      <c r="Y709">
        <f t="shared" si="65"/>
        <v>1.5797986391222037E-6</v>
      </c>
    </row>
    <row r="710" spans="1:25" x14ac:dyDescent="0.2">
      <c r="A710" s="19">
        <v>25.84</v>
      </c>
      <c r="B710" s="19">
        <v>30.76</v>
      </c>
      <c r="C710" s="19">
        <v>49.51</v>
      </c>
      <c r="E710" s="15">
        <v>1.55043E-3</v>
      </c>
      <c r="F710" s="15">
        <v>6.5061999999999997E-4</v>
      </c>
      <c r="G710" s="15">
        <v>5.0751099999999999E-3</v>
      </c>
      <c r="K710">
        <f t="shared" ref="K710:K773" si="66">$J$1+$J$3*(E709^2)+$J$4*K709</f>
        <v>2.3607841891369322E-5</v>
      </c>
      <c r="L710">
        <f t="shared" ref="L710:L773" si="67">$J$6+$J$3*(F709^2)+$J$4*L709</f>
        <v>5.6250320042538507E-6</v>
      </c>
      <c r="M710">
        <f t="shared" ref="M710:M773" si="68">$J$7+$J$3*(G709^2)+$J$4*M709</f>
        <v>4.362098458265816E-5</v>
      </c>
      <c r="W710">
        <f t="shared" ref="W710:W773" si="69">$J$2*$W$4+E709*F709*$J$3+W709*$J$4</f>
        <v>-1.2852218302548529E-6</v>
      </c>
      <c r="X710">
        <f t="shared" ref="X710:X773" si="70">$J$2*$X$4+E709*G709*$J$3+X709*$J$4</f>
        <v>1.7130801542919406E-5</v>
      </c>
      <c r="Y710">
        <f t="shared" ref="Y710:Y773" si="71">$J$2*$Y$4+F709*G709*$J$3+Y709*$J$4</f>
        <v>1.4727536245868712E-6</v>
      </c>
    </row>
    <row r="711" spans="1:25" x14ac:dyDescent="0.2">
      <c r="A711" s="19">
        <v>25.88</v>
      </c>
      <c r="B711" s="19">
        <v>30.79</v>
      </c>
      <c r="C711" s="19">
        <v>49.69</v>
      </c>
      <c r="E711" s="15">
        <v>1.54795E-3</v>
      </c>
      <c r="F711" s="15">
        <v>9.7532999999999995E-4</v>
      </c>
      <c r="G711" s="15">
        <v>3.6356499999999998E-3</v>
      </c>
      <c r="K711">
        <f t="shared" si="66"/>
        <v>2.3286157707249868E-5</v>
      </c>
      <c r="L711">
        <f t="shared" si="67"/>
        <v>5.4355726094071858E-6</v>
      </c>
      <c r="M711">
        <f t="shared" si="68"/>
        <v>4.3258325956929801E-5</v>
      </c>
      <c r="W711">
        <f t="shared" si="69"/>
        <v>-1.2459724897755616E-6</v>
      </c>
      <c r="X711">
        <f t="shared" si="70"/>
        <v>1.7130413562236239E-5</v>
      </c>
      <c r="Y711">
        <f t="shared" si="71"/>
        <v>1.4484825298396589E-6</v>
      </c>
    </row>
    <row r="712" spans="1:25" x14ac:dyDescent="0.2">
      <c r="A712" s="19">
        <v>25.99</v>
      </c>
      <c r="B712" s="19">
        <v>30.75</v>
      </c>
      <c r="C712" s="19">
        <v>49.62</v>
      </c>
      <c r="E712" s="15">
        <v>4.2504300000000004E-3</v>
      </c>
      <c r="F712" s="15">
        <v>-1.2991999999999999E-3</v>
      </c>
      <c r="G712" s="15">
        <v>-1.4086999999999999E-3</v>
      </c>
      <c r="K712">
        <f t="shared" si="66"/>
        <v>2.298346721488158E-5</v>
      </c>
      <c r="L712">
        <f t="shared" si="67"/>
        <v>5.278599267231321E-6</v>
      </c>
      <c r="M712">
        <f t="shared" si="68"/>
        <v>4.2415875225161137E-5</v>
      </c>
      <c r="W712">
        <f t="shared" si="69"/>
        <v>-1.1890372574490277E-6</v>
      </c>
      <c r="X712">
        <f t="shared" si="70"/>
        <v>1.7040416925202065E-5</v>
      </c>
      <c r="Y712">
        <f t="shared" si="71"/>
        <v>1.4354273186292792E-6</v>
      </c>
    </row>
    <row r="713" spans="1:25" x14ac:dyDescent="0.2">
      <c r="A713" s="19">
        <v>25.87</v>
      </c>
      <c r="B713" s="19">
        <v>30.76</v>
      </c>
      <c r="C713" s="19">
        <v>49.46</v>
      </c>
      <c r="E713" s="15">
        <v>-4.6170999999999999E-3</v>
      </c>
      <c r="F713" s="15">
        <v>3.2519999999999999E-4</v>
      </c>
      <c r="G713" s="15">
        <v>-3.2244999999999999E-3</v>
      </c>
      <c r="K713">
        <f t="shared" si="66"/>
        <v>2.3325738391351393E-5</v>
      </c>
      <c r="L713">
        <f t="shared" si="67"/>
        <v>5.1605104068300082E-6</v>
      </c>
      <c r="M713">
        <f t="shared" si="68"/>
        <v>4.1174630927998596E-5</v>
      </c>
      <c r="W713">
        <f t="shared" si="69"/>
        <v>-1.4167949682420861E-6</v>
      </c>
      <c r="X713">
        <f t="shared" si="70"/>
        <v>1.6491204680049939E-5</v>
      </c>
      <c r="Y713">
        <f t="shared" si="71"/>
        <v>1.3545244011115223E-6</v>
      </c>
    </row>
    <row r="714" spans="1:25" x14ac:dyDescent="0.2">
      <c r="A714" s="19">
        <v>25.91</v>
      </c>
      <c r="B714" s="19">
        <v>30.78</v>
      </c>
      <c r="C714" s="19">
        <v>49.78</v>
      </c>
      <c r="E714" s="15">
        <v>1.54615E-3</v>
      </c>
      <c r="F714" s="15">
        <v>6.5023000000000001E-4</v>
      </c>
      <c r="G714" s="15">
        <v>6.46987E-3</v>
      </c>
      <c r="K714">
        <f t="shared" si="66"/>
        <v>2.3777531586237014E-5</v>
      </c>
      <c r="L714">
        <f t="shared" si="67"/>
        <v>4.9862202540527733E-6</v>
      </c>
      <c r="M714">
        <f t="shared" si="68"/>
        <v>4.0344379871065808E-5</v>
      </c>
      <c r="W714">
        <f t="shared" si="69"/>
        <v>-1.470060106947561E-6</v>
      </c>
      <c r="X714">
        <f t="shared" si="70"/>
        <v>1.6809961957246943E-5</v>
      </c>
      <c r="Y714">
        <f t="shared" si="71"/>
        <v>1.1633240410448309E-6</v>
      </c>
    </row>
    <row r="715" spans="1:25" x14ac:dyDescent="0.2">
      <c r="A715" s="19">
        <v>25.85</v>
      </c>
      <c r="B715" s="19">
        <v>30.76</v>
      </c>
      <c r="C715" s="19">
        <v>49.69</v>
      </c>
      <c r="E715" s="15">
        <v>-2.3157E-3</v>
      </c>
      <c r="F715" s="15">
        <v>-6.4979999999999997E-4</v>
      </c>
      <c r="G715" s="15">
        <v>-1.8079999999999999E-3</v>
      </c>
      <c r="K715">
        <f t="shared" si="66"/>
        <v>2.3445135885929499E-5</v>
      </c>
      <c r="L715">
        <f t="shared" si="67"/>
        <v>4.8350692709581732E-6</v>
      </c>
      <c r="M715">
        <f t="shared" si="68"/>
        <v>4.082241658022499E-5</v>
      </c>
      <c r="W715">
        <f t="shared" si="69"/>
        <v>-1.4198559759507073E-6</v>
      </c>
      <c r="X715">
        <f t="shared" si="70"/>
        <v>1.6914215819832127E-5</v>
      </c>
      <c r="Y715">
        <f t="shared" si="71"/>
        <v>1.193816141386141E-6</v>
      </c>
    </row>
    <row r="716" spans="1:25" x14ac:dyDescent="0.2">
      <c r="A716" s="19">
        <v>25.97</v>
      </c>
      <c r="B716" s="19">
        <v>30.69</v>
      </c>
      <c r="C716" s="19">
        <v>50.21</v>
      </c>
      <c r="E716" s="15">
        <v>4.6421300000000004E-3</v>
      </c>
      <c r="F716" s="15">
        <v>-2.2756999999999999E-3</v>
      </c>
      <c r="G716" s="15">
        <v>1.0464879999999999E-2</v>
      </c>
      <c r="K716">
        <f t="shared" si="66"/>
        <v>2.3251559394340435E-5</v>
      </c>
      <c r="L716">
        <f t="shared" si="67"/>
        <v>4.6929649863332486E-6</v>
      </c>
      <c r="M716">
        <f t="shared" si="68"/>
        <v>3.9728156934158617E-5</v>
      </c>
      <c r="W716">
        <f t="shared" si="69"/>
        <v>-1.3526885429936647E-6</v>
      </c>
      <c r="X716">
        <f t="shared" si="70"/>
        <v>1.6779550294642197E-5</v>
      </c>
      <c r="Y716">
        <f t="shared" si="71"/>
        <v>1.1011961089029725E-6</v>
      </c>
    </row>
    <row r="717" spans="1:25" x14ac:dyDescent="0.2">
      <c r="A717" s="19">
        <v>25.95</v>
      </c>
      <c r="B717" s="19">
        <v>30.69</v>
      </c>
      <c r="C717" s="19">
        <v>50.37</v>
      </c>
      <c r="E717" s="15">
        <v>-7.6999999999999996E-4</v>
      </c>
      <c r="F717" s="15">
        <v>0</v>
      </c>
      <c r="G717" s="15">
        <v>3.1866199999999998E-3</v>
      </c>
      <c r="K717">
        <f t="shared" si="66"/>
        <v>2.3717073670122716E-5</v>
      </c>
      <c r="L717">
        <f t="shared" si="67"/>
        <v>4.7496497767858199E-6</v>
      </c>
      <c r="M717">
        <f t="shared" si="68"/>
        <v>4.2949346843432229E-5</v>
      </c>
      <c r="W717">
        <f t="shared" si="69"/>
        <v>-1.7723046400540448E-6</v>
      </c>
      <c r="X717">
        <f t="shared" si="70"/>
        <v>1.8428666612739665E-5</v>
      </c>
      <c r="Y717">
        <f t="shared" si="71"/>
        <v>1.4542645728794171E-8</v>
      </c>
    </row>
    <row r="718" spans="1:25" x14ac:dyDescent="0.2">
      <c r="A718" s="19">
        <v>25.98</v>
      </c>
      <c r="B718" s="19">
        <v>30.76</v>
      </c>
      <c r="C718" s="19">
        <v>50.4</v>
      </c>
      <c r="E718" s="15">
        <v>1.1560299999999999E-3</v>
      </c>
      <c r="F718" s="15">
        <v>2.2808400000000001E-3</v>
      </c>
      <c r="G718" s="15">
        <v>5.9564999999999998E-4</v>
      </c>
      <c r="K718">
        <f t="shared" si="66"/>
        <v>2.3316398251882059E-5</v>
      </c>
      <c r="L718">
        <f t="shared" si="67"/>
        <v>4.5957810602112369E-6</v>
      </c>
      <c r="M718">
        <f t="shared" si="68"/>
        <v>4.2002898702549427E-5</v>
      </c>
      <c r="W718">
        <f t="shared" si="69"/>
        <v>-1.7441799616508019E-6</v>
      </c>
      <c r="X718">
        <f t="shared" si="70"/>
        <v>1.7937514719975285E-5</v>
      </c>
      <c r="Y718">
        <f t="shared" si="71"/>
        <v>-5.4314513014933483E-8</v>
      </c>
    </row>
    <row r="719" spans="1:25" x14ac:dyDescent="0.2">
      <c r="A719" s="19">
        <v>25.88</v>
      </c>
      <c r="B719" s="19">
        <v>30.73</v>
      </c>
      <c r="C719" s="19">
        <v>50.13</v>
      </c>
      <c r="E719" s="15">
        <v>-3.8492000000000001E-3</v>
      </c>
      <c r="F719" s="15">
        <v>-9.7530000000000002E-4</v>
      </c>
      <c r="G719" s="15">
        <v>-5.3572000000000003E-3</v>
      </c>
      <c r="K719">
        <f t="shared" si="66"/>
        <v>2.2969503573171843E-5</v>
      </c>
      <c r="L719">
        <f t="shared" si="67"/>
        <v>4.6592337108551288E-6</v>
      </c>
      <c r="M719">
        <f t="shared" si="68"/>
        <v>4.0721247526043585E-5</v>
      </c>
      <c r="W719">
        <f t="shared" si="69"/>
        <v>-1.6122739853437537E-6</v>
      </c>
      <c r="X719">
        <f t="shared" si="70"/>
        <v>1.7601523407556767E-5</v>
      </c>
      <c r="Y719">
        <f t="shared" si="71"/>
        <v>-6.4696948394037461E-8</v>
      </c>
    </row>
    <row r="720" spans="1:25" x14ac:dyDescent="0.2">
      <c r="A720" s="19">
        <v>25.76</v>
      </c>
      <c r="B720" s="19">
        <v>30.69</v>
      </c>
      <c r="C720" s="19">
        <v>50.12</v>
      </c>
      <c r="E720" s="15">
        <v>-4.6366999999999997E-3</v>
      </c>
      <c r="F720" s="15">
        <v>-1.3016E-3</v>
      </c>
      <c r="G720" s="15">
        <v>-1.995E-4</v>
      </c>
      <c r="K720">
        <f t="shared" si="66"/>
        <v>2.318261998634824E-5</v>
      </c>
      <c r="L720">
        <f t="shared" si="67"/>
        <v>4.5488383618363867E-6</v>
      </c>
      <c r="M720">
        <f t="shared" si="68"/>
        <v>4.06502871368281E-5</v>
      </c>
      <c r="W720">
        <f t="shared" si="69"/>
        <v>-1.4435861558231283E-6</v>
      </c>
      <c r="X720">
        <f t="shared" si="70"/>
        <v>1.8082985372703359E-5</v>
      </c>
      <c r="Y720">
        <f t="shared" si="71"/>
        <v>8.0195354909604804E-8</v>
      </c>
    </row>
    <row r="721" spans="1:25" x14ac:dyDescent="0.2">
      <c r="A721" s="19">
        <v>25.79</v>
      </c>
      <c r="B721" s="19">
        <v>30.71</v>
      </c>
      <c r="C721" s="19">
        <v>50.43</v>
      </c>
      <c r="E721" s="15">
        <v>1.16464E-3</v>
      </c>
      <c r="F721" s="15">
        <v>6.5160999999999995E-4</v>
      </c>
      <c r="G721" s="15">
        <v>6.1851800000000002E-3</v>
      </c>
      <c r="K721">
        <f t="shared" si="66"/>
        <v>2.3650255264734052E-5</v>
      </c>
      <c r="L721">
        <f t="shared" si="67"/>
        <v>4.474784832558769E-6</v>
      </c>
      <c r="M721">
        <f t="shared" si="68"/>
        <v>3.9437192707365543E-5</v>
      </c>
      <c r="W721">
        <f t="shared" si="69"/>
        <v>-1.1937794376737406E-6</v>
      </c>
      <c r="X721">
        <f t="shared" si="70"/>
        <v>1.7747723116341157E-5</v>
      </c>
      <c r="Y721">
        <f t="shared" si="71"/>
        <v>1.7785801615028509E-8</v>
      </c>
    </row>
    <row r="722" spans="1:25" x14ac:dyDescent="0.2">
      <c r="A722" s="19">
        <v>25.57</v>
      </c>
      <c r="B722" s="19">
        <v>30.66</v>
      </c>
      <c r="C722" s="19">
        <v>50.16</v>
      </c>
      <c r="E722" s="15">
        <v>-8.5304999999999999E-3</v>
      </c>
      <c r="F722" s="15">
        <v>-1.6280999999999999E-3</v>
      </c>
      <c r="G722" s="15">
        <v>-5.3540000000000003E-3</v>
      </c>
      <c r="K722">
        <f t="shared" si="66"/>
        <v>2.3284128404000715E-5</v>
      </c>
      <c r="L722">
        <f t="shared" si="67"/>
        <v>4.3543918363218088E-6</v>
      </c>
      <c r="M722">
        <f t="shared" si="68"/>
        <v>3.9825549998966739E-5</v>
      </c>
      <c r="W722">
        <f t="shared" si="69"/>
        <v>-1.170010628597316E-6</v>
      </c>
      <c r="X722">
        <f t="shared" si="70"/>
        <v>1.7683716050768687E-5</v>
      </c>
      <c r="Y722">
        <f t="shared" si="71"/>
        <v>1.099470591101268E-7</v>
      </c>
    </row>
    <row r="723" spans="1:25" x14ac:dyDescent="0.2">
      <c r="A723" s="19">
        <v>25.35</v>
      </c>
      <c r="B723" s="19">
        <v>30.59</v>
      </c>
      <c r="C723" s="19">
        <v>49.65</v>
      </c>
      <c r="E723" s="15">
        <v>-8.6038E-3</v>
      </c>
      <c r="F723" s="15">
        <v>-2.2831000000000001E-3</v>
      </c>
      <c r="G723" s="15">
        <v>-1.01674E-2</v>
      </c>
      <c r="K723">
        <f t="shared" si="66"/>
        <v>2.5796490911727378E-5</v>
      </c>
      <c r="L723">
        <f t="shared" si="67"/>
        <v>4.3302669805750658E-6</v>
      </c>
      <c r="M723">
        <f t="shared" si="68"/>
        <v>3.9806960427775861E-5</v>
      </c>
      <c r="W723">
        <f t="shared" si="69"/>
        <v>-6.2248330888147699E-7</v>
      </c>
      <c r="X723">
        <f t="shared" si="70"/>
        <v>1.9162300967722563E-5</v>
      </c>
      <c r="Y723">
        <f t="shared" si="71"/>
        <v>3.8403953156351925E-7</v>
      </c>
    </row>
    <row r="724" spans="1:25" x14ac:dyDescent="0.2">
      <c r="A724" s="19">
        <v>25.38</v>
      </c>
      <c r="B724" s="19">
        <v>30.64</v>
      </c>
      <c r="C724" s="19">
        <v>49.5</v>
      </c>
      <c r="E724" s="15">
        <v>1.1833900000000001E-3</v>
      </c>
      <c r="F724" s="15">
        <v>1.6344899999999999E-3</v>
      </c>
      <c r="G724" s="15">
        <v>-3.0211999999999999E-3</v>
      </c>
      <c r="K724">
        <f t="shared" si="66"/>
        <v>2.820834943659044E-5</v>
      </c>
      <c r="L724">
        <f t="shared" si="67"/>
        <v>4.4100630561731278E-6</v>
      </c>
      <c r="M724">
        <f t="shared" si="68"/>
        <v>4.2777914501256433E-5</v>
      </c>
      <c r="W724">
        <f t="shared" si="69"/>
        <v>1.2238552085141166E-7</v>
      </c>
      <c r="X724">
        <f t="shared" si="70"/>
        <v>2.222440995445921E-5</v>
      </c>
      <c r="Y724">
        <f t="shared" si="71"/>
        <v>1.2215401972697081E-6</v>
      </c>
    </row>
    <row r="725" spans="1:25" x14ac:dyDescent="0.2">
      <c r="A725" s="19">
        <v>25.21</v>
      </c>
      <c r="B725" s="19">
        <v>30.48</v>
      </c>
      <c r="C725" s="19">
        <v>49.39</v>
      </c>
      <c r="E725" s="15">
        <v>-6.6981999999999996E-3</v>
      </c>
      <c r="F725" s="15">
        <v>-5.2218999999999998E-3</v>
      </c>
      <c r="G725" s="15">
        <v>-2.2222000000000001E-3</v>
      </c>
      <c r="K725">
        <f t="shared" si="66"/>
        <v>2.7570497948045721E-5</v>
      </c>
      <c r="L725">
        <f t="shared" si="67"/>
        <v>4.3834318452393059E-6</v>
      </c>
      <c r="M725">
        <f t="shared" si="68"/>
        <v>4.1800676397528177E-5</v>
      </c>
      <c r="W725">
        <f t="shared" si="69"/>
        <v>1.1419835444432696E-7</v>
      </c>
      <c r="X725">
        <f t="shared" si="70"/>
        <v>2.1460651042471657E-5</v>
      </c>
      <c r="Y725">
        <f t="shared" si="71"/>
        <v>8.8273833791352554E-7</v>
      </c>
    </row>
    <row r="726" spans="1:25" x14ac:dyDescent="0.2">
      <c r="A726" s="19">
        <v>24.81</v>
      </c>
      <c r="B726" s="19">
        <v>30.48</v>
      </c>
      <c r="C726" s="19">
        <v>48.97</v>
      </c>
      <c r="E726" s="15">
        <v>-1.5866700000000001E-2</v>
      </c>
      <c r="F726" s="15">
        <v>0</v>
      </c>
      <c r="G726" s="15">
        <v>-8.5036999999999995E-3</v>
      </c>
      <c r="K726">
        <f t="shared" si="66"/>
        <v>2.8709536402729681E-5</v>
      </c>
      <c r="L726">
        <f t="shared" si="67"/>
        <v>5.3422657889575136E-6</v>
      </c>
      <c r="M726">
        <f t="shared" si="68"/>
        <v>4.071449351602361E-5</v>
      </c>
      <c r="W726">
        <f t="shared" si="69"/>
        <v>1.4282260763776675E-6</v>
      </c>
      <c r="X726">
        <f t="shared" si="70"/>
        <v>2.1481117581523355E-5</v>
      </c>
      <c r="Y726">
        <f t="shared" si="71"/>
        <v>1.2259536848387139E-6</v>
      </c>
    </row>
    <row r="727" spans="1:25" x14ac:dyDescent="0.2">
      <c r="A727" s="19">
        <v>24.38</v>
      </c>
      <c r="B727" s="19">
        <v>30.52</v>
      </c>
      <c r="C727" s="19">
        <v>47.37</v>
      </c>
      <c r="E727" s="15">
        <v>-1.7331699999999998E-2</v>
      </c>
      <c r="F727" s="15">
        <v>1.3123399999999999E-3</v>
      </c>
      <c r="G727" s="15">
        <v>-3.2673099999999997E-2</v>
      </c>
      <c r="K727">
        <f t="shared" si="66"/>
        <v>3.8055683976132609E-5</v>
      </c>
      <c r="L727">
        <f t="shared" si="67"/>
        <v>5.1528401116526291E-6</v>
      </c>
      <c r="M727">
        <f t="shared" si="68"/>
        <v>4.238847124140932E-5</v>
      </c>
      <c r="W727">
        <f t="shared" si="69"/>
        <v>1.2643189117950076E-6</v>
      </c>
      <c r="X727">
        <f t="shared" si="70"/>
        <v>2.6301992798231955E-5</v>
      </c>
      <c r="Y727">
        <f t="shared" si="71"/>
        <v>1.084411863748391E-6</v>
      </c>
    </row>
    <row r="728" spans="1:25" x14ac:dyDescent="0.2">
      <c r="A728" s="19">
        <v>24.44</v>
      </c>
      <c r="B728" s="19">
        <v>30.47</v>
      </c>
      <c r="C728" s="19">
        <v>48.05</v>
      </c>
      <c r="E728" s="15">
        <v>2.4611199999999998E-3</v>
      </c>
      <c r="F728" s="15">
        <v>-1.6383000000000001E-3</v>
      </c>
      <c r="G728" s="15">
        <v>1.4355079999999999E-2</v>
      </c>
      <c r="K728">
        <f t="shared" si="66"/>
        <v>4.8786488935131358E-5</v>
      </c>
      <c r="L728">
        <f t="shared" si="67"/>
        <v>5.0436694260100377E-6</v>
      </c>
      <c r="M728">
        <f t="shared" si="68"/>
        <v>8.377075230007188E-5</v>
      </c>
      <c r="W728">
        <f t="shared" si="69"/>
        <v>2.0044284996730731E-7</v>
      </c>
      <c r="X728">
        <f t="shared" si="70"/>
        <v>4.8087803921138029E-5</v>
      </c>
      <c r="Y728">
        <f t="shared" si="71"/>
        <v>-7.6376609023651237E-7</v>
      </c>
    </row>
    <row r="729" spans="1:25" x14ac:dyDescent="0.2">
      <c r="A729" s="19">
        <v>24.39</v>
      </c>
      <c r="B729" s="19">
        <v>30.39</v>
      </c>
      <c r="C729" s="19">
        <v>48.25</v>
      </c>
      <c r="E729" s="15">
        <v>-2.0458999999999998E-3</v>
      </c>
      <c r="F729" s="15">
        <v>-2.6254999999999998E-3</v>
      </c>
      <c r="G729" s="15">
        <v>4.1623500000000004E-3</v>
      </c>
      <c r="K729">
        <f t="shared" si="66"/>
        <v>4.7100217067166182E-5</v>
      </c>
      <c r="L729">
        <f t="shared" si="67"/>
        <v>4.9795206060820012E-6</v>
      </c>
      <c r="M729">
        <f t="shared" si="68"/>
        <v>8.8211570823070696E-5</v>
      </c>
      <c r="W729">
        <f t="shared" si="69"/>
        <v>-5.1079436870731126E-8</v>
      </c>
      <c r="X729">
        <f t="shared" si="70"/>
        <v>4.7328434665453748E-5</v>
      </c>
      <c r="Y729">
        <f t="shared" si="71"/>
        <v>-1.7266418273823216E-6</v>
      </c>
    </row>
    <row r="730" spans="1:25" x14ac:dyDescent="0.2">
      <c r="A730" s="19">
        <v>23.97</v>
      </c>
      <c r="B730" s="19">
        <v>30.4</v>
      </c>
      <c r="C730" s="19">
        <v>46.74</v>
      </c>
      <c r="E730" s="15">
        <v>-1.7220200000000001E-2</v>
      </c>
      <c r="F730" s="15">
        <v>3.2908999999999998E-4</v>
      </c>
      <c r="G730" s="15">
        <v>-3.1295299999999998E-2</v>
      </c>
      <c r="K730">
        <f t="shared" si="66"/>
        <v>4.5440265317502918E-5</v>
      </c>
      <c r="L730">
        <f t="shared" si="67"/>
        <v>5.0875896497496473E-6</v>
      </c>
      <c r="M730">
        <f t="shared" si="68"/>
        <v>8.483621366333358E-5</v>
      </c>
      <c r="W730">
        <f t="shared" si="69"/>
        <v>8.8632147341512686E-8</v>
      </c>
      <c r="X730">
        <f t="shared" si="70"/>
        <v>4.4860814510926514E-5</v>
      </c>
      <c r="Y730">
        <f t="shared" si="71"/>
        <v>-2.1281579147393821E-6</v>
      </c>
    </row>
    <row r="731" spans="1:25" x14ac:dyDescent="0.2">
      <c r="A731" s="19">
        <v>23.9</v>
      </c>
      <c r="B731" s="19">
        <v>30.42</v>
      </c>
      <c r="C731" s="19">
        <v>47.12</v>
      </c>
      <c r="E731" s="15">
        <v>-2.9202999999999998E-3</v>
      </c>
      <c r="F731" s="15">
        <v>6.5788999999999995E-4</v>
      </c>
      <c r="G731" s="15">
        <v>8.13002E-3</v>
      </c>
      <c r="K731">
        <f t="shared" si="66"/>
        <v>5.5573893922019447E-5</v>
      </c>
      <c r="L731">
        <f t="shared" si="67"/>
        <v>4.9177765499212348E-6</v>
      </c>
      <c r="M731">
        <f t="shared" si="68"/>
        <v>1.2014620371588068E-4</v>
      </c>
      <c r="W731">
        <f t="shared" si="69"/>
        <v>-2.2157920621897812E-7</v>
      </c>
      <c r="X731">
        <f t="shared" si="70"/>
        <v>6.4438334642670923E-5</v>
      </c>
      <c r="Y731">
        <f t="shared" si="71"/>
        <v>-2.4804118509350189E-6</v>
      </c>
    </row>
    <row r="732" spans="1:25" x14ac:dyDescent="0.2">
      <c r="A732" s="19">
        <v>24.23</v>
      </c>
      <c r="B732" s="19">
        <v>30.44</v>
      </c>
      <c r="C732" s="19">
        <v>47.81</v>
      </c>
      <c r="E732" s="15">
        <v>1.380753E-2</v>
      </c>
      <c r="F732" s="15">
        <v>6.5749999999999999E-4</v>
      </c>
      <c r="G732" s="15">
        <v>1.464351E-2</v>
      </c>
      <c r="K732">
        <f t="shared" si="66"/>
        <v>5.3579219372264979E-5</v>
      </c>
      <c r="L732">
        <f t="shared" si="67"/>
        <v>4.7711329970425262E-6</v>
      </c>
      <c r="M732">
        <f t="shared" si="68"/>
        <v>1.1680565128969096E-4</v>
      </c>
      <c r="W732">
        <f t="shared" si="69"/>
        <v>-3.6334750052583945E-7</v>
      </c>
      <c r="X732">
        <f t="shared" si="70"/>
        <v>6.0335066667870664E-5</v>
      </c>
      <c r="Y732">
        <f t="shared" si="71"/>
        <v>-2.1856253855669178E-6</v>
      </c>
    </row>
    <row r="733" spans="1:25" x14ac:dyDescent="0.2">
      <c r="A733" s="19">
        <v>24.19</v>
      </c>
      <c r="B733" s="19">
        <v>30.44</v>
      </c>
      <c r="C733" s="19">
        <v>47.78</v>
      </c>
      <c r="E733" s="15">
        <v>-1.6508E-3</v>
      </c>
      <c r="F733" s="15">
        <v>0</v>
      </c>
      <c r="G733" s="15">
        <v>-6.2750000000000002E-4</v>
      </c>
      <c r="K733">
        <f t="shared" si="66"/>
        <v>5.8989014599931778E-5</v>
      </c>
      <c r="L733">
        <f t="shared" si="67"/>
        <v>4.63326753725254E-6</v>
      </c>
      <c r="M733">
        <f t="shared" si="68"/>
        <v>1.1959893840586064E-4</v>
      </c>
      <c r="W733">
        <f t="shared" si="69"/>
        <v>-5.6622211494289054E-8</v>
      </c>
      <c r="X733">
        <f t="shared" si="70"/>
        <v>6.5515306813010421E-5</v>
      </c>
      <c r="Y733">
        <f t="shared" si="71"/>
        <v>-1.7373481494329026E-6</v>
      </c>
    </row>
    <row r="734" spans="1:25" x14ac:dyDescent="0.2">
      <c r="A734" s="19">
        <v>24.41</v>
      </c>
      <c r="B734" s="19">
        <v>30.4</v>
      </c>
      <c r="C734" s="19">
        <v>48.13</v>
      </c>
      <c r="E734" s="15">
        <v>9.0946299999999994E-3</v>
      </c>
      <c r="F734" s="15">
        <v>-1.3140999999999999E-3</v>
      </c>
      <c r="G734" s="15">
        <v>7.32528E-3</v>
      </c>
      <c r="K734">
        <f t="shared" si="66"/>
        <v>5.6557312351502574E-5</v>
      </c>
      <c r="L734">
        <f t="shared" si="67"/>
        <v>4.4863817550499537E-6</v>
      </c>
      <c r="M734">
        <f t="shared" si="68"/>
        <v>1.1366308314025613E-4</v>
      </c>
      <c r="W734">
        <f t="shared" si="69"/>
        <v>-1.3143847880463172E-7</v>
      </c>
      <c r="X734">
        <f t="shared" si="70"/>
        <v>6.2338539484229803E-5</v>
      </c>
      <c r="Y734">
        <f t="shared" si="71"/>
        <v>-1.7010918604669284E-6</v>
      </c>
    </row>
    <row r="735" spans="1:25" x14ac:dyDescent="0.2">
      <c r="A735" s="19">
        <v>24.5</v>
      </c>
      <c r="B735" s="19">
        <v>30.38</v>
      </c>
      <c r="C735" s="19">
        <v>48.47</v>
      </c>
      <c r="E735" s="15">
        <v>3.6870100000000001E-3</v>
      </c>
      <c r="F735" s="15">
        <v>-6.579E-4</v>
      </c>
      <c r="G735" s="15">
        <v>7.0641999999999996E-3</v>
      </c>
      <c r="K735">
        <f t="shared" si="66"/>
        <v>5.7470998405855126E-5</v>
      </c>
      <c r="L735">
        <f t="shared" si="67"/>
        <v>4.4173834721795223E-6</v>
      </c>
      <c r="M735">
        <f t="shared" si="68"/>
        <v>1.1021401802372388E-4</v>
      </c>
      <c r="W735">
        <f t="shared" si="69"/>
        <v>-6.7981590139635373E-7</v>
      </c>
      <c r="X735">
        <f t="shared" si="70"/>
        <v>6.1975771565032014E-5</v>
      </c>
      <c r="Y735">
        <f t="shared" si="71"/>
        <v>-2.0520569667589125E-6</v>
      </c>
    </row>
    <row r="736" spans="1:25" x14ac:dyDescent="0.2">
      <c r="A736" s="19">
        <v>24.58</v>
      </c>
      <c r="B736" s="19">
        <v>30.48</v>
      </c>
      <c r="C736" s="19">
        <v>48.95</v>
      </c>
      <c r="E736" s="15">
        <v>3.26531E-3</v>
      </c>
      <c r="F736" s="15">
        <v>3.29167E-3</v>
      </c>
      <c r="G736" s="15">
        <v>9.9030300000000002E-3</v>
      </c>
      <c r="K736">
        <f t="shared" si="66"/>
        <v>5.5565133213074524E-5</v>
      </c>
      <c r="L736">
        <f t="shared" si="67"/>
        <v>4.3007640302813172E-6</v>
      </c>
      <c r="M736">
        <f t="shared" si="68"/>
        <v>1.0682162459664757E-4</v>
      </c>
      <c r="W736">
        <f t="shared" si="69"/>
        <v>-8.142679024725725E-7</v>
      </c>
      <c r="X736">
        <f t="shared" si="70"/>
        <v>6.0011772312810091E-5</v>
      </c>
      <c r="Y736">
        <f t="shared" si="71"/>
        <v>-2.1828196359533778E-6</v>
      </c>
    </row>
    <row r="737" spans="1:25" x14ac:dyDescent="0.2">
      <c r="A737" s="19">
        <v>24.57</v>
      </c>
      <c r="B737" s="19">
        <v>30.48</v>
      </c>
      <c r="C737" s="19">
        <v>48.79</v>
      </c>
      <c r="E737" s="15">
        <v>-4.0680000000000002E-4</v>
      </c>
      <c r="F737" s="15">
        <v>0</v>
      </c>
      <c r="G737" s="15">
        <v>-3.2686E-3</v>
      </c>
      <c r="K737">
        <f t="shared" si="66"/>
        <v>5.365634819810076E-5</v>
      </c>
      <c r="L737">
        <f t="shared" si="67"/>
        <v>4.6072321140530047E-6</v>
      </c>
      <c r="M737">
        <f t="shared" si="68"/>
        <v>1.0555945803683183E-4</v>
      </c>
      <c r="W737">
        <f t="shared" si="69"/>
        <v>-4.1369250961621805E-7</v>
      </c>
      <c r="X737">
        <f t="shared" si="70"/>
        <v>5.841724048961348E-5</v>
      </c>
      <c r="Y737">
        <f t="shared" si="71"/>
        <v>-8.1593478739217496E-7</v>
      </c>
    </row>
    <row r="738" spans="1:25" x14ac:dyDescent="0.2">
      <c r="A738" s="19">
        <v>24.72</v>
      </c>
      <c r="B738" s="19">
        <v>30.44</v>
      </c>
      <c r="C738" s="19">
        <v>48.87</v>
      </c>
      <c r="E738" s="15">
        <v>6.1049700000000004E-3</v>
      </c>
      <c r="F738" s="15">
        <v>-1.3123E-3</v>
      </c>
      <c r="G738" s="15">
        <v>1.6396399999999999E-3</v>
      </c>
      <c r="K738">
        <f t="shared" si="66"/>
        <v>5.1442219757781416E-5</v>
      </c>
      <c r="L738">
        <f t="shared" si="67"/>
        <v>4.4619084572423904E-6</v>
      </c>
      <c r="M738">
        <f t="shared" si="68"/>
        <v>1.0087757118176905E-4</v>
      </c>
      <c r="W738">
        <f t="shared" si="69"/>
        <v>-4.6708455903924493E-7</v>
      </c>
      <c r="X738">
        <f t="shared" si="70"/>
        <v>5.567810871943667E-5</v>
      </c>
      <c r="Y738">
        <f t="shared" si="71"/>
        <v>-8.3496330014864434E-7</v>
      </c>
    </row>
    <row r="739" spans="1:25" x14ac:dyDescent="0.2">
      <c r="A739" s="19">
        <v>24.7</v>
      </c>
      <c r="B739" s="19">
        <v>30.4</v>
      </c>
      <c r="C739" s="19">
        <v>49</v>
      </c>
      <c r="E739" s="15">
        <v>-8.0900000000000004E-4</v>
      </c>
      <c r="F739" s="15">
        <v>-1.3140999999999999E-3</v>
      </c>
      <c r="G739" s="15">
        <v>2.6601400000000001E-3</v>
      </c>
      <c r="K739">
        <f t="shared" si="66"/>
        <v>5.0845145922317238E-5</v>
      </c>
      <c r="L739">
        <f t="shared" si="67"/>
        <v>4.3941894714404129E-6</v>
      </c>
      <c r="M739">
        <f t="shared" si="68"/>
        <v>9.6156784472794035E-5</v>
      </c>
      <c r="W739">
        <f t="shared" si="69"/>
        <v>-8.3773517073689022E-7</v>
      </c>
      <c r="X739">
        <f t="shared" si="70"/>
        <v>5.3450536316702466E-5</v>
      </c>
      <c r="Y739">
        <f t="shared" si="71"/>
        <v>-9.3891808501972558E-7</v>
      </c>
    </row>
    <row r="740" spans="1:25" x14ac:dyDescent="0.2">
      <c r="A740" s="19">
        <v>24.88</v>
      </c>
      <c r="B740" s="19">
        <v>30.54</v>
      </c>
      <c r="C740" s="19">
        <v>49.4</v>
      </c>
      <c r="E740" s="15">
        <v>7.2873699999999996E-3</v>
      </c>
      <c r="F740" s="15">
        <v>4.6052999999999997E-3</v>
      </c>
      <c r="G740" s="15">
        <v>8.16331E-3</v>
      </c>
      <c r="K740">
        <f t="shared" si="66"/>
        <v>4.8819249408944907E-5</v>
      </c>
      <c r="L740">
        <f t="shared" si="67"/>
        <v>4.3307227255865534E-6</v>
      </c>
      <c r="M740">
        <f t="shared" si="68"/>
        <v>9.1894761985957511E-5</v>
      </c>
      <c r="W740">
        <f t="shared" si="69"/>
        <v>-8.231603844926767E-7</v>
      </c>
      <c r="X740">
        <f t="shared" si="70"/>
        <v>5.0870138007300316E-5</v>
      </c>
      <c r="Y740">
        <f t="shared" si="71"/>
        <v>-1.0903951988785421E-6</v>
      </c>
    </row>
    <row r="741" spans="1:25" x14ac:dyDescent="0.2">
      <c r="A741" s="19">
        <v>25.01</v>
      </c>
      <c r="B741" s="19">
        <v>30.53</v>
      </c>
      <c r="C741" s="19">
        <v>50.01</v>
      </c>
      <c r="E741" s="15">
        <v>5.2251199999999998E-3</v>
      </c>
      <c r="F741" s="15">
        <v>-3.2739999999999999E-4</v>
      </c>
      <c r="G741" s="15">
        <v>1.2348100000000001E-2</v>
      </c>
      <c r="K741">
        <f t="shared" si="66"/>
        <v>4.9012957907050919E-5</v>
      </c>
      <c r="L741">
        <f t="shared" si="67"/>
        <v>5.0503411556839258E-6</v>
      </c>
      <c r="M741">
        <f t="shared" si="68"/>
        <v>9.027099226179118E-5</v>
      </c>
      <c r="W741">
        <f t="shared" si="69"/>
        <v>4.9043664101688373E-7</v>
      </c>
      <c r="X741">
        <f t="shared" si="70"/>
        <v>5.0910208142650297E-5</v>
      </c>
      <c r="Y741">
        <f t="shared" si="71"/>
        <v>4.1082357477417024E-7</v>
      </c>
    </row>
    <row r="742" spans="1:25" x14ac:dyDescent="0.2">
      <c r="A742" s="19">
        <v>24.96</v>
      </c>
      <c r="B742" s="19">
        <v>30.46</v>
      </c>
      <c r="C742" s="19">
        <v>49.79</v>
      </c>
      <c r="E742" s="15">
        <v>-1.9992E-3</v>
      </c>
      <c r="F742" s="15">
        <v>-2.2929000000000001E-3</v>
      </c>
      <c r="G742" s="15">
        <v>-4.3991000000000004E-3</v>
      </c>
      <c r="K742">
        <f t="shared" si="66"/>
        <v>4.8162888595170567E-5</v>
      </c>
      <c r="L742">
        <f t="shared" si="67"/>
        <v>4.8827185867754563E-6</v>
      </c>
      <c r="M742">
        <f t="shared" si="68"/>
        <v>9.2178086459230831E-5</v>
      </c>
      <c r="W742">
        <f t="shared" si="69"/>
        <v>3.1436867103587071E-7</v>
      </c>
      <c r="X742">
        <f t="shared" si="70"/>
        <v>5.114912382497128E-5</v>
      </c>
      <c r="Y742">
        <f t="shared" si="71"/>
        <v>1.5647884268772004E-7</v>
      </c>
    </row>
    <row r="743" spans="1:25" x14ac:dyDescent="0.2">
      <c r="A743" s="19">
        <v>24.65</v>
      </c>
      <c r="B743" s="19">
        <v>30.58</v>
      </c>
      <c r="C743" s="19">
        <v>49.47</v>
      </c>
      <c r="E743" s="15">
        <v>-1.24198E-2</v>
      </c>
      <c r="F743" s="15">
        <v>3.9396300000000004E-3</v>
      </c>
      <c r="G743" s="15">
        <v>-6.4270000000000004E-3</v>
      </c>
      <c r="K743">
        <f t="shared" si="66"/>
        <v>4.643162030702704E-5</v>
      </c>
      <c r="L743">
        <f t="shared" si="67"/>
        <v>4.9311613580014951E-6</v>
      </c>
      <c r="M743">
        <f t="shared" si="68"/>
        <v>8.8645815292824113E-5</v>
      </c>
      <c r="W743">
        <f t="shared" si="69"/>
        <v>4.0065157797371846E-7</v>
      </c>
      <c r="X743">
        <f t="shared" si="70"/>
        <v>4.9144679624273006E-5</v>
      </c>
      <c r="Y743">
        <f t="shared" si="71"/>
        <v>4.8257336772645685E-7</v>
      </c>
    </row>
    <row r="744" spans="1:25" x14ac:dyDescent="0.2">
      <c r="A744" s="19">
        <v>24.51</v>
      </c>
      <c r="B744" s="19">
        <v>30.69</v>
      </c>
      <c r="C744" s="19">
        <v>48.69</v>
      </c>
      <c r="E744" s="15">
        <v>-5.6794999999999997E-3</v>
      </c>
      <c r="F744" s="15">
        <v>3.5971599999999999E-3</v>
      </c>
      <c r="G744" s="15">
        <v>-1.5767199999999999E-2</v>
      </c>
      <c r="K744">
        <f t="shared" si="66"/>
        <v>5.0814413372172123E-5</v>
      </c>
      <c r="L744">
        <f t="shared" si="67"/>
        <v>5.3872293280299709E-6</v>
      </c>
      <c r="M744">
        <f t="shared" si="68"/>
        <v>8.6203650324001804E-5</v>
      </c>
      <c r="W744">
        <f t="shared" si="69"/>
        <v>-1.6587777836647048E-6</v>
      </c>
      <c r="X744">
        <f t="shared" si="70"/>
        <v>5.0101597030816624E-5</v>
      </c>
      <c r="Y744">
        <f t="shared" si="71"/>
        <v>-6.2716571473713089E-7</v>
      </c>
    </row>
    <row r="745" spans="1:25" x14ac:dyDescent="0.2">
      <c r="A745" s="19">
        <v>24.52</v>
      </c>
      <c r="B745" s="19">
        <v>30.64</v>
      </c>
      <c r="C745" s="19">
        <v>49.19</v>
      </c>
      <c r="E745" s="15">
        <v>4.08E-4</v>
      </c>
      <c r="F745" s="15">
        <v>-1.6293E-3</v>
      </c>
      <c r="G745" s="15">
        <v>1.026905E-2</v>
      </c>
      <c r="K745">
        <f t="shared" si="66"/>
        <v>5.00544503818085E-5</v>
      </c>
      <c r="L745">
        <f t="shared" si="67"/>
        <v>5.7126882410047387E-6</v>
      </c>
      <c r="M745">
        <f t="shared" si="68"/>
        <v>9.2199945926908813E-5</v>
      </c>
      <c r="W745">
        <f t="shared" si="69"/>
        <v>-2.4546675254448221E-6</v>
      </c>
      <c r="X745">
        <f t="shared" si="70"/>
        <v>5.1390209704967618E-5</v>
      </c>
      <c r="Y745">
        <f t="shared" si="71"/>
        <v>-2.9262060179329028E-6</v>
      </c>
    </row>
    <row r="746" spans="1:25" x14ac:dyDescent="0.2">
      <c r="A746" s="19">
        <v>24.76</v>
      </c>
      <c r="B746" s="19">
        <v>30.63</v>
      </c>
      <c r="C746" s="19">
        <v>49.98</v>
      </c>
      <c r="E746" s="15">
        <v>9.7879300000000002E-3</v>
      </c>
      <c r="F746" s="15">
        <v>-3.2640000000000002E-4</v>
      </c>
      <c r="G746" s="15">
        <v>1.60602E-2</v>
      </c>
      <c r="K746">
        <f t="shared" si="66"/>
        <v>4.80564749208667E-5</v>
      </c>
      <c r="L746">
        <f t="shared" si="67"/>
        <v>5.6072219561770205E-6</v>
      </c>
      <c r="M746">
        <f t="shared" si="68"/>
        <v>9.2110415476141417E-5</v>
      </c>
      <c r="W746">
        <f t="shared" si="69"/>
        <v>-2.4121912499181328E-6</v>
      </c>
      <c r="X746">
        <f t="shared" si="70"/>
        <v>4.9187104018669555E-5</v>
      </c>
      <c r="Y746">
        <f t="shared" si="71"/>
        <v>-3.4878727834569287E-6</v>
      </c>
    </row>
    <row r="747" spans="1:25" x14ac:dyDescent="0.2">
      <c r="A747" s="19">
        <v>24.76</v>
      </c>
      <c r="B747" s="19">
        <v>30.54</v>
      </c>
      <c r="C747" s="19">
        <v>49.77</v>
      </c>
      <c r="E747" s="15">
        <v>0</v>
      </c>
      <c r="F747" s="15">
        <v>-2.9382000000000002E-3</v>
      </c>
      <c r="G747" s="15">
        <v>-4.2017000000000001E-3</v>
      </c>
      <c r="K747">
        <f t="shared" si="66"/>
        <v>5.00038623749774E-5</v>
      </c>
      <c r="L747">
        <f t="shared" si="67"/>
        <v>5.4061603872389654E-6</v>
      </c>
      <c r="M747">
        <f t="shared" si="68"/>
        <v>9.8125322297920055E-5</v>
      </c>
      <c r="W747">
        <f t="shared" si="69"/>
        <v>-2.4734645890030445E-6</v>
      </c>
      <c r="X747">
        <f t="shared" si="70"/>
        <v>5.3236438312989382E-5</v>
      </c>
      <c r="Y747">
        <f t="shared" si="71"/>
        <v>-3.5562669876495128E-6</v>
      </c>
    </row>
    <row r="748" spans="1:25" x14ac:dyDescent="0.2">
      <c r="A748" s="19">
        <v>24.67</v>
      </c>
      <c r="B748" s="19">
        <v>30.47</v>
      </c>
      <c r="C748" s="19">
        <v>49.84</v>
      </c>
      <c r="E748" s="15">
        <v>-3.6348999999999999E-3</v>
      </c>
      <c r="F748" s="15">
        <v>-2.2921E-3</v>
      </c>
      <c r="G748" s="15">
        <v>1.4064699999999999E-3</v>
      </c>
      <c r="K748">
        <f t="shared" si="66"/>
        <v>4.8002263634445457E-5</v>
      </c>
      <c r="L748">
        <f t="shared" si="67"/>
        <v>5.5582218036371941E-6</v>
      </c>
      <c r="M748">
        <f t="shared" si="68"/>
        <v>9.4168305064391971E-5</v>
      </c>
      <c r="W748">
        <f t="shared" si="69"/>
        <v>-2.4032703136628619E-6</v>
      </c>
      <c r="X748">
        <f t="shared" si="70"/>
        <v>5.0754968014210018E-5</v>
      </c>
      <c r="Y748">
        <f t="shared" si="71"/>
        <v>-2.9170581707905419E-6</v>
      </c>
    </row>
    <row r="749" spans="1:25" x14ac:dyDescent="0.2">
      <c r="A749" s="19">
        <v>24.77</v>
      </c>
      <c r="B749" s="19">
        <v>30.48</v>
      </c>
      <c r="C749" s="19">
        <v>49.97</v>
      </c>
      <c r="E749" s="15">
        <v>4.0535099999999998E-3</v>
      </c>
      <c r="F749" s="15">
        <v>3.2822E-4</v>
      </c>
      <c r="G749" s="15">
        <v>2.60837E-3</v>
      </c>
      <c r="K749">
        <f t="shared" si="66"/>
        <v>4.6649260738745434E-5</v>
      </c>
      <c r="L749">
        <f t="shared" si="67"/>
        <v>5.5659876618515279E-6</v>
      </c>
      <c r="M749">
        <f t="shared" si="68"/>
        <v>8.9821663863711581E-5</v>
      </c>
      <c r="W749">
        <f t="shared" si="69"/>
        <v>-2.0040255232430901E-6</v>
      </c>
      <c r="X749">
        <f t="shared" si="70"/>
        <v>4.821789082123741E-5</v>
      </c>
      <c r="Y749">
        <f t="shared" si="71"/>
        <v>-2.9389700760231092E-6</v>
      </c>
    </row>
    <row r="750" spans="1:25" x14ac:dyDescent="0.2">
      <c r="A750" s="19">
        <v>24.81</v>
      </c>
      <c r="B750" s="19">
        <v>30.41</v>
      </c>
      <c r="C750" s="19">
        <v>50.31</v>
      </c>
      <c r="E750" s="15">
        <v>1.6148200000000001E-3</v>
      </c>
      <c r="F750" s="15">
        <v>-2.2966000000000002E-3</v>
      </c>
      <c r="G750" s="15">
        <v>6.8040799999999997E-3</v>
      </c>
      <c r="K750">
        <f t="shared" si="66"/>
        <v>4.5506175829191411E-5</v>
      </c>
      <c r="L750">
        <f t="shared" si="67"/>
        <v>5.3674478069090023E-6</v>
      </c>
      <c r="M750">
        <f t="shared" si="68"/>
        <v>8.5928838582912008E-5</v>
      </c>
      <c r="W750">
        <f t="shared" si="69"/>
        <v>-1.9087798697605047E-6</v>
      </c>
      <c r="X750">
        <f t="shared" si="70"/>
        <v>4.6460455527111168E-5</v>
      </c>
      <c r="Y750">
        <f t="shared" si="71"/>
        <v>-2.7963717034057224E-6</v>
      </c>
    </row>
    <row r="751" spans="1:25" x14ac:dyDescent="0.2">
      <c r="A751" s="19">
        <v>24.87</v>
      </c>
      <c r="B751" s="19">
        <v>30.49</v>
      </c>
      <c r="C751" s="19">
        <v>50.39</v>
      </c>
      <c r="E751" s="15">
        <v>2.4184599999999999E-3</v>
      </c>
      <c r="F751" s="15">
        <v>2.6307100000000001E-3</v>
      </c>
      <c r="G751" s="15">
        <v>1.5901000000000001E-3</v>
      </c>
      <c r="K751">
        <f t="shared" si="66"/>
        <v>4.387874402670263E-5</v>
      </c>
      <c r="L751">
        <f t="shared" si="67"/>
        <v>5.3874860709270286E-6</v>
      </c>
      <c r="M751">
        <f t="shared" si="68"/>
        <v>8.3849259242540415E-5</v>
      </c>
      <c r="W751">
        <f t="shared" si="69"/>
        <v>-2.0208105020548746E-6</v>
      </c>
      <c r="X751">
        <f t="shared" si="70"/>
        <v>4.4825038774108495E-5</v>
      </c>
      <c r="Y751">
        <f t="shared" si="71"/>
        <v>-3.3216240063213788E-6</v>
      </c>
    </row>
    <row r="752" spans="1:25" x14ac:dyDescent="0.2">
      <c r="A752" s="19">
        <v>24.93</v>
      </c>
      <c r="B752" s="19">
        <v>30.56</v>
      </c>
      <c r="C752" s="19">
        <v>50.6</v>
      </c>
      <c r="E752" s="15">
        <v>2.4125000000000001E-3</v>
      </c>
      <c r="F752" s="15">
        <v>2.2958000000000002E-3</v>
      </c>
      <c r="G752" s="15">
        <v>4.1674700000000004E-3</v>
      </c>
      <c r="K752">
        <f t="shared" si="66"/>
        <v>4.2478610337931178E-5</v>
      </c>
      <c r="L752">
        <f t="shared" si="67"/>
        <v>5.4721725808679732E-6</v>
      </c>
      <c r="M752">
        <f t="shared" si="68"/>
        <v>8.0143771197135105E-5</v>
      </c>
      <c r="W752">
        <f t="shared" si="69"/>
        <v>-1.7232847956675819E-6</v>
      </c>
      <c r="X752">
        <f t="shared" si="70"/>
        <v>4.3002076177501982E-5</v>
      </c>
      <c r="Y752">
        <f t="shared" si="71"/>
        <v>-3.0229874871020956E-6</v>
      </c>
    </row>
    <row r="753" spans="1:25" x14ac:dyDescent="0.2">
      <c r="A753" s="19">
        <v>24.97</v>
      </c>
      <c r="B753" s="19">
        <v>30.68</v>
      </c>
      <c r="C753" s="19">
        <v>50.36</v>
      </c>
      <c r="E753" s="15">
        <v>1.6044500000000001E-3</v>
      </c>
      <c r="F753" s="15">
        <v>3.9267299999999998E-3</v>
      </c>
      <c r="G753" s="15">
        <v>-4.7429999999999998E-3</v>
      </c>
      <c r="K753">
        <f t="shared" si="66"/>
        <v>4.1161332969622009E-5</v>
      </c>
      <c r="L753">
        <f t="shared" si="67"/>
        <v>5.4857804016484609E-6</v>
      </c>
      <c r="M753">
        <f t="shared" si="68"/>
        <v>7.7254187962090123E-5</v>
      </c>
      <c r="W753">
        <f t="shared" si="69"/>
        <v>-1.4765566079275267E-6</v>
      </c>
      <c r="X753">
        <f t="shared" si="70"/>
        <v>4.1536828461851865E-5</v>
      </c>
      <c r="Y753">
        <f t="shared" si="71"/>
        <v>-2.5268857328359697E-6</v>
      </c>
    </row>
    <row r="754" spans="1:25" x14ac:dyDescent="0.2">
      <c r="A754" s="19">
        <v>25</v>
      </c>
      <c r="B754" s="19">
        <v>30.73</v>
      </c>
      <c r="C754" s="19">
        <v>50.76</v>
      </c>
      <c r="E754" s="15">
        <v>1.20148E-3</v>
      </c>
      <c r="F754" s="15">
        <v>1.62973E-3</v>
      </c>
      <c r="G754" s="15">
        <v>7.9427500000000002E-3</v>
      </c>
      <c r="K754">
        <f t="shared" si="66"/>
        <v>3.9793256385511396E-5</v>
      </c>
      <c r="L754">
        <f t="shared" si="67"/>
        <v>5.9045121872981194E-6</v>
      </c>
      <c r="M754">
        <f t="shared" si="68"/>
        <v>7.474310943311185E-5</v>
      </c>
      <c r="W754">
        <f t="shared" si="69"/>
        <v>-1.214167133511875E-6</v>
      </c>
      <c r="X754">
        <f t="shared" si="70"/>
        <v>3.9452938500140755E-5</v>
      </c>
      <c r="Y754">
        <f t="shared" si="71"/>
        <v>-3.1882364044658111E-6</v>
      </c>
    </row>
    <row r="755" spans="1:25" x14ac:dyDescent="0.2">
      <c r="A755" s="19">
        <v>25.08</v>
      </c>
      <c r="B755" s="19">
        <v>30.74</v>
      </c>
      <c r="C755" s="19">
        <v>50.98</v>
      </c>
      <c r="E755" s="15">
        <v>3.2000000000000002E-3</v>
      </c>
      <c r="F755" s="15">
        <v>3.2540999999999999E-4</v>
      </c>
      <c r="G755" s="15">
        <v>4.3341600000000001E-3</v>
      </c>
      <c r="K755">
        <f t="shared" si="66"/>
        <v>3.846203617196342E-5</v>
      </c>
      <c r="L755">
        <f t="shared" si="67"/>
        <v>5.7875925210087979E-6</v>
      </c>
      <c r="M755">
        <f t="shared" si="68"/>
        <v>7.4006344758372264E-5</v>
      </c>
      <c r="W755">
        <f t="shared" si="69"/>
        <v>-1.1412071854851624E-6</v>
      </c>
      <c r="X755">
        <f t="shared" si="70"/>
        <v>3.8180200400932303E-5</v>
      </c>
      <c r="Y755">
        <f t="shared" si="71"/>
        <v>-2.5471453018978622E-6</v>
      </c>
    </row>
    <row r="756" spans="1:25" x14ac:dyDescent="0.2">
      <c r="A756" s="29">
        <v>24.87</v>
      </c>
      <c r="B756" s="30">
        <v>30.73</v>
      </c>
      <c r="C756" s="19">
        <v>50.23</v>
      </c>
      <c r="E756" s="15">
        <v>-8.3732000000000008E-3</v>
      </c>
      <c r="F756" s="15">
        <v>-3.2529999999999999E-4</v>
      </c>
      <c r="G756" s="15">
        <v>-1.4711699999999999E-2</v>
      </c>
      <c r="K756">
        <f t="shared" si="66"/>
        <v>3.7562547003612318E-5</v>
      </c>
      <c r="L756">
        <f t="shared" si="67"/>
        <v>5.5756829065048362E-6</v>
      </c>
      <c r="M756">
        <f t="shared" si="68"/>
        <v>7.154169257784105E-5</v>
      </c>
      <c r="W756">
        <f t="shared" si="69"/>
        <v>-1.1092958743560526E-6</v>
      </c>
      <c r="X756">
        <f t="shared" si="70"/>
        <v>3.7156876856876362E-5</v>
      </c>
      <c r="Y756">
        <f t="shared" si="71"/>
        <v>-2.4058860235599903E-6</v>
      </c>
    </row>
    <row r="757" spans="1:25" x14ac:dyDescent="0.2">
      <c r="A757" s="19">
        <v>24.92</v>
      </c>
      <c r="B757" s="35">
        <v>30.66</v>
      </c>
      <c r="C757" s="19">
        <v>50.35</v>
      </c>
      <c r="E757" s="15">
        <v>2.0104099999999998E-3</v>
      </c>
      <c r="F757" s="15">
        <v>-2.2778999999999998E-3</v>
      </c>
      <c r="G757" s="15">
        <v>2.3889699999999998E-3</v>
      </c>
      <c r="K757">
        <f t="shared" si="66"/>
        <v>3.9111846314962283E-5</v>
      </c>
      <c r="L757">
        <f t="shared" si="67"/>
        <v>5.3764850057471117E-6</v>
      </c>
      <c r="M757">
        <f t="shared" si="68"/>
        <v>7.7130886487517713E-5</v>
      </c>
      <c r="W757">
        <f t="shared" si="69"/>
        <v>-1.0119996434946894E-6</v>
      </c>
      <c r="X757">
        <f t="shared" si="70"/>
        <v>4.0567540503063781E-5</v>
      </c>
      <c r="Y757">
        <f t="shared" si="71"/>
        <v>-2.1380888217463909E-6</v>
      </c>
    </row>
    <row r="758" spans="1:25" x14ac:dyDescent="0.2">
      <c r="A758" s="19">
        <v>25.02</v>
      </c>
      <c r="B758" s="35">
        <v>30.55</v>
      </c>
      <c r="C758" s="19">
        <v>49.66</v>
      </c>
      <c r="E758" s="15">
        <v>4.0128400000000002E-3</v>
      </c>
      <c r="F758" s="15">
        <v>-3.5877999999999999E-3</v>
      </c>
      <c r="G758" s="15">
        <v>-1.3703999999999999E-2</v>
      </c>
      <c r="K758">
        <f t="shared" si="66"/>
        <v>3.7925438472755249E-5</v>
      </c>
      <c r="L758">
        <f t="shared" si="67"/>
        <v>5.3925593118348511E-6</v>
      </c>
      <c r="M758">
        <f t="shared" si="68"/>
        <v>7.3955651193449769E-5</v>
      </c>
      <c r="W758">
        <f t="shared" si="69"/>
        <v>-1.2126737824450078E-6</v>
      </c>
      <c r="X758">
        <f t="shared" si="70"/>
        <v>3.903831643998795E-5</v>
      </c>
      <c r="Y758">
        <f t="shared" si="71"/>
        <v>-2.295461482961607E-6</v>
      </c>
    </row>
    <row r="759" spans="1:25" x14ac:dyDescent="0.2">
      <c r="A759" s="19">
        <v>24.58</v>
      </c>
      <c r="B759" s="35">
        <v>30.74</v>
      </c>
      <c r="C759" s="19">
        <v>48.61</v>
      </c>
      <c r="E759" s="15">
        <v>-1.7585900000000002E-2</v>
      </c>
      <c r="F759" s="15">
        <v>6.2193500000000002E-3</v>
      </c>
      <c r="G759" s="15">
        <v>-2.1143800000000001E-2</v>
      </c>
      <c r="K759">
        <f t="shared" si="66"/>
        <v>3.7292660560980638E-5</v>
      </c>
      <c r="L759">
        <f t="shared" si="67"/>
        <v>5.7150083767573256E-6</v>
      </c>
      <c r="M759">
        <f t="shared" si="68"/>
        <v>7.8254627550589917E-5</v>
      </c>
      <c r="W759">
        <f t="shared" si="69"/>
        <v>-1.7940176495783074E-6</v>
      </c>
      <c r="X759">
        <f t="shared" si="70"/>
        <v>3.5209055079188675E-5</v>
      </c>
      <c r="Y759">
        <f t="shared" si="71"/>
        <v>-2.5902994598391016E-7</v>
      </c>
    </row>
    <row r="760" spans="1:25" x14ac:dyDescent="0.2">
      <c r="A760" s="19">
        <v>24.13</v>
      </c>
      <c r="B760" s="35">
        <v>30.63</v>
      </c>
      <c r="C760" s="19">
        <v>47.59</v>
      </c>
      <c r="E760" s="15">
        <v>-1.83076E-2</v>
      </c>
      <c r="F760" s="15">
        <v>-3.5783999999999998E-3</v>
      </c>
      <c r="G760" s="15">
        <v>-2.0983399999999999E-2</v>
      </c>
      <c r="K760">
        <f t="shared" si="66"/>
        <v>4.8424289081688508E-5</v>
      </c>
      <c r="L760">
        <f t="shared" si="67"/>
        <v>7.050430721084452E-6</v>
      </c>
      <c r="M760">
        <f t="shared" si="68"/>
        <v>9.2666091823901642E-5</v>
      </c>
      <c r="W760">
        <f t="shared" si="69"/>
        <v>-6.139504877203609E-6</v>
      </c>
      <c r="X760">
        <f t="shared" si="70"/>
        <v>4.8682537871237356E-5</v>
      </c>
      <c r="Y760">
        <f t="shared" si="71"/>
        <v>-5.5715004504248765E-6</v>
      </c>
    </row>
    <row r="761" spans="1:25" x14ac:dyDescent="0.2">
      <c r="A761" s="19">
        <v>24.23</v>
      </c>
      <c r="B761" s="35">
        <v>30.48</v>
      </c>
      <c r="C761" s="19">
        <v>48.64</v>
      </c>
      <c r="E761" s="15">
        <v>4.1442600000000003E-3</v>
      </c>
      <c r="F761" s="15">
        <v>-4.8970999999999997E-3</v>
      </c>
      <c r="G761" s="15">
        <v>2.206344E-2</v>
      </c>
      <c r="K761">
        <f t="shared" si="66"/>
        <v>5.9924193449153903E-5</v>
      </c>
      <c r="L761">
        <f t="shared" si="67"/>
        <v>7.27071301025195E-6</v>
      </c>
      <c r="M761">
        <f t="shared" si="68"/>
        <v>1.0594258012561467E-4</v>
      </c>
      <c r="W761">
        <f t="shared" si="69"/>
        <v>-3.2288715509713927E-6</v>
      </c>
      <c r="X761">
        <f t="shared" si="70"/>
        <v>6.1840529352563117E-5</v>
      </c>
      <c r="Y761">
        <f t="shared" si="71"/>
        <v>-2.3017150809993837E-6</v>
      </c>
    </row>
    <row r="762" spans="1:25" x14ac:dyDescent="0.2">
      <c r="A762" s="19">
        <v>24.12</v>
      </c>
      <c r="B762" s="35">
        <v>30.66</v>
      </c>
      <c r="C762" s="19">
        <v>48.05</v>
      </c>
      <c r="E762" s="15">
        <v>-4.5398000000000001E-3</v>
      </c>
      <c r="F762" s="15">
        <v>5.9055100000000001E-3</v>
      </c>
      <c r="G762" s="15">
        <v>-1.2129900000000001E-2</v>
      </c>
      <c r="K762">
        <f t="shared" si="66"/>
        <v>5.8014370482075367E-5</v>
      </c>
      <c r="L762">
        <f t="shared" si="67"/>
        <v>7.9248440360693982E-6</v>
      </c>
      <c r="M762">
        <f t="shared" si="68"/>
        <v>1.2028217149216892E-4</v>
      </c>
      <c r="W762">
        <f t="shared" si="69"/>
        <v>-3.9251470837531094E-6</v>
      </c>
      <c r="X762">
        <f t="shared" si="70"/>
        <v>6.2500278865585329E-5</v>
      </c>
      <c r="Y762">
        <f t="shared" si="71"/>
        <v>-6.5534716570994205E-6</v>
      </c>
    </row>
    <row r="763" spans="1:25" x14ac:dyDescent="0.2">
      <c r="A763" s="19">
        <v>24.08</v>
      </c>
      <c r="B763" s="35">
        <v>30.69</v>
      </c>
      <c r="C763" s="19">
        <v>48.41</v>
      </c>
      <c r="E763" s="15">
        <v>-1.6584E-3</v>
      </c>
      <c r="F763" s="15">
        <v>9.7850999999999993E-4</v>
      </c>
      <c r="G763" s="15">
        <v>7.49222E-3</v>
      </c>
      <c r="K763">
        <f t="shared" si="66"/>
        <v>5.6356532616717549E-5</v>
      </c>
      <c r="L763">
        <f t="shared" si="67"/>
        <v>8.9754655983418005E-6</v>
      </c>
      <c r="M763">
        <f t="shared" si="68"/>
        <v>1.2017495095178591E-4</v>
      </c>
      <c r="W763">
        <f t="shared" si="69"/>
        <v>-4.8402452306479224E-6</v>
      </c>
      <c r="X763">
        <f t="shared" si="70"/>
        <v>6.1665670934450209E-5</v>
      </c>
      <c r="Y763">
        <f t="shared" si="71"/>
        <v>-9.0935777876334549E-6</v>
      </c>
    </row>
    <row r="764" spans="1:25" x14ac:dyDescent="0.2">
      <c r="A764" s="19">
        <v>24.4</v>
      </c>
      <c r="B764" s="35">
        <v>30.69</v>
      </c>
      <c r="C764" s="19">
        <v>48.81</v>
      </c>
      <c r="E764" s="15">
        <v>1.328904E-2</v>
      </c>
      <c r="F764" s="15">
        <v>0</v>
      </c>
      <c r="G764" s="15">
        <v>8.2627800000000008E-3</v>
      </c>
      <c r="K764">
        <f t="shared" si="66"/>
        <v>5.4083785284081201E-5</v>
      </c>
      <c r="L764">
        <f t="shared" si="67"/>
        <v>8.6063472052778583E-6</v>
      </c>
      <c r="M764">
        <f t="shared" si="68"/>
        <v>1.1643411910456187E-4</v>
      </c>
      <c r="W764">
        <f t="shared" si="69"/>
        <v>-4.6929545561690471E-6</v>
      </c>
      <c r="X764">
        <f t="shared" si="70"/>
        <v>5.8181442772463195E-5</v>
      </c>
      <c r="Y764">
        <f t="shared" si="71"/>
        <v>-8.3226992326874483E-6</v>
      </c>
    </row>
    <row r="765" spans="1:25" x14ac:dyDescent="0.2">
      <c r="A765" s="19">
        <v>24.16</v>
      </c>
      <c r="B765" s="35">
        <v>30.74</v>
      </c>
      <c r="C765" s="19">
        <v>47.81</v>
      </c>
      <c r="E765" s="15">
        <v>-9.8361000000000004E-3</v>
      </c>
      <c r="F765" s="15">
        <v>1.6291599999999999E-3</v>
      </c>
      <c r="G765" s="15">
        <v>-2.0487600000000002E-2</v>
      </c>
      <c r="K765">
        <f t="shared" si="66"/>
        <v>5.8901334533867029E-5</v>
      </c>
      <c r="L765">
        <f t="shared" si="67"/>
        <v>8.2210766429937515E-6</v>
      </c>
      <c r="M765">
        <f t="shared" si="68"/>
        <v>1.1340334408017128E-4</v>
      </c>
      <c r="W765">
        <f t="shared" si="69"/>
        <v>-4.4895908827989036E-6</v>
      </c>
      <c r="X765">
        <f t="shared" si="70"/>
        <v>5.9795448763363403E-5</v>
      </c>
      <c r="Y765">
        <f t="shared" si="71"/>
        <v>-7.8913218787262004E-6</v>
      </c>
    </row>
    <row r="766" spans="1:25" x14ac:dyDescent="0.2">
      <c r="A766" s="19">
        <v>24.11</v>
      </c>
      <c r="B766" s="35">
        <v>30.6</v>
      </c>
      <c r="C766" s="19">
        <v>47.92</v>
      </c>
      <c r="E766" s="15">
        <v>-2.0695000000000002E-3</v>
      </c>
      <c r="F766" s="15">
        <v>-4.5542999999999998E-3</v>
      </c>
      <c r="G766" s="15">
        <v>2.3007100000000001E-3</v>
      </c>
      <c r="K766">
        <f t="shared" si="66"/>
        <v>6.0235841992201712E-5</v>
      </c>
      <c r="L766">
        <f t="shared" si="67"/>
        <v>7.9650888066706922E-6</v>
      </c>
      <c r="M766">
        <f t="shared" si="68"/>
        <v>1.2461314437450812E-4</v>
      </c>
      <c r="W766">
        <f t="shared" si="69"/>
        <v>-4.9394122568709693E-6</v>
      </c>
      <c r="X766">
        <f t="shared" si="70"/>
        <v>6.4981161131961594E-5</v>
      </c>
      <c r="Y766">
        <f t="shared" si="71"/>
        <v>-8.8209303026426284E-6</v>
      </c>
    </row>
    <row r="767" spans="1:25" x14ac:dyDescent="0.2">
      <c r="A767" s="19">
        <v>24.07</v>
      </c>
      <c r="B767" s="35">
        <v>30.53</v>
      </c>
      <c r="C767" s="19">
        <v>48.3</v>
      </c>
      <c r="E767" s="15">
        <v>-1.6590999999999999E-3</v>
      </c>
      <c r="F767" s="15">
        <v>-2.2875E-3</v>
      </c>
      <c r="G767" s="15">
        <v>7.9299000000000001E-3</v>
      </c>
      <c r="K767">
        <f t="shared" si="66"/>
        <v>5.7791637684636313E-5</v>
      </c>
      <c r="L767">
        <f t="shared" si="67"/>
        <v>8.4479596879030161E-6</v>
      </c>
      <c r="M767">
        <f t="shared" si="68"/>
        <v>1.1857241716094877E-4</v>
      </c>
      <c r="W767">
        <f t="shared" si="69"/>
        <v>-4.3442561674587107E-6</v>
      </c>
      <c r="X767">
        <f t="shared" si="70"/>
        <v>6.1604554690243893E-5</v>
      </c>
      <c r="Y767">
        <f t="shared" si="71"/>
        <v>-8.7787840266040692E-6</v>
      </c>
    </row>
    <row r="768" spans="1:25" x14ac:dyDescent="0.2">
      <c r="A768" s="19">
        <v>24.38</v>
      </c>
      <c r="B768" s="35">
        <v>30.5</v>
      </c>
      <c r="C768" s="19">
        <v>48.51</v>
      </c>
      <c r="E768" s="15">
        <v>1.2879059999999999E-2</v>
      </c>
      <c r="F768" s="15">
        <v>-9.8269999999999998E-4</v>
      </c>
      <c r="G768" s="15">
        <v>4.3478099999999997E-3</v>
      </c>
      <c r="K768">
        <f t="shared" si="66"/>
        <v>5.5432876937924838E-5</v>
      </c>
      <c r="L768">
        <f t="shared" si="67"/>
        <v>8.2814986266613999E-6</v>
      </c>
      <c r="M768">
        <f t="shared" si="68"/>
        <v>1.1519773548043896E-4</v>
      </c>
      <c r="W768">
        <f t="shared" si="69"/>
        <v>-4.0100067474111876E-6</v>
      </c>
      <c r="X768">
        <f t="shared" si="70"/>
        <v>5.809473752522926E-5</v>
      </c>
      <c r="Y768">
        <f t="shared" si="71"/>
        <v>-9.0456274350078248E-6</v>
      </c>
    </row>
    <row r="769" spans="1:25" x14ac:dyDescent="0.2">
      <c r="A769" s="19">
        <v>24.16</v>
      </c>
      <c r="B769" s="35">
        <v>30.58</v>
      </c>
      <c r="C769" s="19">
        <v>47.83</v>
      </c>
      <c r="E769" s="15">
        <v>-9.0237000000000008E-3</v>
      </c>
      <c r="F769" s="15">
        <v>2.6229500000000002E-3</v>
      </c>
      <c r="G769" s="15">
        <v>-1.40176E-2</v>
      </c>
      <c r="K769">
        <f t="shared" si="66"/>
        <v>5.974034478296005E-5</v>
      </c>
      <c r="L769">
        <f t="shared" si="67"/>
        <v>7.9543469506942812E-6</v>
      </c>
      <c r="M769">
        <f t="shared" si="68"/>
        <v>1.1026634021220375E-4</v>
      </c>
      <c r="W769">
        <f t="shared" si="69"/>
        <v>-4.3538700330465165E-6</v>
      </c>
      <c r="X769">
        <f t="shared" si="70"/>
        <v>5.7561597508059503E-5</v>
      </c>
      <c r="Y769">
        <f t="shared" si="71"/>
        <v>-8.7417781043873559E-6</v>
      </c>
    </row>
    <row r="770" spans="1:25" x14ac:dyDescent="0.2">
      <c r="A770" s="19">
        <v>24.2</v>
      </c>
      <c r="B770" s="35">
        <v>30.64</v>
      </c>
      <c r="C770" s="19">
        <v>47.99</v>
      </c>
      <c r="E770" s="15">
        <v>1.6556699999999999E-3</v>
      </c>
      <c r="F770" s="15">
        <v>1.96203E-3</v>
      </c>
      <c r="G770" s="15">
        <v>3.3451800000000001E-3</v>
      </c>
      <c r="K770">
        <f t="shared" si="66"/>
        <v>6.0411643565549147E-5</v>
      </c>
      <c r="L770">
        <f t="shared" si="67"/>
        <v>7.8833910717851903E-6</v>
      </c>
      <c r="M770">
        <f t="shared" si="68"/>
        <v>1.1273441497861866E-4</v>
      </c>
      <c r="W770">
        <f t="shared" si="69"/>
        <v>-5.1175999876637248E-6</v>
      </c>
      <c r="X770">
        <f t="shared" si="70"/>
        <v>5.9880242342375933E-5</v>
      </c>
      <c r="Y770">
        <f t="shared" si="71"/>
        <v>-9.755954574924113E-6</v>
      </c>
    </row>
    <row r="771" spans="1:25" x14ac:dyDescent="0.2">
      <c r="A771" s="19">
        <v>24.26</v>
      </c>
      <c r="B771" s="35">
        <v>30.55</v>
      </c>
      <c r="C771" s="19">
        <v>48.09</v>
      </c>
      <c r="E771" s="15">
        <v>2.4792999999999998E-3</v>
      </c>
      <c r="F771" s="15">
        <v>-2.9372999999999999E-3</v>
      </c>
      <c r="G771" s="15">
        <v>2.0837299999999998E-3</v>
      </c>
      <c r="K771">
        <f t="shared" si="66"/>
        <v>5.7895227679538905E-5</v>
      </c>
      <c r="L771">
        <f t="shared" si="67"/>
        <v>7.6954803463466456E-6</v>
      </c>
      <c r="M771">
        <f t="shared" si="68"/>
        <v>1.0764229003794465E-4</v>
      </c>
      <c r="W771">
        <f t="shared" si="69"/>
        <v>-4.7588186199999003E-6</v>
      </c>
      <c r="X771">
        <f t="shared" si="70"/>
        <v>5.7221684368657373E-5</v>
      </c>
      <c r="Y771">
        <f t="shared" si="71"/>
        <v>-8.9760481598126654E-6</v>
      </c>
    </row>
    <row r="772" spans="1:25" x14ac:dyDescent="0.2">
      <c r="A772" s="19">
        <v>24.24</v>
      </c>
      <c r="B772" s="35">
        <v>30.53</v>
      </c>
      <c r="C772" s="19">
        <v>47.8</v>
      </c>
      <c r="E772" s="15">
        <v>-8.2439999999999998E-4</v>
      </c>
      <c r="F772" s="15">
        <v>-6.5459999999999997E-4</v>
      </c>
      <c r="G772" s="15">
        <v>-6.0304E-3</v>
      </c>
      <c r="K772">
        <f t="shared" si="66"/>
        <v>5.5666024160333279E-5</v>
      </c>
      <c r="L772">
        <f t="shared" si="67"/>
        <v>7.7099710471984119E-6</v>
      </c>
      <c r="M772">
        <f t="shared" si="68"/>
        <v>1.0258176065293109E-4</v>
      </c>
      <c r="W772">
        <f t="shared" si="69"/>
        <v>-4.842801018399906E-6</v>
      </c>
      <c r="X772">
        <f t="shared" si="70"/>
        <v>5.4707746978097923E-5</v>
      </c>
      <c r="Y772">
        <f t="shared" si="71"/>
        <v>-8.7502914753839062E-6</v>
      </c>
    </row>
    <row r="773" spans="1:25" x14ac:dyDescent="0.2">
      <c r="A773" s="19">
        <v>24.27</v>
      </c>
      <c r="B773" s="35">
        <v>30.43</v>
      </c>
      <c r="C773" s="19">
        <v>48.12</v>
      </c>
      <c r="E773" s="15">
        <v>1.23762E-3</v>
      </c>
      <c r="F773" s="15">
        <v>-3.2755000000000002E-3</v>
      </c>
      <c r="G773" s="15">
        <v>6.6945599999999996E-3</v>
      </c>
      <c r="K773">
        <f t="shared" si="66"/>
        <v>5.3351881127079982E-5</v>
      </c>
      <c r="L773">
        <f t="shared" si="67"/>
        <v>7.3956231007990726E-6</v>
      </c>
      <c r="M773">
        <f t="shared" si="68"/>
        <v>9.9105814768902351E-5</v>
      </c>
      <c r="W773">
        <f t="shared" si="69"/>
        <v>-4.6088604676959111E-6</v>
      </c>
      <c r="X773">
        <f t="shared" si="70"/>
        <v>5.2336856629812042E-5</v>
      </c>
      <c r="Y773">
        <f t="shared" si="71"/>
        <v>-8.1353585932608719E-6</v>
      </c>
    </row>
    <row r="774" spans="1:25" x14ac:dyDescent="0.2">
      <c r="A774" s="19">
        <v>24.28</v>
      </c>
      <c r="B774" s="35">
        <v>30.53</v>
      </c>
      <c r="C774" s="19">
        <v>48.1</v>
      </c>
      <c r="E774" s="15">
        <v>4.1207E-4</v>
      </c>
      <c r="F774" s="15">
        <v>3.28626E-3</v>
      </c>
      <c r="G774" s="15">
        <v>-4.1560000000000002E-4</v>
      </c>
      <c r="K774">
        <f t="shared" ref="K774:K837" si="72">$J$1+$J$3*(E773^2)+$J$4*K773</f>
        <v>5.1210669391997886E-5</v>
      </c>
      <c r="L774">
        <f t="shared" ref="L774:L837" si="73">$J$6+$J$3*(F773^2)+$J$4*L773</f>
        <v>7.5121519947836935E-6</v>
      </c>
      <c r="M774">
        <f t="shared" ref="M774:M837" si="74">$J$7+$J$3*(G773^2)+$J$4*M773</f>
        <v>9.6176482015259326E-5</v>
      </c>
      <c r="W774">
        <f t="shared" ref="W774:W837" si="75">$J$2*$W$4+E773*F773*$J$3+W773*$J$4</f>
        <v>-4.5726954120341559E-6</v>
      </c>
      <c r="X774">
        <f t="shared" ref="X774:X837" si="76">$J$2*$X$4+E773*G773*$J$3+X773*$J$4</f>
        <v>5.0240774085911317E-5</v>
      </c>
      <c r="Y774">
        <f t="shared" ref="Y774:Y837" si="77">$J$2*$Y$4+F773*G773*$J$3+Y773*$J$4</f>
        <v>-8.5923429288652193E-6</v>
      </c>
    </row>
    <row r="775" spans="1:25" x14ac:dyDescent="0.2">
      <c r="A775" s="19">
        <v>24.3</v>
      </c>
      <c r="B775" s="35">
        <v>30.52</v>
      </c>
      <c r="C775" s="19">
        <v>48.27</v>
      </c>
      <c r="E775" s="15">
        <v>8.2364000000000005E-4</v>
      </c>
      <c r="F775" s="15">
        <v>-3.2759999999999999E-4</v>
      </c>
      <c r="G775" s="15">
        <v>3.5343499999999999E-3</v>
      </c>
      <c r="K775">
        <f t="shared" si="72"/>
        <v>4.9143454297840713E-5</v>
      </c>
      <c r="L775">
        <f t="shared" si="73"/>
        <v>7.6245133366332381E-6</v>
      </c>
      <c r="M775">
        <f t="shared" si="74"/>
        <v>9.1637132817490882E-5</v>
      </c>
      <c r="W775">
        <f t="shared" si="75"/>
        <v>-4.3223805209841066E-6</v>
      </c>
      <c r="X775">
        <f t="shared" si="76"/>
        <v>4.7932193389076631E-5</v>
      </c>
      <c r="Y775">
        <f t="shared" si="77"/>
        <v>-8.1994177393733059E-6</v>
      </c>
    </row>
    <row r="776" spans="1:25" x14ac:dyDescent="0.2">
      <c r="A776" s="19">
        <v>24.41</v>
      </c>
      <c r="B776" s="35">
        <v>30.58</v>
      </c>
      <c r="C776" s="19">
        <v>48.62</v>
      </c>
      <c r="E776" s="15">
        <v>4.5267900000000002E-3</v>
      </c>
      <c r="F776" s="15">
        <v>1.9659199999999999E-3</v>
      </c>
      <c r="G776" s="15">
        <v>7.2508599999999996E-3</v>
      </c>
      <c r="K776">
        <f t="shared" si="72"/>
        <v>4.7220615355920975E-5</v>
      </c>
      <c r="L776">
        <f t="shared" si="73"/>
        <v>7.3024456768678097E-6</v>
      </c>
      <c r="M776">
        <f t="shared" si="74"/>
        <v>8.7862900834088551E-5</v>
      </c>
      <c r="W776">
        <f t="shared" si="75"/>
        <v>-4.1520442682850599E-6</v>
      </c>
      <c r="X776">
        <f t="shared" si="76"/>
        <v>4.5885419067092034E-5</v>
      </c>
      <c r="Y776">
        <f t="shared" si="77"/>
        <v>-7.8217513974109075E-6</v>
      </c>
    </row>
    <row r="777" spans="1:25" x14ac:dyDescent="0.2">
      <c r="A777" s="19">
        <v>24.68</v>
      </c>
      <c r="B777" s="35">
        <v>30.47</v>
      </c>
      <c r="C777" s="19">
        <v>48.98</v>
      </c>
      <c r="E777" s="15">
        <v>1.1061039999999999E-2</v>
      </c>
      <c r="F777" s="15">
        <v>-3.5972000000000001E-3</v>
      </c>
      <c r="G777" s="15">
        <v>7.4043800000000003E-3</v>
      </c>
      <c r="K777">
        <f t="shared" si="72"/>
        <v>4.6205684544696422E-5</v>
      </c>
      <c r="L777">
        <f t="shared" si="73"/>
        <v>7.1500028641443068E-6</v>
      </c>
      <c r="M777">
        <f t="shared" si="74"/>
        <v>8.5918456402374362E-5</v>
      </c>
      <c r="W777">
        <f t="shared" si="75"/>
        <v>-3.6251629323159562E-6</v>
      </c>
      <c r="X777">
        <f t="shared" si="76"/>
        <v>4.515793474464251E-5</v>
      </c>
      <c r="Y777">
        <f t="shared" si="77"/>
        <v>-6.8502464859182524E-6</v>
      </c>
    </row>
    <row r="778" spans="1:25" x14ac:dyDescent="0.2">
      <c r="A778" s="19">
        <v>24.57</v>
      </c>
      <c r="B778" s="35">
        <v>30.44</v>
      </c>
      <c r="C778" s="19">
        <v>48.85</v>
      </c>
      <c r="E778" s="15">
        <v>-4.4571000000000003E-3</v>
      </c>
      <c r="F778" s="15">
        <v>-9.8449999999999992E-4</v>
      </c>
      <c r="G778" s="15">
        <v>-2.6541999999999998E-3</v>
      </c>
      <c r="K778">
        <f t="shared" si="72"/>
        <v>4.9325840709245336E-5</v>
      </c>
      <c r="L778">
        <f t="shared" si="73"/>
        <v>7.3697068759282138E-6</v>
      </c>
      <c r="M778">
        <f t="shared" si="74"/>
        <v>8.4180673534355022E-5</v>
      </c>
      <c r="W778">
        <f t="shared" si="75"/>
        <v>-5.0774176798969987E-6</v>
      </c>
      <c r="X778">
        <f t="shared" si="76"/>
        <v>4.6437180394171954E-5</v>
      </c>
      <c r="Y778">
        <f t="shared" si="77"/>
        <v>-7.5726177262031569E-6</v>
      </c>
    </row>
    <row r="779" spans="1:25" x14ac:dyDescent="0.2">
      <c r="A779" s="19">
        <v>24.6</v>
      </c>
      <c r="B779" s="35">
        <v>30.41</v>
      </c>
      <c r="C779" s="19">
        <v>48.87</v>
      </c>
      <c r="E779" s="15">
        <v>1.2210000000000001E-3</v>
      </c>
      <c r="F779" s="15">
        <v>-9.856000000000001E-4</v>
      </c>
      <c r="G779" s="15">
        <v>4.0944000000000001E-4</v>
      </c>
      <c r="K779">
        <f t="shared" si="72"/>
        <v>4.8159552885057314E-5</v>
      </c>
      <c r="L779">
        <f t="shared" si="73"/>
        <v>7.0974043434050869E-6</v>
      </c>
      <c r="M779">
        <f t="shared" si="74"/>
        <v>8.0635955016640845E-5</v>
      </c>
      <c r="W779">
        <f t="shared" si="75"/>
        <v>-4.6754656211031789E-6</v>
      </c>
      <c r="X779">
        <f t="shared" si="76"/>
        <v>4.4836866963321638E-5</v>
      </c>
      <c r="Y779">
        <f t="shared" si="77"/>
        <v>-7.0817228666309676E-6</v>
      </c>
    </row>
    <row r="780" spans="1:25" x14ac:dyDescent="0.2">
      <c r="A780" s="19">
        <v>24.71</v>
      </c>
      <c r="B780" s="35">
        <v>30.41</v>
      </c>
      <c r="C780" s="19">
        <v>49.2</v>
      </c>
      <c r="E780" s="15">
        <v>4.4714999999999998E-3</v>
      </c>
      <c r="F780" s="15">
        <v>0</v>
      </c>
      <c r="G780" s="15">
        <v>6.7526499999999998E-3</v>
      </c>
      <c r="K780">
        <f t="shared" si="72"/>
        <v>4.6328246353920581E-5</v>
      </c>
      <c r="L780">
        <f t="shared" si="73"/>
        <v>6.8415266472333477E-6</v>
      </c>
      <c r="M780">
        <f t="shared" si="74"/>
        <v>7.7028834148933529E-5</v>
      </c>
      <c r="W780">
        <f t="shared" si="75"/>
        <v>-4.5212879878369879E-6</v>
      </c>
      <c r="X780">
        <f t="shared" si="76"/>
        <v>4.2879367995122338E-5</v>
      </c>
      <c r="Y780">
        <f t="shared" si="77"/>
        <v>-6.740945857193109E-6</v>
      </c>
    </row>
    <row r="781" spans="1:25" x14ac:dyDescent="0.2">
      <c r="A781" s="19">
        <v>24.6</v>
      </c>
      <c r="B781" s="35">
        <v>30.33</v>
      </c>
      <c r="C781" s="19">
        <v>48.68</v>
      </c>
      <c r="E781" s="15">
        <v>-4.4516E-3</v>
      </c>
      <c r="F781" s="15">
        <v>-2.6307000000000001E-3</v>
      </c>
      <c r="G781" s="15">
        <v>-1.05691E-2</v>
      </c>
      <c r="K781">
        <f t="shared" si="72"/>
        <v>4.5346957064652047E-5</v>
      </c>
      <c r="L781">
        <f t="shared" si="73"/>
        <v>6.5621453184319128E-6</v>
      </c>
      <c r="M781">
        <f t="shared" si="74"/>
        <v>7.5455366169644643E-5</v>
      </c>
      <c r="W781">
        <f t="shared" si="75"/>
        <v>-4.3282243085667684E-6</v>
      </c>
      <c r="X781">
        <f t="shared" si="76"/>
        <v>4.2227100894414996E-5</v>
      </c>
      <c r="Y781">
        <f t="shared" si="77"/>
        <v>-6.4044737057615225E-6</v>
      </c>
    </row>
    <row r="782" spans="1:25" x14ac:dyDescent="0.2">
      <c r="A782" s="19">
        <v>24.65</v>
      </c>
      <c r="B782" s="35">
        <v>30.27</v>
      </c>
      <c r="C782" s="19">
        <v>48.68</v>
      </c>
      <c r="E782" s="15">
        <v>2.0325199999999999E-3</v>
      </c>
      <c r="F782" s="15">
        <v>-1.9781999999999998E-3</v>
      </c>
      <c r="G782" s="15">
        <v>0</v>
      </c>
      <c r="K782">
        <f t="shared" si="72"/>
        <v>4.4417442345139628E-5</v>
      </c>
      <c r="L782">
        <f t="shared" si="73"/>
        <v>6.5763501689585634E-6</v>
      </c>
      <c r="M782">
        <f t="shared" si="74"/>
        <v>7.662060998061308E-5</v>
      </c>
      <c r="W782">
        <f t="shared" si="75"/>
        <v>-3.6783114852527615E-6</v>
      </c>
      <c r="X782">
        <f t="shared" si="76"/>
        <v>4.2288167063150097E-5</v>
      </c>
      <c r="Y782">
        <f t="shared" si="77"/>
        <v>-4.9760246286158305E-6</v>
      </c>
    </row>
    <row r="783" spans="1:25" x14ac:dyDescent="0.2">
      <c r="A783" s="19">
        <v>24.87</v>
      </c>
      <c r="B783" s="35">
        <v>30.35</v>
      </c>
      <c r="C783" s="19">
        <v>49.31</v>
      </c>
      <c r="E783" s="15">
        <v>8.9249900000000007E-3</v>
      </c>
      <c r="F783" s="15">
        <v>2.6428799999999998E-3</v>
      </c>
      <c r="G783" s="15">
        <v>1.2941680000000001E-2</v>
      </c>
      <c r="K783">
        <f t="shared" si="72"/>
        <v>4.2916274308413949E-5</v>
      </c>
      <c r="L783">
        <f t="shared" si="73"/>
        <v>6.4694104384536152E-6</v>
      </c>
      <c r="M783">
        <f t="shared" si="74"/>
        <v>7.3247704170523417E-5</v>
      </c>
      <c r="W783">
        <f t="shared" si="75"/>
        <v>-3.6966556386975955E-6</v>
      </c>
      <c r="X783">
        <f t="shared" si="76"/>
        <v>4.046359303936109E-5</v>
      </c>
      <c r="Y783">
        <f t="shared" si="77"/>
        <v>-4.7454477508988808E-6</v>
      </c>
    </row>
    <row r="784" spans="1:25" x14ac:dyDescent="0.2">
      <c r="A784" s="19">
        <v>24.92</v>
      </c>
      <c r="B784" s="35">
        <v>30.39</v>
      </c>
      <c r="C784" s="19">
        <v>49.29</v>
      </c>
      <c r="E784" s="15">
        <v>2.0104099999999998E-3</v>
      </c>
      <c r="F784" s="15">
        <v>1.31792E-3</v>
      </c>
      <c r="G784" s="15">
        <v>-4.0559999999999999E-4</v>
      </c>
      <c r="K784">
        <f t="shared" si="72"/>
        <v>4.452614871187982E-5</v>
      </c>
      <c r="L784">
        <f t="shared" si="73"/>
        <v>6.4917486699549639E-6</v>
      </c>
      <c r="M784">
        <f t="shared" si="74"/>
        <v>7.6776655957935144E-5</v>
      </c>
      <c r="W784">
        <f t="shared" si="75"/>
        <v>-2.6095627975277397E-6</v>
      </c>
      <c r="X784">
        <f t="shared" si="76"/>
        <v>4.3368668040327424E-5</v>
      </c>
      <c r="Y784">
        <f t="shared" si="77"/>
        <v>-3.1605731963089473E-6</v>
      </c>
    </row>
    <row r="785" spans="1:25" x14ac:dyDescent="0.2">
      <c r="A785" s="19">
        <v>24.84</v>
      </c>
      <c r="B785" s="35">
        <v>30.42</v>
      </c>
      <c r="C785" s="19">
        <v>48.99</v>
      </c>
      <c r="E785" s="15">
        <v>-3.2103000000000001E-3</v>
      </c>
      <c r="F785" s="15">
        <v>9.8719999999999993E-4</v>
      </c>
      <c r="G785" s="15">
        <v>-6.0863999999999996E-3</v>
      </c>
      <c r="K785">
        <f t="shared" si="72"/>
        <v>4.301488272585774E-5</v>
      </c>
      <c r="L785">
        <f t="shared" si="73"/>
        <v>6.3028305448462324E-6</v>
      </c>
      <c r="M785">
        <f t="shared" si="74"/>
        <v>7.3400967843606157E-5</v>
      </c>
      <c r="W785">
        <f t="shared" si="75"/>
        <v>-2.4252202477880752E-6</v>
      </c>
      <c r="X785">
        <f t="shared" si="76"/>
        <v>4.1446647066067776E-5</v>
      </c>
      <c r="Y785">
        <f t="shared" si="77"/>
        <v>-3.0603053386104103E-6</v>
      </c>
    </row>
    <row r="786" spans="1:25" x14ac:dyDescent="0.2">
      <c r="A786" s="19">
        <v>24.86</v>
      </c>
      <c r="B786" s="35">
        <v>30.32</v>
      </c>
      <c r="C786" s="19">
        <v>48.98</v>
      </c>
      <c r="E786" s="15">
        <v>8.0519000000000001E-4</v>
      </c>
      <c r="F786" s="15">
        <v>-3.2872999999999999E-3</v>
      </c>
      <c r="G786" s="15">
        <v>-2.042E-4</v>
      </c>
      <c r="K786">
        <f t="shared" si="72"/>
        <v>4.1844863807872976E-5</v>
      </c>
      <c r="L786">
        <f t="shared" si="73"/>
        <v>6.0947535357880246E-6</v>
      </c>
      <c r="M786">
        <f t="shared" si="74"/>
        <v>7.1703011160136916E-5</v>
      </c>
      <c r="W786">
        <f t="shared" si="75"/>
        <v>-2.4846889593207904E-6</v>
      </c>
      <c r="X786">
        <f t="shared" si="76"/>
        <v>4.0454131038903702E-5</v>
      </c>
      <c r="Y786">
        <f t="shared" si="77"/>
        <v>-3.1850113814937852E-6</v>
      </c>
    </row>
    <row r="787" spans="1:25" x14ac:dyDescent="0.2">
      <c r="A787" s="19">
        <v>24.86</v>
      </c>
      <c r="B787" s="35">
        <v>30.31</v>
      </c>
      <c r="C787" s="19">
        <v>48.83</v>
      </c>
      <c r="E787" s="15">
        <v>0</v>
      </c>
      <c r="F787" s="15">
        <v>-3.2979999999999999E-4</v>
      </c>
      <c r="G787" s="15">
        <v>-3.0623999999999998E-3</v>
      </c>
      <c r="K787">
        <f t="shared" si="72"/>
        <v>4.0358738218811305E-5</v>
      </c>
      <c r="L787">
        <f t="shared" si="73"/>
        <v>6.2924322452733088E-6</v>
      </c>
      <c r="M787">
        <f t="shared" si="74"/>
        <v>6.8626829184875821E-5</v>
      </c>
      <c r="W787">
        <f t="shared" si="75"/>
        <v>-2.5196972652415428E-6</v>
      </c>
      <c r="X787">
        <f t="shared" si="76"/>
        <v>3.8733022384649483E-5</v>
      </c>
      <c r="Y787">
        <f t="shared" si="77"/>
        <v>-3.0350446322041581E-6</v>
      </c>
    </row>
    <row r="788" spans="1:25" x14ac:dyDescent="0.2">
      <c r="A788" s="19">
        <v>24.84</v>
      </c>
      <c r="B788" s="35">
        <v>30.4</v>
      </c>
      <c r="C788" s="19">
        <v>48.71</v>
      </c>
      <c r="E788" s="15">
        <v>-8.0449999999999999E-4</v>
      </c>
      <c r="F788" s="15">
        <v>2.9693499999999999E-3</v>
      </c>
      <c r="G788" s="15">
        <v>-2.4575999999999999E-3</v>
      </c>
      <c r="K788">
        <f t="shared" si="72"/>
        <v>3.8935846927649328E-5</v>
      </c>
      <c r="L788">
        <f t="shared" si="73"/>
        <v>6.0503473021894764E-6</v>
      </c>
      <c r="M788">
        <f t="shared" si="74"/>
        <v>6.6108681972930396E-5</v>
      </c>
      <c r="W788">
        <f t="shared" si="75"/>
        <v>-2.4467290293270504E-6</v>
      </c>
      <c r="X788">
        <f t="shared" si="76"/>
        <v>3.712175704157051E-5</v>
      </c>
      <c r="Y788">
        <f t="shared" si="77"/>
        <v>-2.8805273734719082E-6</v>
      </c>
    </row>
    <row r="789" spans="1:25" x14ac:dyDescent="0.2">
      <c r="A789" s="19">
        <v>25.03</v>
      </c>
      <c r="B789" s="35">
        <v>30.38</v>
      </c>
      <c r="C789" s="19">
        <v>49.27</v>
      </c>
      <c r="E789" s="15">
        <v>7.6489899999999996E-3</v>
      </c>
      <c r="F789" s="15">
        <v>-6.579E-4</v>
      </c>
      <c r="G789" s="15">
        <v>1.1496630000000001E-2</v>
      </c>
      <c r="K789">
        <f t="shared" si="72"/>
        <v>3.7624217923957069E-5</v>
      </c>
      <c r="L789">
        <f t="shared" si="73"/>
        <v>6.1711183109906734E-6</v>
      </c>
      <c r="M789">
        <f t="shared" si="74"/>
        <v>6.3608083753701692E-5</v>
      </c>
      <c r="W789">
        <f t="shared" si="75"/>
        <v>-2.473692570567427E-6</v>
      </c>
      <c r="X789">
        <f t="shared" si="76"/>
        <v>3.5686253187076275E-5</v>
      </c>
      <c r="Y789">
        <f t="shared" si="77"/>
        <v>-3.0675793134635933E-6</v>
      </c>
    </row>
    <row r="790" spans="1:25" x14ac:dyDescent="0.2">
      <c r="A790" s="19">
        <v>25.14</v>
      </c>
      <c r="B790" s="35">
        <v>30.39</v>
      </c>
      <c r="C790" s="19">
        <v>49.45</v>
      </c>
      <c r="E790" s="15">
        <v>4.3946499999999999E-3</v>
      </c>
      <c r="F790" s="15">
        <v>3.2916E-4</v>
      </c>
      <c r="G790" s="15">
        <v>3.65336E-3</v>
      </c>
      <c r="K790">
        <f t="shared" si="72"/>
        <v>3.8705679771290347E-5</v>
      </c>
      <c r="L790">
        <f t="shared" si="73"/>
        <v>5.949274778763799E-6</v>
      </c>
      <c r="M790">
        <f t="shared" si="74"/>
        <v>6.6302829571502722E-5</v>
      </c>
      <c r="W790">
        <f t="shared" si="75"/>
        <v>-2.6047754371733815E-6</v>
      </c>
      <c r="X790">
        <f t="shared" si="76"/>
        <v>3.7775298311999699E-5</v>
      </c>
      <c r="Y790">
        <f t="shared" si="77"/>
        <v>-3.2540544697357775E-6</v>
      </c>
    </row>
    <row r="791" spans="1:25" x14ac:dyDescent="0.2">
      <c r="A791" s="19">
        <v>25.2</v>
      </c>
      <c r="B791" s="35">
        <v>30.33</v>
      </c>
      <c r="C791" s="19">
        <v>49.65</v>
      </c>
      <c r="E791" s="15">
        <v>2.3867099999999998E-3</v>
      </c>
      <c r="F791" s="15">
        <v>-1.9743E-3</v>
      </c>
      <c r="G791" s="15">
        <v>4.0445100000000003E-3</v>
      </c>
      <c r="K791">
        <f t="shared" si="72"/>
        <v>3.8154489931879633E-5</v>
      </c>
      <c r="L791">
        <f t="shared" si="73"/>
        <v>5.7277624142945369E-6</v>
      </c>
      <c r="M791">
        <f t="shared" si="74"/>
        <v>6.4082872157543696E-5</v>
      </c>
      <c r="W791">
        <f t="shared" si="75"/>
        <v>-2.4688407911829788E-6</v>
      </c>
      <c r="X791">
        <f t="shared" si="76"/>
        <v>3.6863705954239716E-5</v>
      </c>
      <c r="Y791">
        <f t="shared" si="77"/>
        <v>-3.0786942024476309E-6</v>
      </c>
    </row>
    <row r="792" spans="1:25" x14ac:dyDescent="0.2">
      <c r="A792" s="19">
        <v>25.26</v>
      </c>
      <c r="B792" s="35">
        <v>30.3</v>
      </c>
      <c r="C792" s="19">
        <v>49.65</v>
      </c>
      <c r="E792" s="15">
        <v>2.38091E-3</v>
      </c>
      <c r="F792" s="15">
        <v>-9.8919999999999998E-4</v>
      </c>
      <c r="G792" s="15">
        <v>0</v>
      </c>
      <c r="K792">
        <f t="shared" si="72"/>
        <v>3.7091708922897559E-5</v>
      </c>
      <c r="L792">
        <f t="shared" si="73"/>
        <v>5.6711213590694303E-6</v>
      </c>
      <c r="M792">
        <f t="shared" si="74"/>
        <v>6.2116553062442197E-5</v>
      </c>
      <c r="W792">
        <f t="shared" si="75"/>
        <v>-2.5874072058319996E-6</v>
      </c>
      <c r="X792">
        <f t="shared" si="76"/>
        <v>3.5750722495469331E-5</v>
      </c>
      <c r="Y792">
        <f t="shared" si="77"/>
        <v>-3.2813601940207729E-6</v>
      </c>
    </row>
    <row r="793" spans="1:25" x14ac:dyDescent="0.2">
      <c r="A793" s="19">
        <v>25.4</v>
      </c>
      <c r="B793" s="35">
        <v>30.34</v>
      </c>
      <c r="C793" s="19">
        <v>49.7</v>
      </c>
      <c r="E793" s="15">
        <v>5.5423599999999996E-3</v>
      </c>
      <c r="F793" s="15">
        <v>1.3201700000000001E-3</v>
      </c>
      <c r="G793" s="15">
        <v>1.0070299999999999E-3</v>
      </c>
      <c r="K793">
        <f t="shared" si="72"/>
        <v>3.6091588686614413E-5</v>
      </c>
      <c r="L793">
        <f t="shared" si="73"/>
        <v>5.5011050131578302E-6</v>
      </c>
      <c r="M793">
        <f t="shared" si="74"/>
        <v>5.9613890667442794E-5</v>
      </c>
      <c r="W793">
        <f t="shared" si="75"/>
        <v>-2.6045842203620799E-6</v>
      </c>
      <c r="X793">
        <f t="shared" si="76"/>
        <v>3.4318395145741173E-5</v>
      </c>
      <c r="Y793">
        <f t="shared" si="77"/>
        <v>-3.1524631823795266E-6</v>
      </c>
    </row>
    <row r="794" spans="1:25" x14ac:dyDescent="0.2">
      <c r="A794" s="19">
        <v>25.44</v>
      </c>
      <c r="B794" s="35">
        <v>30.38</v>
      </c>
      <c r="C794" s="19">
        <v>49.95</v>
      </c>
      <c r="E794" s="15">
        <v>1.5748400000000001E-3</v>
      </c>
      <c r="F794" s="15">
        <v>1.31836E-3</v>
      </c>
      <c r="G794" s="15">
        <v>5.0301800000000004E-3</v>
      </c>
      <c r="K794">
        <f t="shared" si="72"/>
        <v>3.6153436542168249E-5</v>
      </c>
      <c r="L794">
        <f t="shared" si="73"/>
        <v>5.371862935556926E-6</v>
      </c>
      <c r="M794">
        <f t="shared" si="74"/>
        <v>5.7301952392979354E-5</v>
      </c>
      <c r="W794">
        <f t="shared" si="75"/>
        <v>-2.2338484710923548E-6</v>
      </c>
      <c r="X794">
        <f t="shared" si="76"/>
        <v>3.3195260348628699E-5</v>
      </c>
      <c r="Y794">
        <f t="shared" si="77"/>
        <v>-2.9781219596327548E-6</v>
      </c>
    </row>
    <row r="795" spans="1:25" x14ac:dyDescent="0.2">
      <c r="A795" s="19">
        <v>25.6</v>
      </c>
      <c r="B795" s="35">
        <v>30.28</v>
      </c>
      <c r="C795" s="19">
        <v>50.04</v>
      </c>
      <c r="E795" s="15">
        <v>6.2892699999999996E-3</v>
      </c>
      <c r="F795" s="15">
        <v>-3.2916E-3</v>
      </c>
      <c r="G795" s="15">
        <v>1.8018000000000001E-3</v>
      </c>
      <c r="K795">
        <f t="shared" si="72"/>
        <v>3.5082068192628858E-5</v>
      </c>
      <c r="L795">
        <f t="shared" si="73"/>
        <v>5.2501843530400761E-6</v>
      </c>
      <c r="M795">
        <f t="shared" si="74"/>
        <v>5.6100274471443723E-5</v>
      </c>
      <c r="W795">
        <f t="shared" si="75"/>
        <v>-2.0949829203308135E-6</v>
      </c>
      <c r="X795">
        <f t="shared" si="76"/>
        <v>3.2233129874558978E-5</v>
      </c>
      <c r="Y795">
        <f t="shared" si="77"/>
        <v>-2.6021557178627895E-6</v>
      </c>
    </row>
    <row r="796" spans="1:25" x14ac:dyDescent="0.2">
      <c r="A796" s="19">
        <v>25.64</v>
      </c>
      <c r="B796" s="35">
        <v>30.14</v>
      </c>
      <c r="C796" s="19">
        <v>49.96</v>
      </c>
      <c r="E796" s="15">
        <v>1.5624600000000001E-3</v>
      </c>
      <c r="F796" s="15">
        <v>-4.6236000000000003E-3</v>
      </c>
      <c r="G796" s="15">
        <v>-1.5988E-3</v>
      </c>
      <c r="K796">
        <f t="shared" si="72"/>
        <v>3.5557973788353832E-5</v>
      </c>
      <c r="L796">
        <f t="shared" si="73"/>
        <v>5.499668784290237E-6</v>
      </c>
      <c r="M796">
        <f t="shared" si="74"/>
        <v>5.4088448121504227E-5</v>
      </c>
      <c r="W796">
        <f t="shared" si="75"/>
        <v>-2.8755679903909648E-6</v>
      </c>
      <c r="X796">
        <f t="shared" si="76"/>
        <v>3.1465138349525437E-5</v>
      </c>
      <c r="Y796">
        <f t="shared" si="77"/>
        <v>-2.751243169991022E-6</v>
      </c>
    </row>
    <row r="797" spans="1:25" x14ac:dyDescent="0.2">
      <c r="A797" s="19">
        <v>25.66</v>
      </c>
      <c r="B797" s="35">
        <v>30.16</v>
      </c>
      <c r="C797" s="19">
        <v>49.82</v>
      </c>
      <c r="E797" s="15">
        <v>7.8007E-4</v>
      </c>
      <c r="F797" s="15">
        <v>6.6359999999999998E-4</v>
      </c>
      <c r="G797" s="15">
        <v>-2.8021999999999999E-3</v>
      </c>
      <c r="K797">
        <f t="shared" si="72"/>
        <v>3.4520779613083307E-5</v>
      </c>
      <c r="L797">
        <f t="shared" si="73"/>
        <v>6.1559060056653896E-6</v>
      </c>
      <c r="M797">
        <f t="shared" si="74"/>
        <v>5.2169718480561099E-5</v>
      </c>
      <c r="W797">
        <f t="shared" si="75"/>
        <v>-3.0702151132075065E-6</v>
      </c>
      <c r="X797">
        <f t="shared" si="76"/>
        <v>3.0190023606633908E-5</v>
      </c>
      <c r="Y797">
        <f t="shared" si="77"/>
        <v>-2.3584647125915605E-6</v>
      </c>
    </row>
    <row r="798" spans="1:25" x14ac:dyDescent="0.2">
      <c r="A798" s="19">
        <v>25.7</v>
      </c>
      <c r="B798" s="35">
        <v>30.1</v>
      </c>
      <c r="C798" s="19">
        <v>49.89</v>
      </c>
      <c r="E798" s="15">
        <v>1.5588900000000001E-3</v>
      </c>
      <c r="F798" s="15">
        <v>-1.9894000000000001E-3</v>
      </c>
      <c r="G798" s="15">
        <v>1.40504E-3</v>
      </c>
      <c r="K798">
        <f t="shared" si="72"/>
        <v>3.3472506206461013E-5</v>
      </c>
      <c r="L798">
        <f t="shared" si="73"/>
        <v>5.9352765137580322E-6</v>
      </c>
      <c r="M798">
        <f t="shared" si="74"/>
        <v>5.0577959154074558E-5</v>
      </c>
      <c r="W798">
        <f t="shared" si="75"/>
        <v>-2.9435096283350562E-6</v>
      </c>
      <c r="X798">
        <f t="shared" si="76"/>
        <v>2.9003901704075871E-5</v>
      </c>
      <c r="Y798">
        <f t="shared" si="77"/>
        <v>-2.3593230266360666E-6</v>
      </c>
    </row>
    <row r="799" spans="1:25" x14ac:dyDescent="0.2">
      <c r="A799" s="19">
        <v>25.74</v>
      </c>
      <c r="B799" s="35">
        <v>30.24</v>
      </c>
      <c r="C799" s="19">
        <v>50.05</v>
      </c>
      <c r="E799" s="15">
        <v>1.55638E-3</v>
      </c>
      <c r="F799" s="15">
        <v>4.6511599999999997E-3</v>
      </c>
      <c r="G799" s="15">
        <v>3.2070599999999999E-3</v>
      </c>
      <c r="K799">
        <f t="shared" si="72"/>
        <v>3.2559994357324058E-5</v>
      </c>
      <c r="L799">
        <f t="shared" si="73"/>
        <v>5.8685786873651164E-6</v>
      </c>
      <c r="M799">
        <f t="shared" si="74"/>
        <v>4.884657788964121E-5</v>
      </c>
      <c r="W799">
        <f t="shared" si="75"/>
        <v>-2.9691628812749526E-6</v>
      </c>
      <c r="X799">
        <f t="shared" si="76"/>
        <v>2.8063995714055318E-5</v>
      </c>
      <c r="Y799">
        <f t="shared" si="77"/>
        <v>-2.3975557080779024E-6</v>
      </c>
    </row>
    <row r="800" spans="1:25" x14ac:dyDescent="0.2">
      <c r="A800" s="19">
        <v>25.71</v>
      </c>
      <c r="B800" s="35">
        <v>30.18</v>
      </c>
      <c r="C800" s="19">
        <v>49.99</v>
      </c>
      <c r="E800" s="15">
        <v>-1.1655000000000001E-3</v>
      </c>
      <c r="F800" s="15">
        <v>-1.9840999999999999E-3</v>
      </c>
      <c r="G800" s="15">
        <v>-1.1987E-3</v>
      </c>
      <c r="K800">
        <f t="shared" si="72"/>
        <v>3.1701920446027313E-5</v>
      </c>
      <c r="L800">
        <f t="shared" si="73"/>
        <v>6.512905809979775E-6</v>
      </c>
      <c r="M800">
        <f t="shared" si="74"/>
        <v>4.7551523358753862E-5</v>
      </c>
      <c r="W800">
        <f t="shared" si="75"/>
        <v>-2.5796678123664554E-6</v>
      </c>
      <c r="X800">
        <f t="shared" si="76"/>
        <v>2.7292528132923999E-5</v>
      </c>
      <c r="Y800">
        <f t="shared" si="77"/>
        <v>-1.7250249980092283E-6</v>
      </c>
    </row>
    <row r="801" spans="1:25" x14ac:dyDescent="0.2">
      <c r="A801" s="19">
        <v>25.7</v>
      </c>
      <c r="B801" s="35">
        <v>30.28</v>
      </c>
      <c r="C801" s="19">
        <v>49.94</v>
      </c>
      <c r="E801" s="15">
        <v>-3.8890000000000002E-4</v>
      </c>
      <c r="F801" s="15">
        <v>3.3134900000000001E-3</v>
      </c>
      <c r="G801" s="15">
        <v>-1.0003E-3</v>
      </c>
      <c r="K801">
        <f t="shared" si="72"/>
        <v>3.0852773831232378E-5</v>
      </c>
      <c r="L801">
        <f t="shared" si="73"/>
        <v>6.4107078438135549E-6</v>
      </c>
      <c r="M801">
        <f t="shared" si="74"/>
        <v>4.5980238013575757E-5</v>
      </c>
      <c r="W801">
        <f t="shared" si="75"/>
        <v>-2.4106026016244677E-6</v>
      </c>
      <c r="X801">
        <f t="shared" si="76"/>
        <v>2.6423575838948557E-5</v>
      </c>
      <c r="Y801">
        <f t="shared" si="77"/>
        <v>-1.5943744713286744E-6</v>
      </c>
    </row>
    <row r="802" spans="1:25" x14ac:dyDescent="0.2">
      <c r="A802" s="19">
        <v>25.67</v>
      </c>
      <c r="B802" s="35">
        <v>30.32</v>
      </c>
      <c r="C802" s="19">
        <v>50.06</v>
      </c>
      <c r="E802" s="15">
        <v>-1.1674000000000001E-3</v>
      </c>
      <c r="F802" s="15">
        <v>1.3209700000000001E-3</v>
      </c>
      <c r="G802" s="15">
        <v>2.4029199999999998E-3</v>
      </c>
      <c r="K802">
        <f t="shared" si="72"/>
        <v>3.000629013172514E-5</v>
      </c>
      <c r="L802">
        <f t="shared" si="73"/>
        <v>6.5963442824213076E-6</v>
      </c>
      <c r="M802">
        <f t="shared" si="74"/>
        <v>4.4485778525108338E-5</v>
      </c>
      <c r="W802">
        <f t="shared" si="75"/>
        <v>-2.3957246959669996E-6</v>
      </c>
      <c r="X802">
        <f t="shared" si="76"/>
        <v>2.5566437955411644E-5</v>
      </c>
      <c r="Y802">
        <f t="shared" si="77"/>
        <v>-1.6992759649289538E-6</v>
      </c>
    </row>
    <row r="803" spans="1:25" x14ac:dyDescent="0.2">
      <c r="A803" s="19">
        <v>25.63</v>
      </c>
      <c r="B803" s="35">
        <v>30.35</v>
      </c>
      <c r="C803" s="19">
        <v>50.18</v>
      </c>
      <c r="E803" s="15">
        <v>-1.5583000000000001E-3</v>
      </c>
      <c r="F803" s="15">
        <v>9.8945000000000001E-4</v>
      </c>
      <c r="G803" s="15">
        <v>2.3971000000000001E-3</v>
      </c>
      <c r="K803">
        <f t="shared" si="72"/>
        <v>2.9259058636188338E-5</v>
      </c>
      <c r="L803">
        <f t="shared" si="73"/>
        <v>6.4014723651445954E-6</v>
      </c>
      <c r="M803">
        <f t="shared" si="74"/>
        <v>4.3271923583404965E-5</v>
      </c>
      <c r="W803">
        <f t="shared" si="75"/>
        <v>-2.3918788293289796E-6</v>
      </c>
      <c r="X803">
        <f t="shared" si="76"/>
        <v>2.4632960925766943E-5</v>
      </c>
      <c r="Y803">
        <f t="shared" si="77"/>
        <v>-1.5383365977372164E-6</v>
      </c>
    </row>
    <row r="804" spans="1:25" x14ac:dyDescent="0.2">
      <c r="A804" s="19">
        <v>25.49</v>
      </c>
      <c r="B804" s="35">
        <v>30.42</v>
      </c>
      <c r="C804" s="19">
        <v>50.31</v>
      </c>
      <c r="E804" s="15">
        <v>-5.4622999999999998E-3</v>
      </c>
      <c r="F804" s="15">
        <v>2.3064299999999999E-3</v>
      </c>
      <c r="G804" s="15">
        <v>2.5906900000000001E-3</v>
      </c>
      <c r="K804">
        <f t="shared" si="72"/>
        <v>2.8599280075583743E-5</v>
      </c>
      <c r="L804">
        <f t="shared" si="73"/>
        <v>6.1876547453684853E-6</v>
      </c>
      <c r="M804">
        <f t="shared" si="74"/>
        <v>4.2129782493547791E-5</v>
      </c>
      <c r="W804">
        <f t="shared" si="75"/>
        <v>-2.3882540969692407E-6</v>
      </c>
      <c r="X804">
        <f t="shared" si="76"/>
        <v>2.3718283233020925E-5</v>
      </c>
      <c r="Y804">
        <f t="shared" si="77"/>
        <v>-1.4191485780729832E-6</v>
      </c>
    </row>
    <row r="805" spans="1:25" x14ac:dyDescent="0.2">
      <c r="A805" s="19">
        <v>25.38</v>
      </c>
      <c r="B805" s="35">
        <v>30.65</v>
      </c>
      <c r="C805" s="19">
        <v>49.61</v>
      </c>
      <c r="E805" s="15">
        <v>-4.3154999999999999E-3</v>
      </c>
      <c r="F805" s="15">
        <v>7.5608200000000002E-3</v>
      </c>
      <c r="G805" s="15">
        <v>-1.3913699999999999E-2</v>
      </c>
      <c r="K805">
        <f t="shared" si="72"/>
        <v>2.9075425124615424E-5</v>
      </c>
      <c r="L805">
        <f t="shared" si="73"/>
        <v>6.1602905044749419E-6</v>
      </c>
      <c r="M805">
        <f t="shared" si="74"/>
        <v>4.1094793319726056E-5</v>
      </c>
      <c r="W805">
        <f t="shared" si="75"/>
        <v>-2.8271089547110864E-6</v>
      </c>
      <c r="X805">
        <f t="shared" si="76"/>
        <v>2.244185719955967E-5</v>
      </c>
      <c r="Y805">
        <f t="shared" si="77"/>
        <v>-1.1629744579206042E-6</v>
      </c>
    </row>
    <row r="806" spans="1:25" x14ac:dyDescent="0.2">
      <c r="A806" s="19">
        <v>25.57</v>
      </c>
      <c r="B806" s="35">
        <v>30.55</v>
      </c>
      <c r="C806" s="19">
        <v>49.73</v>
      </c>
      <c r="E806" s="15">
        <v>7.4862499999999998E-3</v>
      </c>
      <c r="F806" s="15">
        <v>-3.2626999999999999E-3</v>
      </c>
      <c r="G806" s="15">
        <v>2.4188500000000002E-3</v>
      </c>
      <c r="K806">
        <f t="shared" si="72"/>
        <v>2.9074474229105204E-5</v>
      </c>
      <c r="L806">
        <f t="shared" si="73"/>
        <v>8.2084233071350111E-6</v>
      </c>
      <c r="M806">
        <f t="shared" si="74"/>
        <v>4.7597078416889618E-5</v>
      </c>
      <c r="W806">
        <f t="shared" si="75"/>
        <v>-4.0408447658284211E-6</v>
      </c>
      <c r="X806">
        <f t="shared" si="76"/>
        <v>2.4209844661586088E-5</v>
      </c>
      <c r="Y806">
        <f t="shared" si="77"/>
        <v>-5.3691398398053684E-6</v>
      </c>
    </row>
    <row r="807" spans="1:25" x14ac:dyDescent="0.2">
      <c r="A807" s="19">
        <v>25.6</v>
      </c>
      <c r="B807" s="35">
        <v>30.59</v>
      </c>
      <c r="C807" s="19">
        <v>49.78</v>
      </c>
      <c r="E807" s="15">
        <v>1.17325E-3</v>
      </c>
      <c r="F807" s="15">
        <v>1.3093600000000001E-3</v>
      </c>
      <c r="G807" s="15">
        <v>1.00541E-3</v>
      </c>
      <c r="K807">
        <f t="shared" si="72"/>
        <v>3.0570396339825597E-5</v>
      </c>
      <c r="L807">
        <f t="shared" si="73"/>
        <v>8.2728366303394763E-6</v>
      </c>
      <c r="M807">
        <f t="shared" si="74"/>
        <v>4.6199617913523371E-5</v>
      </c>
      <c r="W807">
        <f t="shared" si="75"/>
        <v>-4.853623194878715E-6</v>
      </c>
      <c r="X807">
        <f t="shared" si="76"/>
        <v>2.419429461439092E-5</v>
      </c>
      <c r="Y807">
        <f t="shared" si="77"/>
        <v>-5.4306553252170463E-6</v>
      </c>
    </row>
    <row r="808" spans="1:25" x14ac:dyDescent="0.2">
      <c r="A808" s="19">
        <v>25.58</v>
      </c>
      <c r="B808" s="35">
        <v>30.62</v>
      </c>
      <c r="C808" s="19">
        <v>50.2</v>
      </c>
      <c r="E808" s="15">
        <v>-7.8129999999999996E-4</v>
      </c>
      <c r="F808" s="15">
        <v>9.8075000000000007E-4</v>
      </c>
      <c r="G808" s="15">
        <v>8.4371600000000008E-3</v>
      </c>
      <c r="K808">
        <f t="shared" si="72"/>
        <v>2.9789866183902767E-5</v>
      </c>
      <c r="L808">
        <f t="shared" si="73"/>
        <v>7.9761536469356738E-6</v>
      </c>
      <c r="M808">
        <f t="shared" si="74"/>
        <v>4.4692405598183097E-5</v>
      </c>
      <c r="W808">
        <f t="shared" si="75"/>
        <v>-4.5791711383859923E-6</v>
      </c>
      <c r="X808">
        <f t="shared" si="76"/>
        <v>2.3502536828827464E-5</v>
      </c>
      <c r="Y808">
        <f t="shared" si="77"/>
        <v>-5.1201428602000238E-6</v>
      </c>
    </row>
    <row r="809" spans="1:25" x14ac:dyDescent="0.2">
      <c r="A809" s="19">
        <v>25.59</v>
      </c>
      <c r="B809" s="35">
        <v>30.55</v>
      </c>
      <c r="C809" s="19">
        <v>50.31</v>
      </c>
      <c r="E809" s="15">
        <v>3.9093E-4</v>
      </c>
      <c r="F809" s="15">
        <v>-2.2862E-3</v>
      </c>
      <c r="G809" s="15">
        <v>2.1912400000000001E-3</v>
      </c>
      <c r="K809">
        <f t="shared" si="72"/>
        <v>2.9025524402435305E-5</v>
      </c>
      <c r="L809">
        <f t="shared" si="73"/>
        <v>7.6671695206520998E-6</v>
      </c>
      <c r="M809">
        <f t="shared" si="74"/>
        <v>4.6082618805663242E-5</v>
      </c>
      <c r="W809">
        <f t="shared" si="75"/>
        <v>-4.4132848690828329E-6</v>
      </c>
      <c r="X809">
        <f t="shared" si="76"/>
        <v>2.2541422494777817E-5</v>
      </c>
      <c r="Y809">
        <f t="shared" si="77"/>
        <v>-4.5499291017880217E-6</v>
      </c>
    </row>
    <row r="810" spans="1:25" x14ac:dyDescent="0.2">
      <c r="A810" s="19">
        <v>25.7</v>
      </c>
      <c r="B810" s="35">
        <v>30.56</v>
      </c>
      <c r="C810" s="19">
        <v>50.48</v>
      </c>
      <c r="E810" s="15">
        <v>4.2985899999999997E-3</v>
      </c>
      <c r="F810" s="15">
        <v>3.2733000000000003E-4</v>
      </c>
      <c r="G810" s="15">
        <v>3.3790299999999999E-3</v>
      </c>
      <c r="K810">
        <f t="shared" si="72"/>
        <v>2.8288738990851894E-5</v>
      </c>
      <c r="L810">
        <f t="shared" si="73"/>
        <v>7.5473180370455397E-6</v>
      </c>
      <c r="M810">
        <f t="shared" si="74"/>
        <v>4.4734053775574572E-5</v>
      </c>
      <c r="W810">
        <f t="shared" si="75"/>
        <v>-4.2624511435778626E-6</v>
      </c>
      <c r="X810">
        <f t="shared" si="76"/>
        <v>2.1935918003219149E-5</v>
      </c>
      <c r="Y810">
        <f t="shared" si="77"/>
        <v>-4.5453024712007405E-6</v>
      </c>
    </row>
    <row r="811" spans="1:25" x14ac:dyDescent="0.2">
      <c r="A811" s="19">
        <v>25.81</v>
      </c>
      <c r="B811" s="35">
        <v>30.47</v>
      </c>
      <c r="C811" s="19">
        <v>50.8</v>
      </c>
      <c r="E811" s="15">
        <v>4.2800800000000003E-3</v>
      </c>
      <c r="F811" s="15">
        <v>-2.9450000000000001E-3</v>
      </c>
      <c r="G811" s="15">
        <v>6.3391200000000002E-3</v>
      </c>
      <c r="K811">
        <f t="shared" si="72"/>
        <v>2.8329162692891486E-5</v>
      </c>
      <c r="L811">
        <f t="shared" si="73"/>
        <v>7.2298750220113734E-6</v>
      </c>
      <c r="M811">
        <f t="shared" si="74"/>
        <v>4.3731055087423222E-5</v>
      </c>
      <c r="W811">
        <f t="shared" si="75"/>
        <v>-4.0286353763751901E-6</v>
      </c>
      <c r="X811">
        <f t="shared" si="76"/>
        <v>2.1913481505733999E-5</v>
      </c>
      <c r="Y811">
        <f t="shared" si="77"/>
        <v>-4.2963266073326954E-6</v>
      </c>
    </row>
    <row r="812" spans="1:25" x14ac:dyDescent="0.2">
      <c r="A812" s="19">
        <v>25.81</v>
      </c>
      <c r="B812" s="35">
        <v>30.51</v>
      </c>
      <c r="C812" s="19">
        <v>50.82</v>
      </c>
      <c r="E812" s="15">
        <v>0</v>
      </c>
      <c r="F812" s="15">
        <v>1.3128E-3</v>
      </c>
      <c r="G812" s="15">
        <v>3.9372000000000002E-4</v>
      </c>
      <c r="K812">
        <f t="shared" si="72"/>
        <v>2.8360809325540704E-5</v>
      </c>
      <c r="L812">
        <f t="shared" si="73"/>
        <v>7.2741137907232567E-6</v>
      </c>
      <c r="M812">
        <f t="shared" si="74"/>
        <v>4.3938900265900956E-5</v>
      </c>
      <c r="W812">
        <f t="shared" si="75"/>
        <v>-4.3693242777926785E-6</v>
      </c>
      <c r="X812">
        <f t="shared" si="76"/>
        <v>2.2396666244573959E-5</v>
      </c>
      <c r="Y812">
        <f t="shared" si="77"/>
        <v>-4.8532799468927334E-6</v>
      </c>
    </row>
    <row r="813" spans="1:25" x14ac:dyDescent="0.2">
      <c r="A813" s="19">
        <v>25.83</v>
      </c>
      <c r="B813" s="35">
        <v>30.48</v>
      </c>
      <c r="C813" s="19">
        <v>50.75</v>
      </c>
      <c r="E813" s="15">
        <v>7.7492999999999995E-4</v>
      </c>
      <c r="F813" s="15">
        <v>-9.833000000000001E-4</v>
      </c>
      <c r="G813" s="15">
        <v>-1.3774E-3</v>
      </c>
      <c r="K813">
        <f t="shared" si="72"/>
        <v>2.7657793767974967E-5</v>
      </c>
      <c r="L813">
        <f t="shared" si="73"/>
        <v>7.0377149869124268E-6</v>
      </c>
      <c r="M813">
        <f t="shared" si="74"/>
        <v>4.253309765623002E-5</v>
      </c>
      <c r="W813">
        <f t="shared" si="75"/>
        <v>-4.1853784211251171E-6</v>
      </c>
      <c r="X813">
        <f t="shared" si="76"/>
        <v>2.1765582269899521E-5</v>
      </c>
      <c r="Y813">
        <f t="shared" si="77"/>
        <v>-4.6093927254391688E-6</v>
      </c>
    </row>
    <row r="814" spans="1:25" x14ac:dyDescent="0.2">
      <c r="A814" s="19">
        <v>25.95</v>
      </c>
      <c r="B814" s="35">
        <v>30.47</v>
      </c>
      <c r="C814" s="19">
        <v>51.11</v>
      </c>
      <c r="E814" s="15">
        <v>4.6458000000000003E-3</v>
      </c>
      <c r="F814" s="15">
        <v>-3.2810000000000001E-4</v>
      </c>
      <c r="G814" s="15">
        <v>7.0936200000000001E-3</v>
      </c>
      <c r="K814">
        <f t="shared" si="72"/>
        <v>2.7020979804059171E-5</v>
      </c>
      <c r="L814">
        <f t="shared" si="73"/>
        <v>6.785237513330247E-6</v>
      </c>
      <c r="M814">
        <f t="shared" si="74"/>
        <v>4.1281331816003351E-5</v>
      </c>
      <c r="W814">
        <f t="shared" si="75"/>
        <v>-4.0429488626176101E-6</v>
      </c>
      <c r="X814">
        <f t="shared" si="76"/>
        <v>2.1129667790425547E-5</v>
      </c>
      <c r="Y814">
        <f t="shared" si="77"/>
        <v>-4.3466378651128185E-6</v>
      </c>
    </row>
    <row r="815" spans="1:25" x14ac:dyDescent="0.2">
      <c r="A815" s="19">
        <v>25.98</v>
      </c>
      <c r="B815" s="35">
        <v>30.5</v>
      </c>
      <c r="C815" s="19">
        <v>51.17</v>
      </c>
      <c r="E815" s="15">
        <v>1.1560299999999999E-3</v>
      </c>
      <c r="F815" s="15">
        <v>9.8460999999999991E-4</v>
      </c>
      <c r="G815" s="15">
        <v>1.17388E-3</v>
      </c>
      <c r="K815">
        <f t="shared" si="72"/>
        <v>2.7261692323382327E-5</v>
      </c>
      <c r="L815">
        <f t="shared" si="73"/>
        <v>6.5135395169629987E-6</v>
      </c>
      <c r="M815">
        <f t="shared" si="74"/>
        <v>4.2041560483966279E-5</v>
      </c>
      <c r="W815">
        <f t="shared" si="75"/>
        <v>-3.9395570100605536E-6</v>
      </c>
      <c r="X815">
        <f t="shared" si="76"/>
        <v>2.1892825314840015E-5</v>
      </c>
      <c r="Y815">
        <f t="shared" si="77"/>
        <v>-4.2469208620860488E-6</v>
      </c>
    </row>
    <row r="816" spans="1:25" x14ac:dyDescent="0.2">
      <c r="A816" s="19">
        <v>25.94</v>
      </c>
      <c r="B816" s="35">
        <v>30.48</v>
      </c>
      <c r="C816" s="19">
        <v>50.99</v>
      </c>
      <c r="E816" s="15">
        <v>-1.5395999999999999E-3</v>
      </c>
      <c r="F816" s="15">
        <v>-6.5569999999999995E-4</v>
      </c>
      <c r="G816" s="15">
        <v>-3.5176000000000001E-3</v>
      </c>
      <c r="K816">
        <f t="shared" si="72"/>
        <v>2.6678080000382093E-5</v>
      </c>
      <c r="L816">
        <f t="shared" si="73"/>
        <v>6.2926156900617848E-6</v>
      </c>
      <c r="M816">
        <f t="shared" si="74"/>
        <v>4.0798517413851427E-5</v>
      </c>
      <c r="W816">
        <f t="shared" si="75"/>
        <v>-3.7358676415249202E-6</v>
      </c>
      <c r="X816">
        <f t="shared" si="76"/>
        <v>2.1346253415805612E-5</v>
      </c>
      <c r="Y816">
        <f t="shared" si="77"/>
        <v>-4.013857650888885E-6</v>
      </c>
    </row>
    <row r="817" spans="1:25" x14ac:dyDescent="0.2">
      <c r="A817" s="19">
        <v>26.07</v>
      </c>
      <c r="B817" s="35">
        <v>30.57</v>
      </c>
      <c r="C817" s="19">
        <v>51.4</v>
      </c>
      <c r="E817" s="15">
        <v>5.0115300000000002E-3</v>
      </c>
      <c r="F817" s="15">
        <v>2.95276E-3</v>
      </c>
      <c r="G817" s="15">
        <v>8.0407900000000008E-3</v>
      </c>
      <c r="K817">
        <f t="shared" si="72"/>
        <v>2.6170842928725875E-5</v>
      </c>
      <c r="L817">
        <f t="shared" si="73"/>
        <v>6.0633667182906433E-6</v>
      </c>
      <c r="M817">
        <f t="shared" si="74"/>
        <v>4.0069877548167473E-5</v>
      </c>
      <c r="W817">
        <f t="shared" si="75"/>
        <v>-3.5495485542334247E-6</v>
      </c>
      <c r="X817">
        <f t="shared" si="76"/>
        <v>2.0994822089257274E-5</v>
      </c>
      <c r="Y817">
        <f t="shared" si="77"/>
        <v>-3.7487511790355517E-6</v>
      </c>
    </row>
    <row r="818" spans="1:25" x14ac:dyDescent="0.2">
      <c r="A818" s="19">
        <v>26.05</v>
      </c>
      <c r="B818" s="35">
        <v>30.7</v>
      </c>
      <c r="C818" s="19">
        <v>51.62</v>
      </c>
      <c r="E818" s="15">
        <v>-7.672E-4</v>
      </c>
      <c r="F818" s="15">
        <v>4.2525699999999998E-3</v>
      </c>
      <c r="G818" s="15">
        <v>4.2801000000000002E-3</v>
      </c>
      <c r="K818">
        <f t="shared" si="72"/>
        <v>2.6603842672605027E-5</v>
      </c>
      <c r="L818">
        <f t="shared" si="73"/>
        <v>6.1794266499297704E-6</v>
      </c>
      <c r="M818">
        <f t="shared" si="74"/>
        <v>4.1476187836988552E-5</v>
      </c>
      <c r="W818">
        <f t="shared" si="75"/>
        <v>-2.8228754280674191E-6</v>
      </c>
      <c r="X818">
        <f t="shared" si="76"/>
        <v>2.2059715176249836E-5</v>
      </c>
      <c r="Y818">
        <f t="shared" si="77"/>
        <v>-2.6421097850774183E-6</v>
      </c>
    </row>
    <row r="819" spans="1:25" x14ac:dyDescent="0.2">
      <c r="A819" s="19">
        <v>26.15</v>
      </c>
      <c r="B819" s="35">
        <v>30.74</v>
      </c>
      <c r="C819" s="19">
        <v>51.49</v>
      </c>
      <c r="E819" s="15">
        <v>3.8388099999999998E-3</v>
      </c>
      <c r="F819" s="15">
        <v>1.3029000000000001E-3</v>
      </c>
      <c r="G819" s="15">
        <v>-2.5182999999999998E-3</v>
      </c>
      <c r="K819">
        <f t="shared" si="72"/>
        <v>2.6029788947815431E-5</v>
      </c>
      <c r="L819">
        <f t="shared" si="73"/>
        <v>6.6631453851625503E-6</v>
      </c>
      <c r="M819">
        <f t="shared" si="74"/>
        <v>4.0944717595916363E-5</v>
      </c>
      <c r="W819">
        <f t="shared" si="75"/>
        <v>-2.8622193705433738E-6</v>
      </c>
      <c r="X819">
        <f t="shared" si="76"/>
        <v>2.1317500556874846E-5</v>
      </c>
      <c r="Y819">
        <f t="shared" si="77"/>
        <v>-1.8235108036927729E-6</v>
      </c>
    </row>
    <row r="820" spans="1:25" x14ac:dyDescent="0.2">
      <c r="A820" s="19">
        <v>26.05</v>
      </c>
      <c r="B820" s="35">
        <v>30.83</v>
      </c>
      <c r="C820" s="19">
        <v>51.45</v>
      </c>
      <c r="E820" s="15">
        <v>-3.8241E-3</v>
      </c>
      <c r="F820" s="15">
        <v>2.9277800000000001E-3</v>
      </c>
      <c r="G820" s="15">
        <v>-7.7689999999999996E-4</v>
      </c>
      <c r="K820">
        <f t="shared" si="72"/>
        <v>2.6056093101557211E-5</v>
      </c>
      <c r="L820">
        <f t="shared" si="73"/>
        <v>6.4623688684853629E-6</v>
      </c>
      <c r="M820">
        <f t="shared" si="74"/>
        <v>3.9966038724508514E-5</v>
      </c>
      <c r="W820">
        <f t="shared" si="75"/>
        <v>-2.5686363863507711E-6</v>
      </c>
      <c r="X820">
        <f t="shared" si="76"/>
        <v>2.0364475514542354E-5</v>
      </c>
      <c r="Y820">
        <f t="shared" si="77"/>
        <v>-1.9133284782712065E-6</v>
      </c>
    </row>
    <row r="821" spans="1:25" x14ac:dyDescent="0.2">
      <c r="A821" s="19">
        <v>26.23</v>
      </c>
      <c r="B821" s="35">
        <v>30.76</v>
      </c>
      <c r="C821" s="19">
        <v>51.65</v>
      </c>
      <c r="E821" s="15">
        <v>6.9098299999999996E-3</v>
      </c>
      <c r="F821" s="15">
        <v>-2.2704999999999999E-3</v>
      </c>
      <c r="G821" s="15">
        <v>3.8872899999999998E-3</v>
      </c>
      <c r="K821">
        <f t="shared" si="72"/>
        <v>2.6076310149830486E-5</v>
      </c>
      <c r="L821">
        <f t="shared" si="73"/>
        <v>6.5486128355448069E-6</v>
      </c>
      <c r="M821">
        <f t="shared" si="74"/>
        <v>3.881655013418513E-5</v>
      </c>
      <c r="W821">
        <f t="shared" si="75"/>
        <v>-2.9405767430897248E-6</v>
      </c>
      <c r="X821">
        <f t="shared" si="76"/>
        <v>1.9974160715269813E-5</v>
      </c>
      <c r="Y821">
        <f t="shared" si="77"/>
        <v>-1.9574970608549339E-6</v>
      </c>
    </row>
    <row r="822" spans="1:25" x14ac:dyDescent="0.2">
      <c r="A822" s="19">
        <v>26.08</v>
      </c>
      <c r="B822" s="35">
        <v>30.81</v>
      </c>
      <c r="C822" s="19">
        <v>51.27</v>
      </c>
      <c r="E822" s="15">
        <v>-5.7185999999999999E-3</v>
      </c>
      <c r="F822" s="15">
        <v>1.62546E-3</v>
      </c>
      <c r="G822" s="15">
        <v>-7.3572999999999998E-3</v>
      </c>
      <c r="K822">
        <f t="shared" si="72"/>
        <v>2.7420194567963363E-5</v>
      </c>
      <c r="L822">
        <f t="shared" si="73"/>
        <v>6.4930131454446839E-6</v>
      </c>
      <c r="M822">
        <f t="shared" si="74"/>
        <v>3.8316328856645153E-5</v>
      </c>
      <c r="W822">
        <f t="shared" si="75"/>
        <v>-3.4699064991043413E-6</v>
      </c>
      <c r="X822">
        <f t="shared" si="76"/>
        <v>2.0562847594781624E-5</v>
      </c>
      <c r="Y822">
        <f t="shared" si="77"/>
        <v>-2.2610755150036376E-6</v>
      </c>
    </row>
    <row r="823" spans="1:25" x14ac:dyDescent="0.2">
      <c r="A823" s="19">
        <v>26.26</v>
      </c>
      <c r="B823" s="35">
        <v>30.85</v>
      </c>
      <c r="C823" s="19">
        <v>51.43</v>
      </c>
      <c r="E823" s="15">
        <v>6.9018400000000002E-3</v>
      </c>
      <c r="F823" s="15">
        <v>1.29831E-3</v>
      </c>
      <c r="G823" s="15">
        <v>3.1207299999999999E-3</v>
      </c>
      <c r="K823">
        <f t="shared" si="72"/>
        <v>2.8081711334252265E-5</v>
      </c>
      <c r="L823">
        <f t="shared" si="73"/>
        <v>6.3402274352145691E-6</v>
      </c>
      <c r="M823">
        <f t="shared" si="74"/>
        <v>3.9406874445593574E-5</v>
      </c>
      <c r="W823">
        <f t="shared" si="75"/>
        <v>-3.7117399313980806E-6</v>
      </c>
      <c r="X823">
        <f t="shared" si="76"/>
        <v>2.1724730970294724E-5</v>
      </c>
      <c r="Y823">
        <f t="shared" si="77"/>
        <v>-2.6717554584234195E-6</v>
      </c>
    </row>
    <row r="824" spans="1:25" x14ac:dyDescent="0.2">
      <c r="A824" s="19">
        <v>25.66</v>
      </c>
      <c r="B824" s="35">
        <v>30.82</v>
      </c>
      <c r="C824" s="19">
        <v>50.39</v>
      </c>
      <c r="E824" s="15">
        <v>-2.2848400000000001E-2</v>
      </c>
      <c r="F824" s="15">
        <v>-9.724E-4</v>
      </c>
      <c r="G824" s="15">
        <v>-2.0221699999999999E-2</v>
      </c>
      <c r="K824">
        <f t="shared" si="72"/>
        <v>2.9300857471587835E-5</v>
      </c>
      <c r="L824">
        <f t="shared" si="73"/>
        <v>6.1583484133782613E-6</v>
      </c>
      <c r="M824">
        <f t="shared" si="74"/>
        <v>3.8656350996921087E-5</v>
      </c>
      <c r="W824">
        <f t="shared" si="75"/>
        <v>-3.2088200198981954E-6</v>
      </c>
      <c r="X824">
        <f t="shared" si="76"/>
        <v>2.1995514277805039E-5</v>
      </c>
      <c r="Y824">
        <f t="shared" si="77"/>
        <v>-2.4173677322660139E-6</v>
      </c>
    </row>
    <row r="825" spans="1:25" x14ac:dyDescent="0.2">
      <c r="A825" s="19">
        <v>25.81</v>
      </c>
      <c r="B825" s="35">
        <v>30.8</v>
      </c>
      <c r="C825" s="19">
        <v>50.5</v>
      </c>
      <c r="E825" s="15">
        <v>5.84564E-3</v>
      </c>
      <c r="F825" s="15">
        <v>-6.4899999999999995E-4</v>
      </c>
      <c r="G825" s="15">
        <v>2.1829900000000001E-3</v>
      </c>
      <c r="K825">
        <f t="shared" si="72"/>
        <v>4.9423414327659276E-5</v>
      </c>
      <c r="L825">
        <f t="shared" si="73"/>
        <v>5.9577802490081313E-6</v>
      </c>
      <c r="M825">
        <f t="shared" si="74"/>
        <v>5.3917986761452949E-5</v>
      </c>
      <c r="W825">
        <f t="shared" si="75"/>
        <v>-2.2057930523043033E-6</v>
      </c>
      <c r="X825">
        <f t="shared" si="76"/>
        <v>3.9869839032336739E-5</v>
      </c>
      <c r="Y825">
        <f t="shared" si="77"/>
        <v>-1.553767025130053E-6</v>
      </c>
    </row>
    <row r="826" spans="1:25" x14ac:dyDescent="0.2">
      <c r="A826" s="19">
        <v>25.74</v>
      </c>
      <c r="B826" s="35">
        <v>30.84</v>
      </c>
      <c r="C826" s="19">
        <v>50.27</v>
      </c>
      <c r="E826" s="15">
        <v>-2.7120999999999998E-3</v>
      </c>
      <c r="F826" s="15">
        <v>1.2987299999999999E-3</v>
      </c>
      <c r="G826" s="15">
        <v>-4.5545000000000004E-3</v>
      </c>
      <c r="K826">
        <f t="shared" si="72"/>
        <v>4.8823502750350421E-5</v>
      </c>
      <c r="L826">
        <f t="shared" si="73"/>
        <v>5.7482717441002096E-6</v>
      </c>
      <c r="M826">
        <f t="shared" si="74"/>
        <v>5.2097856158116895E-5</v>
      </c>
      <c r="W826">
        <f t="shared" si="75"/>
        <v>-2.3034118835660453E-6</v>
      </c>
      <c r="X826">
        <f t="shared" si="76"/>
        <v>3.8700803636940528E-5</v>
      </c>
      <c r="Y826">
        <f t="shared" si="77"/>
        <v>-1.5851960240222497E-6</v>
      </c>
    </row>
    <row r="827" spans="1:25" x14ac:dyDescent="0.2">
      <c r="A827" s="19">
        <v>25.65</v>
      </c>
      <c r="B827" s="35">
        <v>30.73</v>
      </c>
      <c r="C827" s="19">
        <v>50.09</v>
      </c>
      <c r="E827" s="15">
        <v>-3.4965E-3</v>
      </c>
      <c r="F827" s="15">
        <v>-3.5668000000000002E-3</v>
      </c>
      <c r="G827" s="15">
        <v>-3.5807E-3</v>
      </c>
      <c r="K827">
        <f t="shared" si="72"/>
        <v>4.7186945043696102E-5</v>
      </c>
      <c r="L827">
        <f t="shared" si="73"/>
        <v>5.6019536940027629E-6</v>
      </c>
      <c r="M827">
        <f t="shared" si="74"/>
        <v>5.102605438737701E-5</v>
      </c>
      <c r="W827">
        <f t="shared" si="75"/>
        <v>-2.3843121958720827E-6</v>
      </c>
      <c r="X827">
        <f t="shared" si="76"/>
        <v>3.7585561796724091E-5</v>
      </c>
      <c r="Y827">
        <f t="shared" si="77"/>
        <v>-1.7946714939809147E-6</v>
      </c>
    </row>
    <row r="828" spans="1:25" x14ac:dyDescent="0.2">
      <c r="A828" s="19">
        <v>25.82</v>
      </c>
      <c r="B828" s="35">
        <v>30.71</v>
      </c>
      <c r="C828" s="19">
        <v>49.86</v>
      </c>
      <c r="E828" s="15">
        <v>6.6276800000000004E-3</v>
      </c>
      <c r="F828" s="15">
        <v>-6.5090000000000005E-4</v>
      </c>
      <c r="G828" s="15">
        <v>-4.5916999999999998E-3</v>
      </c>
      <c r="K828">
        <f t="shared" si="72"/>
        <v>4.5843381833041037E-5</v>
      </c>
      <c r="L828">
        <f t="shared" si="73"/>
        <v>5.905829231995163E-6</v>
      </c>
      <c r="M828">
        <f t="shared" si="74"/>
        <v>4.9701678412481517E-5</v>
      </c>
      <c r="W828">
        <f t="shared" si="75"/>
        <v>-1.8206144161197575E-6</v>
      </c>
      <c r="X828">
        <f t="shared" si="76"/>
        <v>3.6543940790920644E-5</v>
      </c>
      <c r="Y828">
        <f t="shared" si="77"/>
        <v>-1.2441101739420597E-6</v>
      </c>
    </row>
    <row r="829" spans="1:25" x14ac:dyDescent="0.2">
      <c r="A829" s="19">
        <v>25.78</v>
      </c>
      <c r="B829" s="35">
        <v>30.75</v>
      </c>
      <c r="C829" s="19">
        <v>49.75</v>
      </c>
      <c r="E829" s="15">
        <v>-1.5491000000000001E-3</v>
      </c>
      <c r="F829" s="15">
        <v>1.30254E-3</v>
      </c>
      <c r="G829" s="15">
        <v>-2.2062000000000002E-3</v>
      </c>
      <c r="K829">
        <f t="shared" si="72"/>
        <v>4.5848457612321279E-5</v>
      </c>
      <c r="L829">
        <f t="shared" si="73"/>
        <v>5.6995365805080194E-6</v>
      </c>
      <c r="M829">
        <f t="shared" si="74"/>
        <v>4.8787256852079752E-5</v>
      </c>
      <c r="W829">
        <f t="shared" si="75"/>
        <v>-1.9621494276325719E-6</v>
      </c>
      <c r="X829">
        <f t="shared" si="76"/>
        <v>3.3846727613225402E-5</v>
      </c>
      <c r="Y829">
        <f t="shared" si="77"/>
        <v>-1.1178986623055359E-6</v>
      </c>
    </row>
    <row r="830" spans="1:25" x14ac:dyDescent="0.2">
      <c r="A830" s="19">
        <v>25.88</v>
      </c>
      <c r="B830" s="35">
        <v>30.71</v>
      </c>
      <c r="C830" s="19">
        <v>49.74</v>
      </c>
      <c r="E830" s="15">
        <v>3.8788999999999998E-3</v>
      </c>
      <c r="F830" s="15">
        <v>-1.3008E-3</v>
      </c>
      <c r="G830" s="15">
        <v>-2.0100000000000001E-4</v>
      </c>
      <c r="K830">
        <f t="shared" si="72"/>
        <v>4.4192171589948704E-5</v>
      </c>
      <c r="L830">
        <f t="shared" si="73"/>
        <v>5.5565390737741049E-6</v>
      </c>
      <c r="M830">
        <f t="shared" si="74"/>
        <v>4.7279044967302098E-5</v>
      </c>
      <c r="W830">
        <f t="shared" si="75"/>
        <v>-2.0033446505346175E-6</v>
      </c>
      <c r="X830">
        <f t="shared" si="76"/>
        <v>3.2665344933231879E-5</v>
      </c>
      <c r="Y830">
        <f t="shared" si="77"/>
        <v>-1.2337558924872036E-6</v>
      </c>
    </row>
    <row r="831" spans="1:25" x14ac:dyDescent="0.2">
      <c r="A831" s="19">
        <v>25.83</v>
      </c>
      <c r="B831" s="35">
        <v>30.74</v>
      </c>
      <c r="C831" s="19">
        <v>50.06</v>
      </c>
      <c r="E831" s="15">
        <v>-1.9319999999999999E-3</v>
      </c>
      <c r="F831" s="15">
        <v>9.769100000000001E-4</v>
      </c>
      <c r="G831" s="15">
        <v>6.4334300000000004E-3</v>
      </c>
      <c r="K831">
        <f t="shared" si="72"/>
        <v>4.3141108904918489E-5</v>
      </c>
      <c r="L831">
        <f t="shared" si="73"/>
        <v>5.4219402249802246E-6</v>
      </c>
      <c r="M831">
        <f t="shared" si="74"/>
        <v>4.5668249098011095E-5</v>
      </c>
      <c r="W831">
        <f t="shared" si="75"/>
        <v>-2.1631844963025402E-6</v>
      </c>
      <c r="X831">
        <f t="shared" si="76"/>
        <v>3.1386953881237961E-5</v>
      </c>
      <c r="Y831">
        <f t="shared" si="77"/>
        <v>-1.2172567069379713E-6</v>
      </c>
    </row>
    <row r="832" spans="1:25" x14ac:dyDescent="0.2">
      <c r="A832" s="19">
        <v>25.97</v>
      </c>
      <c r="B832" s="35">
        <v>30.79</v>
      </c>
      <c r="C832" s="19">
        <v>50.32</v>
      </c>
      <c r="E832" s="15">
        <v>5.4200200000000002E-3</v>
      </c>
      <c r="F832" s="15">
        <v>1.6265800000000001E-3</v>
      </c>
      <c r="G832" s="15">
        <v>5.1937499999999996E-3</v>
      </c>
      <c r="K832">
        <f t="shared" si="72"/>
        <v>4.1700580332590086E-5</v>
      </c>
      <c r="L832">
        <f t="shared" si="73"/>
        <v>5.2659082074379775E-6</v>
      </c>
      <c r="M832">
        <f t="shared" si="74"/>
        <v>4.5808045803473555E-5</v>
      </c>
      <c r="W832">
        <f t="shared" si="75"/>
        <v>-2.1871026313243879E-6</v>
      </c>
      <c r="X832">
        <f t="shared" si="76"/>
        <v>2.9719277177963681E-5</v>
      </c>
      <c r="Y832">
        <f t="shared" si="77"/>
        <v>-9.6081062046969286E-7</v>
      </c>
    </row>
    <row r="833" spans="1:25" x14ac:dyDescent="0.2">
      <c r="A833" s="19">
        <v>26.13</v>
      </c>
      <c r="B833" s="35">
        <v>30.69</v>
      </c>
      <c r="C833" s="19">
        <v>50.82</v>
      </c>
      <c r="E833" s="15">
        <v>6.16096E-3</v>
      </c>
      <c r="F833" s="15">
        <v>-3.2477999999999999E-3</v>
      </c>
      <c r="G833" s="15">
        <v>9.9364099999999997E-3</v>
      </c>
      <c r="K833">
        <f t="shared" si="72"/>
        <v>4.1372243186617385E-5</v>
      </c>
      <c r="L833">
        <f t="shared" si="73"/>
        <v>5.1868944848802647E-6</v>
      </c>
      <c r="M833">
        <f t="shared" si="74"/>
        <v>4.5362895406512272E-5</v>
      </c>
      <c r="W833">
        <f t="shared" si="75"/>
        <v>-1.7814462281809245E-6</v>
      </c>
      <c r="X833">
        <f t="shared" si="76"/>
        <v>2.977484570228586E-5</v>
      </c>
      <c r="Y833">
        <f t="shared" si="77"/>
        <v>-6.332245882415113E-7</v>
      </c>
    </row>
    <row r="834" spans="1:25" x14ac:dyDescent="0.2">
      <c r="A834" s="19">
        <v>26.29</v>
      </c>
      <c r="B834" s="35">
        <v>30.68</v>
      </c>
      <c r="C834" s="19">
        <v>50.94</v>
      </c>
      <c r="E834" s="15">
        <v>6.1233099999999999E-3</v>
      </c>
      <c r="F834" s="15">
        <v>-3.2590000000000001E-4</v>
      </c>
      <c r="G834" s="15">
        <v>2.36126E-3</v>
      </c>
      <c r="K834">
        <f t="shared" si="72"/>
        <v>4.1406838722251044E-5</v>
      </c>
      <c r="L834">
        <f t="shared" si="73"/>
        <v>5.4287192794200144E-6</v>
      </c>
      <c r="M834">
        <f t="shared" si="74"/>
        <v>4.7814742218392663E-5</v>
      </c>
      <c r="W834">
        <f t="shared" si="75"/>
        <v>-2.5531556900100691E-6</v>
      </c>
      <c r="X834">
        <f t="shared" si="76"/>
        <v>3.114978394229271E-5</v>
      </c>
      <c r="Y834">
        <f t="shared" si="77"/>
        <v>-1.9540746088670207E-6</v>
      </c>
    </row>
    <row r="835" spans="1:25" x14ac:dyDescent="0.2">
      <c r="A835" s="19">
        <v>26.09</v>
      </c>
      <c r="B835" s="35">
        <v>30.74</v>
      </c>
      <c r="C835" s="19">
        <v>50.75</v>
      </c>
      <c r="E835" s="15">
        <v>-7.6074999999999997E-3</v>
      </c>
      <c r="F835" s="15">
        <v>1.9556700000000001E-3</v>
      </c>
      <c r="G835" s="15">
        <v>-3.7299E-3</v>
      </c>
      <c r="K835">
        <f t="shared" si="72"/>
        <v>4.142085841512668E-5</v>
      </c>
      <c r="L835">
        <f t="shared" si="73"/>
        <v>5.2383548250873795E-6</v>
      </c>
      <c r="M835">
        <f t="shared" si="74"/>
        <v>4.6393210425540227E-5</v>
      </c>
      <c r="W835">
        <f t="shared" si="75"/>
        <v>-2.558003417769465E-6</v>
      </c>
      <c r="X835">
        <f t="shared" si="76"/>
        <v>3.0571861984579142E-5</v>
      </c>
      <c r="Y835">
        <f t="shared" si="77"/>
        <v>-1.9355961176949994E-6</v>
      </c>
    </row>
    <row r="836" spans="1:25" x14ac:dyDescent="0.2">
      <c r="A836" s="19">
        <v>26.31</v>
      </c>
      <c r="B836" s="35">
        <v>30.67</v>
      </c>
      <c r="C836" s="19">
        <v>50.99</v>
      </c>
      <c r="E836" s="15">
        <v>8.4323100000000002E-3</v>
      </c>
      <c r="F836" s="15">
        <v>-2.2772000000000001E-3</v>
      </c>
      <c r="G836" s="15">
        <v>4.7291E-3</v>
      </c>
      <c r="K836">
        <f t="shared" si="72"/>
        <v>4.2249202162185783E-5</v>
      </c>
      <c r="L836">
        <f t="shared" si="73"/>
        <v>5.2081496115707027E-6</v>
      </c>
      <c r="M836">
        <f t="shared" si="74"/>
        <v>4.5390434749154941E-5</v>
      </c>
      <c r="W836">
        <f t="shared" si="75"/>
        <v>-3.0778471937032969E-6</v>
      </c>
      <c r="X836">
        <f t="shared" si="76"/>
        <v>3.0585274835504391E-5</v>
      </c>
      <c r="Y836">
        <f t="shared" si="77"/>
        <v>-2.1792230919532994E-6</v>
      </c>
    </row>
    <row r="837" spans="1:25" x14ac:dyDescent="0.2">
      <c r="A837" s="19">
        <v>26.31</v>
      </c>
      <c r="B837" s="35">
        <v>30.75</v>
      </c>
      <c r="C837" s="19">
        <v>51.07</v>
      </c>
      <c r="E837" s="15">
        <v>0</v>
      </c>
      <c r="F837" s="15">
        <v>2.6084099999999998E-3</v>
      </c>
      <c r="G837" s="15">
        <v>1.5689E-3</v>
      </c>
      <c r="K837">
        <f t="shared" si="72"/>
        <v>4.3557037111865342E-5</v>
      </c>
      <c r="L837">
        <f t="shared" si="73"/>
        <v>5.2341964985090266E-6</v>
      </c>
      <c r="M837">
        <f t="shared" si="74"/>
        <v>4.4785914925352771E-5</v>
      </c>
      <c r="W837">
        <f t="shared" si="75"/>
        <v>-3.7394722153610991E-6</v>
      </c>
      <c r="X837">
        <f t="shared" si="76"/>
        <v>3.1057963834214125E-5</v>
      </c>
      <c r="Y837">
        <f t="shared" si="77"/>
        <v>-2.5472185672361012E-6</v>
      </c>
    </row>
    <row r="838" spans="1:25" x14ac:dyDescent="0.2">
      <c r="A838" s="19">
        <v>26.2</v>
      </c>
      <c r="B838" s="35">
        <v>30.73</v>
      </c>
      <c r="C838" s="19">
        <v>50.95</v>
      </c>
      <c r="E838" s="15">
        <v>-4.1808000000000001E-3</v>
      </c>
      <c r="F838" s="15">
        <v>-6.5039999999999998E-4</v>
      </c>
      <c r="G838" s="15">
        <v>-2.3497000000000001E-3</v>
      </c>
      <c r="K838">
        <f t="shared" ref="K838:K901" si="78">$J$1+$J$3*(E837^2)+$J$4*K837</f>
        <v>4.1942247887120125E-5</v>
      </c>
      <c r="L838">
        <f t="shared" ref="L838:L901" si="79">$J$6+$J$3*(F837^2)+$J$4*L837</f>
        <v>5.3234070877550508E-6</v>
      </c>
      <c r="M838">
        <f t="shared" ref="M838:M901" si="80">$J$7+$J$3*(G837^2)+$J$4*M837</f>
        <v>4.3421548706978728E-5</v>
      </c>
      <c r="W838">
        <f t="shared" ref="W838:W901" si="81">$J$2*$W$4+E837*F837*$J$3+W837*$J$4</f>
        <v>-3.5933174824394331E-6</v>
      </c>
      <c r="X838">
        <f t="shared" ref="X838:X901" si="82">$J$2*$X$4+E837*G837*$J$3+X837*$J$4</f>
        <v>2.9907202004161279E-5</v>
      </c>
      <c r="Y838">
        <f t="shared" ref="Y838:Y901" si="83">$J$2*$Y$4+F837*G837*$J$3+Y837*$J$4</f>
        <v>-2.2986766752419354E-6</v>
      </c>
    </row>
    <row r="839" spans="1:25" x14ac:dyDescent="0.2">
      <c r="A839" s="19">
        <v>26.23</v>
      </c>
      <c r="B839" s="35">
        <v>30.78</v>
      </c>
      <c r="C839" s="19">
        <v>51.3</v>
      </c>
      <c r="E839" s="15">
        <v>1.145E-3</v>
      </c>
      <c r="F839" s="15">
        <v>1.62711E-3</v>
      </c>
      <c r="G839" s="15">
        <v>6.8694400000000001E-3</v>
      </c>
      <c r="K839">
        <f t="shared" si="78"/>
        <v>4.1123509561459616E-5</v>
      </c>
      <c r="L839">
        <f t="shared" si="79"/>
        <v>5.1520337389223132E-6</v>
      </c>
      <c r="M839">
        <f t="shared" si="80"/>
        <v>4.2261430176907131E-5</v>
      </c>
      <c r="W839">
        <f t="shared" si="81"/>
        <v>-3.3471643406930671E-6</v>
      </c>
      <c r="X839">
        <f t="shared" si="82"/>
        <v>2.9218430914311602E-5</v>
      </c>
      <c r="Y839">
        <f t="shared" si="83"/>
        <v>-2.167610879527419E-6</v>
      </c>
    </row>
    <row r="840" spans="1:25" x14ac:dyDescent="0.2">
      <c r="A840" s="19">
        <v>26.19</v>
      </c>
      <c r="B840" s="35">
        <v>30.75</v>
      </c>
      <c r="C840" s="19">
        <v>51.3</v>
      </c>
      <c r="E840" s="15">
        <v>-1.5249E-3</v>
      </c>
      <c r="F840" s="15">
        <v>-9.747E-4</v>
      </c>
      <c r="G840" s="15">
        <v>0</v>
      </c>
      <c r="K840">
        <f t="shared" si="78"/>
        <v>3.9707172989738742E-5</v>
      </c>
      <c r="L840">
        <f t="shared" si="79"/>
        <v>5.07992146270354E-6</v>
      </c>
      <c r="M840">
        <f t="shared" si="80"/>
        <v>4.2837643391583828E-5</v>
      </c>
      <c r="W840">
        <f t="shared" si="81"/>
        <v>-3.1500264422514827E-6</v>
      </c>
      <c r="X840">
        <f t="shared" si="82"/>
        <v>2.8492661411452904E-5</v>
      </c>
      <c r="Y840">
        <f t="shared" si="83"/>
        <v>-1.6584454460197735E-6</v>
      </c>
    </row>
    <row r="841" spans="1:25" x14ac:dyDescent="0.2">
      <c r="A841" s="19">
        <v>26.28</v>
      </c>
      <c r="B841" s="35">
        <v>30.81</v>
      </c>
      <c r="C841" s="19">
        <v>51.5</v>
      </c>
      <c r="E841" s="15">
        <v>3.4364299999999999E-3</v>
      </c>
      <c r="F841" s="15">
        <v>1.95119E-3</v>
      </c>
      <c r="G841" s="15">
        <v>3.89866E-3</v>
      </c>
      <c r="K841">
        <f t="shared" si="78"/>
        <v>3.8416388412721128E-5</v>
      </c>
      <c r="L841">
        <f t="shared" si="79"/>
        <v>4.9442380485738936E-6</v>
      </c>
      <c r="M841">
        <f t="shared" si="80"/>
        <v>4.1491715576835924E-5</v>
      </c>
      <c r="W841">
        <f t="shared" si="81"/>
        <v>-2.9797856545163937E-6</v>
      </c>
      <c r="X841">
        <f t="shared" si="82"/>
        <v>2.7495817726765729E-5</v>
      </c>
      <c r="Y841">
        <f t="shared" si="83"/>
        <v>-1.6269233192585871E-6</v>
      </c>
    </row>
    <row r="842" spans="1:25" x14ac:dyDescent="0.2">
      <c r="A842" s="19">
        <v>26.1</v>
      </c>
      <c r="B842" s="35">
        <v>30.69</v>
      </c>
      <c r="C842" s="19">
        <v>51.03</v>
      </c>
      <c r="E842" s="15">
        <v>-6.8494000000000003E-3</v>
      </c>
      <c r="F842" s="15">
        <v>-3.8947999999999999E-3</v>
      </c>
      <c r="G842" s="15">
        <v>-9.1261999999999992E-3</v>
      </c>
      <c r="K842">
        <f t="shared" si="78"/>
        <v>3.7582400155720564E-5</v>
      </c>
      <c r="L842">
        <f t="shared" si="79"/>
        <v>4.9309797323360261E-6</v>
      </c>
      <c r="M842">
        <f t="shared" si="80"/>
        <v>4.0834525422796894E-5</v>
      </c>
      <c r="W842">
        <f t="shared" si="81"/>
        <v>-2.6110070011774097E-6</v>
      </c>
      <c r="X842">
        <f t="shared" si="82"/>
        <v>2.7094683550511781E-5</v>
      </c>
      <c r="Y842">
        <f t="shared" si="83"/>
        <v>-1.2930114638870719E-6</v>
      </c>
    </row>
    <row r="843" spans="1:25" x14ac:dyDescent="0.2">
      <c r="A843" s="19">
        <v>26.07</v>
      </c>
      <c r="B843" s="35">
        <v>30.6</v>
      </c>
      <c r="C843" s="19">
        <v>51.22</v>
      </c>
      <c r="E843" s="15">
        <v>-1.1494000000000001E-3</v>
      </c>
      <c r="F843" s="15">
        <v>-2.9326000000000001E-3</v>
      </c>
      <c r="G843" s="15">
        <v>3.7233399999999999E-3</v>
      </c>
      <c r="K843">
        <f t="shared" si="78"/>
        <v>3.8202660362744031E-5</v>
      </c>
      <c r="L843">
        <f t="shared" si="79"/>
        <v>5.3730099000284306E-6</v>
      </c>
      <c r="M843">
        <f t="shared" si="80"/>
        <v>4.2940285743776207E-5</v>
      </c>
      <c r="W843">
        <f t="shared" si="81"/>
        <v>-1.4654784563067648E-6</v>
      </c>
      <c r="X843">
        <f t="shared" si="82"/>
        <v>2.8682078308681074E-5</v>
      </c>
      <c r="Y843">
        <f t="shared" si="83"/>
        <v>1.3837357434615238E-7</v>
      </c>
    </row>
    <row r="844" spans="1:25" x14ac:dyDescent="0.2">
      <c r="A844" s="19">
        <v>26.06</v>
      </c>
      <c r="B844" s="35">
        <v>30.61</v>
      </c>
      <c r="C844" s="19">
        <v>51.42</v>
      </c>
      <c r="E844" s="15">
        <v>-3.836E-4</v>
      </c>
      <c r="F844" s="15">
        <v>3.2683000000000001E-4</v>
      </c>
      <c r="G844" s="15">
        <v>3.9046699999999998E-3</v>
      </c>
      <c r="K844">
        <f t="shared" si="78"/>
        <v>3.6961978557346096E-5</v>
      </c>
      <c r="L844">
        <f t="shared" si="79"/>
        <v>5.5257452864592905E-6</v>
      </c>
      <c r="M844">
        <f t="shared" si="80"/>
        <v>4.2142729818120756E-5</v>
      </c>
      <c r="W844">
        <f t="shared" si="81"/>
        <v>-1.3209341313283588E-6</v>
      </c>
      <c r="X844">
        <f t="shared" si="82"/>
        <v>2.7502685330320209E-5</v>
      </c>
      <c r="Y844">
        <f t="shared" si="83"/>
        <v>-3.7467611547461676E-7</v>
      </c>
    </row>
    <row r="845" spans="1:25" x14ac:dyDescent="0.2">
      <c r="A845" s="19">
        <v>26.09</v>
      </c>
      <c r="B845" s="35">
        <v>30.43</v>
      </c>
      <c r="C845" s="19">
        <v>51.39</v>
      </c>
      <c r="E845" s="15">
        <v>1.15123E-3</v>
      </c>
      <c r="F845" s="15">
        <v>-5.8805000000000003E-3</v>
      </c>
      <c r="G845" s="15">
        <v>-5.8339999999999998E-4</v>
      </c>
      <c r="K845">
        <f t="shared" si="78"/>
        <v>3.5748778804272033E-5</v>
      </c>
      <c r="L845">
        <f t="shared" si="79"/>
        <v>5.3295835532602989E-6</v>
      </c>
      <c r="M845">
        <f t="shared" si="80"/>
        <v>4.1448354730136636E-5</v>
      </c>
      <c r="W845">
        <f t="shared" si="81"/>
        <v>-1.3249065629686572E-6</v>
      </c>
      <c r="X845">
        <f t="shared" si="82"/>
        <v>2.6505326954020994E-5</v>
      </c>
      <c r="Y845">
        <f t="shared" si="83"/>
        <v>-3.6913361670213971E-7</v>
      </c>
    </row>
    <row r="846" spans="1:25" x14ac:dyDescent="0.2">
      <c r="A846" s="19">
        <v>26.15</v>
      </c>
      <c r="B846" s="35">
        <v>30.42</v>
      </c>
      <c r="C846" s="19">
        <v>51.37</v>
      </c>
      <c r="E846" s="15">
        <v>2.2997299999999998E-3</v>
      </c>
      <c r="F846" s="15">
        <v>-3.2860000000000002E-4</v>
      </c>
      <c r="G846" s="15">
        <v>-3.8919999999999997E-4</v>
      </c>
      <c r="K846">
        <f t="shared" si="78"/>
        <v>3.4655498298498417E-5</v>
      </c>
      <c r="L846">
        <f t="shared" si="79"/>
        <v>6.524130020097247E-6</v>
      </c>
      <c r="M846">
        <f t="shared" si="80"/>
        <v>4.0199398457475564E-5</v>
      </c>
      <c r="W846">
        <f t="shared" si="81"/>
        <v>-1.5944180897905378E-6</v>
      </c>
      <c r="X846">
        <f t="shared" si="82"/>
        <v>2.5600858233499735E-5</v>
      </c>
      <c r="Y846">
        <f t="shared" si="83"/>
        <v>-2.7774285170001128E-7</v>
      </c>
    </row>
    <row r="847" spans="1:25" x14ac:dyDescent="0.2">
      <c r="A847" s="19">
        <v>26.05</v>
      </c>
      <c r="B847" s="35">
        <v>30.4</v>
      </c>
      <c r="C847" s="19">
        <v>51.16</v>
      </c>
      <c r="E847" s="15">
        <v>-3.8241E-3</v>
      </c>
      <c r="F847" s="15">
        <v>-6.5749999999999999E-4</v>
      </c>
      <c r="G847" s="15">
        <v>-4.0879999999999996E-3</v>
      </c>
      <c r="K847">
        <f t="shared" si="78"/>
        <v>3.3786351725471222E-5</v>
      </c>
      <c r="L847">
        <f t="shared" si="79"/>
        <v>6.2681116073239779E-6</v>
      </c>
      <c r="M847">
        <f t="shared" si="80"/>
        <v>3.9017824404374156E-5</v>
      </c>
      <c r="W847">
        <f t="shared" si="81"/>
        <v>-1.6071942555231054E-6</v>
      </c>
      <c r="X847">
        <f t="shared" si="82"/>
        <v>2.474172054284975E-5</v>
      </c>
      <c r="Y847">
        <f t="shared" si="83"/>
        <v>-3.2394723579801056E-7</v>
      </c>
    </row>
    <row r="848" spans="1:25" x14ac:dyDescent="0.2">
      <c r="A848" s="19">
        <v>25.99</v>
      </c>
      <c r="B848" s="35">
        <v>30.4</v>
      </c>
      <c r="C848" s="19">
        <v>50.85</v>
      </c>
      <c r="E848" s="15">
        <v>-2.3032E-3</v>
      </c>
      <c r="F848" s="15">
        <v>0</v>
      </c>
      <c r="G848" s="15">
        <v>-6.0594999999999998E-3</v>
      </c>
      <c r="K848">
        <f t="shared" si="78"/>
        <v>3.3342753256309649E-5</v>
      </c>
      <c r="L848">
        <f t="shared" si="79"/>
        <v>6.040427430917105E-6</v>
      </c>
      <c r="M848">
        <f t="shared" si="80"/>
        <v>3.8569555488858832E-5</v>
      </c>
      <c r="W848">
        <f t="shared" si="81"/>
        <v>-1.4884023701917191E-6</v>
      </c>
      <c r="X848">
        <f t="shared" si="82"/>
        <v>2.4595250142278765E-5</v>
      </c>
      <c r="Y848">
        <f t="shared" si="83"/>
        <v>-2.6498060165012991E-7</v>
      </c>
    </row>
    <row r="849" spans="1:25" x14ac:dyDescent="0.2">
      <c r="A849" s="19">
        <v>26.1</v>
      </c>
      <c r="B849" s="35">
        <v>30.38</v>
      </c>
      <c r="C849" s="19">
        <v>50.96</v>
      </c>
      <c r="E849" s="15">
        <v>4.2323999999999999E-3</v>
      </c>
      <c r="F849" s="15">
        <v>-6.579E-4</v>
      </c>
      <c r="G849" s="15">
        <v>2.1632399999999999E-3</v>
      </c>
      <c r="K849">
        <f t="shared" si="78"/>
        <v>3.2553010272497776E-5</v>
      </c>
      <c r="L849">
        <f t="shared" si="79"/>
        <v>5.8091120550946451E-6</v>
      </c>
      <c r="M849">
        <f t="shared" si="80"/>
        <v>3.8948414558274428E-5</v>
      </c>
      <c r="W849">
        <f t="shared" si="81"/>
        <v>-1.4773118279802158E-6</v>
      </c>
      <c r="X849">
        <f t="shared" si="82"/>
        <v>2.4390500749742038E-5</v>
      </c>
      <c r="Y849">
        <f t="shared" si="83"/>
        <v>-3.1706636555112211E-7</v>
      </c>
    </row>
    <row r="850" spans="1:25" x14ac:dyDescent="0.2">
      <c r="A850" s="19">
        <v>26.02</v>
      </c>
      <c r="B850" s="35">
        <v>30.33</v>
      </c>
      <c r="C850" s="19">
        <v>50.81</v>
      </c>
      <c r="E850" s="15">
        <v>-3.0650999999999999E-3</v>
      </c>
      <c r="F850" s="15">
        <v>-1.6458E-3</v>
      </c>
      <c r="G850" s="15">
        <v>-2.9434000000000001E-3</v>
      </c>
      <c r="K850">
        <f t="shared" si="78"/>
        <v>3.2314991048514619E-5</v>
      </c>
      <c r="L850">
        <f t="shared" si="79"/>
        <v>5.6089888982215323E-6</v>
      </c>
      <c r="M850">
        <f t="shared" si="80"/>
        <v>3.8023024765429092E-5</v>
      </c>
      <c r="W850">
        <f t="shared" si="81"/>
        <v>-1.5782665567014028E-6</v>
      </c>
      <c r="X850">
        <f t="shared" si="82"/>
        <v>2.4006014583797515E-5</v>
      </c>
      <c r="Y850">
        <f t="shared" si="83"/>
        <v>-4.2295480745805475E-7</v>
      </c>
    </row>
    <row r="851" spans="1:25" x14ac:dyDescent="0.2">
      <c r="A851" s="19">
        <v>26.09</v>
      </c>
      <c r="B851" s="35">
        <v>30.34</v>
      </c>
      <c r="C851" s="19">
        <v>50.87</v>
      </c>
      <c r="E851" s="15">
        <v>2.69024E-3</v>
      </c>
      <c r="F851" s="15">
        <v>3.2970999999999999E-4</v>
      </c>
      <c r="G851" s="15">
        <v>1.1808299999999999E-3</v>
      </c>
      <c r="K851">
        <f t="shared" si="78"/>
        <v>3.1750518107970446E-5</v>
      </c>
      <c r="L851">
        <f t="shared" si="79"/>
        <v>5.5119061399608065E-6</v>
      </c>
      <c r="M851">
        <f t="shared" si="80"/>
        <v>3.7312518210650475E-5</v>
      </c>
      <c r="W851">
        <f t="shared" si="81"/>
        <v>-1.3600025000993185E-6</v>
      </c>
      <c r="X851">
        <f t="shared" si="82"/>
        <v>2.3639242322369664E-5</v>
      </c>
      <c r="Y851">
        <f t="shared" si="83"/>
        <v>-2.7179221021057143E-7</v>
      </c>
    </row>
    <row r="852" spans="1:25" x14ac:dyDescent="0.2">
      <c r="A852" s="19">
        <v>26.1</v>
      </c>
      <c r="B852" s="35">
        <v>30.36</v>
      </c>
      <c r="C852" s="19">
        <v>50.89</v>
      </c>
      <c r="E852" s="15">
        <v>3.8329E-4</v>
      </c>
      <c r="F852" s="15">
        <v>6.5923000000000002E-4</v>
      </c>
      <c r="G852" s="15">
        <v>3.9315999999999998E-4</v>
      </c>
      <c r="K852">
        <f t="shared" si="78"/>
        <v>3.1133615673762923E-5</v>
      </c>
      <c r="L852">
        <f t="shared" si="79"/>
        <v>5.3166503889597242E-6</v>
      </c>
      <c r="M852">
        <f t="shared" si="80"/>
        <v>3.6353872286314573E-5</v>
      </c>
      <c r="W852">
        <f t="shared" si="81"/>
        <v>-1.3211359888773593E-6</v>
      </c>
      <c r="X852">
        <f t="shared" si="82"/>
        <v>2.3060672426995483E-5</v>
      </c>
      <c r="Y852">
        <f t="shared" si="83"/>
        <v>-3.078960192259371E-7</v>
      </c>
    </row>
    <row r="853" spans="1:25" x14ac:dyDescent="0.2">
      <c r="A853" s="19">
        <v>25.92</v>
      </c>
      <c r="B853" s="35">
        <v>30.32</v>
      </c>
      <c r="C853" s="19">
        <v>51.47</v>
      </c>
      <c r="E853" s="15">
        <v>-6.8966000000000001E-3</v>
      </c>
      <c r="F853" s="15">
        <v>-1.3175999999999999E-3</v>
      </c>
      <c r="G853" s="15">
        <v>1.139717E-2</v>
      </c>
      <c r="K853">
        <f t="shared" si="78"/>
        <v>3.0270108184267852E-5</v>
      </c>
      <c r="L853">
        <f t="shared" si="79"/>
        <v>5.146145003370707E-6</v>
      </c>
      <c r="M853">
        <f t="shared" si="80"/>
        <v>3.5403153729306824E-5</v>
      </c>
      <c r="W853">
        <f t="shared" si="81"/>
        <v>-1.3099743788767178E-6</v>
      </c>
      <c r="X853">
        <f t="shared" si="82"/>
        <v>2.2395775853231753E-5</v>
      </c>
      <c r="Y853">
        <f t="shared" si="83"/>
        <v>-3.4703954340038088E-7</v>
      </c>
    </row>
    <row r="854" spans="1:25" x14ac:dyDescent="0.2">
      <c r="A854" s="19">
        <v>25.94</v>
      </c>
      <c r="B854" s="35">
        <v>30.33</v>
      </c>
      <c r="C854" s="19">
        <v>51.33</v>
      </c>
      <c r="E854" s="15">
        <v>7.7163999999999998E-4</v>
      </c>
      <c r="F854" s="15">
        <v>3.2981999999999998E-4</v>
      </c>
      <c r="G854" s="15">
        <v>-2.7200000000000002E-3</v>
      </c>
      <c r="K854">
        <f t="shared" si="78"/>
        <v>3.1355058357578488E-5</v>
      </c>
      <c r="L854">
        <f t="shared" si="79"/>
        <v>5.0379293636010304E-6</v>
      </c>
      <c r="M854">
        <f t="shared" si="80"/>
        <v>3.9699114654651544E-5</v>
      </c>
      <c r="W854">
        <f t="shared" si="81"/>
        <v>-9.4611110974411473E-7</v>
      </c>
      <c r="X854">
        <f t="shared" si="82"/>
        <v>1.8620676397157849E-5</v>
      </c>
      <c r="Y854">
        <f t="shared" si="83"/>
        <v>-9.9487821847635796E-7</v>
      </c>
    </row>
    <row r="855" spans="1:25" x14ac:dyDescent="0.2">
      <c r="A855" s="19">
        <v>26.08</v>
      </c>
      <c r="B855" s="35">
        <v>30.38</v>
      </c>
      <c r="C855" s="19">
        <v>51.31</v>
      </c>
      <c r="E855" s="15">
        <v>5.3970299999999997E-3</v>
      </c>
      <c r="F855" s="15">
        <v>1.6485E-3</v>
      </c>
      <c r="G855" s="15">
        <v>-3.8969999999999999E-4</v>
      </c>
      <c r="K855">
        <f t="shared" si="78"/>
        <v>3.0496204989674487E-5</v>
      </c>
      <c r="L855">
        <f t="shared" si="79"/>
        <v>4.8711151211135345E-6</v>
      </c>
      <c r="M855">
        <f t="shared" si="80"/>
        <v>3.8837434564119574E-5</v>
      </c>
      <c r="W855">
        <f t="shared" si="81"/>
        <v>-9.5737795096746789E-7</v>
      </c>
      <c r="X855">
        <f t="shared" si="82"/>
        <v>1.8132197381328376E-5</v>
      </c>
      <c r="Y855">
        <f t="shared" si="83"/>
        <v>-1.0390545413677763E-6</v>
      </c>
    </row>
    <row r="856" spans="1:25" x14ac:dyDescent="0.2">
      <c r="A856" s="19">
        <v>25.97</v>
      </c>
      <c r="B856" s="35">
        <v>30.45</v>
      </c>
      <c r="C856" s="19">
        <v>51.05</v>
      </c>
      <c r="E856" s="15">
        <v>-4.2177999999999998E-3</v>
      </c>
      <c r="F856" s="15">
        <v>2.3042100000000001E-3</v>
      </c>
      <c r="G856" s="15">
        <v>-5.0673000000000003E-3</v>
      </c>
      <c r="K856">
        <f t="shared" si="78"/>
        <v>3.0830183005096721E-5</v>
      </c>
      <c r="L856">
        <f t="shared" si="79"/>
        <v>4.818660573879289E-6</v>
      </c>
      <c r="M856">
        <f t="shared" si="80"/>
        <v>3.7737593922619528E-5</v>
      </c>
      <c r="W856">
        <f t="shared" si="81"/>
        <v>-6.2226871570941982E-7</v>
      </c>
      <c r="X856">
        <f t="shared" si="82"/>
        <v>1.7672852634808673E-5</v>
      </c>
      <c r="Y856">
        <f t="shared" si="83"/>
        <v>-1.0703926868857096E-6</v>
      </c>
    </row>
    <row r="857" spans="1:25" x14ac:dyDescent="0.2">
      <c r="A857" s="19">
        <v>25.84</v>
      </c>
      <c r="B857" s="35">
        <v>30.47</v>
      </c>
      <c r="C857" s="19">
        <v>50.87</v>
      </c>
      <c r="E857" s="15">
        <v>-5.0057000000000001E-3</v>
      </c>
      <c r="F857" s="15">
        <v>6.5675E-4</v>
      </c>
      <c r="G857" s="15">
        <v>-3.5260000000000001E-3</v>
      </c>
      <c r="K857">
        <f t="shared" si="78"/>
        <v>3.0690598500357624E-5</v>
      </c>
      <c r="L857">
        <f t="shared" si="79"/>
        <v>4.8730265584430971E-6</v>
      </c>
      <c r="M857">
        <f t="shared" si="80"/>
        <v>3.7724770247609489E-5</v>
      </c>
      <c r="W857">
        <f t="shared" si="81"/>
        <v>-1.0518940702868546E-6</v>
      </c>
      <c r="X857">
        <f t="shared" si="82"/>
        <v>1.8180111794320155E-5</v>
      </c>
      <c r="Y857">
        <f t="shared" si="83"/>
        <v>-1.5411986589925669E-6</v>
      </c>
    </row>
    <row r="858" spans="1:25" x14ac:dyDescent="0.2">
      <c r="A858" s="19">
        <v>25.97</v>
      </c>
      <c r="B858" s="35">
        <v>30.4</v>
      </c>
      <c r="C858" s="19">
        <v>50.85</v>
      </c>
      <c r="E858" s="15">
        <v>5.0309200000000004E-3</v>
      </c>
      <c r="F858" s="15">
        <v>-2.2972999999999999E-3</v>
      </c>
      <c r="G858" s="15">
        <v>-3.9320000000000002E-4</v>
      </c>
      <c r="K858">
        <f t="shared" si="78"/>
        <v>3.085007689190287E-5</v>
      </c>
      <c r="L858">
        <f t="shared" si="79"/>
        <v>4.7290080574690774E-6</v>
      </c>
      <c r="M858">
        <f t="shared" si="80"/>
        <v>3.7182921861500043E-5</v>
      </c>
      <c r="W858">
        <f t="shared" si="81"/>
        <v>-1.1984937650696435E-6</v>
      </c>
      <c r="X858">
        <f t="shared" si="82"/>
        <v>1.8508025014660942E-5</v>
      </c>
      <c r="Y858">
        <f t="shared" si="83"/>
        <v>-1.6093393594530128E-6</v>
      </c>
    </row>
    <row r="859" spans="1:25" x14ac:dyDescent="0.2">
      <c r="A859" s="19">
        <v>25.69</v>
      </c>
      <c r="B859" s="35">
        <v>30.5</v>
      </c>
      <c r="C859" s="19">
        <v>50.58</v>
      </c>
      <c r="E859" s="15">
        <v>-1.0781600000000001E-2</v>
      </c>
      <c r="F859" s="15">
        <v>3.2894700000000001E-3</v>
      </c>
      <c r="G859" s="15">
        <v>-5.3096999999999997E-3</v>
      </c>
      <c r="K859">
        <f t="shared" si="78"/>
        <v>3.1010111522211404E-5</v>
      </c>
      <c r="L859">
        <f t="shared" si="79"/>
        <v>4.7874813356534987E-6</v>
      </c>
      <c r="M859">
        <f t="shared" si="80"/>
        <v>3.6182461588157169E-5</v>
      </c>
      <c r="W859">
        <f t="shared" si="81"/>
        <v>-1.6670990398054649E-6</v>
      </c>
      <c r="X859">
        <f t="shared" si="82"/>
        <v>1.8031133204021283E-5</v>
      </c>
      <c r="Y859">
        <f t="shared" si="83"/>
        <v>-1.544631663485832E-6</v>
      </c>
    </row>
    <row r="860" spans="1:25" x14ac:dyDescent="0.2">
      <c r="A860" s="19">
        <v>25.82</v>
      </c>
      <c r="B860" s="35">
        <v>30.54</v>
      </c>
      <c r="C860" s="19">
        <v>51.07</v>
      </c>
      <c r="E860" s="15">
        <v>5.0603000000000002E-3</v>
      </c>
      <c r="F860" s="15">
        <v>1.3115100000000001E-3</v>
      </c>
      <c r="G860" s="15">
        <v>9.6875799999999995E-3</v>
      </c>
      <c r="K860">
        <f t="shared" si="78"/>
        <v>3.4797853775245427E-5</v>
      </c>
      <c r="L860">
        <f t="shared" si="79"/>
        <v>5.0641672407828544E-6</v>
      </c>
      <c r="M860">
        <f t="shared" si="80"/>
        <v>3.6363561245214865E-5</v>
      </c>
      <c r="W860">
        <f t="shared" si="81"/>
        <v>-3.0639166874971368E-6</v>
      </c>
      <c r="X860">
        <f t="shared" si="82"/>
        <v>1.9951863672580003E-5</v>
      </c>
      <c r="Y860">
        <f t="shared" si="83"/>
        <v>-2.2185823180366819E-6</v>
      </c>
    </row>
    <row r="861" spans="1:25" x14ac:dyDescent="0.2">
      <c r="A861" s="19">
        <v>25.98</v>
      </c>
      <c r="B861" s="35">
        <v>30.52</v>
      </c>
      <c r="C861" s="19">
        <v>50.91</v>
      </c>
      <c r="E861" s="15">
        <v>6.19675E-3</v>
      </c>
      <c r="F861" s="15">
        <v>-6.5490000000000004E-4</v>
      </c>
      <c r="G861" s="15">
        <v>-3.1329999999999999E-3</v>
      </c>
      <c r="K861">
        <f t="shared" si="78"/>
        <v>3.4732880994297404E-5</v>
      </c>
      <c r="L861">
        <f t="shared" si="79"/>
        <v>4.9602298155724492E-6</v>
      </c>
      <c r="M861">
        <f t="shared" si="80"/>
        <v>3.9160046609505099E-5</v>
      </c>
      <c r="W861">
        <f t="shared" si="81"/>
        <v>-2.6928299241273086E-6</v>
      </c>
      <c r="X861">
        <f t="shared" si="82"/>
        <v>2.1428350295185202E-5</v>
      </c>
      <c r="Y861">
        <f t="shared" si="83"/>
        <v>-1.645237657122481E-6</v>
      </c>
    </row>
    <row r="862" spans="1:25" x14ac:dyDescent="0.2">
      <c r="A862" s="19">
        <v>25.99</v>
      </c>
      <c r="B862" s="35">
        <v>30.55</v>
      </c>
      <c r="C862" s="19">
        <v>51</v>
      </c>
      <c r="E862" s="15">
        <v>3.8491000000000003E-4</v>
      </c>
      <c r="F862" s="15">
        <v>9.8292999999999991E-4</v>
      </c>
      <c r="G862" s="15">
        <v>1.76783E-3</v>
      </c>
      <c r="K862">
        <f t="shared" si="78"/>
        <v>3.5183529559106268E-5</v>
      </c>
      <c r="L862">
        <f t="shared" si="79"/>
        <v>4.8108820570706675E-6</v>
      </c>
      <c r="M862">
        <f t="shared" si="80"/>
        <v>3.8427402161681916E-5</v>
      </c>
      <c r="W862">
        <f t="shared" si="81"/>
        <v>-2.77180379167967E-6</v>
      </c>
      <c r="X862">
        <f t="shared" si="82"/>
        <v>2.0078788567474089E-5</v>
      </c>
      <c r="Y862">
        <f t="shared" si="83"/>
        <v>-1.5324359296951319E-6</v>
      </c>
    </row>
    <row r="863" spans="1:25" x14ac:dyDescent="0.2">
      <c r="A863" s="19">
        <v>25.95</v>
      </c>
      <c r="B863" s="35">
        <v>30.5</v>
      </c>
      <c r="C863" s="19">
        <v>51.21</v>
      </c>
      <c r="E863" s="15">
        <v>-1.539E-3</v>
      </c>
      <c r="F863" s="15">
        <v>-1.6366E-3</v>
      </c>
      <c r="G863" s="15">
        <v>4.1176299999999997E-3</v>
      </c>
      <c r="K863">
        <f t="shared" si="78"/>
        <v>3.4077077015850599E-5</v>
      </c>
      <c r="L863">
        <f t="shared" si="79"/>
        <v>4.6919854590749929E-6</v>
      </c>
      <c r="M863">
        <f t="shared" si="80"/>
        <v>3.7471097737084126E-5</v>
      </c>
      <c r="W863">
        <f t="shared" si="81"/>
        <v>-2.6685755807268899E-6</v>
      </c>
      <c r="X863">
        <f t="shared" si="82"/>
        <v>1.9613995471237644E-5</v>
      </c>
      <c r="Y863">
        <f t="shared" si="83"/>
        <v>-1.4389682482374239E-6</v>
      </c>
    </row>
    <row r="864" spans="1:25" x14ac:dyDescent="0.2">
      <c r="A864" s="19">
        <v>26.03</v>
      </c>
      <c r="B864" s="35">
        <v>30.56</v>
      </c>
      <c r="C864" s="19">
        <v>51.04</v>
      </c>
      <c r="E864" s="15">
        <v>3.0828499999999998E-3</v>
      </c>
      <c r="F864" s="15">
        <v>1.9671799999999998E-3</v>
      </c>
      <c r="G864" s="15">
        <v>-3.3195999999999998E-3</v>
      </c>
      <c r="K864">
        <f t="shared" si="78"/>
        <v>3.3125826236866264E-5</v>
      </c>
      <c r="L864">
        <f t="shared" si="79"/>
        <v>4.6487149839630594E-6</v>
      </c>
      <c r="M864">
        <f t="shared" si="80"/>
        <v>3.7125357734282207E-5</v>
      </c>
      <c r="W864">
        <f t="shared" si="81"/>
        <v>-2.4859255498832767E-6</v>
      </c>
      <c r="X864">
        <f t="shared" si="82"/>
        <v>1.8896390440163382E-5</v>
      </c>
      <c r="Y864">
        <f t="shared" si="83"/>
        <v>-1.6901712836631784E-6</v>
      </c>
    </row>
    <row r="865" spans="1:25" x14ac:dyDescent="0.2">
      <c r="A865" s="19">
        <v>26</v>
      </c>
      <c r="B865" s="35">
        <v>30.54</v>
      </c>
      <c r="C865" s="19">
        <v>51.21</v>
      </c>
      <c r="E865" s="15">
        <v>-1.1525999999999999E-3</v>
      </c>
      <c r="F865" s="15">
        <v>-6.5439999999999997E-4</v>
      </c>
      <c r="G865" s="15">
        <v>3.3306799999999999E-3</v>
      </c>
      <c r="K865">
        <f t="shared" si="78"/>
        <v>3.2517068229520992E-5</v>
      </c>
      <c r="L865">
        <f t="shared" si="79"/>
        <v>4.6556942410538416E-6</v>
      </c>
      <c r="M865">
        <f t="shared" si="80"/>
        <v>3.6562956825372399E-5</v>
      </c>
      <c r="W865">
        <f t="shared" si="81"/>
        <v>-2.1724027823702799E-6</v>
      </c>
      <c r="X865">
        <f t="shared" si="82"/>
        <v>1.8065969859353578E-5</v>
      </c>
      <c r="Y865">
        <f t="shared" si="83"/>
        <v>-1.9179556357633874E-6</v>
      </c>
    </row>
    <row r="866" spans="1:25" x14ac:dyDescent="0.2">
      <c r="A866" s="19">
        <v>26.04</v>
      </c>
      <c r="B866" s="35">
        <v>30.55</v>
      </c>
      <c r="C866" s="19">
        <v>51.3</v>
      </c>
      <c r="E866" s="15">
        <v>1.5384999999999999E-3</v>
      </c>
      <c r="F866" s="15">
        <v>3.2737E-4</v>
      </c>
      <c r="G866" s="15">
        <v>1.7574699999999999E-3</v>
      </c>
      <c r="K866">
        <f t="shared" si="78"/>
        <v>3.161781660811644E-5</v>
      </c>
      <c r="L866">
        <f t="shared" si="79"/>
        <v>4.5245924310231765E-6</v>
      </c>
      <c r="M866">
        <f t="shared" si="80"/>
        <v>3.6037247375093182E-5</v>
      </c>
      <c r="W866">
        <f t="shared" si="81"/>
        <v>-2.0901017578280632E-6</v>
      </c>
      <c r="X866">
        <f t="shared" si="82"/>
        <v>1.7541169997072365E-5</v>
      </c>
      <c r="Y866">
        <f t="shared" si="83"/>
        <v>-1.9580467772975842E-6</v>
      </c>
    </row>
    <row r="867" spans="1:25" x14ac:dyDescent="0.2">
      <c r="A867" s="19">
        <v>26.18</v>
      </c>
      <c r="B867" s="35">
        <v>30.43</v>
      </c>
      <c r="C867" s="19">
        <v>51.53</v>
      </c>
      <c r="E867" s="15">
        <v>5.3763099999999996E-3</v>
      </c>
      <c r="F867" s="15">
        <v>-3.9280000000000001E-3</v>
      </c>
      <c r="G867" s="15">
        <v>4.4834300000000001E-3</v>
      </c>
      <c r="K867">
        <f t="shared" si="78"/>
        <v>3.0814059903596156E-5</v>
      </c>
      <c r="L867">
        <f t="shared" si="79"/>
        <v>4.3885139998703518E-6</v>
      </c>
      <c r="M867">
        <f t="shared" si="80"/>
        <v>3.5222891353370721E-5</v>
      </c>
      <c r="W867">
        <f t="shared" si="81"/>
        <v>-2.0227629025583796E-6</v>
      </c>
      <c r="X867">
        <f t="shared" si="82"/>
        <v>1.7309570501048021E-5</v>
      </c>
      <c r="Y867">
        <f t="shared" si="83"/>
        <v>-1.885534852503729E-6</v>
      </c>
    </row>
    <row r="868" spans="1:25" x14ac:dyDescent="0.2">
      <c r="A868" s="19">
        <v>26.04</v>
      </c>
      <c r="B868" s="35">
        <v>30.33</v>
      </c>
      <c r="C868" s="19">
        <v>51.4</v>
      </c>
      <c r="E868" s="15">
        <v>-5.3476000000000001E-3</v>
      </c>
      <c r="F868" s="15">
        <v>-3.2862E-3</v>
      </c>
      <c r="G868" s="15">
        <v>-2.5227000000000001E-3</v>
      </c>
      <c r="K868">
        <f t="shared" si="78"/>
        <v>3.1120037679991092E-5</v>
      </c>
      <c r="L868">
        <f t="shared" si="79"/>
        <v>4.8734807899106965E-6</v>
      </c>
      <c r="M868">
        <f t="shared" si="80"/>
        <v>3.5137894443511599E-5</v>
      </c>
      <c r="W868">
        <f t="shared" si="81"/>
        <v>-2.8243365556048768E-6</v>
      </c>
      <c r="X868">
        <f t="shared" si="82"/>
        <v>1.7947884652717139E-5</v>
      </c>
      <c r="Y868">
        <f t="shared" si="83"/>
        <v>-2.5448238829535052E-6</v>
      </c>
    </row>
    <row r="869" spans="1:25" x14ac:dyDescent="0.2">
      <c r="A869" s="19">
        <v>26.11</v>
      </c>
      <c r="B869" s="35">
        <v>30.36</v>
      </c>
      <c r="C869" s="19">
        <v>51.59</v>
      </c>
      <c r="E869" s="15">
        <v>2.6881700000000001E-3</v>
      </c>
      <c r="F869" s="15">
        <v>9.8915000000000006E-4</v>
      </c>
      <c r="G869" s="15">
        <v>3.6964599999999999E-3</v>
      </c>
      <c r="K869">
        <f t="shared" si="78"/>
        <v>3.1395341451558332E-5</v>
      </c>
      <c r="L869">
        <f t="shared" si="79"/>
        <v>5.1441466301486199E-6</v>
      </c>
      <c r="M869">
        <f t="shared" si="80"/>
        <v>3.450851217724803E-5</v>
      </c>
      <c r="W869">
        <f t="shared" si="81"/>
        <v>-2.030158637468584E-6</v>
      </c>
      <c r="X869">
        <f t="shared" si="82"/>
        <v>1.8123343194354113E-5</v>
      </c>
      <c r="Y869">
        <f t="shared" si="83"/>
        <v>-2.1285151803762949E-6</v>
      </c>
    </row>
    <row r="870" spans="1:25" x14ac:dyDescent="0.2">
      <c r="A870" s="19">
        <v>26.09</v>
      </c>
      <c r="B870" s="35">
        <v>30.44</v>
      </c>
      <c r="C870" s="19">
        <v>51.54</v>
      </c>
      <c r="E870" s="15">
        <v>-7.6599999999999997E-4</v>
      </c>
      <c r="F870" s="15">
        <v>2.6350499999999999E-3</v>
      </c>
      <c r="G870" s="15">
        <v>-9.6920000000000003E-4</v>
      </c>
      <c r="K870">
        <f t="shared" si="78"/>
        <v>3.0799304284387537E-5</v>
      </c>
      <c r="L870">
        <f t="shared" si="79"/>
        <v>5.0057448112722688E-6</v>
      </c>
      <c r="M870">
        <f t="shared" si="80"/>
        <v>3.4208884896624273E-5</v>
      </c>
      <c r="W870">
        <f t="shared" si="81"/>
        <v>-1.8802025850004686E-6</v>
      </c>
      <c r="X870">
        <f t="shared" si="82"/>
        <v>1.8146127117820866E-5</v>
      </c>
      <c r="Y870">
        <f t="shared" si="83"/>
        <v>-1.9225347331937168E-6</v>
      </c>
    </row>
    <row r="871" spans="1:25" x14ac:dyDescent="0.2">
      <c r="A871" s="19">
        <v>25.93</v>
      </c>
      <c r="B871" s="35">
        <v>30.57</v>
      </c>
      <c r="C871" s="19">
        <v>51.7</v>
      </c>
      <c r="E871" s="15">
        <v>-6.1326000000000002E-3</v>
      </c>
      <c r="F871" s="15">
        <v>4.2706599999999999E-3</v>
      </c>
      <c r="G871" s="15">
        <v>3.1043799999999999E-3</v>
      </c>
      <c r="K871">
        <f t="shared" si="78"/>
        <v>2.9973449269290992E-5</v>
      </c>
      <c r="L871">
        <f t="shared" si="79"/>
        <v>5.1142499327284987E-6</v>
      </c>
      <c r="M871">
        <f t="shared" si="80"/>
        <v>3.3418256537173941E-5</v>
      </c>
      <c r="W871">
        <f t="shared" si="81"/>
        <v>-1.9263419619004402E-6</v>
      </c>
      <c r="X871">
        <f t="shared" si="82"/>
        <v>1.7799771778751611E-5</v>
      </c>
      <c r="Y871">
        <f t="shared" si="83"/>
        <v>-1.9773228676020936E-6</v>
      </c>
    </row>
    <row r="872" spans="1:25" x14ac:dyDescent="0.2">
      <c r="A872" s="19">
        <v>25.77</v>
      </c>
      <c r="B872" s="35">
        <v>30.51</v>
      </c>
      <c r="C872" s="19">
        <v>51.95</v>
      </c>
      <c r="E872" s="15">
        <v>-6.1704999999999998E-3</v>
      </c>
      <c r="F872" s="15">
        <v>-1.9626999999999999E-3</v>
      </c>
      <c r="G872" s="15">
        <v>4.8355899999999999E-3</v>
      </c>
      <c r="K872">
        <f t="shared" si="78"/>
        <v>3.0678026625500239E-5</v>
      </c>
      <c r="L872">
        <f t="shared" si="79"/>
        <v>5.6680466802213548E-6</v>
      </c>
      <c r="M872">
        <f t="shared" si="80"/>
        <v>3.3022978941066634E-5</v>
      </c>
      <c r="W872">
        <f t="shared" si="81"/>
        <v>-2.9365850248264135E-6</v>
      </c>
      <c r="X872">
        <f t="shared" si="82"/>
        <v>1.6682984640506513E-5</v>
      </c>
      <c r="Y872">
        <f t="shared" si="83"/>
        <v>-1.3963580359139678E-6</v>
      </c>
    </row>
    <row r="873" spans="1:25" x14ac:dyDescent="0.2">
      <c r="A873" s="19">
        <v>25.74</v>
      </c>
      <c r="B873" s="35">
        <v>30.54</v>
      </c>
      <c r="C873" s="19">
        <v>51.7</v>
      </c>
      <c r="E873" s="15">
        <v>-1.1640999999999999E-3</v>
      </c>
      <c r="F873" s="15">
        <v>9.8331999999999998E-4</v>
      </c>
      <c r="G873" s="15">
        <v>-4.8123000000000003E-3</v>
      </c>
      <c r="K873">
        <f t="shared" si="78"/>
        <v>3.1358980839936933E-5</v>
      </c>
      <c r="L873">
        <f t="shared" si="79"/>
        <v>5.6131618010406395E-6</v>
      </c>
      <c r="M873">
        <f t="shared" si="80"/>
        <v>3.3201248219273765E-5</v>
      </c>
      <c r="W873">
        <f t="shared" si="81"/>
        <v>-2.3541699093368284E-6</v>
      </c>
      <c r="X873">
        <f t="shared" si="82"/>
        <v>1.5201201238276123E-5</v>
      </c>
      <c r="Y873">
        <f t="shared" si="83"/>
        <v>-1.7601936534791297E-6</v>
      </c>
    </row>
    <row r="874" spans="1:25" x14ac:dyDescent="0.2">
      <c r="A874" s="19">
        <v>25.67</v>
      </c>
      <c r="B874" s="35">
        <v>30.53</v>
      </c>
      <c r="C874" s="19">
        <v>51.41</v>
      </c>
      <c r="E874" s="15">
        <v>-2.7195000000000001E-3</v>
      </c>
      <c r="F874" s="15">
        <v>-3.2739999999999999E-4</v>
      </c>
      <c r="G874" s="15">
        <v>-5.6093000000000002E-3</v>
      </c>
      <c r="K874">
        <f t="shared" si="78"/>
        <v>3.0530280143907422E-5</v>
      </c>
      <c r="L874">
        <f t="shared" si="79"/>
        <v>5.446159091906767E-6</v>
      </c>
      <c r="M874">
        <f t="shared" si="80"/>
        <v>3.335983336646447E-5</v>
      </c>
      <c r="W874">
        <f t="shared" si="81"/>
        <v>-2.3369206272566184E-6</v>
      </c>
      <c r="X874">
        <f t="shared" si="82"/>
        <v>1.5225925101179555E-5</v>
      </c>
      <c r="Y874">
        <f t="shared" si="83"/>
        <v>-1.9118478677103817E-6</v>
      </c>
    </row>
    <row r="875" spans="1:25" x14ac:dyDescent="0.2">
      <c r="A875" s="19">
        <v>25.66</v>
      </c>
      <c r="B875" s="35">
        <v>30.44</v>
      </c>
      <c r="C875" s="19">
        <v>51.33</v>
      </c>
      <c r="E875" s="15">
        <v>-3.8959999999999998E-4</v>
      </c>
      <c r="F875" s="15">
        <v>-2.9478999999999998E-3</v>
      </c>
      <c r="G875" s="15">
        <v>-1.5560999999999999E-3</v>
      </c>
      <c r="K875">
        <f t="shared" si="78"/>
        <v>2.9992923547239684E-5</v>
      </c>
      <c r="L875">
        <f t="shared" si="79"/>
        <v>5.2547874468249267E-6</v>
      </c>
      <c r="M875">
        <f t="shared" si="80"/>
        <v>3.384114401282373E-5</v>
      </c>
      <c r="W875">
        <f t="shared" si="81"/>
        <v>-2.2393044176212213E-6</v>
      </c>
      <c r="X875">
        <f t="shared" si="82"/>
        <v>1.5635265249108782E-5</v>
      </c>
      <c r="Y875">
        <f t="shared" si="83"/>
        <v>-1.7916622028477587E-6</v>
      </c>
    </row>
    <row r="876" spans="1:25" x14ac:dyDescent="0.2">
      <c r="A876" s="19">
        <v>25.61</v>
      </c>
      <c r="B876" s="35">
        <v>30.45</v>
      </c>
      <c r="C876" s="19">
        <v>51.42</v>
      </c>
      <c r="E876" s="15">
        <v>-1.9484999999999999E-3</v>
      </c>
      <c r="F876" s="15">
        <v>3.2852000000000001E-4</v>
      </c>
      <c r="G876" s="15">
        <v>1.7532800000000001E-3</v>
      </c>
      <c r="K876">
        <f t="shared" si="78"/>
        <v>2.9198052662772008E-5</v>
      </c>
      <c r="L876">
        <f t="shared" si="79"/>
        <v>5.4182150464479972E-6</v>
      </c>
      <c r="M876">
        <f t="shared" si="80"/>
        <v>3.3131864049201435E-5</v>
      </c>
      <c r="W876">
        <f t="shared" si="81"/>
        <v>-2.1372196789639477E-6</v>
      </c>
      <c r="X876">
        <f t="shared" si="82"/>
        <v>1.5434115596562255E-5</v>
      </c>
      <c r="Y876">
        <f t="shared" si="83"/>
        <v>-1.5686579830768931E-6</v>
      </c>
    </row>
    <row r="877" spans="1:25" x14ac:dyDescent="0.2">
      <c r="A877" s="19">
        <v>25.66</v>
      </c>
      <c r="B877" s="35">
        <v>30.36</v>
      </c>
      <c r="C877" s="19">
        <v>51.37</v>
      </c>
      <c r="E877" s="15">
        <v>1.95232E-3</v>
      </c>
      <c r="F877" s="15">
        <v>-2.9556999999999999E-3</v>
      </c>
      <c r="G877" s="15">
        <v>-9.724E-4</v>
      </c>
      <c r="K877">
        <f t="shared" si="78"/>
        <v>2.8596668594972394E-5</v>
      </c>
      <c r="L877">
        <f t="shared" si="79"/>
        <v>5.2285494293096833E-6</v>
      </c>
      <c r="M877">
        <f t="shared" si="80"/>
        <v>3.2491242625332475E-5</v>
      </c>
      <c r="W877">
        <f t="shared" si="81"/>
        <v>-2.1128049470261108E-6</v>
      </c>
      <c r="X877">
        <f t="shared" si="82"/>
        <v>1.5084134017568519E-5</v>
      </c>
      <c r="Y877">
        <f t="shared" si="83"/>
        <v>-1.5194836022682793E-6</v>
      </c>
    </row>
    <row r="878" spans="1:25" x14ac:dyDescent="0.2">
      <c r="A878" s="19">
        <v>25.6</v>
      </c>
      <c r="B878" s="35">
        <v>30.33</v>
      </c>
      <c r="C878" s="19">
        <v>51.05</v>
      </c>
      <c r="E878" s="15">
        <v>-2.3383000000000002E-3</v>
      </c>
      <c r="F878" s="15">
        <v>-9.8820000000000006E-4</v>
      </c>
      <c r="G878" s="15">
        <v>-6.2293000000000001E-3</v>
      </c>
      <c r="K878">
        <f t="shared" si="78"/>
        <v>2.8031963616536753E-5</v>
      </c>
      <c r="L878">
        <f t="shared" si="79"/>
        <v>5.3953932331836685E-6</v>
      </c>
      <c r="M878">
        <f t="shared" si="80"/>
        <v>3.180392132695965E-5</v>
      </c>
      <c r="W878">
        <f t="shared" si="81"/>
        <v>-2.295069139164544E-6</v>
      </c>
      <c r="X878">
        <f t="shared" si="82"/>
        <v>1.4815864537794406E-5</v>
      </c>
      <c r="Y878">
        <f t="shared" si="83"/>
        <v>-1.3813342789321825E-6</v>
      </c>
    </row>
    <row r="879" spans="1:25" x14ac:dyDescent="0.2">
      <c r="A879" s="19">
        <v>25.53</v>
      </c>
      <c r="B879" s="35">
        <v>30.37</v>
      </c>
      <c r="C879" s="19">
        <v>51.36</v>
      </c>
      <c r="E879" s="15">
        <v>-2.7342999999999998E-3</v>
      </c>
      <c r="F879" s="15">
        <v>1.31886E-3</v>
      </c>
      <c r="G879" s="15">
        <v>6.0725199999999997E-3</v>
      </c>
      <c r="K879">
        <f t="shared" si="78"/>
        <v>2.7567384677111253E-5</v>
      </c>
      <c r="L879">
        <f t="shared" si="79"/>
        <v>5.2418414788252145E-6</v>
      </c>
      <c r="M879">
        <f t="shared" si="80"/>
        <v>3.2672183975689197E-5</v>
      </c>
      <c r="W879">
        <f t="shared" si="81"/>
        <v>-2.1431502684146714E-6</v>
      </c>
      <c r="X879">
        <f t="shared" si="82"/>
        <v>1.5222267553126741E-5</v>
      </c>
      <c r="Y879">
        <f t="shared" si="83"/>
        <v>-1.1202070517962516E-6</v>
      </c>
    </row>
    <row r="880" spans="1:25" x14ac:dyDescent="0.2">
      <c r="A880" s="19">
        <v>25.56</v>
      </c>
      <c r="B880" s="35">
        <v>30.35</v>
      </c>
      <c r="C880" s="19">
        <v>51.53</v>
      </c>
      <c r="E880" s="15">
        <v>1.17501E-3</v>
      </c>
      <c r="F880" s="15">
        <v>-6.5859999999999996E-4</v>
      </c>
      <c r="G880" s="15">
        <v>3.30993E-3</v>
      </c>
      <c r="K880">
        <f t="shared" si="78"/>
        <v>2.7211030458051284E-5</v>
      </c>
      <c r="L880">
        <f t="shared" si="79"/>
        <v>5.1280169281122677E-6</v>
      </c>
      <c r="M880">
        <f t="shared" si="80"/>
        <v>3.341120369191097E-5</v>
      </c>
      <c r="W880">
        <f t="shared" si="81"/>
        <v>-2.2370212082297909E-6</v>
      </c>
      <c r="X880">
        <f t="shared" si="82"/>
        <v>1.4357483842499137E-5</v>
      </c>
      <c r="Y880">
        <f t="shared" si="83"/>
        <v>-8.0062707960047636E-7</v>
      </c>
    </row>
    <row r="881" spans="1:25" x14ac:dyDescent="0.2">
      <c r="A881" s="19">
        <v>25.66</v>
      </c>
      <c r="B881" s="35">
        <v>30.36</v>
      </c>
      <c r="C881" s="19">
        <v>51.36</v>
      </c>
      <c r="E881" s="15">
        <v>3.9123999999999999E-3</v>
      </c>
      <c r="F881" s="15">
        <v>3.2951999999999998E-4</v>
      </c>
      <c r="G881" s="15">
        <v>-3.2989999999999998E-3</v>
      </c>
      <c r="K881">
        <f t="shared" si="78"/>
        <v>2.663222757253891E-5</v>
      </c>
      <c r="L881">
        <f t="shared" si="79"/>
        <v>4.9687963408580982E-6</v>
      </c>
      <c r="M881">
        <f t="shared" si="80"/>
        <v>3.3069087723339434E-5</v>
      </c>
      <c r="W881">
        <f t="shared" si="81"/>
        <v>-2.2119679991760035E-6</v>
      </c>
      <c r="X881">
        <f t="shared" si="82"/>
        <v>1.4364318845921188E-5</v>
      </c>
      <c r="Y881">
        <f t="shared" si="83"/>
        <v>-9.0777085074444767E-7</v>
      </c>
    </row>
    <row r="882" spans="1:25" x14ac:dyDescent="0.2">
      <c r="A882" s="19">
        <v>25.86</v>
      </c>
      <c r="B882" s="35">
        <v>30.28</v>
      </c>
      <c r="C882" s="19">
        <v>51.55</v>
      </c>
      <c r="E882" s="15">
        <v>7.7942699999999998E-3</v>
      </c>
      <c r="F882" s="15">
        <v>-2.6350000000000002E-3</v>
      </c>
      <c r="G882" s="15">
        <v>3.6993400000000002E-3</v>
      </c>
      <c r="K882">
        <f t="shared" si="78"/>
        <v>2.664520187055328E-5</v>
      </c>
      <c r="L882">
        <f t="shared" si="79"/>
        <v>4.8061221676551775E-6</v>
      </c>
      <c r="M882">
        <f t="shared" si="80"/>
        <v>3.2744609288686192E-5</v>
      </c>
      <c r="W882">
        <f t="shared" si="81"/>
        <v>-2.1058949573054433E-6</v>
      </c>
      <c r="X882">
        <f t="shared" si="82"/>
        <v>1.3698895411165915E-5</v>
      </c>
      <c r="Y882">
        <f t="shared" si="83"/>
        <v>-9.6477265889978064E-7</v>
      </c>
    </row>
    <row r="883" spans="1:25" x14ac:dyDescent="0.2">
      <c r="A883" s="19">
        <v>25.57</v>
      </c>
      <c r="B883" s="35">
        <v>30.14</v>
      </c>
      <c r="C883" s="19">
        <v>51.4</v>
      </c>
      <c r="E883" s="15">
        <v>-1.12143E-2</v>
      </c>
      <c r="F883" s="15">
        <v>-4.6236000000000003E-3</v>
      </c>
      <c r="G883" s="15">
        <v>-2.9096999999999999E-3</v>
      </c>
      <c r="K883">
        <f t="shared" si="78"/>
        <v>2.847514855360279E-5</v>
      </c>
      <c r="L883">
        <f t="shared" si="79"/>
        <v>4.9265941076284327E-6</v>
      </c>
      <c r="M883">
        <f t="shared" si="80"/>
        <v>3.2551668177536149E-5</v>
      </c>
      <c r="W883">
        <f t="shared" si="81"/>
        <v>-2.8792709178671169E-6</v>
      </c>
      <c r="X883">
        <f t="shared" si="82"/>
        <v>1.4743023877767958E-5</v>
      </c>
      <c r="Y883">
        <f t="shared" si="83"/>
        <v>-1.3647813353657939E-6</v>
      </c>
    </row>
    <row r="884" spans="1:25" x14ac:dyDescent="0.2">
      <c r="A884" s="19">
        <v>25.67</v>
      </c>
      <c r="B884" s="35">
        <v>30.13</v>
      </c>
      <c r="C884" s="19">
        <v>51.8</v>
      </c>
      <c r="E884" s="15">
        <v>3.9108299999999997E-3</v>
      </c>
      <c r="F884" s="15">
        <v>-3.3179999999999999E-4</v>
      </c>
      <c r="G884" s="15">
        <v>7.7820399999999996E-3</v>
      </c>
      <c r="K884">
        <f t="shared" si="78"/>
        <v>3.2795693621953331E-5</v>
      </c>
      <c r="L884">
        <f t="shared" si="79"/>
        <v>5.6172158096032935E-6</v>
      </c>
      <c r="M884">
        <f t="shared" si="80"/>
        <v>3.2161553039231109E-5</v>
      </c>
      <c r="W884">
        <f t="shared" si="81"/>
        <v>-7.1071076359508978E-7</v>
      </c>
      <c r="X884">
        <f t="shared" si="82"/>
        <v>1.587636839350188E-5</v>
      </c>
      <c r="Y884">
        <f t="shared" si="83"/>
        <v>-8.1274749844384632E-7</v>
      </c>
    </row>
    <row r="885" spans="1:25" x14ac:dyDescent="0.2">
      <c r="A885" s="19">
        <v>25.67</v>
      </c>
      <c r="B885" s="35">
        <v>30.13</v>
      </c>
      <c r="C885" s="19">
        <v>51.82</v>
      </c>
      <c r="E885" s="15">
        <v>0</v>
      </c>
      <c r="F885" s="15">
        <v>0</v>
      </c>
      <c r="G885" s="15">
        <v>3.8612E-4</v>
      </c>
      <c r="K885">
        <f t="shared" si="78"/>
        <v>3.2438368658158834E-5</v>
      </c>
      <c r="L885">
        <f t="shared" si="79"/>
        <v>5.4156967806596619E-6</v>
      </c>
      <c r="M885">
        <f t="shared" si="80"/>
        <v>3.387859650808837E-5</v>
      </c>
      <c r="W885">
        <f t="shared" si="81"/>
        <v>-7.9818625353938427E-7</v>
      </c>
      <c r="X885">
        <f t="shared" si="82"/>
        <v>1.6853871709619767E-5</v>
      </c>
      <c r="Y885">
        <f t="shared" si="83"/>
        <v>-9.3525048341721541E-7</v>
      </c>
    </row>
    <row r="886" spans="1:25" x14ac:dyDescent="0.2">
      <c r="A886" s="19">
        <v>25.66</v>
      </c>
      <c r="B886" s="35">
        <v>30.09</v>
      </c>
      <c r="C886" s="19">
        <v>51.76</v>
      </c>
      <c r="E886" s="15">
        <v>-3.8959999999999998E-4</v>
      </c>
      <c r="F886" s="15">
        <v>-1.3274999999999999E-3</v>
      </c>
      <c r="G886" s="15">
        <v>-1.1578999999999999E-3</v>
      </c>
      <c r="K886">
        <f t="shared" si="78"/>
        <v>3.1490699540636008E-5</v>
      </c>
      <c r="L886">
        <f t="shared" si="79"/>
        <v>5.2218652438526481E-6</v>
      </c>
      <c r="M886">
        <f t="shared" si="80"/>
        <v>3.3076175052526192E-5</v>
      </c>
      <c r="W886">
        <f t="shared" si="81"/>
        <v>-8.2850867832702123E-7</v>
      </c>
      <c r="X886">
        <f t="shared" si="82"/>
        <v>1.6555355407042582E-5</v>
      </c>
      <c r="Y886">
        <f t="shared" si="83"/>
        <v>-9.4712005441218244E-7</v>
      </c>
    </row>
    <row r="887" spans="1:25" x14ac:dyDescent="0.2">
      <c r="A887" s="19">
        <v>25.61</v>
      </c>
      <c r="B887" s="35">
        <v>30.06</v>
      </c>
      <c r="C887" s="19">
        <v>51.83</v>
      </c>
      <c r="E887" s="15">
        <v>-1.9484999999999999E-3</v>
      </c>
      <c r="F887" s="15">
        <v>-9.9700000000000006E-4</v>
      </c>
      <c r="G887" s="15">
        <v>1.3524699999999999E-3</v>
      </c>
      <c r="K887">
        <f t="shared" si="78"/>
        <v>3.0605962096564555E-5</v>
      </c>
      <c r="L887">
        <f t="shared" si="79"/>
        <v>5.1101538492540552E-6</v>
      </c>
      <c r="M887">
        <f t="shared" si="80"/>
        <v>3.2369564634521743E-5</v>
      </c>
      <c r="W887">
        <f t="shared" si="81"/>
        <v>-8.3632399762739991E-7</v>
      </c>
      <c r="X887">
        <f t="shared" si="82"/>
        <v>1.6292794796220025E-5</v>
      </c>
      <c r="Y887">
        <f t="shared" si="83"/>
        <v>-8.9679296114745151E-7</v>
      </c>
    </row>
    <row r="888" spans="1:25" x14ac:dyDescent="0.2">
      <c r="A888" s="19">
        <v>25.6</v>
      </c>
      <c r="B888" s="35">
        <v>30.12</v>
      </c>
      <c r="C888" s="19">
        <v>51.92</v>
      </c>
      <c r="E888" s="15">
        <v>-3.9050000000000001E-4</v>
      </c>
      <c r="F888" s="15">
        <v>1.99607E-3</v>
      </c>
      <c r="G888" s="15">
        <v>1.7363700000000001E-3</v>
      </c>
      <c r="K888">
        <f t="shared" si="78"/>
        <v>2.9920103462737385E-5</v>
      </c>
      <c r="L888">
        <f t="shared" si="79"/>
        <v>4.9744152483313784E-6</v>
      </c>
      <c r="M888">
        <f t="shared" si="80"/>
        <v>3.1724888549233563E-5</v>
      </c>
      <c r="W888">
        <f t="shared" si="81"/>
        <v>-7.8665197776975579E-7</v>
      </c>
      <c r="X888">
        <f t="shared" si="82"/>
        <v>1.5922531596646823E-5</v>
      </c>
      <c r="Y888">
        <f t="shared" si="83"/>
        <v>-9.6490648707860444E-7</v>
      </c>
    </row>
    <row r="889" spans="1:25" x14ac:dyDescent="0.2">
      <c r="A889" s="19">
        <v>25.7</v>
      </c>
      <c r="B889" s="35">
        <v>30.18</v>
      </c>
      <c r="C889" s="19">
        <v>52.1</v>
      </c>
      <c r="E889" s="15">
        <v>3.9062899999999998E-3</v>
      </c>
      <c r="F889" s="15">
        <v>1.9919999999999998E-3</v>
      </c>
      <c r="G889" s="15">
        <v>3.4668699999999999E-3</v>
      </c>
      <c r="K889">
        <f t="shared" si="78"/>
        <v>2.9129629866939847E-5</v>
      </c>
      <c r="L889">
        <f t="shared" si="79"/>
        <v>4.9664324212600613E-6</v>
      </c>
      <c r="M889">
        <f t="shared" si="80"/>
        <v>3.1166325256102677E-5</v>
      </c>
      <c r="W889">
        <f t="shared" si="81"/>
        <v>-8.4884507250357035E-7</v>
      </c>
      <c r="X889">
        <f t="shared" si="82"/>
        <v>1.5652773601448012E-5</v>
      </c>
      <c r="Y889">
        <f t="shared" si="83"/>
        <v>-8.363600552178881E-7</v>
      </c>
    </row>
    <row r="890" spans="1:25" x14ac:dyDescent="0.2">
      <c r="A890" s="19">
        <v>25.47</v>
      </c>
      <c r="B890" s="35">
        <v>30.17</v>
      </c>
      <c r="C890" s="19">
        <v>51.43</v>
      </c>
      <c r="E890" s="15">
        <v>-8.9495000000000009E-3</v>
      </c>
      <c r="F890" s="15">
        <v>-3.3129999999999998E-4</v>
      </c>
      <c r="G890" s="15">
        <v>-1.2859799999999999E-2</v>
      </c>
      <c r="K890">
        <f t="shared" si="78"/>
        <v>2.899084913945416E-5</v>
      </c>
      <c r="L890">
        <f t="shared" si="79"/>
        <v>4.9582793060170234E-6</v>
      </c>
      <c r="M890">
        <f t="shared" si="80"/>
        <v>3.1001444033359645E-5</v>
      </c>
      <c r="W890">
        <f t="shared" si="81"/>
        <v>-5.6487478095335621E-7</v>
      </c>
      <c r="X890">
        <f t="shared" si="82"/>
        <v>1.5968027169853132E-5</v>
      </c>
      <c r="Y890">
        <f t="shared" si="83"/>
        <v>-5.7792285030481475E-7</v>
      </c>
    </row>
    <row r="891" spans="1:25" x14ac:dyDescent="0.2">
      <c r="A891" s="19">
        <v>25.54</v>
      </c>
      <c r="B891" s="35">
        <v>30</v>
      </c>
      <c r="C891" s="19">
        <v>51.15</v>
      </c>
      <c r="E891" s="15">
        <v>2.7484100000000002E-3</v>
      </c>
      <c r="F891" s="15">
        <v>-5.6347000000000003E-3</v>
      </c>
      <c r="G891" s="15">
        <v>-5.4443E-3</v>
      </c>
      <c r="K891">
        <f t="shared" si="78"/>
        <v>3.1453773203053618E-5</v>
      </c>
      <c r="L891">
        <f t="shared" si="79"/>
        <v>4.7962832052885673E-6</v>
      </c>
      <c r="M891">
        <f t="shared" si="80"/>
        <v>3.6980666421705195E-5</v>
      </c>
      <c r="W891">
        <f t="shared" si="81"/>
        <v>-4.905971200961548E-7</v>
      </c>
      <c r="X891">
        <f t="shared" si="82"/>
        <v>2.0326212743661942E-5</v>
      </c>
      <c r="Y891">
        <f t="shared" si="83"/>
        <v>-4.4081400968652589E-7</v>
      </c>
    </row>
    <row r="892" spans="1:25" x14ac:dyDescent="0.2">
      <c r="A892" s="19">
        <v>25.4</v>
      </c>
      <c r="B892" s="35">
        <v>30.09</v>
      </c>
      <c r="C892" s="19">
        <v>51.13</v>
      </c>
      <c r="E892" s="15">
        <v>-5.4815999999999997E-3</v>
      </c>
      <c r="F892" s="15">
        <v>3.0000000000000001E-3</v>
      </c>
      <c r="G892" s="15">
        <v>-3.9100000000000002E-4</v>
      </c>
      <c r="K892">
        <f t="shared" si="78"/>
        <v>3.0867330113961104E-5</v>
      </c>
      <c r="L892">
        <f t="shared" si="79"/>
        <v>5.9096102466038195E-6</v>
      </c>
      <c r="M892">
        <f t="shared" si="80"/>
        <v>3.7171773324750008E-5</v>
      </c>
      <c r="W892">
        <f t="shared" si="81"/>
        <v>-1.1588335259703857E-6</v>
      </c>
      <c r="X892">
        <f t="shared" si="82"/>
        <v>1.9220829236522224E-5</v>
      </c>
      <c r="Y892">
        <f t="shared" si="83"/>
        <v>7.4473011929466564E-7</v>
      </c>
    </row>
    <row r="893" spans="1:25" x14ac:dyDescent="0.2">
      <c r="A893" s="19">
        <v>25.48</v>
      </c>
      <c r="B893" s="35">
        <v>29.98</v>
      </c>
      <c r="C893" s="19">
        <v>51.24</v>
      </c>
      <c r="E893" s="15">
        <v>3.1496100000000002E-3</v>
      </c>
      <c r="F893" s="15">
        <v>-3.6557E-3</v>
      </c>
      <c r="G893" s="15">
        <v>2.1513999999999999E-3</v>
      </c>
      <c r="K893">
        <f t="shared" si="78"/>
        <v>3.1215840851490139E-5</v>
      </c>
      <c r="L893">
        <f t="shared" si="79"/>
        <v>6.0461439018401562E-6</v>
      </c>
      <c r="M893">
        <f t="shared" si="80"/>
        <v>3.6171912954012129E-5</v>
      </c>
      <c r="W893">
        <f t="shared" si="81"/>
        <v>-1.8253091144121626E-6</v>
      </c>
      <c r="X893">
        <f t="shared" si="82"/>
        <v>1.8866027706330891E-5</v>
      </c>
      <c r="Y893">
        <f t="shared" si="83"/>
        <v>5.8514171213698569E-7</v>
      </c>
    </row>
    <row r="894" spans="1:25" x14ac:dyDescent="0.2">
      <c r="A894" s="19">
        <v>25.39</v>
      </c>
      <c r="B894" s="35">
        <v>29.91</v>
      </c>
      <c r="C894" s="19">
        <v>51.05</v>
      </c>
      <c r="E894" s="15">
        <v>-3.5322000000000001E-3</v>
      </c>
      <c r="F894" s="15">
        <v>-2.3349E-3</v>
      </c>
      <c r="G894" s="15">
        <v>-3.7081000000000002E-3</v>
      </c>
      <c r="K894">
        <f t="shared" si="78"/>
        <v>3.073832512845144E-5</v>
      </c>
      <c r="L894">
        <f t="shared" si="79"/>
        <v>6.3490512373623132E-6</v>
      </c>
      <c r="M894">
        <f t="shared" si="80"/>
        <v>3.5411069843918528E-5</v>
      </c>
      <c r="W894">
        <f t="shared" si="81"/>
        <v>-2.2545653386274327E-6</v>
      </c>
      <c r="X894">
        <f t="shared" si="82"/>
        <v>1.8717824882111036E-5</v>
      </c>
      <c r="Y894">
        <f t="shared" si="83"/>
        <v>1.6745369020876654E-7</v>
      </c>
    </row>
    <row r="895" spans="1:25" x14ac:dyDescent="0.2">
      <c r="A895" s="19">
        <v>25.3</v>
      </c>
      <c r="B895" s="35">
        <v>29.87</v>
      </c>
      <c r="C895" s="19">
        <v>50.87</v>
      </c>
      <c r="E895" s="15">
        <v>-3.5447E-3</v>
      </c>
      <c r="F895" s="15">
        <v>-1.3373E-3</v>
      </c>
      <c r="G895" s="15">
        <v>-3.5260000000000001E-3</v>
      </c>
      <c r="K895">
        <f t="shared" si="78"/>
        <v>3.0391716096311057E-5</v>
      </c>
      <c r="L895">
        <f t="shared" si="79"/>
        <v>6.3172887535531403E-6</v>
      </c>
      <c r="M895">
        <f t="shared" si="80"/>
        <v>3.5060736666430547E-5</v>
      </c>
      <c r="W895">
        <f t="shared" si="81"/>
        <v>-1.8676116671097867E-6</v>
      </c>
      <c r="X895">
        <f t="shared" si="82"/>
        <v>1.8831381421984373E-5</v>
      </c>
      <c r="Y895">
        <f t="shared" si="83"/>
        <v>4.3574357639624054E-7</v>
      </c>
    </row>
    <row r="896" spans="1:25" x14ac:dyDescent="0.2">
      <c r="A896" s="19">
        <v>25.17</v>
      </c>
      <c r="B896" s="35">
        <v>29.94</v>
      </c>
      <c r="C896" s="19">
        <v>50.68</v>
      </c>
      <c r="E896" s="15">
        <v>-5.1383000000000002E-3</v>
      </c>
      <c r="F896" s="15">
        <v>2.3434900000000002E-3</v>
      </c>
      <c r="G896" s="15">
        <v>-3.735E-3</v>
      </c>
      <c r="K896">
        <f t="shared" si="78"/>
        <v>3.0069442056099099E-5</v>
      </c>
      <c r="L896">
        <f t="shared" si="79"/>
        <v>6.1408965499725175E-6</v>
      </c>
      <c r="M896">
        <f t="shared" si="80"/>
        <v>3.4678730295191842E-5</v>
      </c>
      <c r="W896">
        <f t="shared" si="81"/>
        <v>-1.6441554746831993E-6</v>
      </c>
      <c r="X896">
        <f t="shared" si="82"/>
        <v>1.8914159024665312E-5</v>
      </c>
      <c r="Y896">
        <f t="shared" si="83"/>
        <v>5.3022715381246611E-7</v>
      </c>
    </row>
    <row r="897" spans="1:25" x14ac:dyDescent="0.2">
      <c r="A897" s="19">
        <v>24.62</v>
      </c>
      <c r="B897" s="35">
        <v>29.91</v>
      </c>
      <c r="C897" s="19">
        <v>49.57</v>
      </c>
      <c r="E897" s="15">
        <v>-2.18514E-2</v>
      </c>
      <c r="F897" s="15">
        <v>-1.0020000000000001E-3</v>
      </c>
      <c r="G897" s="15">
        <v>-2.1902100000000001E-2</v>
      </c>
      <c r="K897">
        <f t="shared" si="78"/>
        <v>3.0319993610299858E-5</v>
      </c>
      <c r="L897">
        <f t="shared" si="79"/>
        <v>6.1232308422107324E-6</v>
      </c>
      <c r="M897">
        <f t="shared" si="80"/>
        <v>3.4380346266227462E-5</v>
      </c>
      <c r="W897">
        <f t="shared" si="81"/>
        <v>-2.1053819328822071E-6</v>
      </c>
      <c r="X897">
        <f t="shared" si="82"/>
        <v>1.9259687503185393E-5</v>
      </c>
      <c r="Y897">
        <f t="shared" si="83"/>
        <v>8.0311518583718101E-8</v>
      </c>
    </row>
    <row r="898" spans="1:25" x14ac:dyDescent="0.2">
      <c r="A898" s="19">
        <v>24.33</v>
      </c>
      <c r="B898" s="35">
        <v>30.02</v>
      </c>
      <c r="C898" s="19">
        <v>48.76</v>
      </c>
      <c r="E898" s="15">
        <v>-1.1779100000000001E-2</v>
      </c>
      <c r="F898" s="15">
        <v>3.6776999999999999E-3</v>
      </c>
      <c r="G898" s="15">
        <v>-1.63406E-2</v>
      </c>
      <c r="K898">
        <f t="shared" si="78"/>
        <v>4.8598774274048574E-5</v>
      </c>
      <c r="L898">
        <f t="shared" si="79"/>
        <v>5.927107421710654E-6</v>
      </c>
      <c r="M898">
        <f t="shared" si="80"/>
        <v>5.2729935655400939E-5</v>
      </c>
      <c r="W898">
        <f t="shared" si="81"/>
        <v>-1.1814685049092743E-6</v>
      </c>
      <c r="X898">
        <f t="shared" si="82"/>
        <v>3.7960484170594272E-5</v>
      </c>
      <c r="Y898">
        <f t="shared" si="83"/>
        <v>8.8534439546869522E-7</v>
      </c>
    </row>
    <row r="899" spans="1:25" x14ac:dyDescent="0.2">
      <c r="A899" s="19">
        <v>24.47</v>
      </c>
      <c r="B899" s="35">
        <v>30.02</v>
      </c>
      <c r="C899" s="19">
        <v>49.13</v>
      </c>
      <c r="E899" s="15">
        <v>5.7541700000000003E-3</v>
      </c>
      <c r="F899" s="15">
        <v>0</v>
      </c>
      <c r="G899" s="15">
        <v>7.5882500000000004E-3</v>
      </c>
      <c r="K899">
        <f t="shared" si="78"/>
        <v>5.2231368691972367E-5</v>
      </c>
      <c r="L899">
        <f t="shared" si="79"/>
        <v>6.2436103380405803E-6</v>
      </c>
      <c r="M899">
        <f t="shared" si="80"/>
        <v>6.1471078639224006E-5</v>
      </c>
      <c r="W899">
        <f t="shared" si="81"/>
        <v>-2.921593837414718E-6</v>
      </c>
      <c r="X899">
        <f t="shared" si="82"/>
        <v>4.4094673578758615E-5</v>
      </c>
      <c r="Y899">
        <f t="shared" si="83"/>
        <v>-1.6395938530594263E-6</v>
      </c>
    </row>
    <row r="900" spans="1:25" x14ac:dyDescent="0.2">
      <c r="A900" s="19">
        <v>24.47</v>
      </c>
      <c r="B900" s="35">
        <v>29.97</v>
      </c>
      <c r="C900" s="19">
        <v>48.82</v>
      </c>
      <c r="E900" s="15">
        <v>0</v>
      </c>
      <c r="F900" s="15">
        <v>-1.6655999999999999E-3</v>
      </c>
      <c r="G900" s="15">
        <v>-6.3098E-3</v>
      </c>
      <c r="K900">
        <f t="shared" si="78"/>
        <v>5.1420538467976729E-5</v>
      </c>
      <c r="L900">
        <f t="shared" si="79"/>
        <v>6.0001039877907117E-6</v>
      </c>
      <c r="M900">
        <f t="shared" si="80"/>
        <v>6.1310406232117695E-5</v>
      </c>
      <c r="W900">
        <f t="shared" si="81"/>
        <v>-2.8245118071698347E-6</v>
      </c>
      <c r="X900">
        <f t="shared" si="82"/>
        <v>4.3908272384133099E-5</v>
      </c>
      <c r="Y900">
        <f t="shared" si="83"/>
        <v>-1.6092028218758608E-6</v>
      </c>
    </row>
    <row r="901" spans="1:25" x14ac:dyDescent="0.2">
      <c r="A901" s="19">
        <v>24.72</v>
      </c>
      <c r="B901" s="35">
        <v>29.99</v>
      </c>
      <c r="C901" s="19">
        <v>49.58</v>
      </c>
      <c r="E901" s="15">
        <v>1.0216589999999999E-2</v>
      </c>
      <c r="F901" s="15">
        <v>6.6737000000000003E-4</v>
      </c>
      <c r="G901" s="15">
        <v>1.556743E-2</v>
      </c>
      <c r="K901">
        <f t="shared" si="78"/>
        <v>4.933393916186483E-5</v>
      </c>
      <c r="L901">
        <f t="shared" si="79"/>
        <v>5.8821769529558348E-6</v>
      </c>
      <c r="M901">
        <f t="shared" si="80"/>
        <v>6.0448655688537755E-5</v>
      </c>
      <c r="W901">
        <f t="shared" si="81"/>
        <v>-2.7332546987396448E-6</v>
      </c>
      <c r="X901">
        <f t="shared" si="82"/>
        <v>4.198649204108511E-5</v>
      </c>
      <c r="Y901">
        <f t="shared" si="83"/>
        <v>-1.1602511373633092E-6</v>
      </c>
    </row>
    <row r="902" spans="1:25" x14ac:dyDescent="0.2">
      <c r="A902" s="19">
        <v>24.65</v>
      </c>
      <c r="B902" s="35">
        <v>29.99</v>
      </c>
      <c r="C902" s="19">
        <v>49.71</v>
      </c>
      <c r="E902" s="15">
        <v>-2.8316999999999999E-3</v>
      </c>
      <c r="F902" s="15">
        <v>0</v>
      </c>
      <c r="G902" s="15">
        <v>2.62196E-3</v>
      </c>
      <c r="K902">
        <f t="shared" ref="K902:K965" si="84">$J$1+$J$3*(E901^2)+$J$4*K901</f>
        <v>5.1547684263243641E-5</v>
      </c>
      <c r="L902">
        <f t="shared" ref="L902:L965" si="85">$J$6+$J$3*(F901^2)+$J$4*L901</f>
        <v>5.6781719144870512E-6</v>
      </c>
      <c r="M902">
        <f t="shared" ref="M902:M965" si="86">$J$7+$J$3*(G901^2)+$J$4*M901</f>
        <v>6.7739862208168614E-5</v>
      </c>
      <c r="W902">
        <f t="shared" ref="W902:W965" si="87">$J$2*$W$4+E901*F901*$J$3+W901*$J$4</f>
        <v>-2.374743190083266E-6</v>
      </c>
      <c r="X902">
        <f t="shared" ref="X902:X965" si="88">$J$2*$X$4+E901*G901*$J$3+X901*$J$4</f>
        <v>4.6541860505167996E-5</v>
      </c>
      <c r="Y902">
        <f t="shared" ref="Y902:Y965" si="89">$J$2*$Y$4+F901*G901*$J$3+Y901*$J$4</f>
        <v>-7.4305123875751053E-7</v>
      </c>
    </row>
    <row r="903" spans="1:25" x14ac:dyDescent="0.2">
      <c r="A903" s="19">
        <v>24.45</v>
      </c>
      <c r="B903" s="35">
        <v>30</v>
      </c>
      <c r="C903" s="19">
        <v>49.18</v>
      </c>
      <c r="E903" s="15">
        <v>-8.1134999999999992E-3</v>
      </c>
      <c r="F903" s="15">
        <v>3.3344000000000001E-4</v>
      </c>
      <c r="G903" s="15">
        <v>-1.0661800000000001E-2</v>
      </c>
      <c r="K903">
        <f t="shared" si="84"/>
        <v>4.9774197205015726E-5</v>
      </c>
      <c r="L903">
        <f t="shared" si="85"/>
        <v>5.4685918696503939E-6</v>
      </c>
      <c r="M903">
        <f t="shared" si="86"/>
        <v>6.5174788234089622E-5</v>
      </c>
      <c r="W903">
        <f t="shared" si="87"/>
        <v>-2.31047219867827E-6</v>
      </c>
      <c r="X903">
        <f t="shared" si="88"/>
        <v>4.4165080709577911E-5</v>
      </c>
      <c r="Y903">
        <f t="shared" si="89"/>
        <v>-7.6645276443205981E-7</v>
      </c>
    </row>
    <row r="904" spans="1:25" x14ac:dyDescent="0.2">
      <c r="A904" s="19">
        <v>24.56</v>
      </c>
      <c r="B904" s="35">
        <v>29.98</v>
      </c>
      <c r="C904" s="19">
        <v>49.43</v>
      </c>
      <c r="E904" s="15">
        <v>4.4989000000000001E-3</v>
      </c>
      <c r="F904" s="15">
        <v>-6.667E-4</v>
      </c>
      <c r="G904" s="15">
        <v>5.0833700000000002E-3</v>
      </c>
      <c r="K904">
        <f t="shared" si="84"/>
        <v>5.041953366468149E-5</v>
      </c>
      <c r="L904">
        <f t="shared" si="85"/>
        <v>5.2760339168479365E-6</v>
      </c>
      <c r="M904">
        <f t="shared" si="86"/>
        <v>6.7035590898391372E-5</v>
      </c>
      <c r="W904">
        <f t="shared" si="87"/>
        <v>-2.358272084357574E-6</v>
      </c>
      <c r="X904">
        <f t="shared" si="88"/>
        <v>4.5688072439003235E-5</v>
      </c>
      <c r="Y904">
        <f t="shared" si="89"/>
        <v>-9.3065302224613622E-7</v>
      </c>
    </row>
    <row r="905" spans="1:25" x14ac:dyDescent="0.2">
      <c r="A905" s="19">
        <v>24.45</v>
      </c>
      <c r="B905" s="35">
        <v>30.01</v>
      </c>
      <c r="C905" s="19">
        <v>49.21</v>
      </c>
      <c r="E905" s="15">
        <v>-4.4787000000000004E-3</v>
      </c>
      <c r="F905" s="15">
        <v>1.0006699999999999E-3</v>
      </c>
      <c r="G905" s="15">
        <v>-4.4508000000000004E-3</v>
      </c>
      <c r="K905">
        <f t="shared" si="84"/>
        <v>4.9202598695167309E-5</v>
      </c>
      <c r="L905">
        <f t="shared" si="85"/>
        <v>5.1083617074696258E-6</v>
      </c>
      <c r="M905">
        <f t="shared" si="86"/>
        <v>6.5271412255511012E-5</v>
      </c>
      <c r="W905">
        <f t="shared" si="87"/>
        <v>-2.4149660244961192E-6</v>
      </c>
      <c r="X905">
        <f t="shared" si="88"/>
        <v>4.4574287024383038E-5</v>
      </c>
      <c r="Y905">
        <f t="shared" si="89"/>
        <v>-1.0783617520713679E-6</v>
      </c>
    </row>
    <row r="906" spans="1:25" x14ac:dyDescent="0.2">
      <c r="A906" s="19">
        <v>24.25</v>
      </c>
      <c r="B906" s="35">
        <v>30.06</v>
      </c>
      <c r="C906" s="19">
        <v>48.8</v>
      </c>
      <c r="E906" s="15">
        <v>-8.1799999999999998E-3</v>
      </c>
      <c r="F906" s="15">
        <v>1.6660799999999999E-3</v>
      </c>
      <c r="G906" s="15">
        <v>-8.3315999999999998E-3</v>
      </c>
      <c r="K906">
        <f t="shared" si="84"/>
        <v>4.8051425923023973E-5</v>
      </c>
      <c r="L906">
        <f t="shared" si="85"/>
        <v>4.9730238930100143E-6</v>
      </c>
      <c r="M906">
        <f t="shared" si="86"/>
        <v>6.3371843134527487E-5</v>
      </c>
      <c r="W906">
        <f t="shared" si="87"/>
        <v>-2.5275496921863521E-6</v>
      </c>
      <c r="X906">
        <f t="shared" si="88"/>
        <v>4.3409897721320055E-5</v>
      </c>
      <c r="Y906">
        <f t="shared" si="89"/>
        <v>-1.2597959283870858E-6</v>
      </c>
    </row>
    <row r="907" spans="1:25" x14ac:dyDescent="0.2">
      <c r="A907" s="19">
        <v>23.68</v>
      </c>
      <c r="B907" s="35">
        <v>30.06</v>
      </c>
      <c r="C907" s="19">
        <v>47.22</v>
      </c>
      <c r="E907" s="15">
        <v>-2.35052E-2</v>
      </c>
      <c r="F907" s="15">
        <v>0</v>
      </c>
      <c r="G907" s="15">
        <v>-3.2377000000000003E-2</v>
      </c>
      <c r="K907">
        <f t="shared" si="84"/>
        <v>4.884346936960924E-5</v>
      </c>
      <c r="L907">
        <f t="shared" si="85"/>
        <v>4.9167856321179795E-6</v>
      </c>
      <c r="M907">
        <f t="shared" si="86"/>
        <v>6.3570485677602956E-5</v>
      </c>
      <c r="W907">
        <f t="shared" si="87"/>
        <v>-2.9992516866551708E-6</v>
      </c>
      <c r="X907">
        <f t="shared" si="88"/>
        <v>4.4244119378040844E-5</v>
      </c>
      <c r="Y907">
        <f t="shared" si="89"/>
        <v>-1.8074372578038603E-6</v>
      </c>
    </row>
    <row r="908" spans="1:25" x14ac:dyDescent="0.2">
      <c r="A908" s="19">
        <v>23.7</v>
      </c>
      <c r="B908" s="35">
        <v>29.95</v>
      </c>
      <c r="C908" s="19">
        <v>48.05</v>
      </c>
      <c r="E908" s="15">
        <v>8.4464000000000002E-4</v>
      </c>
      <c r="F908" s="15">
        <v>-3.6592999999999999E-3</v>
      </c>
      <c r="G908" s="15">
        <v>1.7577260000000001E-2</v>
      </c>
      <c r="K908">
        <f t="shared" si="84"/>
        <v>6.9011271290999384E-5</v>
      </c>
      <c r="L908">
        <f t="shared" si="85"/>
        <v>4.7528887642234669E-6</v>
      </c>
      <c r="M908">
        <f t="shared" si="86"/>
        <v>1.0291139248569392E-4</v>
      </c>
      <c r="W908">
        <f t="shared" si="87"/>
        <v>-2.8975101854558606E-6</v>
      </c>
      <c r="X908">
        <f t="shared" si="88"/>
        <v>7.27433026313584E-5</v>
      </c>
      <c r="Y908">
        <f t="shared" si="89"/>
        <v>-1.7669756223356286E-6</v>
      </c>
    </row>
    <row r="909" spans="1:25" x14ac:dyDescent="0.2">
      <c r="A909" s="19">
        <v>23.63</v>
      </c>
      <c r="B909" s="35">
        <v>30.1</v>
      </c>
      <c r="C909" s="19">
        <v>47.38</v>
      </c>
      <c r="E909" s="15">
        <v>-2.9537000000000001E-3</v>
      </c>
      <c r="F909" s="15">
        <v>5.0083100000000002E-3</v>
      </c>
      <c r="G909" s="15">
        <v>-1.3943799999999999E-2</v>
      </c>
      <c r="K909">
        <f t="shared" si="84"/>
        <v>6.5897764684690131E-5</v>
      </c>
      <c r="L909">
        <f t="shared" si="85"/>
        <v>5.1344447680026251E-6</v>
      </c>
      <c r="M909">
        <f t="shared" si="86"/>
        <v>1.103194424896034E-4</v>
      </c>
      <c r="W909">
        <f t="shared" si="87"/>
        <v>-2.9255048204085091E-6</v>
      </c>
      <c r="X909">
        <f t="shared" si="88"/>
        <v>6.9685278748932893E-5</v>
      </c>
      <c r="Y909">
        <f t="shared" si="89"/>
        <v>-4.3017603857154911E-6</v>
      </c>
    </row>
    <row r="910" spans="1:25" x14ac:dyDescent="0.2">
      <c r="A910" s="19">
        <v>23.39</v>
      </c>
      <c r="B910" s="35">
        <v>30.08</v>
      </c>
      <c r="C910" s="19">
        <v>47.36</v>
      </c>
      <c r="E910" s="15">
        <v>-1.01566E-2</v>
      </c>
      <c r="F910" s="15">
        <v>-6.6450000000000005E-4</v>
      </c>
      <c r="G910" s="15">
        <v>-4.2210000000000001E-4</v>
      </c>
      <c r="K910">
        <f t="shared" si="84"/>
        <v>6.3291505553175428E-5</v>
      </c>
      <c r="L910">
        <f t="shared" si="85"/>
        <v>5.9608151141990334E-6</v>
      </c>
      <c r="M910">
        <f t="shared" si="86"/>
        <v>1.1270178906657433E-4</v>
      </c>
      <c r="W910">
        <f t="shared" si="87"/>
        <v>-3.4199099410639984E-6</v>
      </c>
      <c r="X910">
        <f t="shared" si="88"/>
        <v>6.7864310106396914E-5</v>
      </c>
      <c r="Y910">
        <f t="shared" si="89"/>
        <v>-6.9050342816925614E-6</v>
      </c>
    </row>
    <row r="911" spans="1:25" x14ac:dyDescent="0.2">
      <c r="A911" s="19">
        <v>23.66</v>
      </c>
      <c r="B911" s="35">
        <v>29.97</v>
      </c>
      <c r="C911" s="19">
        <v>48.03</v>
      </c>
      <c r="E911" s="15">
        <v>1.154344E-2</v>
      </c>
      <c r="F911" s="15">
        <v>-3.6568999999999998E-3</v>
      </c>
      <c r="G911" s="15">
        <v>1.414692E-2</v>
      </c>
      <c r="K911">
        <f t="shared" si="84"/>
        <v>6.4618909164351602E-5</v>
      </c>
      <c r="L911">
        <f t="shared" si="85"/>
        <v>5.7519388873796572E-6</v>
      </c>
      <c r="M911">
        <f t="shared" si="86"/>
        <v>1.0717113924772699E-4</v>
      </c>
      <c r="W911">
        <f t="shared" si="87"/>
        <v>-3.0229665166001586E-6</v>
      </c>
      <c r="X911">
        <f t="shared" si="88"/>
        <v>6.4676651534413093E-5</v>
      </c>
      <c r="Y911">
        <f t="shared" si="89"/>
        <v>-6.5474974067910073E-6</v>
      </c>
    </row>
    <row r="912" spans="1:25" x14ac:dyDescent="0.2">
      <c r="A912" s="19">
        <v>23.87</v>
      </c>
      <c r="B912" s="35">
        <v>29.88</v>
      </c>
      <c r="C912" s="19">
        <v>48.65</v>
      </c>
      <c r="E912" s="15">
        <v>8.8757799999999998E-3</v>
      </c>
      <c r="F912" s="15">
        <v>-3.003E-3</v>
      </c>
      <c r="G912" s="15">
        <v>1.2908660000000001E-2</v>
      </c>
      <c r="K912">
        <f t="shared" si="84"/>
        <v>6.7070447897801211E-5</v>
      </c>
      <c r="L912">
        <f t="shared" si="85"/>
        <v>6.0728495285694431E-6</v>
      </c>
      <c r="M912">
        <f t="shared" si="86"/>
        <v>1.0997061550106649E-4</v>
      </c>
      <c r="W912">
        <f t="shared" si="87"/>
        <v>-4.6083303550441487E-6</v>
      </c>
      <c r="X912">
        <f t="shared" si="88"/>
        <v>6.8040933330540301E-5</v>
      </c>
      <c r="Y912">
        <f t="shared" si="89"/>
        <v>-8.2919870323035469E-6</v>
      </c>
    </row>
    <row r="913" spans="1:25" x14ac:dyDescent="0.2">
      <c r="A913" s="19">
        <v>24.08</v>
      </c>
      <c r="B913" s="35">
        <v>29.93</v>
      </c>
      <c r="C913" s="19">
        <v>48.89</v>
      </c>
      <c r="E913" s="15">
        <v>8.7976100000000008E-3</v>
      </c>
      <c r="F913" s="15">
        <v>1.6733900000000001E-3</v>
      </c>
      <c r="G913" s="15">
        <v>4.93313E-3</v>
      </c>
      <c r="K913">
        <f t="shared" si="84"/>
        <v>6.7196032850235836E-5</v>
      </c>
      <c r="L913">
        <f t="shared" si="85"/>
        <v>6.2003091868878428E-6</v>
      </c>
      <c r="M913">
        <f t="shared" si="86"/>
        <v>1.1126204947957363E-4</v>
      </c>
      <c r="W913">
        <f t="shared" si="87"/>
        <v>-5.4762028273414995E-6</v>
      </c>
      <c r="X913">
        <f t="shared" si="88"/>
        <v>6.9254170380899884E-5</v>
      </c>
      <c r="Y913">
        <f t="shared" si="89"/>
        <v>-9.4130406495653342E-6</v>
      </c>
    </row>
    <row r="914" spans="1:25" x14ac:dyDescent="0.2">
      <c r="A914" s="19">
        <v>24.03</v>
      </c>
      <c r="B914" s="35">
        <v>29.84</v>
      </c>
      <c r="C914" s="19">
        <v>48.71</v>
      </c>
      <c r="E914" s="15">
        <v>-2.0763999999999999E-3</v>
      </c>
      <c r="F914" s="15">
        <v>-3.0070000000000001E-3</v>
      </c>
      <c r="G914" s="15">
        <v>-3.6817E-3</v>
      </c>
      <c r="K914">
        <f t="shared" si="84"/>
        <v>6.725882154967238E-5</v>
      </c>
      <c r="L914">
        <f t="shared" si="85"/>
        <v>6.0714102693911377E-6</v>
      </c>
      <c r="M914">
        <f t="shared" si="86"/>
        <v>1.0678408816342234E-4</v>
      </c>
      <c r="W914">
        <f t="shared" si="87"/>
        <v>-4.6369709537850088E-6</v>
      </c>
      <c r="X914">
        <f t="shared" si="88"/>
        <v>6.7547626310817888E-5</v>
      </c>
      <c r="Y914">
        <f t="shared" si="89"/>
        <v>-8.5860407941634138E-6</v>
      </c>
    </row>
    <row r="915" spans="1:25" x14ac:dyDescent="0.2">
      <c r="A915" s="19">
        <v>24.18</v>
      </c>
      <c r="B915" s="35">
        <v>29.91</v>
      </c>
      <c r="C915" s="19">
        <v>48.96</v>
      </c>
      <c r="E915" s="15">
        <v>6.2421600000000001E-3</v>
      </c>
      <c r="F915" s="15">
        <v>2.3458400000000001E-3</v>
      </c>
      <c r="G915" s="15">
        <v>5.1324200000000004E-3</v>
      </c>
      <c r="K915">
        <f t="shared" si="84"/>
        <v>6.4394382737058742E-5</v>
      </c>
      <c r="L915">
        <f t="shared" si="85"/>
        <v>6.1999178832602359E-6</v>
      </c>
      <c r="M915">
        <f t="shared" si="86"/>
        <v>1.0214357025796411E-4</v>
      </c>
      <c r="W915">
        <f t="shared" si="87"/>
        <v>-4.1872169045579074E-6</v>
      </c>
      <c r="X915">
        <f t="shared" si="88"/>
        <v>6.4513272007368802E-5</v>
      </c>
      <c r="Y915">
        <f t="shared" si="89"/>
        <v>-7.6960280705136078E-6</v>
      </c>
    </row>
    <row r="916" spans="1:25" x14ac:dyDescent="0.2">
      <c r="A916" s="19">
        <v>24.31</v>
      </c>
      <c r="B916" s="35">
        <v>29.88</v>
      </c>
      <c r="C916" s="19">
        <v>49.3</v>
      </c>
      <c r="E916" s="15">
        <v>5.3762999999999997E-3</v>
      </c>
      <c r="F916" s="15">
        <v>-1.003E-3</v>
      </c>
      <c r="G916" s="15">
        <v>6.9444399999999996E-3</v>
      </c>
      <c r="K916">
        <f t="shared" si="84"/>
        <v>6.3087935233425914E-5</v>
      </c>
      <c r="L916">
        <f t="shared" si="85"/>
        <v>6.1791516925211876E-6</v>
      </c>
      <c r="M916">
        <f t="shared" si="86"/>
        <v>9.8292956233489391E-5</v>
      </c>
      <c r="W916">
        <f t="shared" si="87"/>
        <v>-3.4284731457084327E-6</v>
      </c>
      <c r="X916">
        <f t="shared" si="88"/>
        <v>6.2636687160014668E-5</v>
      </c>
      <c r="Y916">
        <f t="shared" si="89"/>
        <v>-6.8206575409707907E-6</v>
      </c>
    </row>
    <row r="917" spans="1:25" x14ac:dyDescent="0.2">
      <c r="A917" s="19">
        <v>24.43</v>
      </c>
      <c r="B917" s="35">
        <v>29.91</v>
      </c>
      <c r="C917" s="19">
        <v>50.14</v>
      </c>
      <c r="E917" s="15">
        <v>4.9362800000000004E-3</v>
      </c>
      <c r="F917" s="15">
        <v>1.00405E-3</v>
      </c>
      <c r="G917" s="15">
        <v>1.7038540000000001E-2</v>
      </c>
      <c r="K917">
        <f t="shared" si="84"/>
        <v>6.1457476188987064E-5</v>
      </c>
      <c r="L917">
        <f t="shared" si="85"/>
        <v>5.9797532210024822E-6</v>
      </c>
      <c r="M917">
        <f t="shared" si="86"/>
        <v>9.5548719524771159E-5</v>
      </c>
      <c r="W917">
        <f t="shared" si="87"/>
        <v>-3.5166755129659266E-6</v>
      </c>
      <c r="X917">
        <f t="shared" si="88"/>
        <v>6.1084617641293782E-5</v>
      </c>
      <c r="Y917">
        <f t="shared" si="89"/>
        <v>-6.758013621312543E-6</v>
      </c>
    </row>
    <row r="918" spans="1:25" x14ac:dyDescent="0.2">
      <c r="A918" s="19">
        <v>24.39</v>
      </c>
      <c r="B918" s="35">
        <v>29.87</v>
      </c>
      <c r="C918" s="19">
        <v>50.04</v>
      </c>
      <c r="E918" s="15">
        <v>-1.6374E-3</v>
      </c>
      <c r="F918" s="15">
        <v>-1.3373E-3</v>
      </c>
      <c r="G918" s="15">
        <v>-1.9943999999999999E-3</v>
      </c>
      <c r="K918">
        <f t="shared" si="84"/>
        <v>5.9743335029150548E-5</v>
      </c>
      <c r="L918">
        <f t="shared" si="85"/>
        <v>5.7924029538748993E-6</v>
      </c>
      <c r="M918">
        <f t="shared" si="86"/>
        <v>1.0265260095529602E-4</v>
      </c>
      <c r="W918">
        <f t="shared" si="87"/>
        <v>-3.1856377048279705E-6</v>
      </c>
      <c r="X918">
        <f t="shared" si="88"/>
        <v>6.149653675206415E-5</v>
      </c>
      <c r="Y918">
        <f t="shared" si="89"/>
        <v>-5.7362155605537901E-6</v>
      </c>
    </row>
    <row r="919" spans="1:25" x14ac:dyDescent="0.2">
      <c r="A919" s="19">
        <v>24.28</v>
      </c>
      <c r="B919" s="35">
        <v>29.98</v>
      </c>
      <c r="C919" s="19">
        <v>49.85</v>
      </c>
      <c r="E919" s="15">
        <v>-4.5100000000000001E-3</v>
      </c>
      <c r="F919" s="15">
        <v>3.6825899999999999E-3</v>
      </c>
      <c r="G919" s="15">
        <v>-3.797E-3</v>
      </c>
      <c r="K919">
        <f t="shared" si="84"/>
        <v>5.7264611079768221E-5</v>
      </c>
      <c r="L919">
        <f t="shared" si="85"/>
        <v>5.6475038982749707E-6</v>
      </c>
      <c r="M919">
        <f t="shared" si="86"/>
        <v>9.7876880941125382E-5</v>
      </c>
      <c r="W919">
        <f t="shared" si="87"/>
        <v>-2.9851252417382921E-6</v>
      </c>
      <c r="X919">
        <f t="shared" si="88"/>
        <v>5.8650085769340295E-5</v>
      </c>
      <c r="Y919">
        <f t="shared" si="89"/>
        <v>-5.3533427821205629E-6</v>
      </c>
    </row>
    <row r="920" spans="1:25" x14ac:dyDescent="0.2">
      <c r="A920" s="19">
        <v>24.1</v>
      </c>
      <c r="B920" s="35">
        <v>29.99</v>
      </c>
      <c r="C920" s="19">
        <v>49.1</v>
      </c>
      <c r="E920" s="15">
        <v>-7.4135E-3</v>
      </c>
      <c r="F920" s="15">
        <v>3.3356E-4</v>
      </c>
      <c r="G920" s="15">
        <v>-1.50451E-2</v>
      </c>
      <c r="K920">
        <f t="shared" si="84"/>
        <v>5.564097141694883E-5</v>
      </c>
      <c r="L920">
        <f t="shared" si="85"/>
        <v>5.9822226987350383E-6</v>
      </c>
      <c r="M920">
        <f t="shared" si="86"/>
        <v>9.3805287233404976E-5</v>
      </c>
      <c r="W920">
        <f t="shared" si="87"/>
        <v>-3.5485705632339944E-6</v>
      </c>
      <c r="X920">
        <f t="shared" si="88"/>
        <v>5.6528775423179874E-5</v>
      </c>
      <c r="Y920">
        <f t="shared" si="89"/>
        <v>-5.6594385843933288E-6</v>
      </c>
    </row>
    <row r="921" spans="1:25" x14ac:dyDescent="0.2">
      <c r="A921" s="19">
        <v>24.06</v>
      </c>
      <c r="B921" s="35">
        <v>29.97</v>
      </c>
      <c r="C921" s="19">
        <v>49.1</v>
      </c>
      <c r="E921" s="15">
        <v>-1.6597999999999999E-3</v>
      </c>
      <c r="F921" s="15">
        <v>-6.669E-4</v>
      </c>
      <c r="G921" s="15">
        <v>0</v>
      </c>
      <c r="K921">
        <f t="shared" si="84"/>
        <v>5.5499545423898603E-5</v>
      </c>
      <c r="L921">
        <f t="shared" si="85"/>
        <v>5.7588500977875024E-6</v>
      </c>
      <c r="M921">
        <f t="shared" si="86"/>
        <v>9.8455502148547805E-5</v>
      </c>
      <c r="W921">
        <f t="shared" si="87"/>
        <v>-3.5127838118399546E-6</v>
      </c>
      <c r="X921">
        <f t="shared" si="88"/>
        <v>5.831123885178908E-5</v>
      </c>
      <c r="Y921">
        <f t="shared" si="89"/>
        <v>-5.588594611569729E-6</v>
      </c>
    </row>
    <row r="922" spans="1:25" x14ac:dyDescent="0.2">
      <c r="A922" s="19">
        <v>24.08</v>
      </c>
      <c r="B922" s="35">
        <v>30.05</v>
      </c>
      <c r="C922" s="19">
        <v>48.87</v>
      </c>
      <c r="E922" s="15">
        <v>8.3129999999999999E-4</v>
      </c>
      <c r="F922" s="15">
        <v>2.6693400000000001E-3</v>
      </c>
      <c r="G922" s="15">
        <v>-4.6842999999999997E-3</v>
      </c>
      <c r="K922">
        <f t="shared" si="84"/>
        <v>5.3278403142031389E-5</v>
      </c>
      <c r="L922">
        <f t="shared" si="85"/>
        <v>5.5622195863528176E-6</v>
      </c>
      <c r="M922">
        <f t="shared" si="86"/>
        <v>9.3772502808382057E-5</v>
      </c>
      <c r="W922">
        <f t="shared" si="87"/>
        <v>-3.335953558329557E-6</v>
      </c>
      <c r="X922">
        <f t="shared" si="88"/>
        <v>5.5525280520681731E-5</v>
      </c>
      <c r="Y922">
        <f t="shared" si="89"/>
        <v>-5.3212635348755452E-6</v>
      </c>
    </row>
    <row r="923" spans="1:25" x14ac:dyDescent="0.2">
      <c r="A923" s="19">
        <v>24.1</v>
      </c>
      <c r="B923" s="35">
        <v>30.09</v>
      </c>
      <c r="C923" s="19">
        <v>49</v>
      </c>
      <c r="E923" s="15">
        <v>8.3056000000000004E-4</v>
      </c>
      <c r="F923" s="15">
        <v>1.3311499999999999E-3</v>
      </c>
      <c r="G923" s="15">
        <v>2.6601400000000001E-3</v>
      </c>
      <c r="K923">
        <f t="shared" si="84"/>
        <v>5.1107974343076209E-5</v>
      </c>
      <c r="L923">
        <f t="shared" si="85"/>
        <v>5.6446117226282148E-6</v>
      </c>
      <c r="M923">
        <f t="shared" si="86"/>
        <v>9.0248190088226254E-5</v>
      </c>
      <c r="W923">
        <f t="shared" si="87"/>
        <v>-3.1252490511497837E-6</v>
      </c>
      <c r="X923">
        <f t="shared" si="88"/>
        <v>5.2750717345840824E-5</v>
      </c>
      <c r="Y923">
        <f t="shared" si="89"/>
        <v>-5.5701318972630124E-6</v>
      </c>
    </row>
    <row r="924" spans="1:25" x14ac:dyDescent="0.2">
      <c r="A924" s="19">
        <v>24.12</v>
      </c>
      <c r="B924" s="35">
        <v>30.13</v>
      </c>
      <c r="C924" s="19">
        <v>49.03</v>
      </c>
      <c r="E924" s="15">
        <v>8.2992000000000005E-4</v>
      </c>
      <c r="F924" s="15">
        <v>1.32931E-3</v>
      </c>
      <c r="G924" s="15">
        <v>6.1222000000000002E-4</v>
      </c>
      <c r="K924">
        <f t="shared" si="84"/>
        <v>4.9067722081002341E-5</v>
      </c>
      <c r="L924">
        <f t="shared" si="85"/>
        <v>5.507923702203088E-6</v>
      </c>
      <c r="M924">
        <f t="shared" si="86"/>
        <v>8.6340683264463796E-5</v>
      </c>
      <c r="W924">
        <f t="shared" si="87"/>
        <v>-2.9717237103207969E-6</v>
      </c>
      <c r="X924">
        <f t="shared" si="88"/>
        <v>5.0386766540226369E-5</v>
      </c>
      <c r="Y924">
        <f t="shared" si="89"/>
        <v>-5.1622667689872307E-6</v>
      </c>
    </row>
    <row r="925" spans="1:25" x14ac:dyDescent="0.2">
      <c r="A925" s="19">
        <v>23.99</v>
      </c>
      <c r="B925" s="35">
        <v>30.14</v>
      </c>
      <c r="C925" s="19">
        <v>48.49</v>
      </c>
      <c r="E925" s="15">
        <v>-5.3898000000000001E-3</v>
      </c>
      <c r="F925" s="15">
        <v>3.3189999999999999E-4</v>
      </c>
      <c r="G925" s="15">
        <v>-1.10136E-2</v>
      </c>
      <c r="K925">
        <f t="shared" si="84"/>
        <v>4.7149842446364905E-5</v>
      </c>
      <c r="L925">
        <f t="shared" si="85"/>
        <v>5.3792411531474682E-6</v>
      </c>
      <c r="M925">
        <f t="shared" si="86"/>
        <v>8.2399565590479096E-5</v>
      </c>
      <c r="W925">
        <f t="shared" si="87"/>
        <v>-2.8275050494935488E-6</v>
      </c>
      <c r="X925">
        <f t="shared" si="88"/>
        <v>4.8096600292708786E-5</v>
      </c>
      <c r="Y925">
        <f t="shared" si="89"/>
        <v>-4.8879621561199966E-6</v>
      </c>
    </row>
    <row r="926" spans="1:25" x14ac:dyDescent="0.2">
      <c r="A926" s="19">
        <v>23.68</v>
      </c>
      <c r="B926" s="35">
        <v>30.15</v>
      </c>
      <c r="C926" s="19">
        <v>48.06</v>
      </c>
      <c r="E926" s="15">
        <v>-1.2922100000000001E-2</v>
      </c>
      <c r="F926" s="15">
        <v>3.3181999999999998E-4</v>
      </c>
      <c r="G926" s="15">
        <v>-8.8678000000000003E-3</v>
      </c>
      <c r="K926">
        <f t="shared" si="84"/>
        <v>4.6481482663149721E-5</v>
      </c>
      <c r="L926">
        <f t="shared" si="85"/>
        <v>5.1920032583911863E-6</v>
      </c>
      <c r="M926">
        <f t="shared" si="86"/>
        <v>8.3531897842197477E-5</v>
      </c>
      <c r="W926">
        <f t="shared" si="87"/>
        <v>-2.8076233313239355E-6</v>
      </c>
      <c r="X926">
        <f t="shared" si="88"/>
        <v>4.8297964326346255E-5</v>
      </c>
      <c r="Y926">
        <f t="shared" si="89"/>
        <v>-4.8088855803527964E-6</v>
      </c>
    </row>
    <row r="927" spans="1:25" x14ac:dyDescent="0.2">
      <c r="A927" s="19">
        <v>24.03</v>
      </c>
      <c r="B927" s="35">
        <v>30.14</v>
      </c>
      <c r="C927" s="19">
        <v>48.23</v>
      </c>
      <c r="E927" s="15">
        <v>1.4780450000000001E-2</v>
      </c>
      <c r="F927" s="15">
        <v>-3.3169999999999999E-4</v>
      </c>
      <c r="G927" s="15">
        <v>3.5372200000000002E-3</v>
      </c>
      <c r="K927">
        <f t="shared" si="84"/>
        <v>5.1370453441727442E-5</v>
      </c>
      <c r="L927">
        <f t="shared" si="85"/>
        <v>5.0159975134162808E-6</v>
      </c>
      <c r="M927">
        <f t="shared" si="86"/>
        <v>8.2889829834012756E-5</v>
      </c>
      <c r="W927">
        <f t="shared" si="87"/>
        <v>-2.8888919803244993E-6</v>
      </c>
      <c r="X927">
        <f t="shared" si="88"/>
        <v>5.0696426401965478E-5</v>
      </c>
      <c r="Y927">
        <f t="shared" si="89"/>
        <v>-4.7060375813716283E-6</v>
      </c>
    </row>
    <row r="928" spans="1:25" x14ac:dyDescent="0.2">
      <c r="A928" s="19">
        <v>24.01</v>
      </c>
      <c r="B928" s="35">
        <v>30.12</v>
      </c>
      <c r="C928" s="19">
        <v>47.69</v>
      </c>
      <c r="E928" s="15">
        <v>-8.3230000000000001E-4</v>
      </c>
      <c r="F928" s="15">
        <v>-6.6350000000000003E-4</v>
      </c>
      <c r="G928" s="15">
        <v>-1.11964E-2</v>
      </c>
      <c r="K928">
        <f t="shared" si="84"/>
        <v>5.8025327325290503E-5</v>
      </c>
      <c r="L928">
        <f t="shared" si="85"/>
        <v>4.8505489282438701E-6</v>
      </c>
      <c r="M928">
        <f t="shared" si="86"/>
        <v>7.9641247845855105E-5</v>
      </c>
      <c r="W928">
        <f t="shared" si="87"/>
        <v>-2.9898790721050294E-6</v>
      </c>
      <c r="X928">
        <f t="shared" si="88"/>
        <v>5.0458624951807546E-5</v>
      </c>
      <c r="Y928">
        <f t="shared" si="89"/>
        <v>-4.5385917614493299E-6</v>
      </c>
    </row>
    <row r="929" spans="1:25" x14ac:dyDescent="0.2">
      <c r="A929" s="19">
        <v>23.86</v>
      </c>
      <c r="B929" s="35">
        <v>30.12</v>
      </c>
      <c r="C929" s="19">
        <v>48.07</v>
      </c>
      <c r="E929" s="15">
        <v>-6.2474000000000002E-3</v>
      </c>
      <c r="F929" s="15">
        <v>0</v>
      </c>
      <c r="G929" s="15">
        <v>7.9681500000000002E-3</v>
      </c>
      <c r="K929">
        <f t="shared" si="84"/>
        <v>5.5570149619339777E-5</v>
      </c>
      <c r="L929">
        <f t="shared" si="85"/>
        <v>4.7082355525818044E-6</v>
      </c>
      <c r="M929">
        <f t="shared" si="86"/>
        <v>8.1101478682250923E-5</v>
      </c>
      <c r="W929">
        <f t="shared" si="87"/>
        <v>-2.8666106857787273E-6</v>
      </c>
      <c r="X929">
        <f t="shared" si="88"/>
        <v>4.8516574003499091E-5</v>
      </c>
      <c r="Y929">
        <f t="shared" si="89"/>
        <v>-4.0371083997623698E-6</v>
      </c>
    </row>
    <row r="930" spans="1:25" x14ac:dyDescent="0.2">
      <c r="A930" s="19">
        <v>23.91</v>
      </c>
      <c r="B930" s="35">
        <v>30.09</v>
      </c>
      <c r="C930" s="19">
        <v>48.61</v>
      </c>
      <c r="E930" s="15">
        <v>2.09552E-3</v>
      </c>
      <c r="F930" s="15">
        <v>-9.9599999999999992E-4</v>
      </c>
      <c r="G930" s="15">
        <v>1.123364E-2</v>
      </c>
      <c r="K930">
        <f t="shared" si="84"/>
        <v>5.4795773914546095E-5</v>
      </c>
      <c r="L930">
        <f t="shared" si="85"/>
        <v>4.5568516894594619E-6</v>
      </c>
      <c r="M930">
        <f t="shared" si="86"/>
        <v>7.9999377326962987E-5</v>
      </c>
      <c r="W930">
        <f t="shared" si="87"/>
        <v>-2.7728276446320037E-6</v>
      </c>
      <c r="X930">
        <f t="shared" si="88"/>
        <v>4.4327086750889137E-5</v>
      </c>
      <c r="Y930">
        <f t="shared" si="89"/>
        <v>-3.8628664957766276E-6</v>
      </c>
    </row>
    <row r="931" spans="1:25" x14ac:dyDescent="0.2">
      <c r="A931" s="19">
        <v>23.81</v>
      </c>
      <c r="B931" s="35">
        <v>30.05</v>
      </c>
      <c r="C931" s="19">
        <v>48.8</v>
      </c>
      <c r="E931" s="15">
        <v>-4.1824000000000002E-3</v>
      </c>
      <c r="F931" s="15">
        <v>-1.3293999999999999E-3</v>
      </c>
      <c r="G931" s="15">
        <v>3.9086199999999998E-3</v>
      </c>
      <c r="K931">
        <f t="shared" si="84"/>
        <v>5.268230864445603E-5</v>
      </c>
      <c r="L931">
        <f t="shared" si="85"/>
        <v>4.4542314981244607E-6</v>
      </c>
      <c r="M931">
        <f t="shared" si="86"/>
        <v>8.1471532182076341E-5</v>
      </c>
      <c r="W931">
        <f t="shared" si="87"/>
        <v>-2.7681571027540834E-6</v>
      </c>
      <c r="X931">
        <f t="shared" si="88"/>
        <v>4.3321790237547783E-5</v>
      </c>
      <c r="Y931">
        <f t="shared" si="89"/>
        <v>-4.1466273236300294E-6</v>
      </c>
    </row>
    <row r="932" spans="1:25" x14ac:dyDescent="0.2">
      <c r="A932" s="19">
        <v>24.13</v>
      </c>
      <c r="B932" s="35">
        <v>30.07</v>
      </c>
      <c r="C932" s="19">
        <v>49.52</v>
      </c>
      <c r="E932" s="15">
        <v>1.343973E-2</v>
      </c>
      <c r="F932" s="15">
        <v>6.6558999999999998E-4</v>
      </c>
      <c r="G932" s="15">
        <v>1.4754120000000001E-2</v>
      </c>
      <c r="K932">
        <f t="shared" si="84"/>
        <v>5.1219701918155373E-5</v>
      </c>
      <c r="L932">
        <f t="shared" si="85"/>
        <v>4.3887800526695595E-6</v>
      </c>
      <c r="M932">
        <f t="shared" si="86"/>
        <v>7.8418663452074888E-5</v>
      </c>
      <c r="W932">
        <f t="shared" si="87"/>
        <v>-2.4578779741888385E-6</v>
      </c>
      <c r="X932">
        <f t="shared" si="88"/>
        <v>4.0781302331774919E-5</v>
      </c>
      <c r="Y932">
        <f t="shared" si="89"/>
        <v>-4.1736590613322275E-6</v>
      </c>
    </row>
    <row r="933" spans="1:25" x14ac:dyDescent="0.2">
      <c r="A933" s="19">
        <v>24.21</v>
      </c>
      <c r="B933" s="35">
        <v>30.07</v>
      </c>
      <c r="C933" s="19">
        <v>49.59</v>
      </c>
      <c r="E933" s="15">
        <v>3.3153800000000001E-3</v>
      </c>
      <c r="F933" s="15">
        <v>0</v>
      </c>
      <c r="G933" s="15">
        <v>1.4135700000000001E-3</v>
      </c>
      <c r="K933">
        <f t="shared" si="84"/>
        <v>5.6370206503948751E-5</v>
      </c>
      <c r="L933">
        <f t="shared" si="85"/>
        <v>4.2742839214659523E-6</v>
      </c>
      <c r="M933">
        <f t="shared" si="86"/>
        <v>8.3645236712673527E-5</v>
      </c>
      <c r="W933">
        <f t="shared" si="87"/>
        <v>-2.0308049001095079E-6</v>
      </c>
      <c r="X933">
        <f t="shared" si="88"/>
        <v>4.6978795759372421E-5</v>
      </c>
      <c r="Y933">
        <f t="shared" si="89"/>
        <v>-3.5984163284202936E-6</v>
      </c>
    </row>
    <row r="934" spans="1:25" x14ac:dyDescent="0.2">
      <c r="A934" s="19">
        <v>24.2</v>
      </c>
      <c r="B934" s="35">
        <v>30.13</v>
      </c>
      <c r="C934" s="19">
        <v>49.74</v>
      </c>
      <c r="E934" s="15">
        <v>-4.1300000000000001E-4</v>
      </c>
      <c r="F934" s="15">
        <v>1.9953100000000001E-3</v>
      </c>
      <c r="G934" s="15">
        <v>3.02484E-3</v>
      </c>
      <c r="K934">
        <f t="shared" si="84"/>
        <v>5.4426296897454528E-5</v>
      </c>
      <c r="L934">
        <f t="shared" si="85"/>
        <v>4.1489371562105613E-6</v>
      </c>
      <c r="M934">
        <f t="shared" si="86"/>
        <v>7.9930780504456234E-5</v>
      </c>
      <c r="W934">
        <f t="shared" si="87"/>
        <v>-1.9871702061029373E-6</v>
      </c>
      <c r="X934">
        <f t="shared" si="88"/>
        <v>4.5060244882074077E-5</v>
      </c>
      <c r="Y934">
        <f t="shared" si="89"/>
        <v>-3.4504959487150758E-6</v>
      </c>
    </row>
    <row r="935" spans="1:25" x14ac:dyDescent="0.2">
      <c r="A935" s="19">
        <v>24.32</v>
      </c>
      <c r="B935" s="35">
        <v>30.2</v>
      </c>
      <c r="C935" s="19">
        <v>50.07</v>
      </c>
      <c r="E935" s="15">
        <v>4.9586400000000003E-3</v>
      </c>
      <c r="F935" s="15">
        <v>2.3233300000000002E-3</v>
      </c>
      <c r="G935" s="15">
        <v>6.63446E-3</v>
      </c>
      <c r="K935">
        <f t="shared" si="84"/>
        <v>5.2166174845573961E-5</v>
      </c>
      <c r="L935">
        <f t="shared" si="85"/>
        <v>4.1903616767144935E-6</v>
      </c>
      <c r="M935">
        <f t="shared" si="86"/>
        <v>7.6725250743959987E-5</v>
      </c>
      <c r="W935">
        <f t="shared" si="87"/>
        <v>-1.9791161149367609E-6</v>
      </c>
      <c r="X935">
        <f t="shared" si="88"/>
        <v>4.3019375832349626E-5</v>
      </c>
      <c r="Y935">
        <f t="shared" si="89"/>
        <v>-3.0700310517761709E-6</v>
      </c>
    </row>
    <row r="936" spans="1:25" x14ac:dyDescent="0.2">
      <c r="A936" s="19">
        <v>24.01</v>
      </c>
      <c r="B936" s="35">
        <v>30.3</v>
      </c>
      <c r="C936" s="19">
        <v>48.71</v>
      </c>
      <c r="E936" s="15">
        <v>-1.27467E-2</v>
      </c>
      <c r="F936" s="15">
        <v>3.3111899999999999E-3</v>
      </c>
      <c r="G936" s="15">
        <v>-2.7161999999999999E-2</v>
      </c>
      <c r="K936">
        <f t="shared" si="84"/>
        <v>5.1018361782790227E-5</v>
      </c>
      <c r="L936">
        <f t="shared" si="85"/>
        <v>4.2859647377001901E-6</v>
      </c>
      <c r="M936">
        <f t="shared" si="86"/>
        <v>7.510670886773351E-5</v>
      </c>
      <c r="W936">
        <f t="shared" si="87"/>
        <v>-1.4777604651925551E-6</v>
      </c>
      <c r="X936">
        <f t="shared" si="88"/>
        <v>4.2466845231784652E-5</v>
      </c>
      <c r="Y936">
        <f t="shared" si="89"/>
        <v>-2.3372521905976004E-6</v>
      </c>
    </row>
    <row r="937" spans="1:25" x14ac:dyDescent="0.2">
      <c r="A937" s="19">
        <v>24.2</v>
      </c>
      <c r="B937" s="35">
        <v>30.37</v>
      </c>
      <c r="C937" s="19">
        <v>49.46</v>
      </c>
      <c r="E937" s="15">
        <v>7.9134099999999992E-3</v>
      </c>
      <c r="F937" s="15">
        <v>2.3102999999999999E-3</v>
      </c>
      <c r="G937" s="15">
        <v>1.5397249999999999E-2</v>
      </c>
      <c r="K937">
        <f t="shared" si="84"/>
        <v>5.5455027513389519E-5</v>
      </c>
      <c r="L937">
        <f t="shared" si="85"/>
        <v>4.5984762921147442E-6</v>
      </c>
      <c r="M937">
        <f t="shared" si="86"/>
        <v>1.0133560688441663E-4</v>
      </c>
      <c r="W937">
        <f t="shared" si="87"/>
        <v>-3.1555782602010012E-6</v>
      </c>
      <c r="X937">
        <f t="shared" si="88"/>
        <v>5.4480585133877569E-5</v>
      </c>
      <c r="Y937">
        <f t="shared" si="89"/>
        <v>-5.8625433703617438E-6</v>
      </c>
    </row>
    <row r="938" spans="1:25" x14ac:dyDescent="0.2">
      <c r="A938" s="19">
        <v>23.82</v>
      </c>
      <c r="B938" s="35">
        <v>30.36</v>
      </c>
      <c r="C938" s="19">
        <v>48.92</v>
      </c>
      <c r="E938" s="15">
        <v>-1.5702500000000001E-2</v>
      </c>
      <c r="F938" s="15">
        <v>-3.2929999999999998E-4</v>
      </c>
      <c r="G938" s="15">
        <v>-1.0917899999999999E-2</v>
      </c>
      <c r="K938">
        <f t="shared" si="84"/>
        <v>5.5631241177676852E-5</v>
      </c>
      <c r="L938">
        <f t="shared" si="85"/>
        <v>4.6671774282204249E-6</v>
      </c>
      <c r="M938">
        <f t="shared" si="86"/>
        <v>1.0596281356259876E-4</v>
      </c>
      <c r="W938">
        <f t="shared" si="87"/>
        <v>-2.3131631196689408E-6</v>
      </c>
      <c r="X938">
        <f t="shared" si="88"/>
        <v>5.679825611074491E-5</v>
      </c>
      <c r="Y938">
        <f t="shared" si="89"/>
        <v>-4.1558847011400389E-6</v>
      </c>
    </row>
    <row r="939" spans="1:25" x14ac:dyDescent="0.2">
      <c r="A939" s="19">
        <v>23.62</v>
      </c>
      <c r="B939" s="35">
        <v>30.4</v>
      </c>
      <c r="C939" s="19">
        <v>47.89</v>
      </c>
      <c r="E939" s="15">
        <v>-8.3963000000000006E-3</v>
      </c>
      <c r="F939" s="15">
        <v>1.3174899999999999E-3</v>
      </c>
      <c r="G939" s="15">
        <v>-2.1054799999999999E-2</v>
      </c>
      <c r="K939">
        <f t="shared" si="84"/>
        <v>6.3154739958982948E-5</v>
      </c>
      <c r="L939">
        <f t="shared" si="85"/>
        <v>4.5225945921597652E-6</v>
      </c>
      <c r="M939">
        <f t="shared" si="86"/>
        <v>1.0559739715398995E-4</v>
      </c>
      <c r="W939">
        <f t="shared" si="87"/>
        <v>-2.0457536024888041E-6</v>
      </c>
      <c r="X939">
        <f t="shared" si="88"/>
        <v>6.0960609734100211E-5</v>
      </c>
      <c r="Y939">
        <f t="shared" si="89"/>
        <v>-3.8307056402716364E-6</v>
      </c>
    </row>
    <row r="940" spans="1:25" x14ac:dyDescent="0.2">
      <c r="A940" s="19">
        <v>23.49</v>
      </c>
      <c r="B940" s="35">
        <v>30.38</v>
      </c>
      <c r="C940" s="19">
        <v>48.12</v>
      </c>
      <c r="E940" s="15">
        <v>-5.5038999999999999E-3</v>
      </c>
      <c r="F940" s="15">
        <v>-6.579E-4</v>
      </c>
      <c r="G940" s="15">
        <v>4.8026700000000002E-3</v>
      </c>
      <c r="K940">
        <f t="shared" si="84"/>
        <v>6.318400271101068E-5</v>
      </c>
      <c r="L940">
        <f t="shared" si="85"/>
        <v>4.451780382666745E-6</v>
      </c>
      <c r="M940">
        <f t="shared" si="86"/>
        <v>1.1821806823509768E-4</v>
      </c>
      <c r="W940">
        <f t="shared" si="87"/>
        <v>-2.443703637819476E-6</v>
      </c>
      <c r="X940">
        <f t="shared" si="88"/>
        <v>6.5086985839654194E-5</v>
      </c>
      <c r="Y940">
        <f t="shared" si="89"/>
        <v>-4.7784274399353378E-6</v>
      </c>
    </row>
    <row r="941" spans="1:25" x14ac:dyDescent="0.2">
      <c r="A941" s="19">
        <v>23.41</v>
      </c>
      <c r="B941" s="35">
        <v>30.37</v>
      </c>
      <c r="C941" s="19">
        <v>48.13</v>
      </c>
      <c r="E941" s="15">
        <v>-3.4056999999999998E-3</v>
      </c>
      <c r="F941" s="15">
        <v>-3.2909999999999998E-4</v>
      </c>
      <c r="G941" s="15">
        <v>2.0786000000000001E-4</v>
      </c>
      <c r="K941">
        <f t="shared" si="84"/>
        <v>6.1603312158716749E-5</v>
      </c>
      <c r="L941">
        <f t="shared" si="85"/>
        <v>4.3330971261393064E-6</v>
      </c>
      <c r="M941">
        <f t="shared" si="86"/>
        <v>1.1327194049489493E-4</v>
      </c>
      <c r="W941">
        <f t="shared" si="87"/>
        <v>-2.2304543871503072E-6</v>
      </c>
      <c r="X941">
        <f t="shared" si="88"/>
        <v>6.0837146072754939E-5</v>
      </c>
      <c r="Y941">
        <f t="shared" si="89"/>
        <v>-4.6860934572592169E-6</v>
      </c>
    </row>
    <row r="942" spans="1:25" x14ac:dyDescent="0.2">
      <c r="A942" s="19">
        <v>23.58</v>
      </c>
      <c r="B942" s="35">
        <v>30.31</v>
      </c>
      <c r="C942" s="19">
        <v>48.4</v>
      </c>
      <c r="E942" s="15">
        <v>7.2618500000000002E-3</v>
      </c>
      <c r="F942" s="15">
        <v>-1.9756999999999999E-3</v>
      </c>
      <c r="G942" s="15">
        <v>5.6098299999999997E-3</v>
      </c>
      <c r="K942">
        <f t="shared" si="84"/>
        <v>5.9369698130760443E-5</v>
      </c>
      <c r="L942">
        <f t="shared" si="85"/>
        <v>4.2085538410035139E-6</v>
      </c>
      <c r="M942">
        <f t="shared" si="86"/>
        <v>1.0770168308513235E-4</v>
      </c>
      <c r="W942">
        <f t="shared" si="87"/>
        <v>-2.1300080891212887E-6</v>
      </c>
      <c r="X942">
        <f t="shared" si="88"/>
        <v>5.7871316956309637E-5</v>
      </c>
      <c r="Y942">
        <f t="shared" si="89"/>
        <v>-4.4756487188636635E-6</v>
      </c>
    </row>
    <row r="943" spans="1:25" x14ac:dyDescent="0.2">
      <c r="A943" s="19">
        <v>23.54</v>
      </c>
      <c r="B943" s="35">
        <v>30.22</v>
      </c>
      <c r="C943" s="19">
        <v>48.37</v>
      </c>
      <c r="E943" s="15">
        <v>-1.6963E-3</v>
      </c>
      <c r="F943" s="15">
        <v>-2.9692999999999998E-3</v>
      </c>
      <c r="G943" s="15">
        <v>-6.1990000000000005E-4</v>
      </c>
      <c r="K943">
        <f t="shared" si="84"/>
        <v>5.8915527861781521E-5</v>
      </c>
      <c r="L943">
        <f t="shared" si="85"/>
        <v>4.2432865001758689E-6</v>
      </c>
      <c r="M943">
        <f t="shared" si="86"/>
        <v>1.0372272059392753E-4</v>
      </c>
      <c r="W943">
        <f t="shared" si="87"/>
        <v>-2.6543106855740112E-6</v>
      </c>
      <c r="X943">
        <f t="shared" si="88"/>
        <v>5.6741263698351056E-5</v>
      </c>
      <c r="Y943">
        <f t="shared" si="89"/>
        <v>-4.7184280409718429E-6</v>
      </c>
    </row>
    <row r="944" spans="1:25" x14ac:dyDescent="0.2">
      <c r="A944" s="19">
        <v>23.29</v>
      </c>
      <c r="B944" s="35">
        <v>30.32</v>
      </c>
      <c r="C944" s="19">
        <v>47.61</v>
      </c>
      <c r="E944" s="15">
        <v>-1.06202E-2</v>
      </c>
      <c r="F944" s="15">
        <v>3.3091000000000001E-3</v>
      </c>
      <c r="G944" s="15">
        <v>-1.5712199999999999E-2</v>
      </c>
      <c r="K944">
        <f t="shared" si="84"/>
        <v>5.6494326539641333E-5</v>
      </c>
      <c r="L944">
        <f t="shared" si="85"/>
        <v>4.4724692797978822E-6</v>
      </c>
      <c r="M944">
        <f t="shared" si="86"/>
        <v>9.8739059187438998E-5</v>
      </c>
      <c r="W944">
        <f t="shared" si="87"/>
        <v>-2.3717927008395707E-6</v>
      </c>
      <c r="X944">
        <f t="shared" si="88"/>
        <v>5.4091565331249988E-5</v>
      </c>
      <c r="Y944">
        <f t="shared" si="89"/>
        <v>-4.4296801957135325E-6</v>
      </c>
    </row>
    <row r="945" spans="1:25" x14ac:dyDescent="0.2">
      <c r="A945" s="19">
        <v>22.93</v>
      </c>
      <c r="B945" s="35">
        <v>30.41</v>
      </c>
      <c r="C945" s="19">
        <v>46.96</v>
      </c>
      <c r="E945" s="15">
        <v>-1.54573E-2</v>
      </c>
      <c r="F945" s="15">
        <v>2.9683399999999999E-3</v>
      </c>
      <c r="G945" s="15">
        <v>-1.3652600000000001E-2</v>
      </c>
      <c r="K945">
        <f t="shared" si="84"/>
        <v>5.8614845870829555E-5</v>
      </c>
      <c r="L945">
        <f t="shared" si="85"/>
        <v>4.7732371054425753E-6</v>
      </c>
      <c r="M945">
        <f t="shared" si="86"/>
        <v>1.0391397557853978E-4</v>
      </c>
      <c r="W945">
        <f t="shared" si="87"/>
        <v>-3.7134308915891964E-6</v>
      </c>
      <c r="X945">
        <f t="shared" si="88"/>
        <v>5.8233455668974981E-5</v>
      </c>
      <c r="Y945">
        <f t="shared" si="89"/>
        <v>-6.3116136247707205E-6</v>
      </c>
    </row>
    <row r="946" spans="1:25" x14ac:dyDescent="0.2">
      <c r="A946" s="19">
        <v>23.03</v>
      </c>
      <c r="B946" s="35">
        <v>30.49</v>
      </c>
      <c r="C946" s="19">
        <v>47.16</v>
      </c>
      <c r="E946" s="15">
        <v>4.3611400000000003E-3</v>
      </c>
      <c r="F946" s="15">
        <v>2.6307100000000001E-3</v>
      </c>
      <c r="G946" s="15">
        <v>4.2589699999999999E-3</v>
      </c>
      <c r="K946">
        <f t="shared" si="84"/>
        <v>6.5653713052146479E-5</v>
      </c>
      <c r="L946">
        <f t="shared" si="85"/>
        <v>4.9703948433725868E-6</v>
      </c>
      <c r="M946">
        <f t="shared" si="86"/>
        <v>1.0635920730297453E-4</v>
      </c>
      <c r="W946">
        <f t="shared" si="87"/>
        <v>-5.4041395133738449E-6</v>
      </c>
      <c r="X946">
        <f t="shared" si="88"/>
        <v>6.3893457688036484E-5</v>
      </c>
      <c r="Y946">
        <f t="shared" si="89"/>
        <v>-7.6219237546444771E-6</v>
      </c>
    </row>
    <row r="947" spans="1:25" x14ac:dyDescent="0.2">
      <c r="A947" s="19">
        <v>22.76</v>
      </c>
      <c r="B947" s="35">
        <v>30.56</v>
      </c>
      <c r="C947" s="19">
        <v>46.66</v>
      </c>
      <c r="E947" s="15">
        <v>-1.1723900000000001E-2</v>
      </c>
      <c r="F947" s="15">
        <v>2.2958000000000002E-3</v>
      </c>
      <c r="G947" s="15">
        <v>-1.0602200000000001E-2</v>
      </c>
      <c r="K947">
        <f t="shared" si="84"/>
        <v>6.347390495496839E-5</v>
      </c>
      <c r="L947">
        <f t="shared" si="85"/>
        <v>5.0801068269667973E-6</v>
      </c>
      <c r="M947">
        <f t="shared" si="86"/>
        <v>1.0192753867197918E-4</v>
      </c>
      <c r="W947">
        <f t="shared" si="87"/>
        <v>-4.6991889581954137E-6</v>
      </c>
      <c r="X947">
        <f t="shared" si="88"/>
        <v>6.1515524803786294E-5</v>
      </c>
      <c r="Y947">
        <f t="shared" si="89"/>
        <v>-6.7844283306178079E-6</v>
      </c>
    </row>
    <row r="948" spans="1:25" x14ac:dyDescent="0.2">
      <c r="A948" s="19">
        <v>22.58</v>
      </c>
      <c r="B948" s="35">
        <v>30.58</v>
      </c>
      <c r="C948" s="19">
        <v>45.9</v>
      </c>
      <c r="E948" s="15">
        <v>-7.9086E-3</v>
      </c>
      <c r="F948" s="15">
        <v>6.5448000000000004E-4</v>
      </c>
      <c r="G948" s="15">
        <v>-1.6288E-2</v>
      </c>
      <c r="K948">
        <f t="shared" si="84"/>
        <v>6.6162096908036996E-5</v>
      </c>
      <c r="L948">
        <f t="shared" si="85"/>
        <v>5.1172385929813556E-6</v>
      </c>
      <c r="M948">
        <f t="shared" si="86"/>
        <v>1.0153248293400755E-4</v>
      </c>
      <c r="W948">
        <f t="shared" si="87"/>
        <v>-5.5720804055036885E-6</v>
      </c>
      <c r="X948">
        <f t="shared" si="88"/>
        <v>6.3509274618759107E-5</v>
      </c>
      <c r="Y948">
        <f t="shared" si="89"/>
        <v>-7.4189684611807393E-6</v>
      </c>
    </row>
    <row r="949" spans="1:25" x14ac:dyDescent="0.2">
      <c r="A949" s="19">
        <v>22.28</v>
      </c>
      <c r="B949" s="35">
        <v>30.42</v>
      </c>
      <c r="C949" s="19">
        <v>45.51</v>
      </c>
      <c r="E949" s="15">
        <v>-1.3285999999999999E-2</v>
      </c>
      <c r="F949" s="15">
        <v>-5.2322000000000002E-3</v>
      </c>
      <c r="G949" s="15">
        <v>-8.4968000000000005E-3</v>
      </c>
      <c r="K949">
        <f t="shared" si="84"/>
        <v>6.5692842253921481E-5</v>
      </c>
      <c r="L949">
        <f t="shared" si="85"/>
        <v>4.9584483102510402E-6</v>
      </c>
      <c r="M949">
        <f t="shared" si="86"/>
        <v>1.0727682250671422E-4</v>
      </c>
      <c r="W949">
        <f t="shared" si="87"/>
        <v>-5.5230100022934672E-6</v>
      </c>
      <c r="X949">
        <f t="shared" si="88"/>
        <v>6.5564045213633562E-5</v>
      </c>
      <c r="Y949">
        <f t="shared" si="89"/>
        <v>-7.4682217631098951E-6</v>
      </c>
    </row>
    <row r="950" spans="1:25" x14ac:dyDescent="0.2">
      <c r="A950" s="19">
        <v>22.03</v>
      </c>
      <c r="B950" s="35">
        <v>30.55</v>
      </c>
      <c r="C950" s="19">
        <v>44.63</v>
      </c>
      <c r="E950" s="15">
        <v>-1.12208E-2</v>
      </c>
      <c r="F950" s="15">
        <v>4.2734699999999997E-3</v>
      </c>
      <c r="G950" s="15">
        <v>-1.9336300000000001E-2</v>
      </c>
      <c r="K950">
        <f t="shared" si="84"/>
        <v>6.9810616560652899E-5</v>
      </c>
      <c r="L950">
        <f t="shared" si="85"/>
        <v>5.8870883552685443E-6</v>
      </c>
      <c r="M950">
        <f t="shared" si="86"/>
        <v>1.0495236835465848E-4</v>
      </c>
      <c r="W950">
        <f t="shared" si="87"/>
        <v>-2.4892426341558592E-6</v>
      </c>
      <c r="X950">
        <f t="shared" si="88"/>
        <v>6.6858457892815545E-5</v>
      </c>
      <c r="Y950">
        <f t="shared" si="89"/>
        <v>-5.3098347789233008E-6</v>
      </c>
    </row>
    <row r="951" spans="1:25" x14ac:dyDescent="0.2">
      <c r="A951" s="19">
        <v>22.63</v>
      </c>
      <c r="B951" s="35">
        <v>30.45</v>
      </c>
      <c r="C951" s="19">
        <v>46.61</v>
      </c>
      <c r="E951" s="15">
        <v>2.7235499999999999E-2</v>
      </c>
      <c r="F951" s="15">
        <v>-3.2732999999999998E-3</v>
      </c>
      <c r="G951" s="15">
        <v>4.4364779999999999E-2</v>
      </c>
      <c r="K951">
        <f t="shared" si="84"/>
        <v>7.1656866674580429E-5</v>
      </c>
      <c r="L951">
        <f t="shared" si="85"/>
        <v>6.3954751576209975E-6</v>
      </c>
      <c r="M951">
        <f t="shared" si="86"/>
        <v>1.148352569497261E-4</v>
      </c>
      <c r="W951">
        <f t="shared" si="87"/>
        <v>-4.3361717631465073E-6</v>
      </c>
      <c r="X951">
        <f t="shared" si="88"/>
        <v>7.2238416620846609E-5</v>
      </c>
      <c r="Y951">
        <f t="shared" si="89"/>
        <v>-8.3645532106279011E-6</v>
      </c>
    </row>
    <row r="952" spans="1:25" x14ac:dyDescent="0.2">
      <c r="A952" s="19">
        <v>22.61</v>
      </c>
      <c r="B952" s="35">
        <v>30.51</v>
      </c>
      <c r="C952" s="19">
        <v>46.44</v>
      </c>
      <c r="E952" s="15">
        <v>-8.8369999999999996E-4</v>
      </c>
      <c r="F952" s="15">
        <v>1.9704100000000001E-3</v>
      </c>
      <c r="G952" s="15">
        <v>-3.6473E-3</v>
      </c>
      <c r="K952">
        <f t="shared" si="84"/>
        <v>9.8026986086072307E-5</v>
      </c>
      <c r="L952">
        <f t="shared" si="85"/>
        <v>6.5714366337963038E-6</v>
      </c>
      <c r="M952">
        <f t="shared" si="86"/>
        <v>1.8789882049942565E-4</v>
      </c>
      <c r="W952">
        <f t="shared" si="87"/>
        <v>-7.7202135433577172E-6</v>
      </c>
      <c r="X952">
        <f t="shared" si="88"/>
        <v>1.1694870625119581E-4</v>
      </c>
      <c r="Y952">
        <f t="shared" si="89"/>
        <v>-1.3739433992950225E-5</v>
      </c>
    </row>
    <row r="953" spans="1:25" x14ac:dyDescent="0.2">
      <c r="A953" s="19">
        <v>22.79</v>
      </c>
      <c r="B953" s="35">
        <v>30.4</v>
      </c>
      <c r="C953" s="19">
        <v>46.48</v>
      </c>
      <c r="E953" s="15">
        <v>7.9610800000000006E-3</v>
      </c>
      <c r="F953" s="15">
        <v>-3.6053999999999999E-3</v>
      </c>
      <c r="G953" s="15">
        <v>8.6134999999999998E-4</v>
      </c>
      <c r="K953">
        <f t="shared" si="84"/>
        <v>9.3175236950474664E-5</v>
      </c>
      <c r="L953">
        <f t="shared" si="85"/>
        <v>6.4635613285250915E-6</v>
      </c>
      <c r="M953">
        <f t="shared" si="86"/>
        <v>1.7838133394980723E-4</v>
      </c>
      <c r="W953">
        <f t="shared" si="87"/>
        <v>-7.4048643834362543E-6</v>
      </c>
      <c r="X953">
        <f t="shared" si="88"/>
        <v>1.1077342463652405E-4</v>
      </c>
      <c r="Y953">
        <f t="shared" si="89"/>
        <v>-1.3270519609093211E-5</v>
      </c>
    </row>
    <row r="954" spans="1:25" x14ac:dyDescent="0.2">
      <c r="A954" s="19">
        <v>22.8</v>
      </c>
      <c r="B954" s="35">
        <v>30.51</v>
      </c>
      <c r="C954" s="19">
        <v>46.46</v>
      </c>
      <c r="E954" s="15">
        <v>4.3869999999999998E-4</v>
      </c>
      <c r="F954" s="15">
        <v>3.6184199999999998E-3</v>
      </c>
      <c r="G954" s="15">
        <v>-4.303E-4</v>
      </c>
      <c r="K954">
        <f t="shared" si="84"/>
        <v>9.1118507526068878E-5</v>
      </c>
      <c r="L954">
        <f t="shared" si="85"/>
        <v>6.7268142852461518E-6</v>
      </c>
      <c r="M954">
        <f t="shared" si="86"/>
        <v>1.689324616544659E-4</v>
      </c>
      <c r="W954">
        <f t="shared" si="87"/>
        <v>-8.1869012337100788E-6</v>
      </c>
      <c r="X954">
        <f t="shared" si="88"/>
        <v>1.0511402620865261E-4</v>
      </c>
      <c r="Y954">
        <f t="shared" si="89"/>
        <v>-1.2666493484147618E-5</v>
      </c>
    </row>
    <row r="955" spans="1:25" x14ac:dyDescent="0.2">
      <c r="A955" s="19">
        <v>22.57</v>
      </c>
      <c r="B955" s="35">
        <v>30.74</v>
      </c>
      <c r="C955" s="19">
        <v>45.37</v>
      </c>
      <c r="E955" s="15">
        <v>-1.00877E-2</v>
      </c>
      <c r="F955" s="15">
        <v>7.53851E-3</v>
      </c>
      <c r="G955" s="15">
        <v>-2.3460999999999999E-2</v>
      </c>
      <c r="K955">
        <f t="shared" si="84"/>
        <v>8.6657728384071449E-5</v>
      </c>
      <c r="L955">
        <f t="shared" si="85"/>
        <v>6.9780342300199483E-6</v>
      </c>
      <c r="M955">
        <f t="shared" si="86"/>
        <v>1.6002825106754506E-4</v>
      </c>
      <c r="W955">
        <f t="shared" si="87"/>
        <v>-7.7104047255274728E-6</v>
      </c>
      <c r="X955">
        <f t="shared" si="88"/>
        <v>9.9512349731733447E-5</v>
      </c>
      <c r="Y955">
        <f t="shared" si="89"/>
        <v>-1.2036768720138761E-5</v>
      </c>
    </row>
    <row r="956" spans="1:25" x14ac:dyDescent="0.2">
      <c r="A956" s="19">
        <v>22.94</v>
      </c>
      <c r="B956" s="35">
        <v>30.55</v>
      </c>
      <c r="C956" s="19">
        <v>46.4</v>
      </c>
      <c r="E956" s="15">
        <v>1.639349E-2</v>
      </c>
      <c r="F956" s="15">
        <v>-6.1808999999999996E-3</v>
      </c>
      <c r="G956" s="15">
        <v>2.270229E-2</v>
      </c>
      <c r="K956">
        <f t="shared" si="84"/>
        <v>8.6527365334593856E-5</v>
      </c>
      <c r="L956">
        <f t="shared" si="85"/>
        <v>8.9636277670553177E-6</v>
      </c>
      <c r="M956">
        <f t="shared" si="86"/>
        <v>1.7366762763223949E-4</v>
      </c>
      <c r="W956">
        <f t="shared" si="87"/>
        <v>-1.0367843135075824E-5</v>
      </c>
      <c r="X956">
        <f t="shared" si="88"/>
        <v>1.0372102593582944E-4</v>
      </c>
      <c r="Y956">
        <f t="shared" si="89"/>
        <v>-1.8456986521330434E-5</v>
      </c>
    </row>
    <row r="957" spans="1:25" x14ac:dyDescent="0.2">
      <c r="A957" s="19">
        <v>23.05</v>
      </c>
      <c r="B957" s="35">
        <v>30.55</v>
      </c>
      <c r="C957" s="19">
        <v>46.34</v>
      </c>
      <c r="E957" s="15">
        <v>4.7950299999999996E-3</v>
      </c>
      <c r="F957" s="15">
        <v>0</v>
      </c>
      <c r="G957" s="15">
        <v>-1.2930999999999999E-3</v>
      </c>
      <c r="K957">
        <f t="shared" si="84"/>
        <v>9.3084216991688932E-5</v>
      </c>
      <c r="L957">
        <f t="shared" si="85"/>
        <v>1.0085061363464564E-5</v>
      </c>
      <c r="M957">
        <f t="shared" si="86"/>
        <v>1.8508765961281623E-4</v>
      </c>
      <c r="W957">
        <f t="shared" si="87"/>
        <v>-1.3877047040611274E-5</v>
      </c>
      <c r="X957">
        <f t="shared" si="88"/>
        <v>1.1309727094336368E-4</v>
      </c>
      <c r="Y957">
        <f t="shared" si="89"/>
        <v>-2.3030375300490607E-5</v>
      </c>
    </row>
    <row r="958" spans="1:25" x14ac:dyDescent="0.2">
      <c r="A958" s="19">
        <v>23.22</v>
      </c>
      <c r="B958" s="35">
        <v>30.5</v>
      </c>
      <c r="C958" s="19">
        <v>46.69</v>
      </c>
      <c r="E958" s="15">
        <v>7.3752699999999997E-3</v>
      </c>
      <c r="F958" s="15">
        <v>-1.6366E-3</v>
      </c>
      <c r="G958" s="15">
        <v>7.5528499999999998E-3</v>
      </c>
      <c r="K958">
        <f t="shared" si="84"/>
        <v>8.9417489482190296E-5</v>
      </c>
      <c r="L958">
        <f t="shared" si="85"/>
        <v>9.6110679516892549E-6</v>
      </c>
      <c r="M958">
        <f t="shared" si="86"/>
        <v>1.7527361512919437E-4</v>
      </c>
      <c r="W958">
        <f t="shared" si="87"/>
        <v>-1.3122637818174597E-5</v>
      </c>
      <c r="X958">
        <f t="shared" si="88"/>
        <v>1.0677613255504185E-4</v>
      </c>
      <c r="Y958">
        <f t="shared" si="89"/>
        <v>-2.1716537382461169E-5</v>
      </c>
    </row>
    <row r="959" spans="1:25" x14ac:dyDescent="0.2">
      <c r="A959" s="19">
        <v>23.54</v>
      </c>
      <c r="B959" s="35">
        <v>30.48</v>
      </c>
      <c r="C959" s="19">
        <v>46.74</v>
      </c>
      <c r="E959" s="15">
        <v>1.378131E-2</v>
      </c>
      <c r="F959" s="15">
        <v>-6.5569999999999995E-4</v>
      </c>
      <c r="G959" s="15">
        <v>1.0709599999999999E-3</v>
      </c>
      <c r="K959">
        <f t="shared" si="84"/>
        <v>8.7226857418141567E-5</v>
      </c>
      <c r="L959">
        <f t="shared" si="85"/>
        <v>9.2726525270204648E-6</v>
      </c>
      <c r="M959">
        <f t="shared" si="86"/>
        <v>1.6826335073508983E-4</v>
      </c>
      <c r="W959">
        <f t="shared" si="87"/>
        <v>-1.2896307824364121E-5</v>
      </c>
      <c r="X959">
        <f t="shared" si="88"/>
        <v>1.0331045292251933E-4</v>
      </c>
      <c r="Y959">
        <f t="shared" si="89"/>
        <v>-2.0975969511913495E-5</v>
      </c>
    </row>
    <row r="960" spans="1:25" x14ac:dyDescent="0.2">
      <c r="A960" s="19">
        <v>23.69</v>
      </c>
      <c r="B960" s="35">
        <v>30.5</v>
      </c>
      <c r="C960" s="19">
        <v>47.09</v>
      </c>
      <c r="E960" s="15">
        <v>6.3721300000000002E-3</v>
      </c>
      <c r="F960" s="15">
        <v>6.5616999999999997E-4</v>
      </c>
      <c r="G960" s="15">
        <v>7.4881899999999996E-3</v>
      </c>
      <c r="K960">
        <f t="shared" si="84"/>
        <v>9.0588859187663772E-5</v>
      </c>
      <c r="L960">
        <f t="shared" si="85"/>
        <v>8.8646013450318026E-6</v>
      </c>
      <c r="M960">
        <f t="shared" si="86"/>
        <v>1.5943775869259555E-4</v>
      </c>
      <c r="W960">
        <f t="shared" si="87"/>
        <v>-1.2562199153582273E-5</v>
      </c>
      <c r="X960">
        <f t="shared" si="88"/>
        <v>9.8414911017472164E-5</v>
      </c>
      <c r="Y960">
        <f t="shared" si="89"/>
        <v>-1.9813485080078683E-5</v>
      </c>
    </row>
    <row r="961" spans="1:25" x14ac:dyDescent="0.2">
      <c r="A961" s="19">
        <v>23.75</v>
      </c>
      <c r="B961" s="35">
        <v>30.55</v>
      </c>
      <c r="C961" s="19">
        <v>47.08</v>
      </c>
      <c r="E961" s="15">
        <v>2.5326699999999999E-3</v>
      </c>
      <c r="F961" s="15">
        <v>1.6393099999999999E-3</v>
      </c>
      <c r="G961" s="15">
        <v>-2.1230000000000001E-4</v>
      </c>
      <c r="K961">
        <f t="shared" si="84"/>
        <v>8.7776322267846653E-5</v>
      </c>
      <c r="L961">
        <f t="shared" si="85"/>
        <v>8.481057897118461E-6</v>
      </c>
      <c r="M961">
        <f t="shared" si="86"/>
        <v>1.5333874353883094E-4</v>
      </c>
      <c r="W961">
        <f t="shared" si="87"/>
        <v>-1.1719432782683337E-5</v>
      </c>
      <c r="X961">
        <f t="shared" si="88"/>
        <v>9.5131361162211826E-5</v>
      </c>
      <c r="Y961">
        <f t="shared" si="89"/>
        <v>-1.8496119549981961E-5</v>
      </c>
    </row>
    <row r="962" spans="1:25" x14ac:dyDescent="0.2">
      <c r="A962" s="19">
        <v>23.81</v>
      </c>
      <c r="B962" s="35">
        <v>30.52</v>
      </c>
      <c r="C962" s="19">
        <v>46.87</v>
      </c>
      <c r="E962" s="15">
        <v>2.5262700000000002E-3</v>
      </c>
      <c r="F962" s="15">
        <v>-9.8200000000000002E-4</v>
      </c>
      <c r="G962" s="15">
        <v>-4.4606000000000003E-3</v>
      </c>
      <c r="K962">
        <f t="shared" si="84"/>
        <v>8.3764952626898555E-5</v>
      </c>
      <c r="L962">
        <f t="shared" si="85"/>
        <v>8.2107981843679193E-6</v>
      </c>
      <c r="M962">
        <f t="shared" si="86"/>
        <v>1.4536455256684822E-4</v>
      </c>
      <c r="W962">
        <f t="shared" si="87"/>
        <v>-1.0928407165414336E-5</v>
      </c>
      <c r="X962">
        <f t="shared" si="88"/>
        <v>9.011468805883911E-5</v>
      </c>
      <c r="Y962">
        <f t="shared" si="89"/>
        <v>-1.7468257997503044E-5</v>
      </c>
    </row>
    <row r="963" spans="1:25" x14ac:dyDescent="0.2">
      <c r="A963" s="19">
        <v>23.93</v>
      </c>
      <c r="B963" s="35">
        <v>30.51</v>
      </c>
      <c r="C963" s="19">
        <v>47.23</v>
      </c>
      <c r="E963" s="15">
        <v>5.0399399999999997E-3</v>
      </c>
      <c r="F963" s="15">
        <v>-3.277E-4</v>
      </c>
      <c r="G963" s="15">
        <v>7.6808400000000004E-3</v>
      </c>
      <c r="K963">
        <f t="shared" si="84"/>
        <v>7.9992970075767344E-5</v>
      </c>
      <c r="L963">
        <f t="shared" si="85"/>
        <v>7.8878335233384098E-6</v>
      </c>
      <c r="M963">
        <f t="shared" si="86"/>
        <v>1.3866288829598444E-4</v>
      </c>
      <c r="W963">
        <f t="shared" si="87"/>
        <v>-1.0450148221089475E-5</v>
      </c>
      <c r="X963">
        <f t="shared" si="88"/>
        <v>8.4969775576828759E-5</v>
      </c>
      <c r="Y963">
        <f t="shared" si="89"/>
        <v>-1.631293474965286E-5</v>
      </c>
    </row>
    <row r="964" spans="1:25" x14ac:dyDescent="0.2">
      <c r="A964" s="19">
        <v>24.02</v>
      </c>
      <c r="B964" s="35">
        <v>30.49</v>
      </c>
      <c r="C964" s="19">
        <v>47.36</v>
      </c>
      <c r="E964" s="15">
        <v>3.7609700000000002E-3</v>
      </c>
      <c r="F964" s="15">
        <v>-6.5550000000000005E-4</v>
      </c>
      <c r="G964" s="15">
        <v>2.7525100000000001E-3</v>
      </c>
      <c r="K964">
        <f t="shared" si="84"/>
        <v>7.720806468133201E-5</v>
      </c>
      <c r="L964">
        <f t="shared" si="85"/>
        <v>7.549969273570671E-6</v>
      </c>
      <c r="M964">
        <f t="shared" si="86"/>
        <v>1.3392725791119652E-4</v>
      </c>
      <c r="W964">
        <f t="shared" si="87"/>
        <v>-9.9674164613441071E-6</v>
      </c>
      <c r="X964">
        <f t="shared" si="88"/>
        <v>8.2132743952203029E-5</v>
      </c>
      <c r="Y964">
        <f t="shared" si="89"/>
        <v>-1.5502823715393686E-5</v>
      </c>
    </row>
    <row r="965" spans="1:25" x14ac:dyDescent="0.2">
      <c r="A965" s="19">
        <v>24.18</v>
      </c>
      <c r="B965" s="35">
        <v>30.51</v>
      </c>
      <c r="C965" s="19">
        <v>47.69</v>
      </c>
      <c r="E965" s="15">
        <v>6.6611200000000004E-3</v>
      </c>
      <c r="F965" s="15">
        <v>6.5594999999999998E-4</v>
      </c>
      <c r="G965" s="15">
        <v>6.9678600000000002E-3</v>
      </c>
      <c r="K965">
        <f t="shared" si="84"/>
        <v>7.4140009616054797E-5</v>
      </c>
      <c r="L965">
        <f t="shared" si="85"/>
        <v>7.2452685971889962E-6</v>
      </c>
      <c r="M965">
        <f t="shared" si="86"/>
        <v>1.2741900567727585E-4</v>
      </c>
      <c r="W965">
        <f t="shared" si="87"/>
        <v>-9.5461977070634601E-6</v>
      </c>
      <c r="X965">
        <f t="shared" si="88"/>
        <v>7.8331579616458839E-5</v>
      </c>
      <c r="Y965">
        <f t="shared" si="89"/>
        <v>-1.4712809704670064E-5</v>
      </c>
    </row>
    <row r="966" spans="1:25" x14ac:dyDescent="0.2">
      <c r="A966" s="19">
        <v>24.35</v>
      </c>
      <c r="B966" s="35">
        <v>30.44</v>
      </c>
      <c r="C966" s="19">
        <v>48.27</v>
      </c>
      <c r="E966" s="15">
        <v>7.0305999999999997E-3</v>
      </c>
      <c r="F966" s="15">
        <v>-2.2943E-3</v>
      </c>
      <c r="G966" s="15">
        <v>1.21619E-2</v>
      </c>
      <c r="K966">
        <f t="shared" ref="K966:K1004" si="90">$J$1+$J$3*(E965^2)+$J$4*K965</f>
        <v>7.2465062827234211E-5</v>
      </c>
      <c r="L966">
        <f t="shared" ref="L966:L1004" si="91">$J$6+$J$3*(F965^2)+$J$4*L965</f>
        <v>6.9588735674902219E-6</v>
      </c>
      <c r="M966">
        <f t="shared" ref="M966:M1004" si="92">$J$7+$J$3*(G965^2)+$J$4*M965</f>
        <v>1.2294023904457042E-4</v>
      </c>
      <c r="W966">
        <f t="shared" ref="W966:W1004" si="93">$J$2*$W$4+E965*F965*$J$3+W965*$J$4</f>
        <v>-8.8768649780796519E-6</v>
      </c>
      <c r="X966">
        <f t="shared" ref="X966:X1004" si="94">$J$2*$X$4+E965*G965*$J$3+X965*$J$4</f>
        <v>7.6200950903599306E-5</v>
      </c>
      <c r="Y966">
        <f t="shared" ref="Y966:Y1004" si="95">$J$2*$Y$4+F965*G965*$J$3+Y965*$J$4</f>
        <v>-1.371520301170986E-5</v>
      </c>
    </row>
    <row r="967" spans="1:25" x14ac:dyDescent="0.2">
      <c r="A967" s="19">
        <v>24.35</v>
      </c>
      <c r="B967" s="35">
        <v>30.49</v>
      </c>
      <c r="C967" s="19">
        <v>48.29</v>
      </c>
      <c r="E967" s="15">
        <v>0</v>
      </c>
      <c r="F967" s="15">
        <v>1.6425400000000001E-3</v>
      </c>
      <c r="G967" s="15">
        <v>4.1436000000000001E-4</v>
      </c>
      <c r="K967">
        <f t="shared" si="90"/>
        <v>7.1092965513966863E-5</v>
      </c>
      <c r="L967">
        <f t="shared" si="91"/>
        <v>6.8830039230733742E-6</v>
      </c>
      <c r="M967">
        <f t="shared" si="92"/>
        <v>1.2270462795504331E-4</v>
      </c>
      <c r="W967">
        <f t="shared" si="93"/>
        <v>-9.0676789025948724E-6</v>
      </c>
      <c r="X967">
        <f t="shared" si="94"/>
        <v>7.5761828014983342E-5</v>
      </c>
      <c r="Y967">
        <f t="shared" si="95"/>
        <v>-1.4076397317807268E-5</v>
      </c>
    </row>
    <row r="968" spans="1:25" x14ac:dyDescent="0.2">
      <c r="A968" s="19">
        <v>24.22</v>
      </c>
      <c r="B968" s="35">
        <v>30.59</v>
      </c>
      <c r="C968" s="19">
        <v>47.82</v>
      </c>
      <c r="E968" s="15">
        <v>-5.3388999999999997E-3</v>
      </c>
      <c r="F968" s="15">
        <v>3.2797600000000001E-3</v>
      </c>
      <c r="G968" s="15">
        <v>-9.7328999999999992E-3</v>
      </c>
      <c r="K968">
        <f t="shared" si="90"/>
        <v>6.7826020585095556E-5</v>
      </c>
      <c r="L968">
        <f t="shared" si="91"/>
        <v>6.709051463785538E-6</v>
      </c>
      <c r="M968">
        <f t="shared" si="92"/>
        <v>1.1657354883487183E-4</v>
      </c>
      <c r="W968">
        <f t="shared" si="93"/>
        <v>-8.6018317684391802E-6</v>
      </c>
      <c r="X968">
        <f t="shared" si="94"/>
        <v>7.1928834334084344E-5</v>
      </c>
      <c r="Y968">
        <f t="shared" si="95"/>
        <v>-1.3272573963762831E-5</v>
      </c>
    </row>
    <row r="969" spans="1:25" x14ac:dyDescent="0.2">
      <c r="A969" s="19">
        <v>24.2</v>
      </c>
      <c r="B969" s="35">
        <v>30.57</v>
      </c>
      <c r="C969" s="19">
        <v>47.92</v>
      </c>
      <c r="E969" s="15">
        <v>-8.2569999999999996E-4</v>
      </c>
      <c r="F969" s="15">
        <v>-6.5379999999999995E-4</v>
      </c>
      <c r="G969" s="15">
        <v>2.0911300000000001E-3</v>
      </c>
      <c r="K969">
        <f t="shared" si="90"/>
        <v>6.5895246480356516E-5</v>
      </c>
      <c r="L969">
        <f t="shared" si="91"/>
        <v>6.867891672294971E-6</v>
      </c>
      <c r="M969">
        <f t="shared" si="92"/>
        <v>1.1459264038992664E-4</v>
      </c>
      <c r="W969">
        <f t="shared" si="93"/>
        <v>-8.8643478888928287E-6</v>
      </c>
      <c r="X969">
        <f t="shared" si="94"/>
        <v>7.0404339466439278E-5</v>
      </c>
      <c r="Y969">
        <f t="shared" si="95"/>
        <v>-1.3821067170097059E-5</v>
      </c>
    </row>
    <row r="970" spans="1:25" x14ac:dyDescent="0.2">
      <c r="A970" s="19">
        <v>24.32</v>
      </c>
      <c r="B970" s="35">
        <v>30.66</v>
      </c>
      <c r="C970" s="19">
        <v>48.06</v>
      </c>
      <c r="E970" s="15">
        <v>4.9586400000000003E-3</v>
      </c>
      <c r="F970" s="15">
        <v>2.9440600000000001E-3</v>
      </c>
      <c r="G970" s="15">
        <v>2.9215999999999999E-3</v>
      </c>
      <c r="K970">
        <f t="shared" si="90"/>
        <v>6.2967435913101834E-5</v>
      </c>
      <c r="L970">
        <f t="shared" si="91"/>
        <v>6.6040266195898389E-6</v>
      </c>
      <c r="M970">
        <f t="shared" si="92"/>
        <v>1.0911632574235416E-4</v>
      </c>
      <c r="W970">
        <f t="shared" si="93"/>
        <v>-8.3891069091592585E-6</v>
      </c>
      <c r="X970">
        <f t="shared" si="94"/>
        <v>6.6823729256812917E-5</v>
      </c>
      <c r="Y970">
        <f t="shared" si="95"/>
        <v>-1.3114474971651235E-5</v>
      </c>
    </row>
    <row r="971" spans="1:25" x14ac:dyDescent="0.2">
      <c r="A971" s="19">
        <v>24.43</v>
      </c>
      <c r="B971" s="35">
        <v>30.55</v>
      </c>
      <c r="C971" s="19">
        <v>48.02</v>
      </c>
      <c r="E971" s="15">
        <v>4.5230299999999999E-3</v>
      </c>
      <c r="F971" s="15">
        <v>-3.5877999999999999E-3</v>
      </c>
      <c r="G971" s="15">
        <v>-8.3230000000000001E-4</v>
      </c>
      <c r="K971">
        <f t="shared" si="90"/>
        <v>6.1171547186266432E-5</v>
      </c>
      <c r="L971">
        <f t="shared" si="91"/>
        <v>6.6855948637910141E-6</v>
      </c>
      <c r="M971">
        <f t="shared" si="92"/>
        <v>1.0413510684896004E-4</v>
      </c>
      <c r="W971">
        <f t="shared" si="93"/>
        <v>-7.3800327474737023E-6</v>
      </c>
      <c r="X971">
        <f t="shared" si="94"/>
        <v>6.4106508006364133E-5</v>
      </c>
      <c r="Y971">
        <f t="shared" si="95"/>
        <v>-1.2051536445512161E-5</v>
      </c>
    </row>
    <row r="972" spans="1:25" x14ac:dyDescent="0.2">
      <c r="A972" s="19">
        <v>24.47</v>
      </c>
      <c r="B972" s="35">
        <v>30.57</v>
      </c>
      <c r="C972" s="19">
        <v>47.82</v>
      </c>
      <c r="E972" s="15">
        <v>1.63729E-3</v>
      </c>
      <c r="F972" s="15">
        <v>6.5470000000000003E-4</v>
      </c>
      <c r="G972" s="15">
        <v>-4.1649E-3</v>
      </c>
      <c r="K972">
        <f t="shared" si="90"/>
        <v>5.9318199372293147E-5</v>
      </c>
      <c r="L972">
        <f t="shared" si="91"/>
        <v>6.9304617955961193E-6</v>
      </c>
      <c r="M972">
        <f t="shared" si="92"/>
        <v>9.9139040158369564E-5</v>
      </c>
      <c r="W972">
        <f t="shared" si="93"/>
        <v>-7.6645534639852794E-6</v>
      </c>
      <c r="X972">
        <f t="shared" si="94"/>
        <v>6.0822252811222282E-5</v>
      </c>
      <c r="Y972">
        <f t="shared" si="95"/>
        <v>-1.127698382118143E-5</v>
      </c>
    </row>
    <row r="973" spans="1:25" x14ac:dyDescent="0.2">
      <c r="A973" s="19">
        <v>24.65</v>
      </c>
      <c r="B973" s="35">
        <v>30.63</v>
      </c>
      <c r="C973" s="19">
        <v>47.93</v>
      </c>
      <c r="E973" s="15">
        <v>7.3559899999999998E-3</v>
      </c>
      <c r="F973" s="15">
        <v>1.9626800000000001E-3</v>
      </c>
      <c r="G973" s="15">
        <v>2.30029E-3</v>
      </c>
      <c r="K973">
        <f t="shared" si="90"/>
        <v>5.6864969153686261E-5</v>
      </c>
      <c r="L973">
        <f t="shared" si="91"/>
        <v>6.6628896414929175E-6</v>
      </c>
      <c r="M973">
        <f t="shared" si="92"/>
        <v>9.510888421801452E-5</v>
      </c>
      <c r="W973">
        <f t="shared" si="93"/>
        <v>-7.2400165056261625E-6</v>
      </c>
      <c r="X973">
        <f t="shared" si="94"/>
        <v>5.7612867677708942E-5</v>
      </c>
      <c r="Y973">
        <f t="shared" si="95"/>
        <v>-1.0777419793110543E-5</v>
      </c>
    </row>
    <row r="974" spans="1:25" x14ac:dyDescent="0.2">
      <c r="A974" s="19">
        <v>24.64</v>
      </c>
      <c r="B974" s="35">
        <v>30.63</v>
      </c>
      <c r="C974" s="19">
        <v>48.1</v>
      </c>
      <c r="E974" s="15">
        <v>-4.057E-4</v>
      </c>
      <c r="F974" s="15">
        <v>0</v>
      </c>
      <c r="G974" s="15">
        <v>3.5468000000000001E-3</v>
      </c>
      <c r="K974">
        <f t="shared" si="90"/>
        <v>5.6616127561635789E-5</v>
      </c>
      <c r="L974">
        <f t="shared" si="91"/>
        <v>6.5483110443319085E-6</v>
      </c>
      <c r="M974">
        <f t="shared" si="92"/>
        <v>9.0838335317044774E-5</v>
      </c>
      <c r="W974">
        <f t="shared" si="93"/>
        <v>-6.3063309371605932E-6</v>
      </c>
      <c r="X974">
        <f t="shared" si="94"/>
        <v>5.5545648026530397E-5</v>
      </c>
      <c r="Y974">
        <f t="shared" si="95"/>
        <v>-1.001816987843591E-5</v>
      </c>
    </row>
    <row r="975" spans="1:25" x14ac:dyDescent="0.2">
      <c r="A975" s="19">
        <v>24.76</v>
      </c>
      <c r="B975" s="35">
        <v>30.78</v>
      </c>
      <c r="C975" s="19">
        <v>48.38</v>
      </c>
      <c r="E975" s="15">
        <v>4.8701700000000001E-3</v>
      </c>
      <c r="F975" s="15">
        <v>4.8972299999999998E-3</v>
      </c>
      <c r="G975" s="15">
        <v>5.8212699999999999E-3</v>
      </c>
      <c r="K975">
        <f t="shared" si="90"/>
        <v>5.4224376609504346E-5</v>
      </c>
      <c r="L975">
        <f t="shared" si="91"/>
        <v>6.2865226517045603E-6</v>
      </c>
      <c r="M975">
        <f t="shared" si="92"/>
        <v>8.7115557596369219E-5</v>
      </c>
      <c r="W975">
        <f t="shared" si="93"/>
        <v>-6.0061646809309569E-6</v>
      </c>
      <c r="X975">
        <f t="shared" si="94"/>
        <v>5.2868067674538576E-5</v>
      </c>
      <c r="Y975">
        <f t="shared" si="95"/>
        <v>-9.4850642857297544E-6</v>
      </c>
    </row>
    <row r="976" spans="1:25" x14ac:dyDescent="0.2">
      <c r="A976" s="19">
        <v>24.71</v>
      </c>
      <c r="B976" s="35">
        <v>30.71</v>
      </c>
      <c r="C976" s="19">
        <v>48.17</v>
      </c>
      <c r="E976" s="15">
        <v>-2.0194000000000002E-3</v>
      </c>
      <c r="F976" s="15">
        <v>-2.2742999999999999E-3</v>
      </c>
      <c r="G976" s="15">
        <v>-4.3407000000000003E-3</v>
      </c>
      <c r="K976">
        <f t="shared" si="90"/>
        <v>5.2918289248056785E-5</v>
      </c>
      <c r="L976">
        <f t="shared" si="91"/>
        <v>6.9997560295508517E-6</v>
      </c>
      <c r="M976">
        <f t="shared" si="92"/>
        <v>8.4468442305850181E-5</v>
      </c>
      <c r="W976">
        <f t="shared" si="93"/>
        <v>-4.7699946949110996E-6</v>
      </c>
      <c r="X976">
        <f t="shared" si="94"/>
        <v>5.1542722594702256E-5</v>
      </c>
      <c r="Y976">
        <f t="shared" si="95"/>
        <v>-7.8436211053019685E-6</v>
      </c>
    </row>
    <row r="977" spans="1:25" x14ac:dyDescent="0.2">
      <c r="A977" s="19">
        <v>24.84</v>
      </c>
      <c r="B977" s="35">
        <v>30.68</v>
      </c>
      <c r="C977" s="19">
        <v>48.51</v>
      </c>
      <c r="E977" s="15">
        <v>5.2610699999999996E-3</v>
      </c>
      <c r="F977" s="15">
        <v>-9.7680000000000011E-4</v>
      </c>
      <c r="G977" s="15">
        <v>7.0583399999999998E-3</v>
      </c>
      <c r="K977">
        <f t="shared" si="90"/>
        <v>5.090494394954008E-5</v>
      </c>
      <c r="L977">
        <f t="shared" si="91"/>
        <v>6.9177785574103664E-6</v>
      </c>
      <c r="M977">
        <f t="shared" si="92"/>
        <v>8.1378333615846299E-5</v>
      </c>
      <c r="W977">
        <f t="shared" si="93"/>
        <v>-4.3782997564164332E-6</v>
      </c>
      <c r="X977">
        <f t="shared" si="94"/>
        <v>4.951349962222012E-5</v>
      </c>
      <c r="Y977">
        <f t="shared" si="95"/>
        <v>-7.0461062785838499E-6</v>
      </c>
    </row>
    <row r="978" spans="1:25" x14ac:dyDescent="0.2">
      <c r="A978" s="19">
        <v>25</v>
      </c>
      <c r="B978" s="35">
        <v>30.72</v>
      </c>
      <c r="C978" s="19">
        <v>48.86</v>
      </c>
      <c r="E978" s="15">
        <v>6.4412200000000001E-3</v>
      </c>
      <c r="F978" s="15">
        <v>1.30375E-3</v>
      </c>
      <c r="G978" s="15">
        <v>7.2150699999999996E-3</v>
      </c>
      <c r="K978">
        <f t="shared" si="90"/>
        <v>4.9956434616330379E-5</v>
      </c>
      <c r="L978">
        <f t="shared" si="91"/>
        <v>6.6719876435983102E-6</v>
      </c>
      <c r="M978">
        <f t="shared" si="92"/>
        <v>7.9712770929866655E-5</v>
      </c>
      <c r="W978">
        <f t="shared" si="93"/>
        <v>-4.3993758980714466E-6</v>
      </c>
      <c r="X978">
        <f t="shared" si="94"/>
        <v>4.8740782477838909E-5</v>
      </c>
      <c r="Y978">
        <f t="shared" si="95"/>
        <v>-6.967107962348818E-6</v>
      </c>
    </row>
    <row r="979" spans="1:25" x14ac:dyDescent="0.2">
      <c r="A979" s="19">
        <v>25.02</v>
      </c>
      <c r="B979" s="35">
        <v>30.77</v>
      </c>
      <c r="C979" s="19">
        <v>49.01</v>
      </c>
      <c r="E979" s="15">
        <v>8.0000000000000004E-4</v>
      </c>
      <c r="F979" s="15">
        <v>1.6276400000000001E-3</v>
      </c>
      <c r="G979" s="15">
        <v>3.0699299999999998E-3</v>
      </c>
      <c r="K979">
        <f t="shared" si="90"/>
        <v>4.9617254144853264E-5</v>
      </c>
      <c r="L979">
        <f t="shared" si="91"/>
        <v>6.470769217514977E-6</v>
      </c>
      <c r="M979">
        <f t="shared" si="92"/>
        <v>7.8236624867017776E-5</v>
      </c>
      <c r="W979">
        <f t="shared" si="93"/>
        <v>-3.8777173211871602E-6</v>
      </c>
      <c r="X979">
        <f t="shared" si="94"/>
        <v>4.8388005656584574E-5</v>
      </c>
      <c r="Y979">
        <f t="shared" si="95"/>
        <v>-6.2408001841078886E-6</v>
      </c>
    </row>
    <row r="980" spans="1:25" x14ac:dyDescent="0.2">
      <c r="A980" s="19">
        <v>25.01</v>
      </c>
      <c r="B980" s="35">
        <v>30.87</v>
      </c>
      <c r="C980" s="19">
        <v>48.82</v>
      </c>
      <c r="E980" s="15">
        <v>-3.9970000000000001E-4</v>
      </c>
      <c r="F980" s="15">
        <v>3.2499500000000001E-3</v>
      </c>
      <c r="G980" s="15">
        <v>-3.8766999999999999E-3</v>
      </c>
      <c r="K980">
        <f t="shared" si="90"/>
        <v>4.7664451898128777E-5</v>
      </c>
      <c r="L980">
        <f t="shared" si="91"/>
        <v>6.3196018132806442E-6</v>
      </c>
      <c r="M980">
        <f t="shared" si="92"/>
        <v>7.5143736971939836E-5</v>
      </c>
      <c r="W980">
        <f t="shared" si="93"/>
        <v>-3.6711834019159301E-6</v>
      </c>
      <c r="X980">
        <f t="shared" si="94"/>
        <v>4.6295679077189496E-5</v>
      </c>
      <c r="Y980">
        <f t="shared" si="95"/>
        <v>-5.734467138453415E-6</v>
      </c>
    </row>
    <row r="981" spans="1:25" x14ac:dyDescent="0.2">
      <c r="A981" s="19">
        <v>24.9</v>
      </c>
      <c r="B981" s="35">
        <v>30.8</v>
      </c>
      <c r="C981" s="19">
        <v>48.64</v>
      </c>
      <c r="E981" s="15">
        <v>-4.3981999999999997E-3</v>
      </c>
      <c r="F981" s="15">
        <v>-2.2675999999999998E-3</v>
      </c>
      <c r="G981" s="15">
        <v>-3.6870000000000002E-3</v>
      </c>
      <c r="K981">
        <f t="shared" si="90"/>
        <v>4.5809608189807755E-5</v>
      </c>
      <c r="L981">
        <f t="shared" si="91"/>
        <v>6.4940229746163712E-6</v>
      </c>
      <c r="M981">
        <f t="shared" si="92"/>
        <v>7.2460595657970574E-5</v>
      </c>
      <c r="W981">
        <f t="shared" si="93"/>
        <v>-3.581086198400974E-6</v>
      </c>
      <c r="X981">
        <f t="shared" si="94"/>
        <v>4.429263501215812E-5</v>
      </c>
      <c r="Y981">
        <f t="shared" si="95"/>
        <v>-5.9623469567462091E-6</v>
      </c>
    </row>
    <row r="982" spans="1:25" x14ac:dyDescent="0.2">
      <c r="A982" s="19">
        <v>24.79</v>
      </c>
      <c r="B982" s="35">
        <v>30.82</v>
      </c>
      <c r="C982" s="19">
        <v>48.84</v>
      </c>
      <c r="E982" s="15">
        <v>-4.4175999999999998E-3</v>
      </c>
      <c r="F982" s="15">
        <v>6.4937999999999997E-4</v>
      </c>
      <c r="G982" s="15">
        <v>4.1118600000000002E-3</v>
      </c>
      <c r="K982">
        <f t="shared" si="90"/>
        <v>4.4833431229985994E-5</v>
      </c>
      <c r="L982">
        <f t="shared" si="91"/>
        <v>6.4411722565719552E-6</v>
      </c>
      <c r="M982">
        <f t="shared" si="92"/>
        <v>6.9881049467239472E-5</v>
      </c>
      <c r="W982">
        <f t="shared" si="93"/>
        <v>-3.045500293696915E-6</v>
      </c>
      <c r="X982">
        <f t="shared" si="94"/>
        <v>4.2996439447428634E-5</v>
      </c>
      <c r="Y982">
        <f t="shared" si="95"/>
        <v>-5.3381650913414361E-6</v>
      </c>
    </row>
    <row r="983" spans="1:25" x14ac:dyDescent="0.2">
      <c r="A983" s="19">
        <v>24.91</v>
      </c>
      <c r="B983" s="35">
        <v>30.77</v>
      </c>
      <c r="C983" s="19">
        <v>49.18</v>
      </c>
      <c r="E983" s="15">
        <v>4.8406200000000003E-3</v>
      </c>
      <c r="F983" s="15">
        <v>-1.6222999999999999E-3</v>
      </c>
      <c r="G983" s="15">
        <v>6.9615099999999997E-3</v>
      </c>
      <c r="K983">
        <f t="shared" si="90"/>
        <v>4.3922665948553535E-5</v>
      </c>
      <c r="L983">
        <f t="shared" si="91"/>
        <v>6.2026799665862039E-6</v>
      </c>
      <c r="M983">
        <f t="shared" si="92"/>
        <v>6.7588812994336231E-5</v>
      </c>
      <c r="W983">
        <f t="shared" si="93"/>
        <v>-3.0557319195950996E-6</v>
      </c>
      <c r="X983">
        <f t="shared" si="94"/>
        <v>4.0402786971142912E-5</v>
      </c>
      <c r="Y983">
        <f t="shared" si="95"/>
        <v>-4.9790533999889494E-6</v>
      </c>
    </row>
    <row r="984" spans="1:25" x14ac:dyDescent="0.2">
      <c r="A984" s="19">
        <v>24.89</v>
      </c>
      <c r="B984" s="35">
        <v>30.74</v>
      </c>
      <c r="C984" s="19">
        <v>49.32</v>
      </c>
      <c r="E984" s="15">
        <v>-8.0289999999999995E-4</v>
      </c>
      <c r="F984" s="15">
        <v>-9.7499999999999996E-4</v>
      </c>
      <c r="G984" s="15">
        <v>2.8466899999999998E-3</v>
      </c>
      <c r="K984">
        <f t="shared" si="90"/>
        <v>4.3223203072983033E-5</v>
      </c>
      <c r="L984">
        <f t="shared" si="91"/>
        <v>6.0669037302235973E-6</v>
      </c>
      <c r="M984">
        <f t="shared" si="92"/>
        <v>6.6696319862627175E-5</v>
      </c>
      <c r="W984">
        <f t="shared" si="93"/>
        <v>-3.2647191174593935E-6</v>
      </c>
      <c r="X984">
        <f t="shared" si="94"/>
        <v>4.0039256734322333E-5</v>
      </c>
      <c r="Y984">
        <f t="shared" si="95"/>
        <v>-5.2000411029096122E-6</v>
      </c>
    </row>
    <row r="985" spans="1:25" x14ac:dyDescent="0.2">
      <c r="A985" s="19">
        <v>25.02</v>
      </c>
      <c r="B985" s="35">
        <v>30.9</v>
      </c>
      <c r="C985" s="19">
        <v>49.4</v>
      </c>
      <c r="E985" s="15">
        <v>5.2230200000000001E-3</v>
      </c>
      <c r="F985" s="15">
        <v>5.2049399999999999E-3</v>
      </c>
      <c r="G985" s="15">
        <v>1.6221E-3</v>
      </c>
      <c r="K985">
        <f t="shared" si="90"/>
        <v>4.1654229826970753E-5</v>
      </c>
      <c r="L985">
        <f t="shared" si="91"/>
        <v>5.8720247764427475E-6</v>
      </c>
      <c r="M985">
        <f t="shared" si="92"/>
        <v>6.424301721786067E-5</v>
      </c>
      <c r="W985">
        <f t="shared" si="93"/>
        <v>-3.1157364704118296E-6</v>
      </c>
      <c r="X985">
        <f t="shared" si="94"/>
        <v>3.8258193034222991E-5</v>
      </c>
      <c r="Y985">
        <f t="shared" si="95"/>
        <v>-5.0670441467350355E-6</v>
      </c>
    </row>
    <row r="986" spans="1:25" x14ac:dyDescent="0.2">
      <c r="A986" s="19">
        <v>25.25</v>
      </c>
      <c r="B986" s="35">
        <v>30.91</v>
      </c>
      <c r="C986" s="19">
        <v>49.82</v>
      </c>
      <c r="E986" s="15">
        <v>9.1926500000000001E-3</v>
      </c>
      <c r="F986" s="15">
        <v>3.2361999999999999E-4</v>
      </c>
      <c r="G986" s="15">
        <v>8.5019799999999993E-3</v>
      </c>
      <c r="K986">
        <f t="shared" si="90"/>
        <v>4.1244806556135214E-5</v>
      </c>
      <c r="L986">
        <f t="shared" si="91"/>
        <v>6.7344695760327482E-6</v>
      </c>
      <c r="M986">
        <f t="shared" si="92"/>
        <v>6.1718015309936147E-5</v>
      </c>
      <c r="W986">
        <f t="shared" si="93"/>
        <v>-1.9195856534351197E-6</v>
      </c>
      <c r="X986">
        <f t="shared" si="94"/>
        <v>3.7014307881849608E-5</v>
      </c>
      <c r="Y986">
        <f t="shared" si="95"/>
        <v>-4.4932887709709331E-6</v>
      </c>
    </row>
    <row r="987" spans="1:25" x14ac:dyDescent="0.2">
      <c r="A987" s="19">
        <v>25.39</v>
      </c>
      <c r="B987" s="35">
        <v>30.92</v>
      </c>
      <c r="C987" s="19">
        <v>49.84</v>
      </c>
      <c r="E987" s="15">
        <v>5.5445099999999999E-3</v>
      </c>
      <c r="F987" s="15">
        <v>3.2351999999999999E-4</v>
      </c>
      <c r="G987" s="15">
        <v>4.0144999999999997E-4</v>
      </c>
      <c r="K987">
        <f t="shared" si="90"/>
        <v>4.31489437256338E-5</v>
      </c>
      <c r="L987">
        <f t="shared" si="91"/>
        <v>6.4657008676793497E-6</v>
      </c>
      <c r="M987">
        <f t="shared" si="92"/>
        <v>6.2130611736903107E-5</v>
      </c>
      <c r="W987">
        <f t="shared" si="93"/>
        <v>-1.7636270985090124E-6</v>
      </c>
      <c r="X987">
        <f t="shared" si="94"/>
        <v>3.8632394466818631E-5</v>
      </c>
      <c r="Y987">
        <f t="shared" si="95"/>
        <v>-4.1816196140086771E-6</v>
      </c>
    </row>
    <row r="988" spans="1:25" x14ac:dyDescent="0.2">
      <c r="A988" s="19">
        <v>25.55</v>
      </c>
      <c r="B988" s="35">
        <v>30.9</v>
      </c>
      <c r="C988" s="19">
        <v>49.83</v>
      </c>
      <c r="E988" s="15">
        <v>6.3016900000000004E-3</v>
      </c>
      <c r="F988" s="15">
        <v>-6.468E-4</v>
      </c>
      <c r="G988" s="15">
        <v>-2.006E-4</v>
      </c>
      <c r="K988">
        <f t="shared" si="90"/>
        <v>4.2788303749666476E-5</v>
      </c>
      <c r="L988">
        <f t="shared" si="91"/>
        <v>6.2130556932671542E-6</v>
      </c>
      <c r="M988">
        <f t="shared" si="92"/>
        <v>5.9633552305536053E-5</v>
      </c>
      <c r="W988">
        <f t="shared" si="93"/>
        <v>-1.6642726775904715E-6</v>
      </c>
      <c r="X988">
        <f t="shared" si="94"/>
        <v>3.7116200540389506E-5</v>
      </c>
      <c r="Y988">
        <f t="shared" si="95"/>
        <v>-3.9935119530081565E-6</v>
      </c>
    </row>
    <row r="989" spans="1:25" x14ac:dyDescent="0.2">
      <c r="A989" s="19">
        <v>25.52</v>
      </c>
      <c r="B989" s="35">
        <v>30.88</v>
      </c>
      <c r="C989" s="19">
        <v>49.84</v>
      </c>
      <c r="E989" s="15">
        <v>-1.1741E-3</v>
      </c>
      <c r="F989" s="15">
        <v>-6.4729999999999996E-4</v>
      </c>
      <c r="G989" s="15">
        <v>2.0064E-4</v>
      </c>
      <c r="K989">
        <f t="shared" si="90"/>
        <v>4.2808090400897191E-5</v>
      </c>
      <c r="L989">
        <f t="shared" si="91"/>
        <v>5.9881166313036911E-6</v>
      </c>
      <c r="M989">
        <f t="shared" si="92"/>
        <v>5.7281479570351017E-5</v>
      </c>
      <c r="W989">
        <f t="shared" si="93"/>
        <v>-1.8056672406150432E-6</v>
      </c>
      <c r="X989">
        <f t="shared" si="94"/>
        <v>3.5551379747406134E-5</v>
      </c>
      <c r="Y989">
        <f t="shared" si="95"/>
        <v>-3.8166959126276673E-6</v>
      </c>
    </row>
    <row r="990" spans="1:25" x14ac:dyDescent="0.2">
      <c r="A990" s="19">
        <v>25.53</v>
      </c>
      <c r="B990" s="35">
        <v>30.83</v>
      </c>
      <c r="C990" s="19">
        <v>49.82</v>
      </c>
      <c r="E990" s="15">
        <v>3.9188999999999999E-4</v>
      </c>
      <c r="F990" s="15">
        <v>-1.6191000000000001E-3</v>
      </c>
      <c r="G990" s="15">
        <v>-4.013E-4</v>
      </c>
      <c r="K990">
        <f t="shared" si="90"/>
        <v>4.1293378411210067E-5</v>
      </c>
      <c r="L990">
        <f t="shared" si="91"/>
        <v>5.7766997950580356E-6</v>
      </c>
      <c r="M990">
        <f t="shared" si="92"/>
        <v>5.5070531841261087E-5</v>
      </c>
      <c r="W990">
        <f t="shared" si="93"/>
        <v>-1.7451410089781406E-6</v>
      </c>
      <c r="X990">
        <f t="shared" si="94"/>
        <v>3.4121590105601761E-5</v>
      </c>
      <c r="Y990">
        <f t="shared" si="95"/>
        <v>-3.660873728750007E-6</v>
      </c>
    </row>
    <row r="991" spans="1:25" x14ac:dyDescent="0.2">
      <c r="A991" s="19">
        <v>25.61</v>
      </c>
      <c r="B991" s="35">
        <v>30.84</v>
      </c>
      <c r="C991" s="19">
        <v>50.13</v>
      </c>
      <c r="E991" s="15">
        <v>3.13357E-3</v>
      </c>
      <c r="F991" s="15">
        <v>3.2435999999999999E-4</v>
      </c>
      <c r="G991" s="15">
        <v>6.2224200000000002E-3</v>
      </c>
      <c r="K991">
        <f t="shared" si="90"/>
        <v>3.9820551819388173E-5</v>
      </c>
      <c r="L991">
        <f t="shared" si="91"/>
        <v>5.6660674697871192E-6</v>
      </c>
      <c r="M991">
        <f t="shared" si="92"/>
        <v>5.2997072387132551E-5</v>
      </c>
      <c r="W991">
        <f t="shared" si="93"/>
        <v>-1.744026512399452E-6</v>
      </c>
      <c r="X991">
        <f t="shared" si="94"/>
        <v>3.2780720080985651E-5</v>
      </c>
      <c r="Y991">
        <f t="shared" si="95"/>
        <v>-3.4832161118250063E-6</v>
      </c>
    </row>
    <row r="992" spans="1:25" x14ac:dyDescent="0.2">
      <c r="A992" s="19">
        <v>25.62</v>
      </c>
      <c r="B992" s="35">
        <v>30.92</v>
      </c>
      <c r="C992" s="19">
        <v>50.08</v>
      </c>
      <c r="E992" s="15">
        <v>3.9047000000000002E-4</v>
      </c>
      <c r="F992" s="15">
        <v>2.5940300000000002E-3</v>
      </c>
      <c r="G992" s="15">
        <v>-9.9740000000000007E-4</v>
      </c>
      <c r="K992">
        <f t="shared" si="90"/>
        <v>3.8822722149987584E-5</v>
      </c>
      <c r="L992">
        <f t="shared" si="91"/>
        <v>5.4614220680164578E-6</v>
      </c>
      <c r="M992">
        <f t="shared" si="92"/>
        <v>5.2590319258907725E-5</v>
      </c>
      <c r="W992">
        <f t="shared" si="93"/>
        <v>-1.6769423310474848E-6</v>
      </c>
      <c r="X992">
        <f t="shared" si="94"/>
        <v>3.2306528421702512E-5</v>
      </c>
      <c r="Y992">
        <f t="shared" si="95"/>
        <v>-3.2614755790675056E-6</v>
      </c>
    </row>
    <row r="993" spans="1:25" x14ac:dyDescent="0.2">
      <c r="A993" s="19">
        <v>25.64</v>
      </c>
      <c r="B993" s="35">
        <v>30.85</v>
      </c>
      <c r="C993" s="19">
        <v>49.92</v>
      </c>
      <c r="E993" s="15">
        <v>7.8056000000000002E-4</v>
      </c>
      <c r="F993" s="15">
        <v>-2.2639000000000001E-3</v>
      </c>
      <c r="G993" s="15">
        <v>-3.1949999999999999E-3</v>
      </c>
      <c r="K993">
        <f t="shared" si="90"/>
        <v>3.7498090495791036E-5</v>
      </c>
      <c r="L993">
        <f t="shared" si="91"/>
        <v>5.5340066796040362E-6</v>
      </c>
      <c r="M993">
        <f t="shared" si="92"/>
        <v>5.0699023162520388E-5</v>
      </c>
      <c r="W993">
        <f t="shared" si="93"/>
        <v>-1.6140237554206355E-6</v>
      </c>
      <c r="X993">
        <f t="shared" si="94"/>
        <v>3.1065274525280358E-5</v>
      </c>
      <c r="Y993">
        <f t="shared" si="95"/>
        <v>-3.2372630652034553E-6</v>
      </c>
    </row>
    <row r="994" spans="1:25" x14ac:dyDescent="0.2">
      <c r="A994" s="19">
        <v>25.54</v>
      </c>
      <c r="B994" s="35">
        <v>30.81</v>
      </c>
      <c r="C994" s="19">
        <v>49.82</v>
      </c>
      <c r="E994" s="15">
        <v>-3.9001000000000001E-3</v>
      </c>
      <c r="F994" s="15">
        <v>-1.2966E-3</v>
      </c>
      <c r="G994" s="15">
        <v>-2.0032000000000001E-3</v>
      </c>
      <c r="K994">
        <f t="shared" si="90"/>
        <v>3.6271209024554276E-5</v>
      </c>
      <c r="L994">
        <f t="shared" si="91"/>
        <v>5.5380862772603598E-6</v>
      </c>
      <c r="M994">
        <f t="shared" si="92"/>
        <v>4.9289733561516288E-5</v>
      </c>
      <c r="W994">
        <f t="shared" si="93"/>
        <v>-1.6660803214553972E-6</v>
      </c>
      <c r="X994">
        <f t="shared" si="94"/>
        <v>2.9814318485763535E-5</v>
      </c>
      <c r="Y994">
        <f t="shared" si="95"/>
        <v>-2.8216854612912477E-6</v>
      </c>
    </row>
    <row r="995" spans="1:25" x14ac:dyDescent="0.2">
      <c r="A995" s="19">
        <v>25.64</v>
      </c>
      <c r="B995" s="35">
        <v>30.79</v>
      </c>
      <c r="C995" s="19">
        <v>50.67</v>
      </c>
      <c r="E995" s="15">
        <v>3.9153499999999997E-3</v>
      </c>
      <c r="F995" s="15">
        <v>-6.491E-4</v>
      </c>
      <c r="G995" s="15">
        <v>1.7061380000000001E-2</v>
      </c>
      <c r="K995">
        <f t="shared" si="90"/>
        <v>3.5702000685447729E-5</v>
      </c>
      <c r="L995">
        <f t="shared" si="91"/>
        <v>5.4041582330573038E-6</v>
      </c>
      <c r="M995">
        <f t="shared" si="92"/>
        <v>4.7717192746172434E-5</v>
      </c>
      <c r="W995">
        <f t="shared" si="93"/>
        <v>-1.4420543157680731E-6</v>
      </c>
      <c r="X995">
        <f t="shared" si="94"/>
        <v>2.9050682589417723E-5</v>
      </c>
      <c r="Y995">
        <f t="shared" si="95"/>
        <v>-2.6164749688137726E-6</v>
      </c>
    </row>
    <row r="996" spans="1:25" x14ac:dyDescent="0.2">
      <c r="A996" s="19">
        <v>25.61</v>
      </c>
      <c r="B996" s="35">
        <v>30.87</v>
      </c>
      <c r="C996" s="19">
        <v>50.51</v>
      </c>
      <c r="E996" s="15">
        <v>-1.17E-3</v>
      </c>
      <c r="F996" s="15">
        <v>2.5982499999999999E-3</v>
      </c>
      <c r="G996" s="15">
        <v>-3.1576999999999998E-3</v>
      </c>
      <c r="K996">
        <f t="shared" si="90"/>
        <v>3.5171712271187566E-5</v>
      </c>
      <c r="L996">
        <f t="shared" si="91"/>
        <v>5.2278722415064316E-6</v>
      </c>
      <c r="M996">
        <f t="shared" si="92"/>
        <v>5.7722119470325221E-5</v>
      </c>
      <c r="W996">
        <f t="shared" si="93"/>
        <v>-1.5354028042219887E-6</v>
      </c>
      <c r="X996">
        <f t="shared" si="94"/>
        <v>3.0692408601372657E-5</v>
      </c>
      <c r="Y996">
        <f t="shared" si="95"/>
        <v>-2.970452741004946E-6</v>
      </c>
    </row>
    <row r="997" spans="1:25" x14ac:dyDescent="0.2">
      <c r="A997" s="19">
        <v>25.69</v>
      </c>
      <c r="B997" s="35">
        <v>30.89</v>
      </c>
      <c r="C997" s="19">
        <v>50.67</v>
      </c>
      <c r="E997" s="15">
        <v>3.12378E-3</v>
      </c>
      <c r="F997" s="15">
        <v>6.4780999999999997E-4</v>
      </c>
      <c r="G997" s="15">
        <v>3.1676899999999999E-3</v>
      </c>
      <c r="K997">
        <f t="shared" si="90"/>
        <v>3.4114798536883013E-5</v>
      </c>
      <c r="L997">
        <f t="shared" si="91"/>
        <v>5.3153462995486115E-6</v>
      </c>
      <c r="M997">
        <f t="shared" si="92"/>
        <v>5.5881965862452839E-5</v>
      </c>
      <c r="W997">
        <f t="shared" si="93"/>
        <v>-1.6430903359686694E-6</v>
      </c>
      <c r="X997">
        <f t="shared" si="94"/>
        <v>2.9711360445290295E-5</v>
      </c>
      <c r="Y997">
        <f t="shared" si="95"/>
        <v>-3.188389937544649E-6</v>
      </c>
    </row>
    <row r="998" spans="1:25" x14ac:dyDescent="0.2">
      <c r="A998" s="19">
        <v>25.69</v>
      </c>
      <c r="B998" s="35">
        <v>31.03</v>
      </c>
      <c r="C998" s="19">
        <v>50.71</v>
      </c>
      <c r="E998" s="15">
        <v>0</v>
      </c>
      <c r="F998" s="15">
        <v>4.5322799999999996E-3</v>
      </c>
      <c r="G998" s="15">
        <v>7.8943999999999998E-4</v>
      </c>
      <c r="K998">
        <f t="shared" si="90"/>
        <v>3.3456863686172738E-5</v>
      </c>
      <c r="L998">
        <f t="shared" si="91"/>
        <v>5.1443221034522608E-6</v>
      </c>
      <c r="M998">
        <f t="shared" si="92"/>
        <v>5.4154749096896794E-5</v>
      </c>
      <c r="W998">
        <f t="shared" si="93"/>
        <v>-1.541773878938549E-6</v>
      </c>
      <c r="X998">
        <f t="shared" si="94"/>
        <v>2.9037201485300876E-5</v>
      </c>
      <c r="Y998">
        <f t="shared" si="95"/>
        <v>-2.98298869093597E-6</v>
      </c>
    </row>
    <row r="999" spans="1:25" x14ac:dyDescent="0.2">
      <c r="A999" s="19">
        <v>25.63</v>
      </c>
      <c r="B999" s="35">
        <v>31.12</v>
      </c>
      <c r="C999" s="19">
        <v>50.34</v>
      </c>
      <c r="E999" s="15">
        <v>-2.3356000000000002E-3</v>
      </c>
      <c r="F999" s="15">
        <v>2.9004199999999999E-3</v>
      </c>
      <c r="G999" s="15">
        <v>-7.2963999999999998E-3</v>
      </c>
      <c r="K999">
        <f t="shared" si="90"/>
        <v>3.2448084866969075E-5</v>
      </c>
      <c r="L999">
        <f t="shared" si="91"/>
        <v>5.7884355272136905E-6</v>
      </c>
      <c r="M999">
        <f t="shared" si="92"/>
        <v>5.2154723560374108E-5</v>
      </c>
      <c r="W999">
        <f t="shared" si="93"/>
        <v>-1.5274810462022359E-6</v>
      </c>
      <c r="X999">
        <f t="shared" si="94"/>
        <v>2.8007685396182824E-5</v>
      </c>
      <c r="Y999">
        <f t="shared" si="95"/>
        <v>-2.7288754445518116E-6</v>
      </c>
    </row>
    <row r="1000" spans="1:25" x14ac:dyDescent="0.2">
      <c r="A1000" s="19">
        <v>25.55</v>
      </c>
      <c r="B1000" s="35">
        <v>31.1</v>
      </c>
      <c r="C1000" s="19">
        <v>50.06</v>
      </c>
      <c r="E1000" s="15">
        <v>-3.1213E-3</v>
      </c>
      <c r="F1000" s="15">
        <v>-6.4269999999999996E-4</v>
      </c>
      <c r="G1000" s="15">
        <v>-5.5621999999999998E-3</v>
      </c>
      <c r="K1000">
        <f t="shared" si="90"/>
        <v>3.171803387131764E-5</v>
      </c>
      <c r="L1000">
        <f t="shared" si="91"/>
        <v>5.9087371126694345E-6</v>
      </c>
      <c r="M1000">
        <f t="shared" si="92"/>
        <v>5.237926905389879E-5</v>
      </c>
      <c r="W1000">
        <f t="shared" si="93"/>
        <v>-1.7850146215101017E-6</v>
      </c>
      <c r="X1000">
        <f t="shared" si="94"/>
        <v>2.7721599146011854E-5</v>
      </c>
      <c r="Y1000">
        <f t="shared" si="95"/>
        <v>-3.4796324973987028E-6</v>
      </c>
    </row>
    <row r="1001" spans="1:25" x14ac:dyDescent="0.2">
      <c r="A1001" s="19">
        <v>25.73</v>
      </c>
      <c r="B1001" s="35">
        <v>31.14</v>
      </c>
      <c r="C1001" s="19">
        <v>50.66</v>
      </c>
      <c r="E1001" s="15">
        <v>7.0450499999999997E-3</v>
      </c>
      <c r="F1001" s="15">
        <v>1.2861400000000001E-3</v>
      </c>
      <c r="G1001" s="15">
        <v>1.1985600000000001E-2</v>
      </c>
      <c r="K1001">
        <f t="shared" si="90"/>
        <v>3.1203285388605284E-5</v>
      </c>
      <c r="L1001">
        <f t="shared" si="91"/>
        <v>5.7018456875418339E-6</v>
      </c>
      <c r="M1001">
        <f t="shared" si="92"/>
        <v>5.169836645301199E-5</v>
      </c>
      <c r="W1001">
        <f t="shared" si="93"/>
        <v>-1.6758849638194956E-6</v>
      </c>
      <c r="X1001">
        <f t="shared" si="94"/>
        <v>2.7465470991651139E-5</v>
      </c>
      <c r="Y1001">
        <f t="shared" si="95"/>
        <v>-3.1958461099547804E-6</v>
      </c>
    </row>
    <row r="1002" spans="1:25" x14ac:dyDescent="0.2">
      <c r="A1002" s="19">
        <v>25.77</v>
      </c>
      <c r="B1002" s="35">
        <v>31.18</v>
      </c>
      <c r="C1002" s="19">
        <v>50.6</v>
      </c>
      <c r="E1002" s="15">
        <v>1.5546100000000001E-3</v>
      </c>
      <c r="F1002" s="15">
        <v>1.28455E-3</v>
      </c>
      <c r="G1002" s="15">
        <v>-1.1843999999999999E-3</v>
      </c>
      <c r="K1002">
        <f t="shared" si="90"/>
        <v>3.2315030447355674E-5</v>
      </c>
      <c r="L1002">
        <f t="shared" si="91"/>
        <v>5.5570114603058898E-6</v>
      </c>
      <c r="M1002">
        <f t="shared" si="92"/>
        <v>5.5566979548978398E-5</v>
      </c>
      <c r="W1002">
        <f t="shared" si="93"/>
        <v>-1.2911086417103258E-6</v>
      </c>
      <c r="X1002">
        <f t="shared" si="94"/>
        <v>2.9907824783352073E-5</v>
      </c>
      <c r="Y1002">
        <f t="shared" si="95"/>
        <v>-2.4554735599974935E-6</v>
      </c>
    </row>
    <row r="1003" spans="1:25" x14ac:dyDescent="0.2">
      <c r="A1003" s="19">
        <v>25.81</v>
      </c>
      <c r="B1003" s="35">
        <v>31.17</v>
      </c>
      <c r="C1003" s="19">
        <v>50.73</v>
      </c>
      <c r="E1003" s="15">
        <v>1.55215E-3</v>
      </c>
      <c r="F1003" s="15">
        <v>-3.2069999999999999E-4</v>
      </c>
      <c r="G1003" s="15">
        <v>2.5692100000000002E-3</v>
      </c>
      <c r="K1003">
        <f t="shared" si="90"/>
        <v>3.1471434112565039E-5</v>
      </c>
      <c r="L1003">
        <f t="shared" si="91"/>
        <v>5.4207037908201024E-6</v>
      </c>
      <c r="M1003">
        <f t="shared" si="92"/>
        <v>5.3513403699186819E-5</v>
      </c>
      <c r="W1003">
        <f t="shared" si="93"/>
        <v>-1.2119767521877063E-6</v>
      </c>
      <c r="X1003">
        <f t="shared" si="94"/>
        <v>2.8752420092990947E-5</v>
      </c>
      <c r="Y1003">
        <f t="shared" si="95"/>
        <v>-2.436986587197644E-6</v>
      </c>
    </row>
    <row r="1004" spans="1:25" x14ac:dyDescent="0.2">
      <c r="A1004" s="35"/>
      <c r="B1004" s="35"/>
      <c r="C1004" s="35"/>
      <c r="E1004" s="15"/>
      <c r="F1004" s="15"/>
      <c r="G1004" s="15"/>
      <c r="K1004">
        <f t="shared" si="90"/>
        <v>3.0678147852677841E-5</v>
      </c>
      <c r="L1004">
        <f t="shared" si="91"/>
        <v>5.2306857730034615E-6</v>
      </c>
      <c r="M1004">
        <f t="shared" si="92"/>
        <v>5.1790963866946737E-5</v>
      </c>
      <c r="W1004">
        <f t="shared" si="93"/>
        <v>-1.2373827272564438E-6</v>
      </c>
      <c r="X1004">
        <f t="shared" si="94"/>
        <v>2.7899502859471489E-5</v>
      </c>
      <c r="Y1004">
        <f t="shared" si="95"/>
        <v>-2.3917098178457855E-6</v>
      </c>
    </row>
    <row r="1005" spans="1:25" x14ac:dyDescent="0.2">
      <c r="A1005" s="35"/>
      <c r="B1005" s="35"/>
      <c r="C1005" s="35"/>
      <c r="E1005" s="15"/>
      <c r="F1005" s="15"/>
      <c r="G1005" s="15"/>
    </row>
    <row r="1006" spans="1:25" x14ac:dyDescent="0.2">
      <c r="A1006" s="35"/>
      <c r="B1006" s="35"/>
      <c r="C1006" s="35"/>
      <c r="E1006" s="15"/>
      <c r="F1006" s="15"/>
      <c r="G1006" s="15"/>
    </row>
  </sheetData>
  <mergeCells count="7">
    <mergeCell ref="O16:P16"/>
    <mergeCell ref="O17:P17"/>
    <mergeCell ref="W1:Y1"/>
    <mergeCell ref="A1:C1"/>
    <mergeCell ref="E1:G1"/>
    <mergeCell ref="K1:M1"/>
    <mergeCell ref="O15:P15"/>
  </mergeCells>
  <pageMargins left="0.7" right="0.7" top="0.75" bottom="0.75" header="0.3" footer="0.3"/>
  <ignoredErrors>
    <ignoredError sqref="L6" formula="1"/>
  </ignoredErrors>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Q1 a &amp; b </vt:lpstr>
      <vt:lpstr>Data with Vol Ests (EWMA)</vt:lpstr>
      <vt:lpstr>Q1 c</vt:lpstr>
      <vt:lpstr>Answer Report 1</vt:lpstr>
      <vt:lpstr>Q1 d</vt:lpstr>
      <vt:lpstr>Q2 Equal Weight</vt:lpstr>
      <vt:lpstr>Q2 EWMA</vt:lpstr>
      <vt:lpstr>Q2 GARCH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Saurabh Sant</cp:lastModifiedBy>
  <dcterms:created xsi:type="dcterms:W3CDTF">2015-11-01T22:33:04Z</dcterms:created>
  <dcterms:modified xsi:type="dcterms:W3CDTF">2019-04-06T01:15:50Z</dcterms:modified>
</cp:coreProperties>
</file>