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16.xml" ContentType="application/vnd.openxmlformats-officedocument.spreadsheetml.pivotTable+xml"/>
  <Override PartName="/xl/drawings/drawing13.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Saurabh\Downloads\Classes\Excell\Project 3 Flipkart\"/>
    </mc:Choice>
  </mc:AlternateContent>
  <bookViews>
    <workbookView xWindow="0" yWindow="0" windowWidth="23040" windowHeight="9264" firstSheet="11" activeTab="14"/>
  </bookViews>
  <sheets>
    <sheet name="Count of mobile as per rating" sheetId="26" r:id="rId1"/>
    <sheet name="Top 5 Brand As Per Rating" sheetId="31" r:id="rId2"/>
    <sheet name="top 5 Brand as per Avg MSP" sheetId="32" r:id="rId3"/>
    <sheet name="Top 5 Mobiles as per Rating" sheetId="33" r:id="rId4"/>
    <sheet name="Top 5 Mobi As Per Sum of Review" sheetId="34" r:id="rId5"/>
    <sheet name="Top 5 Count of Mobiles By Brand" sheetId="35" r:id="rId6"/>
    <sheet name="Top 5 Mobiles brand as per revi" sheetId="36" r:id="rId7"/>
    <sheet name="Price Range Comp" sheetId="37" r:id="rId8"/>
    <sheet name="Sheet15" sheetId="38" r:id="rId9"/>
    <sheet name="brands as per disc" sheetId="40" r:id="rId10"/>
    <sheet name="price range" sheetId="41" r:id="rId11"/>
    <sheet name="as price range" sheetId="42" r:id="rId12"/>
    <sheet name="Main File" sheetId="23" r:id="rId13"/>
    <sheet name="KPIs" sheetId="24" r:id="rId14"/>
    <sheet name="MyDashboard" sheetId="39" r:id="rId15"/>
  </sheets>
  <definedNames>
    <definedName name="_xlnm._FilterDatabase" localSheetId="12" hidden="1">'Main File'!$A$1:$J$623</definedName>
    <definedName name="_xlcn.WorksheetConnection_Flipkart_DataFile.xlsxTable11" hidden="1">Table1[]</definedName>
    <definedName name="_xlcn.WorksheetConnection_FlipkartA1J6231" hidden="1">'Main File'!$A$1:$J$623</definedName>
    <definedName name="Slicer_Brand">#N/A</definedName>
    <definedName name="Slicer_Name">#N/A</definedName>
  </definedNames>
  <calcPr calcId="152511"/>
  <pivotCaches>
    <pivotCache cacheId="142" r:id="rId16"/>
    <pivotCache cacheId="143" r:id="rId17"/>
    <pivotCache cacheId="144" r:id="rId18"/>
    <pivotCache cacheId="145" r:id="rId19"/>
    <pivotCache cacheId="146" r:id="rId20"/>
    <pivotCache cacheId="147" r:id="rId21"/>
    <pivotCache cacheId="148" r:id="rId22"/>
    <pivotCache cacheId="149" r:id="rId23"/>
    <pivotCache cacheId="151" r:id="rId24"/>
    <pivotCache cacheId="152" r:id="rId25"/>
    <pivotCache cacheId="153" r:id="rId26"/>
    <pivotCache cacheId="154" r:id="rId27"/>
    <pivotCache cacheId="155" r:id="rId28"/>
    <pivotCache cacheId="156" r:id="rId29"/>
    <pivotCache cacheId="157" r:id="rId30"/>
    <pivotCache cacheId="160" r:id="rId31"/>
  </pivotCaches>
  <extLst>
    <ext xmlns:x14="http://schemas.microsoft.com/office/spreadsheetml/2009/9/main" uri="{876F7934-8845-4945-9796-88D515C7AA90}">
      <x14:pivotCaches>
        <pivotCache cacheId="13"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lipkart_Data File.xlsx!Table1"/>
          <x15:modelTable id="Range" name="Range" connection="WorksheetConnection_Flipkart!$A$1:$J$62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3" l="1"/>
  <c r="K3" i="23"/>
  <c r="K4" i="23"/>
  <c r="K5" i="23"/>
  <c r="K6" i="23"/>
  <c r="K7" i="23"/>
  <c r="K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180" i="23"/>
  <c r="K181" i="23"/>
  <c r="K182" i="23"/>
  <c r="K183" i="23"/>
  <c r="K184" i="23"/>
  <c r="K185" i="23"/>
  <c r="K186" i="23"/>
  <c r="K187" i="23"/>
  <c r="K188" i="23"/>
  <c r="K189" i="23"/>
  <c r="K190" i="23"/>
  <c r="K191" i="23"/>
  <c r="K192" i="23"/>
  <c r="K193" i="23"/>
  <c r="K194" i="23"/>
  <c r="K195" i="23"/>
  <c r="K196" i="23"/>
  <c r="K197" i="23"/>
  <c r="K198" i="23"/>
  <c r="K199" i="23"/>
  <c r="K200" i="23"/>
  <c r="K201" i="23"/>
  <c r="K202" i="23"/>
  <c r="K203" i="23"/>
  <c r="K204" i="23"/>
  <c r="K205" i="23"/>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K238" i="23"/>
  <c r="K239" i="23"/>
  <c r="K240" i="23"/>
  <c r="K241" i="23"/>
  <c r="K242" i="23"/>
  <c r="K243" i="23"/>
  <c r="K244" i="23"/>
  <c r="K245" i="23"/>
  <c r="K246" i="23"/>
  <c r="K247" i="23"/>
  <c r="K248" i="23"/>
  <c r="K249" i="23"/>
  <c r="K250" i="23"/>
  <c r="K251" i="23"/>
  <c r="K252" i="23"/>
  <c r="K253" i="23"/>
  <c r="K254" i="23"/>
  <c r="K255" i="23"/>
  <c r="K256" i="23"/>
  <c r="K257" i="23"/>
  <c r="K258" i="23"/>
  <c r="K259" i="23"/>
  <c r="K260" i="23"/>
  <c r="K261" i="23"/>
  <c r="K262" i="23"/>
  <c r="K263" i="23"/>
  <c r="K264" i="23"/>
  <c r="K265" i="23"/>
  <c r="K266" i="23"/>
  <c r="K267" i="23"/>
  <c r="K268" i="23"/>
  <c r="K269" i="23"/>
  <c r="K270" i="23"/>
  <c r="K271" i="23"/>
  <c r="K272" i="23"/>
  <c r="K273" i="23"/>
  <c r="K274" i="23"/>
  <c r="K275" i="23"/>
  <c r="K276" i="23"/>
  <c r="K277" i="23"/>
  <c r="K278" i="23"/>
  <c r="K279" i="23"/>
  <c r="K280" i="23"/>
  <c r="K281" i="23"/>
  <c r="K282" i="23"/>
  <c r="K283" i="23"/>
  <c r="K284" i="23"/>
  <c r="K285" i="23"/>
  <c r="K286" i="23"/>
  <c r="K287" i="23"/>
  <c r="K288" i="23"/>
  <c r="K289" i="23"/>
  <c r="K290" i="23"/>
  <c r="K291" i="23"/>
  <c r="K292" i="23"/>
  <c r="K293" i="23"/>
  <c r="K294" i="23"/>
  <c r="K295" i="23"/>
  <c r="K296" i="23"/>
  <c r="K297" i="23"/>
  <c r="K298" i="23"/>
  <c r="K299" i="23"/>
  <c r="K300" i="23"/>
  <c r="K301" i="23"/>
  <c r="K302" i="23"/>
  <c r="K303" i="23"/>
  <c r="K304" i="23"/>
  <c r="K305" i="23"/>
  <c r="K306" i="23"/>
  <c r="K307" i="23"/>
  <c r="K308" i="23"/>
  <c r="K309" i="23"/>
  <c r="K310" i="23"/>
  <c r="K311" i="23"/>
  <c r="K312" i="23"/>
  <c r="K313" i="23"/>
  <c r="K314" i="23"/>
  <c r="K315" i="23"/>
  <c r="K316" i="23"/>
  <c r="K317" i="23"/>
  <c r="K318" i="23"/>
  <c r="K319" i="23"/>
  <c r="K320" i="23"/>
  <c r="K321" i="23"/>
  <c r="K322" i="23"/>
  <c r="K323" i="23"/>
  <c r="K324" i="23"/>
  <c r="K325" i="23"/>
  <c r="K326" i="23"/>
  <c r="K327" i="23"/>
  <c r="K328" i="23"/>
  <c r="K329" i="23"/>
  <c r="K330" i="23"/>
  <c r="K331" i="23"/>
  <c r="K332" i="23"/>
  <c r="K333" i="23"/>
  <c r="K334" i="23"/>
  <c r="K335" i="23"/>
  <c r="K336" i="23"/>
  <c r="K337" i="23"/>
  <c r="K338" i="23"/>
  <c r="K339" i="23"/>
  <c r="K340" i="23"/>
  <c r="K341" i="23"/>
  <c r="K342" i="23"/>
  <c r="K343" i="23"/>
  <c r="K344" i="23"/>
  <c r="K345" i="23"/>
  <c r="K346" i="23"/>
  <c r="K347" i="23"/>
  <c r="K348" i="23"/>
  <c r="K349" i="23"/>
  <c r="K350" i="23"/>
  <c r="K351" i="23"/>
  <c r="K352" i="23"/>
  <c r="K353" i="23"/>
  <c r="K354" i="23"/>
  <c r="K355" i="23"/>
  <c r="K356" i="23"/>
  <c r="K357" i="23"/>
  <c r="K358" i="23"/>
  <c r="K359" i="23"/>
  <c r="K360" i="23"/>
  <c r="K361" i="23"/>
  <c r="K362" i="23"/>
  <c r="K363" i="23"/>
  <c r="K364" i="23"/>
  <c r="K365" i="23"/>
  <c r="K366" i="23"/>
  <c r="K367" i="23"/>
  <c r="K368" i="23"/>
  <c r="K369" i="23"/>
  <c r="K370" i="23"/>
  <c r="K371" i="23"/>
  <c r="K372" i="23"/>
  <c r="K373" i="23"/>
  <c r="K374" i="23"/>
  <c r="K375" i="23"/>
  <c r="K376" i="23"/>
  <c r="K377" i="23"/>
  <c r="K378" i="23"/>
  <c r="K379" i="23"/>
  <c r="K380" i="23"/>
  <c r="K381" i="23"/>
  <c r="K382" i="23"/>
  <c r="K383" i="23"/>
  <c r="K384" i="23"/>
  <c r="K385" i="23"/>
  <c r="K386" i="23"/>
  <c r="K387" i="23"/>
  <c r="K388" i="23"/>
  <c r="K389" i="23"/>
  <c r="K390" i="23"/>
  <c r="K391" i="23"/>
  <c r="K392" i="23"/>
  <c r="K393" i="23"/>
  <c r="K394" i="23"/>
  <c r="K395" i="23"/>
  <c r="K396" i="23"/>
  <c r="K397" i="23"/>
  <c r="K398" i="23"/>
  <c r="K399" i="23"/>
  <c r="K400" i="23"/>
  <c r="K401" i="23"/>
  <c r="K402" i="23"/>
  <c r="K403" i="23"/>
  <c r="K404" i="23"/>
  <c r="K405" i="23"/>
  <c r="K406" i="23"/>
  <c r="K407" i="23"/>
  <c r="K408" i="23"/>
  <c r="K409" i="23"/>
  <c r="K410" i="23"/>
  <c r="K411" i="23"/>
  <c r="K412" i="23"/>
  <c r="K413" i="23"/>
  <c r="K414" i="23"/>
  <c r="K415" i="23"/>
  <c r="K416" i="23"/>
  <c r="K417" i="23"/>
  <c r="K418" i="23"/>
  <c r="K419" i="23"/>
  <c r="K420" i="23"/>
  <c r="K421" i="23"/>
  <c r="K422" i="23"/>
  <c r="K423" i="23"/>
  <c r="K424" i="23"/>
  <c r="K425" i="23"/>
  <c r="K426" i="23"/>
  <c r="K427" i="23"/>
  <c r="K428" i="23"/>
  <c r="K429" i="23"/>
  <c r="K430" i="23"/>
  <c r="K431" i="23"/>
  <c r="K432" i="23"/>
  <c r="K433" i="23"/>
  <c r="K434" i="23"/>
  <c r="K435" i="23"/>
  <c r="K436" i="23"/>
  <c r="K437" i="23"/>
  <c r="K438" i="23"/>
  <c r="K439" i="23"/>
  <c r="K440" i="23"/>
  <c r="K441" i="23"/>
  <c r="K442" i="23"/>
  <c r="K443" i="23"/>
  <c r="K444" i="23"/>
  <c r="K445" i="23"/>
  <c r="K446" i="23"/>
  <c r="K447" i="23"/>
  <c r="K448" i="23"/>
  <c r="K449" i="23"/>
  <c r="K450" i="23"/>
  <c r="K451" i="23"/>
  <c r="K452" i="23"/>
  <c r="K453" i="23"/>
  <c r="K454" i="23"/>
  <c r="K455" i="23"/>
  <c r="K456" i="23"/>
  <c r="K457" i="23"/>
  <c r="K458" i="23"/>
  <c r="K459" i="23"/>
  <c r="K460" i="23"/>
  <c r="K461" i="23"/>
  <c r="K462" i="23"/>
  <c r="K463" i="23"/>
  <c r="K464" i="23"/>
  <c r="K465" i="23"/>
  <c r="K466" i="23"/>
  <c r="K467" i="23"/>
  <c r="K468" i="23"/>
  <c r="K469" i="23"/>
  <c r="K470" i="23"/>
  <c r="K471" i="23"/>
  <c r="K472" i="23"/>
  <c r="K473" i="23"/>
  <c r="K474" i="23"/>
  <c r="K475" i="23"/>
  <c r="K476" i="23"/>
  <c r="K477" i="23"/>
  <c r="K478" i="23"/>
  <c r="K479" i="23"/>
  <c r="K480" i="23"/>
  <c r="K481" i="23"/>
  <c r="K482" i="23"/>
  <c r="K483" i="23"/>
  <c r="K484" i="23"/>
  <c r="K485" i="23"/>
  <c r="K486" i="23"/>
  <c r="K487" i="23"/>
  <c r="K488" i="23"/>
  <c r="K489" i="23"/>
  <c r="K490" i="23"/>
  <c r="K491" i="23"/>
  <c r="K492" i="23"/>
  <c r="K493" i="23"/>
  <c r="K494" i="23"/>
  <c r="K495" i="23"/>
  <c r="K496" i="23"/>
  <c r="K497" i="23"/>
  <c r="K498" i="23"/>
  <c r="K499" i="23"/>
  <c r="K500" i="23"/>
  <c r="K501" i="23"/>
  <c r="K502" i="23"/>
  <c r="K503" i="23"/>
  <c r="K504" i="23"/>
  <c r="K505" i="23"/>
  <c r="K506" i="23"/>
  <c r="K507" i="23"/>
  <c r="K508" i="23"/>
  <c r="K509" i="23"/>
  <c r="K510" i="23"/>
  <c r="K511" i="23"/>
  <c r="K512" i="23"/>
  <c r="K513" i="23"/>
  <c r="K514" i="23"/>
  <c r="K515" i="23"/>
  <c r="K516" i="23"/>
  <c r="K517" i="23"/>
  <c r="K518" i="23"/>
  <c r="K519" i="23"/>
  <c r="K520" i="23"/>
  <c r="K521" i="23"/>
  <c r="K522" i="23"/>
  <c r="K523" i="23"/>
  <c r="K524" i="23"/>
  <c r="K525" i="23"/>
  <c r="K526" i="23"/>
  <c r="K527" i="23"/>
  <c r="K528" i="23"/>
  <c r="K529" i="23"/>
  <c r="K530" i="23"/>
  <c r="K531" i="23"/>
  <c r="K532" i="23"/>
  <c r="K533" i="23"/>
  <c r="K534" i="23"/>
  <c r="K535" i="23"/>
  <c r="K536" i="23"/>
  <c r="K537" i="23"/>
  <c r="K538" i="23"/>
  <c r="K539" i="23"/>
  <c r="K540" i="23"/>
  <c r="K541" i="23"/>
  <c r="K542" i="23"/>
  <c r="K543" i="23"/>
  <c r="K544" i="23"/>
  <c r="K545" i="23"/>
  <c r="K546" i="23"/>
  <c r="K547" i="23"/>
  <c r="K548" i="23"/>
  <c r="K549" i="23"/>
  <c r="K550" i="23"/>
  <c r="K551" i="23"/>
  <c r="K552" i="23"/>
  <c r="K553" i="23"/>
  <c r="K554" i="23"/>
  <c r="K555" i="23"/>
  <c r="K556" i="23"/>
  <c r="K557" i="23"/>
  <c r="K558" i="23"/>
  <c r="K559" i="23"/>
  <c r="K560" i="23"/>
  <c r="K561" i="23"/>
  <c r="K562" i="23"/>
  <c r="K563" i="23"/>
  <c r="K564" i="23"/>
  <c r="K565" i="23"/>
  <c r="K566" i="23"/>
  <c r="K567" i="23"/>
  <c r="K568" i="23"/>
  <c r="K569" i="23"/>
  <c r="K570" i="23"/>
  <c r="K571" i="23"/>
  <c r="K572" i="23"/>
  <c r="K573" i="23"/>
  <c r="K574" i="23"/>
  <c r="K575" i="23"/>
  <c r="K576" i="23"/>
  <c r="K577" i="23"/>
  <c r="K578" i="23"/>
  <c r="K579" i="23"/>
  <c r="K580" i="23"/>
  <c r="K581" i="23"/>
  <c r="K582" i="23"/>
  <c r="K583" i="23"/>
  <c r="K584" i="23"/>
  <c r="K585" i="23"/>
  <c r="K586" i="23"/>
  <c r="K587" i="23"/>
  <c r="K588" i="23"/>
  <c r="K589" i="23"/>
  <c r="K590" i="23"/>
  <c r="K591" i="23"/>
  <c r="K592" i="23"/>
  <c r="K593" i="23"/>
  <c r="K594" i="23"/>
  <c r="K595" i="23"/>
  <c r="K596" i="23"/>
  <c r="K597" i="23"/>
  <c r="K598" i="23"/>
  <c r="K599" i="23"/>
  <c r="K600" i="23"/>
  <c r="K601" i="23"/>
  <c r="K602" i="23"/>
  <c r="K603" i="23"/>
  <c r="K604" i="23"/>
  <c r="K605" i="23"/>
  <c r="K606" i="23"/>
  <c r="K607" i="23"/>
  <c r="K608" i="23"/>
  <c r="K609" i="23"/>
  <c r="K610" i="23"/>
  <c r="K611" i="23"/>
  <c r="K612" i="23"/>
  <c r="K613" i="23"/>
  <c r="K614" i="23"/>
  <c r="K615" i="23"/>
  <c r="K616" i="23"/>
  <c r="K617" i="23"/>
  <c r="K618" i="23"/>
  <c r="K619" i="23"/>
  <c r="K620" i="23"/>
  <c r="K621" i="23"/>
  <c r="K622" i="23"/>
  <c r="K623" i="23"/>
  <c r="I3"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180" i="23"/>
  <c r="I181" i="23"/>
  <c r="I182" i="23"/>
  <c r="I183" i="23"/>
  <c r="I184" i="23"/>
  <c r="I185" i="23"/>
  <c r="I186" i="23"/>
  <c r="I187" i="23"/>
  <c r="I188" i="23"/>
  <c r="I189" i="23"/>
  <c r="I190" i="23"/>
  <c r="I191" i="23"/>
  <c r="I192" i="23"/>
  <c r="I193" i="23"/>
  <c r="I194" i="23"/>
  <c r="I195" i="23"/>
  <c r="I196" i="23"/>
  <c r="I197" i="23"/>
  <c r="I198" i="23"/>
  <c r="I199" i="23"/>
  <c r="I200" i="23"/>
  <c r="I201" i="23"/>
  <c r="I202" i="23"/>
  <c r="I203" i="23"/>
  <c r="I204" i="23"/>
  <c r="I205" i="23"/>
  <c r="I206" i="23"/>
  <c r="I207" i="23"/>
  <c r="I208" i="23"/>
  <c r="I209" i="23"/>
  <c r="I210" i="23"/>
  <c r="I211" i="23"/>
  <c r="I212" i="23"/>
  <c r="I213" i="23"/>
  <c r="I214" i="23"/>
  <c r="I215" i="23"/>
  <c r="I216" i="23"/>
  <c r="I217" i="23"/>
  <c r="I218" i="23"/>
  <c r="I219" i="23"/>
  <c r="I220" i="23"/>
  <c r="I221" i="23"/>
  <c r="I222" i="23"/>
  <c r="I223" i="23"/>
  <c r="I224" i="23"/>
  <c r="I225" i="23"/>
  <c r="I226" i="23"/>
  <c r="I227" i="23"/>
  <c r="I228" i="23"/>
  <c r="I229" i="23"/>
  <c r="I230" i="23"/>
  <c r="I231" i="23"/>
  <c r="I232" i="23"/>
  <c r="I233" i="23"/>
  <c r="I234" i="23"/>
  <c r="I235" i="23"/>
  <c r="I236" i="23"/>
  <c r="I237" i="23"/>
  <c r="I238" i="23"/>
  <c r="I239" i="23"/>
  <c r="I240" i="23"/>
  <c r="I241" i="23"/>
  <c r="I242" i="23"/>
  <c r="I243" i="23"/>
  <c r="I244" i="23"/>
  <c r="I245" i="23"/>
  <c r="I246" i="23"/>
  <c r="I247" i="23"/>
  <c r="I248" i="23"/>
  <c r="I249" i="23"/>
  <c r="I250" i="23"/>
  <c r="I251" i="23"/>
  <c r="I252" i="23"/>
  <c r="I253" i="23"/>
  <c r="I254" i="23"/>
  <c r="I255" i="23"/>
  <c r="I256" i="23"/>
  <c r="I257" i="23"/>
  <c r="I258" i="23"/>
  <c r="I259" i="23"/>
  <c r="I260" i="23"/>
  <c r="I261" i="23"/>
  <c r="I262" i="23"/>
  <c r="I263" i="23"/>
  <c r="I264" i="23"/>
  <c r="I265" i="23"/>
  <c r="I266" i="23"/>
  <c r="I267" i="23"/>
  <c r="I268" i="23"/>
  <c r="I269" i="23"/>
  <c r="I270" i="23"/>
  <c r="I271" i="23"/>
  <c r="I272" i="23"/>
  <c r="I273" i="23"/>
  <c r="I274" i="23"/>
  <c r="I275" i="23"/>
  <c r="I276" i="23"/>
  <c r="I277" i="23"/>
  <c r="I278" i="23"/>
  <c r="I279" i="23"/>
  <c r="I280" i="23"/>
  <c r="I281" i="23"/>
  <c r="I282" i="23"/>
  <c r="I283" i="23"/>
  <c r="I284" i="23"/>
  <c r="I285" i="23"/>
  <c r="I286" i="23"/>
  <c r="I287" i="23"/>
  <c r="I288" i="23"/>
  <c r="I289" i="23"/>
  <c r="I290" i="23"/>
  <c r="I291" i="23"/>
  <c r="I292" i="23"/>
  <c r="I293" i="23"/>
  <c r="I294" i="23"/>
  <c r="I295" i="23"/>
  <c r="I296" i="23"/>
  <c r="I297" i="23"/>
  <c r="I298" i="23"/>
  <c r="I299" i="23"/>
  <c r="I300" i="23"/>
  <c r="I301" i="23"/>
  <c r="I302" i="23"/>
  <c r="I303" i="23"/>
  <c r="I304" i="23"/>
  <c r="I305" i="23"/>
  <c r="I306" i="23"/>
  <c r="I307" i="23"/>
  <c r="I308" i="23"/>
  <c r="I309" i="23"/>
  <c r="I310" i="23"/>
  <c r="I311" i="23"/>
  <c r="I312" i="23"/>
  <c r="I313" i="23"/>
  <c r="I314" i="23"/>
  <c r="I315" i="23"/>
  <c r="I316" i="23"/>
  <c r="I317" i="23"/>
  <c r="I318" i="23"/>
  <c r="I319" i="23"/>
  <c r="I320" i="23"/>
  <c r="I321" i="23"/>
  <c r="I322" i="23"/>
  <c r="I323" i="23"/>
  <c r="I324" i="23"/>
  <c r="I325" i="23"/>
  <c r="I326" i="23"/>
  <c r="I327" i="23"/>
  <c r="I328" i="23"/>
  <c r="I329" i="23"/>
  <c r="I330" i="23"/>
  <c r="I331" i="23"/>
  <c r="I332" i="23"/>
  <c r="I333" i="23"/>
  <c r="I334" i="23"/>
  <c r="I335" i="23"/>
  <c r="I336" i="23"/>
  <c r="I337" i="23"/>
  <c r="I338" i="23"/>
  <c r="I339" i="23"/>
  <c r="I340" i="23"/>
  <c r="I341" i="23"/>
  <c r="I342" i="23"/>
  <c r="I343" i="23"/>
  <c r="I344" i="23"/>
  <c r="I345" i="23"/>
  <c r="I346" i="23"/>
  <c r="I347" i="23"/>
  <c r="I348" i="23"/>
  <c r="I349" i="23"/>
  <c r="I350" i="23"/>
  <c r="I351" i="23"/>
  <c r="I352" i="23"/>
  <c r="I353" i="23"/>
  <c r="I354" i="23"/>
  <c r="I355" i="23"/>
  <c r="I356" i="23"/>
  <c r="I357" i="23"/>
  <c r="I358" i="23"/>
  <c r="I359" i="23"/>
  <c r="I360" i="23"/>
  <c r="I361" i="23"/>
  <c r="I362" i="23"/>
  <c r="I363" i="23"/>
  <c r="I364" i="23"/>
  <c r="I365" i="23"/>
  <c r="I366" i="23"/>
  <c r="I367" i="23"/>
  <c r="I368" i="23"/>
  <c r="I369" i="23"/>
  <c r="I370" i="23"/>
  <c r="I371" i="23"/>
  <c r="I372" i="23"/>
  <c r="I373" i="23"/>
  <c r="I374" i="23"/>
  <c r="I375" i="23"/>
  <c r="I376" i="23"/>
  <c r="I377" i="23"/>
  <c r="I378" i="23"/>
  <c r="I379" i="23"/>
  <c r="I380" i="23"/>
  <c r="I381" i="23"/>
  <c r="I382" i="23"/>
  <c r="I383" i="23"/>
  <c r="I384" i="23"/>
  <c r="I385" i="23"/>
  <c r="I386" i="23"/>
  <c r="I387" i="23"/>
  <c r="I388" i="23"/>
  <c r="I389" i="23"/>
  <c r="I390" i="23"/>
  <c r="I391" i="23"/>
  <c r="I392" i="23"/>
  <c r="I393" i="23"/>
  <c r="I394" i="23"/>
  <c r="I395" i="23"/>
  <c r="I396" i="23"/>
  <c r="I397" i="23"/>
  <c r="I398" i="23"/>
  <c r="I399" i="23"/>
  <c r="I400" i="23"/>
  <c r="I401" i="23"/>
  <c r="I402" i="23"/>
  <c r="I403" i="23"/>
  <c r="I404" i="23"/>
  <c r="I405" i="23"/>
  <c r="I406" i="23"/>
  <c r="I407" i="23"/>
  <c r="I408" i="23"/>
  <c r="I409" i="23"/>
  <c r="I410" i="23"/>
  <c r="I411" i="23"/>
  <c r="I412" i="23"/>
  <c r="I413" i="23"/>
  <c r="I414" i="23"/>
  <c r="I415" i="23"/>
  <c r="I416" i="23"/>
  <c r="I417" i="23"/>
  <c r="I418" i="23"/>
  <c r="I419" i="23"/>
  <c r="I420" i="23"/>
  <c r="I421" i="23"/>
  <c r="I422" i="23"/>
  <c r="I423" i="23"/>
  <c r="I424" i="23"/>
  <c r="I425" i="23"/>
  <c r="I426" i="23"/>
  <c r="I427" i="23"/>
  <c r="I428" i="23"/>
  <c r="I429" i="23"/>
  <c r="I430" i="23"/>
  <c r="I431" i="23"/>
  <c r="I432" i="23"/>
  <c r="I433" i="23"/>
  <c r="I434" i="23"/>
  <c r="I435" i="23"/>
  <c r="I436" i="23"/>
  <c r="I437" i="23"/>
  <c r="I438" i="23"/>
  <c r="I439" i="23"/>
  <c r="I440" i="23"/>
  <c r="I441" i="23"/>
  <c r="I442" i="23"/>
  <c r="I443" i="23"/>
  <c r="I444" i="23"/>
  <c r="I445" i="23"/>
  <c r="I446" i="23"/>
  <c r="I447" i="23"/>
  <c r="I448" i="23"/>
  <c r="I449" i="23"/>
  <c r="I450" i="23"/>
  <c r="I451" i="23"/>
  <c r="I452" i="23"/>
  <c r="I453" i="23"/>
  <c r="I454" i="23"/>
  <c r="I455" i="23"/>
  <c r="I456" i="23"/>
  <c r="I457" i="23"/>
  <c r="I458" i="23"/>
  <c r="I459" i="23"/>
  <c r="I460" i="23"/>
  <c r="I461" i="23"/>
  <c r="I462" i="23"/>
  <c r="I463" i="23"/>
  <c r="I464" i="23"/>
  <c r="I465" i="23"/>
  <c r="I466" i="23"/>
  <c r="I467" i="23"/>
  <c r="I468" i="23"/>
  <c r="I469" i="23"/>
  <c r="I470" i="23"/>
  <c r="I471" i="23"/>
  <c r="I472" i="23"/>
  <c r="I473" i="23"/>
  <c r="I474" i="23"/>
  <c r="I475" i="23"/>
  <c r="I476" i="23"/>
  <c r="I477" i="23"/>
  <c r="I478" i="23"/>
  <c r="I479" i="23"/>
  <c r="I480" i="23"/>
  <c r="I481" i="23"/>
  <c r="I482" i="23"/>
  <c r="I483" i="23"/>
  <c r="I484" i="23"/>
  <c r="I485" i="23"/>
  <c r="I486" i="23"/>
  <c r="I487" i="23"/>
  <c r="I488" i="23"/>
  <c r="I489" i="23"/>
  <c r="I490" i="23"/>
  <c r="I491" i="23"/>
  <c r="I492" i="23"/>
  <c r="I493" i="23"/>
  <c r="I494" i="23"/>
  <c r="I495" i="23"/>
  <c r="I496" i="23"/>
  <c r="I497" i="23"/>
  <c r="I498" i="23"/>
  <c r="I499" i="23"/>
  <c r="I500" i="23"/>
  <c r="I501" i="23"/>
  <c r="I502" i="23"/>
  <c r="I503" i="23"/>
  <c r="I504" i="23"/>
  <c r="I505" i="23"/>
  <c r="I506" i="23"/>
  <c r="I507" i="23"/>
  <c r="I508" i="23"/>
  <c r="I509" i="23"/>
  <c r="I510" i="23"/>
  <c r="I511" i="23"/>
  <c r="I512" i="23"/>
  <c r="I513" i="23"/>
  <c r="I514" i="23"/>
  <c r="I515" i="23"/>
  <c r="I516" i="23"/>
  <c r="I517" i="23"/>
  <c r="I518" i="23"/>
  <c r="I519" i="23"/>
  <c r="I520" i="23"/>
  <c r="I521" i="23"/>
  <c r="I522" i="23"/>
  <c r="I523" i="23"/>
  <c r="I524" i="23"/>
  <c r="I525" i="23"/>
  <c r="I526" i="23"/>
  <c r="I527" i="23"/>
  <c r="I528" i="23"/>
  <c r="I529" i="23"/>
  <c r="I530" i="23"/>
  <c r="I531" i="23"/>
  <c r="I532" i="23"/>
  <c r="I533" i="23"/>
  <c r="I534" i="23"/>
  <c r="I535" i="23"/>
  <c r="I536" i="23"/>
  <c r="I537" i="23"/>
  <c r="I538" i="23"/>
  <c r="I539" i="23"/>
  <c r="I540" i="23"/>
  <c r="I541" i="23"/>
  <c r="I542" i="23"/>
  <c r="I543" i="23"/>
  <c r="I544" i="23"/>
  <c r="I545" i="23"/>
  <c r="I546" i="23"/>
  <c r="I547" i="23"/>
  <c r="I548" i="23"/>
  <c r="I549" i="23"/>
  <c r="I550" i="23"/>
  <c r="I551" i="23"/>
  <c r="I552" i="23"/>
  <c r="I553" i="23"/>
  <c r="I554" i="23"/>
  <c r="I555" i="23"/>
  <c r="I556" i="23"/>
  <c r="I557" i="23"/>
  <c r="I558" i="23"/>
  <c r="I559" i="23"/>
  <c r="I560" i="23"/>
  <c r="I561" i="23"/>
  <c r="I562" i="23"/>
  <c r="I563" i="23"/>
  <c r="I564" i="23"/>
  <c r="I565" i="23"/>
  <c r="I566" i="23"/>
  <c r="I567" i="23"/>
  <c r="I568" i="23"/>
  <c r="I569" i="23"/>
  <c r="I570" i="23"/>
  <c r="I571" i="23"/>
  <c r="I572" i="23"/>
  <c r="I573" i="23"/>
  <c r="I574" i="23"/>
  <c r="I575" i="23"/>
  <c r="I576" i="23"/>
  <c r="I577" i="23"/>
  <c r="I578" i="23"/>
  <c r="I579" i="23"/>
  <c r="I580" i="23"/>
  <c r="I581" i="23"/>
  <c r="I582" i="23"/>
  <c r="I583" i="23"/>
  <c r="I584" i="23"/>
  <c r="I585" i="23"/>
  <c r="I586" i="23"/>
  <c r="I587" i="23"/>
  <c r="I588" i="23"/>
  <c r="I589" i="23"/>
  <c r="I590" i="23"/>
  <c r="I591" i="23"/>
  <c r="I592" i="23"/>
  <c r="I593" i="23"/>
  <c r="I594" i="23"/>
  <c r="I595" i="23"/>
  <c r="I596" i="23"/>
  <c r="I597" i="23"/>
  <c r="I598" i="23"/>
  <c r="I599" i="23"/>
  <c r="I600" i="23"/>
  <c r="I601" i="23"/>
  <c r="I602" i="23"/>
  <c r="I603" i="23"/>
  <c r="I604" i="23"/>
  <c r="I605" i="23"/>
  <c r="I606" i="23"/>
  <c r="I607" i="23"/>
  <c r="I608" i="23"/>
  <c r="I609" i="23"/>
  <c r="I610" i="23"/>
  <c r="I611" i="23"/>
  <c r="I612" i="23"/>
  <c r="I613" i="23"/>
  <c r="I614" i="23"/>
  <c r="I615" i="23"/>
  <c r="I616" i="23"/>
  <c r="I617" i="23"/>
  <c r="I618" i="23"/>
  <c r="I619" i="23"/>
  <c r="I620" i="23"/>
  <c r="I621" i="23"/>
  <c r="I622" i="23"/>
  <c r="I623" i="23"/>
  <c r="I2" i="23"/>
  <c r="I9" i="24"/>
  <c r="A9" i="24"/>
  <c r="E9" i="24"/>
  <c r="F9" i="24"/>
  <c r="H9" i="24"/>
  <c r="C9" i="24"/>
  <c r="G9" i="24"/>
  <c r="B9" i="24"/>
  <c r="D9" i="24"/>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lipkart!$A$1:$J$623" type="102" refreshedVersion="8" minRefreshableVersion="5">
    <extLst>
      <ext xmlns:x15="http://schemas.microsoft.com/office/spreadsheetml/2010/11/main" uri="{DE250136-89BD-433C-8126-D09CA5730AF9}">
        <x15:connection id="Range" autoDelete="1">
          <x15:rangePr sourceName="_xlcn.WorksheetConnection_FlipkartA1J6231"/>
        </x15:connection>
      </ext>
    </extLst>
  </connection>
  <connection id="3" name="WorksheetConnection_Flipkart_Data File.xlsx!Table1" type="102" refreshedVersion="8" minRefreshableVersion="5">
    <extLst>
      <ext xmlns:x15="http://schemas.microsoft.com/office/spreadsheetml/2010/11/main" uri="{DE250136-89BD-433C-8126-D09CA5730AF9}">
        <x15:connection id="Table1" autoDelete="1">
          <x15:rangePr sourceName="_xlcn.WorksheetConnection_Flipkart_DataFile.xlsxTable11"/>
        </x15:connection>
      </ext>
    </extLst>
  </connection>
</connections>
</file>

<file path=xl/sharedStrings.xml><?xml version="1.0" encoding="utf-8"?>
<sst xmlns="http://schemas.openxmlformats.org/spreadsheetml/2006/main" count="2003" uniqueCount="972">
  <si>
    <t>Name</t>
  </si>
  <si>
    <t>Brand</t>
  </si>
  <si>
    <t>Ratings</t>
  </si>
  <si>
    <t>No_of_ratings</t>
  </si>
  <si>
    <t>No_of_reviews</t>
  </si>
  <si>
    <t>Product_features</t>
  </si>
  <si>
    <t>MSP</t>
  </si>
  <si>
    <t>MRP</t>
  </si>
  <si>
    <t>realme 9i (Prism Blue, 64 GB)</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</si>
  <si>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</si>
  <si>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</si>
  <si>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</si>
  <si>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</si>
  <si>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</si>
  <si>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</si>
  <si>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</si>
  <si>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</si>
  <si>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</si>
  <si>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</si>
  <si>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</si>
  <si>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</si>
  <si>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</si>
  <si>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</si>
  <si>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</si>
  <si>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</si>
  <si>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</si>
  <si>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</si>
  <si>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</si>
  <si>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</si>
  <si>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</si>
  <si>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</si>
  <si>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</si>
  <si>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</si>
  <si>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</si>
  <si>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</si>
  <si>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</si>
  <si>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</si>
  <si>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</si>
  <si>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</si>
  <si>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</si>
  <si>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</si>
  <si>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</si>
  <si>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</si>
  <si>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</si>
  <si>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</si>
  <si>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</si>
  <si>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</si>
  <si>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</si>
  <si>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</si>
  <si>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</si>
  <si>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</si>
  <si>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</si>
  <si>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</si>
  <si>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</si>
  <si>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</si>
  <si>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</si>
  <si>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</si>
  <si>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</si>
  <si>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</si>
  <si>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</si>
  <si>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</si>
  <si>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</si>
  <si>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</si>
  <si>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</si>
  <si>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</si>
  <si>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</si>
  <si>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</si>
  <si>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</si>
  <si>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</si>
  <si>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</si>
  <si>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</si>
  <si>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</si>
  <si>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</si>
  <si>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</si>
  <si>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</si>
  <si>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</si>
  <si>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</si>
  <si>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</si>
  <si>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</si>
  <si>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</si>
  <si>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</si>
  <si>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</si>
  <si>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</si>
  <si>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</si>
  <si>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</si>
  <si>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</si>
  <si>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</si>
  <si>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</si>
  <si>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</si>
  <si>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</si>
  <si>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</si>
  <si>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</si>
  <si>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</si>
  <si>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</si>
  <si>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</si>
  <si>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</si>
  <si>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</si>
  <si>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</si>
  <si>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</si>
  <si>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</si>
  <si>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</si>
  <si>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</si>
  <si>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</si>
  <si>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</si>
  <si>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</si>
  <si>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</si>
  <si>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</si>
  <si>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</si>
  <si>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</si>
  <si>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</si>
  <si>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</si>
  <si>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</si>
  <si>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</si>
  <si>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</si>
  <si>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</si>
  <si>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</si>
  <si>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</si>
  <si>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</si>
  <si>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</si>
  <si>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</si>
  <si>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</si>
  <si>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</si>
  <si>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</si>
  <si>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</si>
  <si>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</si>
  <si>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</si>
  <si>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</si>
  <si>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</si>
  <si>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</si>
  <si>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</si>
  <si>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</si>
  <si>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</si>
  <si>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</si>
  <si>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</si>
  <si>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</si>
  <si>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</si>
  <si>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</si>
  <si>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</si>
  <si>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</si>
  <si>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</si>
  <si>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</si>
  <si>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</si>
  <si>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</si>
  <si>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</si>
  <si>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</si>
  <si>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</si>
  <si>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</si>
  <si>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</si>
  <si>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</si>
  <si>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</si>
  <si>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</si>
  <si>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</si>
  <si>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</si>
  <si>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</si>
  <si>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</si>
  <si>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</si>
  <si>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</si>
  <si>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</si>
  <si>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</si>
  <si>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</si>
  <si>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</si>
  <si>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</si>
  <si>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</si>
  <si>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</si>
  <si>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</si>
  <si>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</si>
  <si>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</si>
  <si>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</si>
  <si>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</si>
  <si>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</si>
  <si>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</si>
  <si>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</si>
  <si>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</si>
  <si>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</si>
  <si>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</si>
  <si>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</si>
  <si>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</si>
  <si>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</si>
  <si>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</si>
  <si>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</si>
  <si>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</si>
  <si>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</si>
  <si>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</si>
  <si>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</si>
  <si>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</si>
  <si>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</si>
  <si>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</si>
  <si>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</si>
  <si>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</si>
  <si>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</si>
  <si>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</si>
  <si>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</si>
  <si>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</si>
  <si>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</si>
  <si>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</si>
  <si>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</si>
  <si>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</si>
  <si>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</si>
  <si>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</si>
  <si>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</si>
  <si>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</si>
  <si>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</si>
  <si>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</si>
  <si>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</si>
  <si>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</si>
  <si>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</si>
  <si>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</si>
  <si>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</si>
  <si>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</si>
  <si>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</si>
  <si>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</si>
  <si>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</si>
  <si>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</si>
  <si>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</si>
  <si>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</si>
  <si>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</si>
  <si>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</si>
  <si>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</si>
  <si>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</si>
  <si>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</si>
  <si>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</si>
  <si>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</si>
  <si>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</si>
  <si>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</si>
  <si>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</si>
  <si>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</si>
  <si>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</si>
  <si>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</si>
  <si>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</si>
  <si>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</si>
  <si>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</si>
  <si>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</si>
  <si>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</si>
  <si>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</si>
  <si>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</si>
  <si>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</si>
  <si>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</si>
  <si>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</si>
  <si>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</si>
  <si>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</si>
  <si>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</si>
  <si>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</si>
  <si>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</si>
  <si>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</si>
  <si>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</si>
  <si>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</si>
  <si>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</si>
  <si>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</si>
  <si>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</si>
  <si>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</si>
  <si>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</si>
  <si>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</si>
  <si>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</si>
  <si>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</si>
  <si>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</si>
  <si>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</si>
  <si>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</si>
  <si>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</si>
  <si>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</si>
  <si>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</si>
  <si>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</si>
  <si>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</si>
  <si>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</si>
  <si>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</si>
  <si>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</si>
  <si>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</si>
  <si>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</si>
  <si>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</si>
  <si>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</si>
  <si>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</si>
  <si>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</si>
  <si>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</si>
  <si>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</si>
  <si>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</si>
  <si>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</si>
  <si>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</si>
  <si>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</si>
  <si>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</si>
  <si>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</si>
  <si>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</si>
  <si>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</si>
  <si>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</si>
  <si>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</si>
  <si>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</si>
  <si>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</si>
  <si>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</si>
  <si>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</si>
  <si>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</si>
  <si>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</si>
  <si>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</si>
  <si>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</si>
  <si>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</si>
  <si>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</si>
  <si>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</si>
  <si>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</si>
  <si>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</si>
  <si>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</si>
  <si>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</si>
  <si>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</si>
  <si>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</si>
  <si>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</si>
  <si>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['4 GB RAM | 64 GB ROM', '16.33 cm (6.43 inch) Display', '50MP Rear Camera', '5000 mAh Battery', '12 months']</t>
  </si>
  <si>
    <t>itel It2171</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</si>
  <si>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</si>
  <si>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</si>
  <si>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</si>
  <si>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</si>
  <si>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</si>
  <si>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</si>
  <si>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</si>
  <si>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</si>
  <si>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</si>
  <si>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</si>
  <si>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</si>
  <si>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</si>
  <si>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</si>
  <si>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</si>
  <si>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</si>
  <si>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</si>
  <si>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</si>
  <si>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</si>
  <si>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</si>
  <si>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</si>
  <si>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</si>
  <si>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</si>
  <si>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</si>
  <si>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</si>
  <si>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</si>
  <si>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</si>
  <si>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</si>
  <si>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</si>
  <si>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</si>
  <si>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</si>
  <si>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</si>
  <si>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</si>
  <si>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</si>
  <si>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</si>
  <si>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</si>
  <si>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</si>
  <si>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</si>
  <si>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</si>
  <si>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</si>
  <si>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</si>
  <si>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</si>
  <si>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</si>
  <si>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</si>
  <si>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</si>
  <si>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</si>
  <si>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</si>
  <si>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</si>
  <si>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</si>
  <si>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</si>
  <si>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</si>
  <si>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</si>
  <si>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</si>
  <si>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</si>
  <si>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</si>
  <si>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</si>
  <si>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</si>
  <si>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</si>
  <si>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</si>
  <si>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</si>
  <si>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</si>
  <si>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</si>
  <si>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</si>
  <si>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</si>
  <si>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</si>
  <si>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</si>
  <si>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</si>
  <si>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</si>
  <si>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</si>
  <si>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</si>
  <si>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</si>
  <si>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</si>
  <si>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</si>
  <si>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</si>
  <si>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</si>
  <si>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</si>
  <si>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</si>
  <si>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</si>
  <si>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</si>
  <si>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</si>
  <si>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</si>
  <si>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</si>
  <si>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</si>
  <si>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</si>
  <si>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</si>
  <si>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</si>
  <si>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</si>
  <si>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</si>
  <si>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</si>
  <si>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</si>
  <si>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</si>
  <si>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</si>
  <si>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</si>
  <si>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</si>
  <si>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</si>
  <si>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</si>
  <si>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</si>
  <si>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</si>
  <si>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</si>
  <si>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</si>
  <si>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</si>
  <si>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</si>
  <si>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</si>
  <si>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</si>
  <si>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</si>
  <si>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</si>
  <si>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</si>
  <si>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</si>
  <si>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</si>
  <si>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</si>
  <si>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</si>
  <si>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</si>
  <si>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</si>
  <si>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</si>
  <si>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</si>
  <si>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</si>
  <si>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</si>
  <si>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</si>
  <si>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</si>
  <si>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</si>
  <si>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</si>
  <si>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</si>
  <si>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</si>
  <si>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</si>
  <si>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</si>
  <si>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</si>
  <si>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</si>
  <si>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</si>
  <si>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</si>
  <si>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</si>
  <si>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</si>
  <si>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</si>
  <si>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</si>
  <si>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</si>
  <si>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</si>
  <si>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</si>
  <si>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</si>
  <si>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</si>
  <si>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</si>
  <si>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</si>
  <si>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</si>
  <si>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</si>
  <si>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</si>
  <si>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</si>
  <si>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</si>
  <si>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</si>
  <si>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</si>
  <si>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</si>
  <si>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</si>
  <si>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</si>
  <si>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</si>
  <si>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</si>
  <si>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</si>
  <si>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</si>
  <si>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</si>
  <si>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</si>
  <si>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</si>
  <si>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</si>
  <si>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</si>
  <si>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</si>
  <si>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</si>
  <si>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</si>
  <si>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</si>
  <si>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</si>
  <si>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</si>
  <si>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</si>
  <si>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</si>
  <si>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</si>
  <si>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</si>
  <si>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</si>
  <si>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</si>
  <si>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</si>
  <si>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</si>
  <si>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</si>
  <si>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</si>
  <si>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</si>
  <si>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</si>
  <si>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</si>
  <si>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</si>
  <si>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</si>
  <si>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</si>
  <si>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</si>
  <si>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</si>
  <si>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</si>
  <si>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</si>
  <si>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</si>
  <si>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</si>
  <si>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</si>
  <si>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</si>
  <si>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</si>
  <si>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</si>
  <si>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</si>
  <si>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</si>
  <si>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</si>
  <si>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</si>
  <si>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</si>
  <si>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</si>
  <si>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</si>
  <si>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</si>
  <si>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</si>
  <si>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</si>
  <si>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</si>
  <si>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</si>
  <si>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</si>
  <si>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</si>
  <si>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</si>
  <si>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</si>
  <si>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</si>
  <si>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</si>
  <si>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</si>
  <si>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</si>
  <si>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</si>
  <si>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</si>
  <si>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</si>
  <si>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</si>
  <si>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</si>
  <si>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</si>
  <si>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</si>
  <si>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</si>
  <si>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</si>
  <si>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</si>
  <si>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</si>
  <si>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</si>
  <si>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</si>
  <si>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</si>
  <si>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</si>
  <si>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</si>
  <si>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</si>
  <si>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</si>
  <si>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</si>
  <si>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</si>
  <si>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</si>
  <si>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</si>
  <si>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</si>
  <si>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</si>
  <si>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</si>
  <si>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</si>
  <si>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</si>
  <si>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</si>
  <si>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</si>
  <si>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</si>
  <si>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</si>
  <si>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</si>
  <si>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</si>
  <si>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</si>
  <si>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</si>
  <si>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</si>
  <si>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</si>
  <si>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</si>
  <si>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</si>
  <si>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</si>
  <si>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</si>
  <si>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</si>
  <si>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</si>
  <si>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</si>
  <si>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</si>
  <si>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</si>
  <si>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</si>
  <si>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</si>
  <si>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</si>
  <si>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</si>
  <si>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</si>
  <si>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</si>
  <si>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</si>
  <si>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</si>
  <si>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</si>
  <si>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</si>
  <si>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</si>
  <si>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</si>
  <si>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</si>
  <si>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</si>
  <si>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</si>
  <si>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</si>
  <si>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</si>
  <si>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</si>
  <si>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</si>
  <si>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</si>
  <si>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</si>
  <si>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</si>
  <si>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</si>
  <si>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</si>
  <si>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</si>
  <si>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</si>
  <si>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</si>
  <si>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</si>
  <si>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</si>
  <si>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</si>
  <si>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</si>
  <si>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</si>
  <si>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</si>
  <si>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</si>
  <si>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</si>
  <si>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</si>
  <si>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</si>
  <si>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</si>
  <si>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</si>
  <si>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</si>
  <si>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</si>
  <si>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</si>
  <si>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</si>
  <si>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</si>
  <si>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</si>
  <si>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</si>
  <si>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</si>
  <si>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</si>
  <si>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</si>
  <si>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</si>
  <si>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</si>
  <si>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</si>
  <si>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</si>
  <si>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</si>
  <si>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</si>
  <si>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</si>
  <si>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</si>
  <si>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</si>
  <si>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</si>
  <si>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</si>
  <si>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</si>
  <si>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</si>
  <si>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</si>
  <si>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</si>
  <si>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</si>
  <si>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</si>
  <si>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</si>
  <si>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</si>
  <si>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</si>
  <si>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</si>
  <si>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</si>
  <si>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</si>
  <si>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</si>
  <si>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</si>
  <si>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</si>
  <si>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</si>
  <si>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</si>
  <si>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</si>
  <si>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</si>
  <si>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</si>
  <si>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</si>
  <si>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</si>
  <si>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</si>
  <si>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</si>
  <si>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</si>
  <si>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</si>
  <si>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</si>
  <si>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</si>
  <si>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</si>
  <si>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</si>
  <si>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</si>
  <si>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</si>
  <si>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</si>
  <si>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</si>
  <si>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</si>
  <si>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</si>
  <si>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</si>
  <si>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</si>
  <si>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</si>
  <si>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</si>
  <si>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</si>
  <si>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</si>
  <si>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</si>
  <si>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</si>
  <si>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</si>
  <si>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</si>
  <si>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</si>
  <si>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</si>
  <si>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</si>
  <si>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</si>
  <si>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</si>
  <si>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</si>
  <si>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</si>
  <si>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</si>
  <si>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</si>
  <si>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</si>
  <si>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</si>
  <si>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</si>
  <si>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</si>
  <si>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</si>
  <si>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</si>
  <si>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</si>
  <si>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</si>
  <si>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</si>
  <si>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</si>
  <si>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</si>
  <si>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</si>
  <si>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</si>
  <si>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</si>
  <si>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</si>
  <si>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</si>
  <si>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</si>
  <si>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</si>
  <si>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</si>
  <si>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</si>
  <si>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</si>
  <si>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</si>
  <si>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</si>
  <si>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</si>
  <si>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</si>
  <si>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</si>
  <si>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</si>
  <si>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</si>
  <si>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</si>
  <si>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</si>
  <si>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</si>
  <si>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</si>
  <si>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</si>
  <si>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</si>
  <si>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</si>
  <si>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</si>
  <si>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</si>
  <si>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</si>
  <si>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</si>
  <si>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</si>
  <si>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</si>
  <si>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</si>
  <si>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</si>
  <si>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</si>
  <si>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</si>
  <si>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</si>
  <si>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</si>
  <si>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</si>
  <si>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</si>
  <si>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</si>
  <si>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</si>
  <si>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</si>
  <si>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</si>
  <si>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</si>
  <si>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</si>
  <si>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</si>
  <si>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</si>
  <si>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</si>
  <si>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</si>
  <si>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</si>
  <si>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</si>
  <si>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</si>
  <si>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</si>
  <si>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</si>
  <si>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</si>
  <si>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</si>
  <si>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</si>
  <si>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</si>
  <si>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</si>
  <si>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</si>
  <si>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</si>
  <si>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</si>
  <si>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</si>
  <si>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</si>
  <si>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</si>
  <si>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</si>
  <si>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</si>
  <si>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</si>
  <si>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</si>
  <si>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</si>
  <si>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</si>
  <si>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</si>
  <si>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</si>
  <si>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</si>
  <si>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</si>
  <si>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</si>
  <si>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</si>
  <si>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</si>
  <si>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</si>
  <si>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</si>
  <si>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</si>
  <si>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</si>
  <si>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</si>
  <si>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</si>
  <si>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</si>
  <si>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</si>
  <si>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</si>
  <si>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</si>
  <si>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</si>
  <si>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</si>
  <si>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</si>
  <si>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</si>
  <si>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</si>
  <si>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</si>
  <si>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</si>
  <si>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</si>
  <si>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</si>
  <si>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</si>
  <si>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</si>
  <si>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</si>
  <si>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</si>
  <si>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</si>
  <si>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</si>
  <si>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</si>
  <si>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</si>
  <si>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</si>
  <si>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</si>
  <si>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</si>
  <si>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</si>
  <si>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</si>
  <si>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</si>
  <si>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</si>
  <si>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</si>
  <si>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</si>
  <si>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</si>
  <si>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</si>
  <si>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</si>
  <si>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</si>
  <si>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</si>
  <si>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</si>
  <si>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</si>
  <si>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</si>
  <si>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</si>
  <si>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</si>
  <si>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</si>
  <si>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</si>
  <si>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</si>
  <si>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</si>
  <si>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</si>
  <si>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</si>
  <si>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</si>
  <si>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</si>
  <si>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</si>
  <si>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</si>
  <si>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</si>
  <si>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</si>
  <si>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</si>
  <si>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</si>
  <si>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</si>
  <si>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</si>
  <si>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</si>
  <si>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</si>
  <si>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</si>
  <si>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</si>
  <si>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</si>
  <si>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</si>
  <si>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</si>
  <si>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</si>
  <si>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</si>
  <si>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</si>
  <si>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</si>
  <si>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</si>
  <si>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</si>
  <si>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</si>
  <si>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</si>
  <si>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</si>
  <si>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</si>
  <si>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</si>
  <si>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</si>
  <si>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</si>
  <si>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</si>
  <si>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</si>
  <si>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</si>
  <si>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</si>
  <si>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</si>
  <si>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</si>
  <si>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</si>
  <si>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</si>
  <si>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</si>
  <si>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</si>
  <si>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</si>
  <si>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</si>
  <si>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</si>
  <si>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</si>
  <si>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</si>
  <si>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</si>
  <si>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</si>
  <si>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</si>
  <si>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</si>
  <si>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</si>
  <si>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</si>
  <si>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</si>
  <si>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</si>
  <si>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</si>
  <si>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</si>
  <si>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</si>
  <si>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</si>
  <si>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</si>
  <si>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</si>
  <si>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</si>
  <si>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</si>
  <si>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</si>
  <si>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</si>
  <si>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</si>
  <si>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</si>
  <si>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</si>
  <si>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</si>
  <si>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</si>
  <si>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</si>
  <si>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</si>
  <si>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</si>
  <si>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</si>
  <si>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</si>
  <si>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</si>
  <si>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</si>
  <si>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</si>
  <si>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</si>
  <si>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</si>
  <si>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</si>
  <si>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</si>
  <si>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</si>
  <si>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</si>
  <si>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</si>
  <si>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</si>
  <si>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</si>
  <si>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</si>
  <si>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</si>
  <si>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</si>
  <si>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</si>
  <si>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</si>
  <si>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</si>
  <si>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</si>
  <si>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</si>
  <si>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</si>
  <si>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</si>
  <si>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</si>
  <si>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</si>
  <si>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</si>
  <si>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</si>
  <si>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</si>
  <si>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</si>
  <si>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</si>
  <si>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</si>
  <si>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</si>
  <si>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</si>
  <si>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</si>
  <si>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</si>
  <si>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</si>
  <si>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BLACKZONE</t>
  </si>
  <si>
    <t>GOOGLE</t>
  </si>
  <si>
    <t>INFINIX</t>
  </si>
  <si>
    <t>ITEL</t>
  </si>
  <si>
    <t>KECHAODA</t>
  </si>
  <si>
    <t>LVIX</t>
  </si>
  <si>
    <t>MICROMAX</t>
  </si>
  <si>
    <t>MOTO</t>
  </si>
  <si>
    <t>NOKIA</t>
  </si>
  <si>
    <t>NOTHING</t>
  </si>
  <si>
    <t>REALME</t>
  </si>
  <si>
    <t>TECNO</t>
  </si>
  <si>
    <t>VIVO</t>
  </si>
  <si>
    <t>XIAOMI</t>
  </si>
  <si>
    <t>Discount</t>
  </si>
  <si>
    <t>Discount_Percent</t>
  </si>
  <si>
    <t>Row Labels</t>
  </si>
  <si>
    <t>Grand Total</t>
  </si>
  <si>
    <t>Count of Name</t>
  </si>
  <si>
    <t>Total Mobiles</t>
  </si>
  <si>
    <t>Average of Discount</t>
  </si>
  <si>
    <t>Average of MRP</t>
  </si>
  <si>
    <t>Average of MSP</t>
  </si>
  <si>
    <t>Sum of No_of_reviews</t>
  </si>
  <si>
    <t>Average of No_of_reviews</t>
  </si>
  <si>
    <t>Average of Ratings</t>
  </si>
  <si>
    <t>Total Brand</t>
  </si>
  <si>
    <t>Total Reviews</t>
  </si>
  <si>
    <t>Total mobiles</t>
  </si>
  <si>
    <t>Avg of Discount</t>
  </si>
  <si>
    <t>Avg of MRP</t>
  </si>
  <si>
    <t>Avg of MSP</t>
  </si>
  <si>
    <t>Avg no. of Reviews</t>
  </si>
  <si>
    <t>Avg  Ratings</t>
  </si>
  <si>
    <t>Sum of No_of_ratings</t>
  </si>
  <si>
    <t>Count of No_of_reviews</t>
  </si>
  <si>
    <t>Price Range</t>
  </si>
  <si>
    <t>10K–20K</t>
  </si>
  <si>
    <t>20K–30K</t>
  </si>
  <si>
    <t>30K–40K</t>
  </si>
  <si>
    <t>Below 10K</t>
  </si>
  <si>
    <t>40K–50K</t>
  </si>
  <si>
    <t>50K–60K</t>
  </si>
  <si>
    <t>Above 60K</t>
  </si>
  <si>
    <t>Average of No_of_ratings</t>
  </si>
  <si>
    <t>Avg no. of Ratings</t>
  </si>
  <si>
    <t>Count of Price Range</t>
  </si>
  <si>
    <t>Sum of Discount</t>
  </si>
  <si>
    <t>Count of MRP</t>
  </si>
  <si>
    <t>Count of Brand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</si>
</sst>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8"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xf>
    <xf numFmtId="2" fontId="0" fillId="0" borderId="0" xfId="0" applyNumberFormat="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0" fontId="0" fillId="33" borderId="19" xfId="0" applyFill="1" applyBorder="1" applyAlignment="1">
      <alignment horizontal="center" vertical="top"/>
    </xf>
    <xf numFmtId="0" fontId="0" fillId="33" borderId="19" xfId="0" applyFill="1" applyBorder="1" applyAlignment="1">
      <alignment horizontal="center"/>
    </xf>
    <xf numFmtId="0" fontId="16" fillId="33" borderId="19" xfId="0" applyFont="1" applyFill="1" applyBorder="1" applyAlignment="1">
      <alignment horizontal="center"/>
    </xf>
    <xf numFmtId="0" fontId="0" fillId="34" borderId="0" xfId="0" applyFill="1"/>
    <xf numFmtId="0" fontId="0" fillId="35" borderId="0" xfId="0" applyFill="1"/>
    <xf numFmtId="1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color theme="1"/>
      </font>
      <border>
        <bottom style="thin">
          <color theme="4"/>
        </bottom>
        <vertical/>
        <horizontal/>
      </border>
    </dxf>
    <dxf>
      <font>
        <color rgb="FF1F74BA"/>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rgb="FFF8E83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tableStyleElement type="wholeTable" dxfId="27"/>
      <tableStyleElement type="headerRow" dxfId="26"/>
    </tableStyle>
    <tableStyle name="SlicerStyleLight1 2 2" pivot="0" table="0" count="10">
      <tableStyleElement type="wholeTable" dxfId="25"/>
      <tableStyleElement type="headerRow" dxfId="24"/>
    </tableStyle>
  </tableStyles>
  <colors>
    <mruColors>
      <color rgb="FFFFEB00"/>
      <color rgb="FF90D1CA"/>
      <color rgb="FF577BC1"/>
      <color rgb="FF344CB7"/>
      <color rgb="FF000957"/>
      <color rgb="FFFFFBDE"/>
      <color rgb="FF129990"/>
      <color rgb="FF096B68"/>
      <color rgb="FF053534"/>
      <color rgb="FF3366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powerPivotData" Target="model/item.data"/><Relationship Id="rId21" Type="http://schemas.openxmlformats.org/officeDocument/2006/relationships/pivotCacheDefinition" Target="pivotCache/pivotCacheDefinition6.xml"/><Relationship Id="rId34"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07/relationships/slicerCache" Target="slicerCaches/slicerCache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pivotCacheDefinition" Target="pivotCache/pivotCacheDefiniti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pivotCacheDefinition" Target="pivotCache/pivotCacheDefinition17.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pivotCacheDefinition" Target="pivotCache/pivotCacheDefinition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pivotCacheDefinition" Target="pivotCache/pivotCacheDefinition15.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File.xlsx]Count of mobile as per rating!PivotTable3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Brand As</a:t>
            </a:r>
            <a:r>
              <a:rPr lang="en-US" baseline="0"/>
              <a:t> Per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'Count of mobile as per rating'!$B$3</c:f>
              <c:strCache>
                <c:ptCount val="1"/>
                <c:pt idx="0">
                  <c:v>Total</c:v>
                </c:pt>
              </c:strCache>
            </c:strRef>
          </c:tx>
          <c:spPr>
            <a:solidFill>
              <a:schemeClr val="accent1"/>
            </a:solidFill>
            <a:ln>
              <a:noFill/>
            </a:ln>
            <a:effectLst/>
          </c:spPr>
          <c:invertIfNegative val="0"/>
          <c:cat>
            <c:strRef>
              <c:f>'Count of mobile as per rating'!$A$4:$A$8</c:f>
              <c:strCache>
                <c:ptCount val="5"/>
                <c:pt idx="0">
                  <c:v>ANGAGE</c:v>
                </c:pt>
                <c:pt idx="1">
                  <c:v>APPLE</c:v>
                </c:pt>
                <c:pt idx="2">
                  <c:v>BLACKZONE</c:v>
                </c:pt>
                <c:pt idx="3">
                  <c:v>DIZO</c:v>
                </c:pt>
                <c:pt idx="4">
                  <c:v>GOOGLE</c:v>
                </c:pt>
              </c:strCache>
            </c:strRef>
          </c:cat>
          <c:val>
            <c:numRef>
              <c:f>'Count of mobile as per rating'!$B$4:$B$8</c:f>
              <c:numCache>
                <c:formatCode>General</c:formatCode>
                <c:ptCount val="5"/>
                <c:pt idx="0">
                  <c:v>3.4</c:v>
                </c:pt>
                <c:pt idx="1">
                  <c:v>4.5918367346938762</c:v>
                </c:pt>
                <c:pt idx="2">
                  <c:v>4</c:v>
                </c:pt>
                <c:pt idx="3">
                  <c:v>4</c:v>
                </c:pt>
                <c:pt idx="4">
                  <c:v>4.3</c:v>
                </c:pt>
              </c:numCache>
            </c:numRef>
          </c:val>
          <c:extLst xmlns:c16r2="http://schemas.microsoft.com/office/drawing/2015/06/chart">
            <c:ext xmlns:c16="http://schemas.microsoft.com/office/drawing/2014/chart" uri="{C3380CC4-5D6E-409C-BE32-E72D297353CC}">
              <c16:uniqueId val="{00000000-1F06-4263-9B6A-8316429A2B30}"/>
            </c:ext>
          </c:extLst>
        </c:ser>
        <c:dLbls>
          <c:showLegendKey val="0"/>
          <c:showVal val="0"/>
          <c:showCatName val="0"/>
          <c:showSerName val="0"/>
          <c:showPercent val="0"/>
          <c:showBubbleSize val="0"/>
        </c:dLbls>
        <c:gapWidth val="219"/>
        <c:overlap val="-27"/>
        <c:axId val="2086404880"/>
        <c:axId val="2086413040"/>
      </c:barChart>
      <c:catAx>
        <c:axId val="20864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13040"/>
        <c:crosses val="autoZero"/>
        <c:auto val="1"/>
        <c:lblAlgn val="ctr"/>
        <c:lblOffset val="100"/>
        <c:noMultiLvlLbl val="0"/>
      </c:catAx>
      <c:valAx>
        <c:axId val="208641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048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 as per disc!PivotTable1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Brands as</a:t>
            </a:r>
            <a:r>
              <a:rPr lang="en-US" baseline="0"/>
              <a:t> per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'brands as per disc'!$B$3</c:f>
              <c:strCache>
                <c:ptCount val="1"/>
                <c:pt idx="0">
                  <c:v>Total</c:v>
                </c:pt>
              </c:strCache>
            </c:strRef>
          </c:tx>
          <c:spPr>
            <a:solidFill>
              <a:schemeClr val="accent1"/>
            </a:solidFill>
            <a:ln>
              <a:noFill/>
            </a:ln>
            <a:effectLst/>
          </c:spPr>
          <c:invertIfNegative val="0"/>
          <c:cat>
            <c:strRef>
              <c:f>'brands as per disc'!$A$4:$A$9</c:f>
              <c:strCache>
                <c:ptCount val="5"/>
                <c:pt idx="0">
                  <c:v>APPLE</c:v>
                </c:pt>
                <c:pt idx="1">
                  <c:v>SAMSUNG</c:v>
                </c:pt>
                <c:pt idx="2">
                  <c:v>REALME</c:v>
                </c:pt>
                <c:pt idx="3">
                  <c:v>INFINIX</c:v>
                </c:pt>
                <c:pt idx="4">
                  <c:v>POCO</c:v>
                </c:pt>
              </c:strCache>
            </c:strRef>
          </c:cat>
          <c:val>
            <c:numRef>
              <c:f>'brands as per disc'!$B$4:$B$9</c:f>
              <c:numCache>
                <c:formatCode>General</c:formatCode>
                <c:ptCount val="5"/>
                <c:pt idx="0">
                  <c:v>546974</c:v>
                </c:pt>
                <c:pt idx="1">
                  <c:v>370363</c:v>
                </c:pt>
                <c:pt idx="2">
                  <c:v>314350</c:v>
                </c:pt>
                <c:pt idx="3">
                  <c:v>290200</c:v>
                </c:pt>
                <c:pt idx="4">
                  <c:v>287500</c:v>
                </c:pt>
              </c:numCache>
            </c:numRef>
          </c:val>
        </c:ser>
        <c:dLbls>
          <c:showLegendKey val="0"/>
          <c:showVal val="0"/>
          <c:showCatName val="0"/>
          <c:showSerName val="0"/>
          <c:showPercent val="0"/>
          <c:showBubbleSize val="0"/>
        </c:dLbls>
        <c:gapWidth val="150"/>
        <c:overlap val="100"/>
        <c:axId val="2086401072"/>
        <c:axId val="2086411952"/>
      </c:barChart>
      <c:catAx>
        <c:axId val="208640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11952"/>
        <c:crosses val="autoZero"/>
        <c:auto val="1"/>
        <c:lblAlgn val="ctr"/>
        <c:lblOffset val="100"/>
        <c:noMultiLvlLbl val="0"/>
      </c:catAx>
      <c:valAx>
        <c:axId val="2086411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01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 as per disc!PivotTable2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Mobiles as per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'brands as per disc'!$B$11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'brands as per disc'!$A$12:$A$17</c:f>
              <c:strCache>
                <c:ptCount val="5"/>
                <c:pt idx="0">
                  <c:v>SAMSUNG Galaxy S21 FE 5G (Lavender, 128 GB)</c:v>
                </c:pt>
                <c:pt idx="1">
                  <c:v>SAMSUNG Galaxy S21 FE 5G (Graphite, 128 GB)</c:v>
                </c:pt>
                <c:pt idx="2">
                  <c:v>SAMSUNG Galaxy S21 FE 5G (Olive, 128 GB)</c:v>
                </c:pt>
                <c:pt idx="3">
                  <c:v>SAMSUNG Galaxy S22 Plus 5G (Phantom Black, 128 GB)</c:v>
                </c:pt>
                <c:pt idx="4">
                  <c:v>SAMSUNG Galaxy S22 Plus 5G (Green, 128 GB)</c:v>
                </c:pt>
              </c:strCache>
            </c:strRef>
          </c:cat>
          <c:val>
            <c:numRef>
              <c:f>'brands as per disc'!$B$12:$B$17</c:f>
              <c:numCache>
                <c:formatCode>0.00%</c:formatCode>
                <c:ptCount val="5"/>
                <c:pt idx="0">
                  <c:v>0.20710059171597633</c:v>
                </c:pt>
                <c:pt idx="1">
                  <c:v>0.20710059171597633</c:v>
                </c:pt>
                <c:pt idx="2">
                  <c:v>0.20710059171597633</c:v>
                </c:pt>
                <c:pt idx="3">
                  <c:v>0.1893491124260355</c:v>
                </c:pt>
                <c:pt idx="4">
                  <c:v>0.1893491124260355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radarChart>
        <c:radarStyle val="filled"/>
        <c:varyColors val="0"/>
        <c:ser>
          <c:idx val="0"/>
          <c:order val="0"/>
          <c:tx>
            <c:strRef>
              <c:f>'price range'!$B$3</c:f>
              <c:strCache>
                <c:ptCount val="1"/>
                <c:pt idx="0">
                  <c:v>Total</c:v>
                </c:pt>
              </c:strCache>
            </c:strRef>
          </c:tx>
          <c:spPr>
            <a:solidFill>
              <a:schemeClr val="accent1"/>
            </a:solidFill>
            <a:ln>
              <a:noFill/>
            </a:ln>
            <a:effectLst/>
          </c:spPr>
          <c:cat>
            <c:strRef>
              <c:f>'price range'!$A$4:$A$11</c:f>
              <c:strCache>
                <c:ptCount val="7"/>
                <c:pt idx="0">
                  <c:v>10K–20K</c:v>
                </c:pt>
                <c:pt idx="1">
                  <c:v>20K–30K</c:v>
                </c:pt>
                <c:pt idx="2">
                  <c:v>30K–40K</c:v>
                </c:pt>
                <c:pt idx="3">
                  <c:v>40K–50K</c:v>
                </c:pt>
                <c:pt idx="4">
                  <c:v>50K–60K</c:v>
                </c:pt>
                <c:pt idx="5">
                  <c:v>Above 60K</c:v>
                </c:pt>
                <c:pt idx="6">
                  <c:v>Below 10K</c:v>
                </c:pt>
              </c:strCache>
            </c:strRef>
          </c:cat>
          <c:val>
            <c:numRef>
              <c:f>'price range'!$B$4:$B$11</c:f>
              <c:numCache>
                <c:formatCode>General</c:formatCode>
                <c:ptCount val="7"/>
                <c:pt idx="0">
                  <c:v>266</c:v>
                </c:pt>
                <c:pt idx="1">
                  <c:v>111</c:v>
                </c:pt>
                <c:pt idx="2">
                  <c:v>30</c:v>
                </c:pt>
                <c:pt idx="3">
                  <c:v>22</c:v>
                </c:pt>
                <c:pt idx="4">
                  <c:v>5</c:v>
                </c:pt>
                <c:pt idx="5">
                  <c:v>42</c:v>
                </c:pt>
                <c:pt idx="6">
                  <c:v>146</c:v>
                </c:pt>
              </c:numCache>
            </c:numRef>
          </c:val>
        </c:ser>
        <c:dLbls>
          <c:showLegendKey val="0"/>
          <c:showVal val="0"/>
          <c:showCatName val="0"/>
          <c:showSerName val="0"/>
          <c:showPercent val="0"/>
          <c:showBubbleSize val="0"/>
        </c:dLbls>
        <c:axId val="2086417936"/>
        <c:axId val="2086401616"/>
      </c:radarChart>
      <c:catAx>
        <c:axId val="20864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01616"/>
        <c:crosses val="autoZero"/>
        <c:auto val="1"/>
        <c:lblAlgn val="ctr"/>
        <c:lblOffset val="100"/>
        <c:noMultiLvlLbl val="0"/>
      </c:catAx>
      <c:valAx>
        <c:axId val="20864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17936"/>
        <c:crosses val="autoZero"/>
        <c:crossBetween val="between"/>
      </c:valAx>
      <c:spPr>
        <a:noFill/>
        <a:ln>
          <a:noFill/>
        </a:ln>
        <a:effectLst/>
      </c:spPr>
    </c:plotArea>
    <c:legend>
      <c:legendPos val="r"/>
      <c:layout>
        <c:manualLayout>
          <c:xMode val="edge"/>
          <c:yMode val="edge"/>
          <c:x val="0.70998140857392822"/>
          <c:y val="0.44725648877223678"/>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File.xlsx]as price range!PivotTable1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 PER</a:t>
            </a:r>
            <a:r>
              <a:rPr lang="en-US" baseline="0"/>
              <a:t> PRICE RANGE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'as price range'!$B$3</c:f>
              <c:strCache>
                <c:ptCount val="1"/>
                <c:pt idx="0">
                  <c:v>Total</c:v>
                </c:pt>
              </c:strCache>
            </c:strRef>
          </c:tx>
          <c:spPr>
            <a:solidFill>
              <a:schemeClr val="accent1"/>
            </a:solidFill>
            <a:ln>
              <a:noFill/>
            </a:ln>
            <a:effectLst/>
          </c:spPr>
          <c:invertIfNegative val="0"/>
          <c:cat>
            <c:strRef>
              <c:f>'as price range'!$A$4:$A$11</c:f>
              <c:strCache>
                <c:ptCount val="7"/>
                <c:pt idx="0">
                  <c:v>50K–60K</c:v>
                </c:pt>
                <c:pt idx="1">
                  <c:v>40K–50K</c:v>
                </c:pt>
                <c:pt idx="2">
                  <c:v>30K–40K</c:v>
                </c:pt>
                <c:pt idx="3">
                  <c:v>Above 60K</c:v>
                </c:pt>
                <c:pt idx="4">
                  <c:v>20K–30K</c:v>
                </c:pt>
                <c:pt idx="5">
                  <c:v>Below 10K</c:v>
                </c:pt>
                <c:pt idx="6">
                  <c:v>10K–20K</c:v>
                </c:pt>
              </c:strCache>
            </c:strRef>
          </c:cat>
          <c:val>
            <c:numRef>
              <c:f>'as price range'!$B$4:$B$11</c:f>
              <c:numCache>
                <c:formatCode>General</c:formatCode>
                <c:ptCount val="7"/>
                <c:pt idx="0">
                  <c:v>5</c:v>
                </c:pt>
                <c:pt idx="1">
                  <c:v>22</c:v>
                </c:pt>
                <c:pt idx="2">
                  <c:v>30</c:v>
                </c:pt>
                <c:pt idx="3">
                  <c:v>42</c:v>
                </c:pt>
                <c:pt idx="4">
                  <c:v>111</c:v>
                </c:pt>
                <c:pt idx="5">
                  <c:v>146</c:v>
                </c:pt>
                <c:pt idx="6">
                  <c:v>266</c:v>
                </c:pt>
              </c:numCache>
            </c:numRef>
          </c:val>
        </c:ser>
        <c:dLbls>
          <c:showLegendKey val="0"/>
          <c:showVal val="0"/>
          <c:showCatName val="0"/>
          <c:showSerName val="0"/>
          <c:showPercent val="0"/>
          <c:showBubbleSize val="0"/>
        </c:dLbls>
        <c:gapWidth val="182"/>
        <c:axId val="2084844992"/>
        <c:axId val="2084839008"/>
      </c:barChart>
      <c:catAx>
        <c:axId val="208484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39008"/>
        <c:crosses val="autoZero"/>
        <c:auto val="1"/>
        <c:lblAlgn val="ctr"/>
        <c:lblOffset val="100"/>
        <c:noMultiLvlLbl val="0"/>
      </c:catAx>
      <c:valAx>
        <c:axId val="2084839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4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 Comp!PivotTable13</c:name>
    <c:fmtId val="8"/>
  </c:pivotSource>
  <c:chart>
    <c:title>
      <c:tx>
        <c:rich>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r>
              <a:rPr lang="en-US"/>
              <a:t>Price Range Comparison of Mobiles</a:t>
            </a:r>
          </a:p>
        </c:rich>
      </c:tx>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pivotFmt>
      <c:pivotFmt>
        <c:idx val="3"/>
        <c:spPr>
          <a:solidFill>
            <a:schemeClr val="accent1"/>
          </a:solidFill>
          <a:ln>
            <a:solidFill>
              <a:sysClr val="windowText" lastClr="000000"/>
            </a:solidFill>
          </a:ln>
          <a:effectLst/>
        </c:spPr>
        <c:marker>
          <c:symbol val="none"/>
        </c:marker>
      </c:pivotFmt>
      <c:pivotFmt>
        <c:idx val="4"/>
        <c:spPr>
          <a:solidFill>
            <a:srgbClr val="FFC000"/>
          </a:solidFill>
          <a:ln>
            <a:solidFill>
              <a:sysClr val="windowText" lastClr="000000"/>
            </a:solidFill>
          </a:ln>
          <a:effectLst/>
        </c:spPr>
        <c:marker>
          <c:symbol val="none"/>
        </c:marker>
      </c:pivotFmt>
    </c:pivotFmts>
    <c:plotArea>
      <c:layout/>
      <c:barChart>
        <c:barDir val="col"/>
        <c:grouping val="clustered"/>
        <c:varyColors val="0"/>
        <c:ser>
          <c:idx val="0"/>
          <c:order val="0"/>
          <c:tx>
            <c:strRef>
              <c:f>'Price Range Comp'!$B$3</c:f>
              <c:strCache>
                <c:ptCount val="1"/>
                <c:pt idx="0">
                  <c:v>Total</c:v>
                </c:pt>
              </c:strCache>
            </c:strRef>
          </c:tx>
          <c:spPr>
            <a:solidFill>
              <a:srgbClr val="FFC000"/>
            </a:solidFill>
            <a:ln>
              <a:solidFill>
                <a:sysClr val="windowText" lastClr="000000"/>
              </a:solidFill>
            </a:ln>
            <a:effectLst/>
          </c:spPr>
          <c:invertIfNegative val="0"/>
          <c:cat>
            <c:strRef>
              <c:f>'Price Range Comp'!$A$4:$A$11</c:f>
              <c:strCache>
                <c:ptCount val="7"/>
                <c:pt idx="0">
                  <c:v>10K–20K</c:v>
                </c:pt>
                <c:pt idx="1">
                  <c:v>20K–30K</c:v>
                </c:pt>
                <c:pt idx="2">
                  <c:v>30K–40K</c:v>
                </c:pt>
                <c:pt idx="3">
                  <c:v>40K–50K</c:v>
                </c:pt>
                <c:pt idx="4">
                  <c:v>50K–60K</c:v>
                </c:pt>
                <c:pt idx="5">
                  <c:v>Above 60K</c:v>
                </c:pt>
                <c:pt idx="6">
                  <c:v>Below 10K</c:v>
                </c:pt>
              </c:strCache>
            </c:strRef>
          </c:cat>
          <c:val>
            <c:numRef>
              <c:f>'Price Range Comp'!$B$4:$B$11</c:f>
              <c:numCache>
                <c:formatCode>General</c:formatCode>
                <c:ptCount val="7"/>
                <c:pt idx="0">
                  <c:v>266</c:v>
                </c:pt>
                <c:pt idx="1">
                  <c:v>111</c:v>
                </c:pt>
                <c:pt idx="2">
                  <c:v>30</c:v>
                </c:pt>
                <c:pt idx="3">
                  <c:v>22</c:v>
                </c:pt>
                <c:pt idx="4">
                  <c:v>5</c:v>
                </c:pt>
                <c:pt idx="5">
                  <c:v>42</c:v>
                </c:pt>
                <c:pt idx="6">
                  <c:v>146</c:v>
                </c:pt>
              </c:numCache>
            </c:numRef>
          </c:val>
          <c:extLst xmlns:c16r2="http://schemas.microsoft.com/office/drawing/2015/06/chart">
            <c:ext xmlns:c16="http://schemas.microsoft.com/office/drawing/2014/chart" uri="{C3380CC4-5D6E-409C-BE32-E72D297353CC}">
              <c16:uniqueId val="{00000000-18CE-4ACE-A970-5E8394BD5EC2}"/>
            </c:ext>
          </c:extLst>
        </c:ser>
        <c:dLbls>
          <c:showLegendKey val="0"/>
          <c:showVal val="0"/>
          <c:showCatName val="0"/>
          <c:showSerName val="0"/>
          <c:showPercent val="0"/>
          <c:showBubbleSize val="0"/>
        </c:dLbls>
        <c:gapWidth val="219"/>
        <c:overlap val="-27"/>
        <c:axId val="2086421744"/>
        <c:axId val="2086422832"/>
      </c:barChart>
      <c:catAx>
        <c:axId val="208642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086422832"/>
        <c:crosses val="autoZero"/>
        <c:auto val="1"/>
        <c:lblAlgn val="ctr"/>
        <c:lblOffset val="100"/>
        <c:noMultiLvlLbl val="0"/>
      </c:catAx>
      <c:valAx>
        <c:axId val="2086422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0864217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rgbClr val="4169E0"/>
      </a:solidFill>
      <a:round/>
    </a:ln>
    <a:effectLst/>
  </c:spPr>
  <c:txPr>
    <a:bodyPr/>
    <a:lstStyle/>
    <a:p>
      <a:pPr>
        <a:defRPr sz="1400" b="1">
          <a:solidFill>
            <a:sysClr val="windowText" lastClr="000000"/>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brand as per revi!PivotTable12</c:name>
    <c:fmtId val="10"/>
  </c:pivotSource>
  <c:chart>
    <c:title>
      <c:tx>
        <c:rich>
          <a:bodyPr/>
          <a:lstStyle/>
          <a:p>
            <a:pPr>
              <a:defRPr/>
            </a:pPr>
            <a:r>
              <a:rPr lang="en-US" sz="1800" b="1" i="0" u="none" strike="noStrike" baseline="0"/>
              <a:t>Top 5 Brands As Per Reviews</a:t>
            </a:r>
            <a:endParaRPr lang="en-US" b="1"/>
          </a:p>
        </c:rich>
      </c:tx>
      <c:layout/>
      <c:overlay val="0"/>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
        <c:idx val="19"/>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3"/>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5"/>
          </a:solidFill>
          <a:ln w="19050">
            <a:solidFill>
              <a:schemeClr val="lt1"/>
            </a:solidFill>
          </a:ln>
          <a:effectLst/>
        </c:spPr>
      </c:pivotFmt>
      <c:pivotFmt>
        <c:idx val="25"/>
        <c:spPr>
          <a:ln>
            <a:solidFill>
              <a:schemeClr val="tx1"/>
            </a:solidFill>
          </a:ln>
        </c:spPr>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w="19050">
            <a:solidFill>
              <a:schemeClr val="tx1"/>
            </a:solidFill>
          </a:ln>
          <a:effectLst/>
        </c:spPr>
      </c:pivotFmt>
      <c:pivotFmt>
        <c:idx val="27"/>
        <c:spPr>
          <a:solidFill>
            <a:schemeClr val="accent2"/>
          </a:solidFill>
          <a:ln w="19050">
            <a:solidFill>
              <a:schemeClr val="tx1"/>
            </a:solidFill>
          </a:ln>
          <a:effectLst/>
        </c:spPr>
      </c:pivotFmt>
      <c:pivotFmt>
        <c:idx val="28"/>
        <c:spPr>
          <a:solidFill>
            <a:schemeClr val="accent3"/>
          </a:solidFill>
          <a:ln w="19050">
            <a:solidFill>
              <a:schemeClr val="tx1"/>
            </a:solidFill>
          </a:ln>
          <a:effectLst/>
        </c:spPr>
      </c:pivotFmt>
      <c:pivotFmt>
        <c:idx val="29"/>
        <c:spPr>
          <a:solidFill>
            <a:schemeClr val="accent4"/>
          </a:solidFill>
          <a:ln w="19050">
            <a:solidFill>
              <a:schemeClr val="tx1"/>
            </a:solidFill>
          </a:ln>
          <a:effectLst/>
        </c:spPr>
      </c:pivotFmt>
      <c:pivotFmt>
        <c:idx val="30"/>
        <c:spPr>
          <a:solidFill>
            <a:schemeClr val="accent5"/>
          </a:solidFill>
          <a:ln w="19050">
            <a:solidFill>
              <a:schemeClr val="tx1"/>
            </a:solidFill>
          </a:ln>
          <a:effectLst/>
        </c:spPr>
      </c:pivotFmt>
      <c:pivotFmt>
        <c:idx val="31"/>
        <c:spPr>
          <a:ln>
            <a:solidFill>
              <a:schemeClr val="tx1"/>
            </a:solidFill>
          </a:ln>
        </c:spPr>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tx1"/>
            </a:solidFill>
          </a:ln>
          <a:effectLst/>
        </c:spPr>
      </c:pivotFmt>
      <c:pivotFmt>
        <c:idx val="33"/>
        <c:spPr>
          <a:solidFill>
            <a:schemeClr val="accent2"/>
          </a:solidFill>
          <a:ln w="19050">
            <a:solidFill>
              <a:schemeClr val="tx1"/>
            </a:solidFill>
          </a:ln>
          <a:effectLst/>
        </c:spPr>
      </c:pivotFmt>
      <c:pivotFmt>
        <c:idx val="34"/>
        <c:spPr>
          <a:solidFill>
            <a:schemeClr val="accent3"/>
          </a:solidFill>
          <a:ln w="19050">
            <a:solidFill>
              <a:schemeClr val="tx1"/>
            </a:solidFill>
          </a:ln>
          <a:effectLst/>
        </c:spPr>
      </c:pivotFmt>
      <c:pivotFmt>
        <c:idx val="35"/>
        <c:spPr>
          <a:solidFill>
            <a:schemeClr val="accent4"/>
          </a:solidFill>
          <a:ln w="19050">
            <a:solidFill>
              <a:schemeClr val="tx1"/>
            </a:solidFill>
          </a:ln>
          <a:effectLst/>
        </c:spPr>
      </c:pivotFmt>
      <c:pivotFmt>
        <c:idx val="36"/>
        <c:spPr>
          <a:solidFill>
            <a:schemeClr val="accent5"/>
          </a:solidFill>
          <a:ln w="19050">
            <a:solidFill>
              <a:schemeClr val="tx1"/>
            </a:solidFill>
          </a:ln>
          <a:effectLst/>
        </c:spPr>
      </c:pivotFmt>
      <c:pivotFmt>
        <c:idx val="37"/>
        <c:spPr>
          <a:ln>
            <a:noFill/>
          </a:ln>
        </c:spPr>
        <c:marker>
          <c:symbol val="none"/>
        </c:marker>
        <c:dLbl>
          <c:idx val="0"/>
          <c:layout/>
          <c:numFmt formatCode="0.00%" sourceLinked="0"/>
          <c:spPr>
            <a:noFill/>
            <a:ln>
              <a:noFill/>
            </a:ln>
            <a:effectLst/>
          </c:spPr>
          <c:txPr>
            <a:bodyPr wrap="square" lIns="38100" tIns="19050" rIns="38100" bIns="19050" anchor="ctr">
              <a:spAutoFit/>
            </a:bodyPr>
            <a:lstStyle/>
            <a:p>
              <a:pPr>
                <a:defRPr sz="1400" b="1">
                  <a:solidFill>
                    <a:schemeClr val="bg1"/>
                  </a:solidFill>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8"/>
        <c:spPr>
          <a:solidFill>
            <a:schemeClr val="accent1">
              <a:lumMod val="60000"/>
              <a:lumOff val="40000"/>
            </a:schemeClr>
          </a:solidFill>
          <a:ln w="19050">
            <a:noFill/>
          </a:ln>
          <a:effectLst/>
        </c:spPr>
        <c:dLbl>
          <c:idx val="0"/>
          <c:numFmt formatCode="0.00%" sourceLinked="0"/>
          <c:spPr>
            <a:noFill/>
            <a:ln>
              <a:noFill/>
            </a:ln>
            <a:effectLst/>
          </c:spPr>
          <c:txPr>
            <a:bodyPr wrap="square" lIns="38100" tIns="19050" rIns="38100" bIns="19050" anchor="ctr">
              <a:spAutoFit/>
            </a:bodyPr>
            <a:lstStyle/>
            <a:p>
              <a:pPr>
                <a:defRPr sz="1400" b="1">
                  <a:solidFill>
                    <a:schemeClr val="tx1"/>
                  </a:solidFill>
                </a:defRPr>
              </a:pPr>
              <a:endParaRPr lang="en-US"/>
            </a:p>
          </c:txPr>
        </c:dLbl>
      </c:pivotFmt>
      <c:pivotFmt>
        <c:idx val="39"/>
        <c:spPr>
          <a:solidFill>
            <a:srgbClr val="FFEB00"/>
          </a:solidFill>
          <a:ln w="19050">
            <a:noFill/>
          </a:ln>
          <a:effectLst/>
        </c:spPr>
        <c:dLbl>
          <c:idx val="0"/>
          <c:numFmt formatCode="0.00%" sourceLinked="0"/>
          <c:spPr>
            <a:noFill/>
            <a:ln>
              <a:noFill/>
            </a:ln>
            <a:effectLst/>
          </c:spPr>
          <c:txPr>
            <a:bodyPr wrap="square" lIns="38100" tIns="19050" rIns="38100" bIns="19050" anchor="ctr">
              <a:spAutoFit/>
            </a:bodyPr>
            <a:lstStyle/>
            <a:p>
              <a:pPr>
                <a:defRPr sz="1400" b="1">
                  <a:solidFill>
                    <a:schemeClr val="tx1"/>
                  </a:solidFill>
                </a:defRPr>
              </a:pPr>
              <a:endParaRPr lang="en-US"/>
            </a:p>
          </c:txPr>
        </c:dLbl>
      </c:pivotFmt>
      <c:pivotFmt>
        <c:idx val="40"/>
        <c:spPr>
          <a:solidFill>
            <a:srgbClr val="000957"/>
          </a:solidFill>
          <a:ln w="19050">
            <a:noFill/>
          </a:ln>
          <a:effectLst/>
        </c:spPr>
      </c:pivotFmt>
      <c:pivotFmt>
        <c:idx val="41"/>
        <c:spPr>
          <a:solidFill>
            <a:srgbClr val="344CB7"/>
          </a:solidFill>
          <a:ln w="19050">
            <a:noFill/>
          </a:ln>
          <a:effectLst/>
        </c:spPr>
      </c:pivotFmt>
      <c:pivotFmt>
        <c:idx val="42"/>
        <c:spPr>
          <a:solidFill>
            <a:srgbClr val="577BC1"/>
          </a:solidFill>
          <a:ln w="19050">
            <a:noFill/>
          </a:ln>
          <a:effectLst/>
        </c:spPr>
      </c:pivotFmt>
    </c:pivotFmts>
    <c:plotArea>
      <c:layout/>
      <c:doughnutChart>
        <c:varyColors val="1"/>
        <c:ser>
          <c:idx val="0"/>
          <c:order val="0"/>
          <c:tx>
            <c:strRef>
              <c:f>'Top 5 Mobiles brand as per revi'!$B$3</c:f>
              <c:strCache>
                <c:ptCount val="1"/>
                <c:pt idx="0">
                  <c:v>Total</c:v>
                </c:pt>
              </c:strCache>
            </c:strRef>
          </c:tx>
          <c:spPr>
            <a:ln>
              <a:noFill/>
            </a:ln>
          </c:spPr>
          <c:dPt>
            <c:idx val="0"/>
            <c:bubble3D val="0"/>
            <c:spPr>
              <a:solidFill>
                <a:schemeClr val="accent1">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1-C2BD-4C3B-8610-8FA3B35E29AB}"/>
              </c:ext>
            </c:extLst>
          </c:dPt>
          <c:dPt>
            <c:idx val="1"/>
            <c:bubble3D val="0"/>
            <c:spPr>
              <a:solidFill>
                <a:srgbClr val="FFEB00"/>
              </a:solidFill>
              <a:ln w="19050">
                <a:noFill/>
              </a:ln>
              <a:effectLst/>
            </c:spPr>
            <c:extLst xmlns:c16r2="http://schemas.microsoft.com/office/drawing/2015/06/chart">
              <c:ext xmlns:c16="http://schemas.microsoft.com/office/drawing/2014/chart" uri="{C3380CC4-5D6E-409C-BE32-E72D297353CC}">
                <c16:uniqueId val="{00000003-C2BD-4C3B-8610-8FA3B35E29AB}"/>
              </c:ext>
            </c:extLst>
          </c:dPt>
          <c:dPt>
            <c:idx val="2"/>
            <c:bubble3D val="0"/>
            <c:spPr>
              <a:solidFill>
                <a:srgbClr val="000957"/>
              </a:solidFill>
              <a:ln w="19050">
                <a:noFill/>
              </a:ln>
              <a:effectLst/>
            </c:spPr>
            <c:extLst xmlns:c16r2="http://schemas.microsoft.com/office/drawing/2015/06/chart">
              <c:ext xmlns:c16="http://schemas.microsoft.com/office/drawing/2014/chart" uri="{C3380CC4-5D6E-409C-BE32-E72D297353CC}">
                <c16:uniqueId val="{00000005-C2BD-4C3B-8610-8FA3B35E29AB}"/>
              </c:ext>
            </c:extLst>
          </c:dPt>
          <c:dPt>
            <c:idx val="3"/>
            <c:bubble3D val="0"/>
            <c:spPr>
              <a:solidFill>
                <a:srgbClr val="344CB7"/>
              </a:solidFill>
              <a:ln w="19050">
                <a:noFill/>
              </a:ln>
              <a:effectLst/>
            </c:spPr>
            <c:extLst xmlns:c16r2="http://schemas.microsoft.com/office/drawing/2015/06/chart">
              <c:ext xmlns:c16="http://schemas.microsoft.com/office/drawing/2014/chart" uri="{C3380CC4-5D6E-409C-BE32-E72D297353CC}">
                <c16:uniqueId val="{00000007-C2BD-4C3B-8610-8FA3B35E29AB}"/>
              </c:ext>
            </c:extLst>
          </c:dPt>
          <c:dPt>
            <c:idx val="4"/>
            <c:bubble3D val="0"/>
            <c:spPr>
              <a:solidFill>
                <a:srgbClr val="577BC1"/>
              </a:solidFill>
              <a:ln w="19050">
                <a:noFill/>
              </a:ln>
              <a:effectLst/>
            </c:spPr>
            <c:extLst xmlns:c16r2="http://schemas.microsoft.com/office/drawing/2015/06/chart">
              <c:ext xmlns:c16="http://schemas.microsoft.com/office/drawing/2014/chart" uri="{C3380CC4-5D6E-409C-BE32-E72D297353CC}">
                <c16:uniqueId val="{00000009-C2BD-4C3B-8610-8FA3B35E29AB}"/>
              </c:ext>
            </c:extLst>
          </c:dPt>
          <c:dLbls>
            <c:dLbl>
              <c:idx val="0"/>
              <c:numFmt formatCode="0.00%" sourceLinked="0"/>
              <c:spPr>
                <a:noFill/>
                <a:ln>
                  <a:noFill/>
                </a:ln>
                <a:effectLst/>
              </c:spPr>
              <c:txPr>
                <a:bodyPr wrap="square" lIns="38100" tIns="19050" rIns="38100" bIns="19050" anchor="ctr">
                  <a:spAutoFit/>
                </a:bodyPr>
                <a:lstStyle/>
                <a:p>
                  <a:pPr>
                    <a:defRPr sz="1400" b="1">
                      <a:solidFill>
                        <a:schemeClr val="tx1"/>
                      </a:solidFill>
                    </a:defRPr>
                  </a:pPr>
                  <a:endParaRPr lang="en-US"/>
                </a:p>
              </c:txPr>
              <c:showLegendKey val="0"/>
              <c:showVal val="0"/>
              <c:showCatName val="0"/>
              <c:showSerName val="0"/>
              <c:showPercent val="1"/>
              <c:showBubbleSize val="0"/>
            </c:dLbl>
            <c:dLbl>
              <c:idx val="1"/>
              <c:numFmt formatCode="0.00%" sourceLinked="0"/>
              <c:spPr>
                <a:noFill/>
                <a:ln>
                  <a:noFill/>
                </a:ln>
                <a:effectLst/>
              </c:spPr>
              <c:txPr>
                <a:bodyPr wrap="square" lIns="38100" tIns="19050" rIns="38100" bIns="19050" anchor="ctr">
                  <a:spAutoFit/>
                </a:bodyPr>
                <a:lstStyle/>
                <a:p>
                  <a:pPr>
                    <a:defRPr sz="1400" b="1">
                      <a:solidFill>
                        <a:schemeClr val="tx1"/>
                      </a:solidFill>
                    </a:defRPr>
                  </a:pPr>
                  <a:endParaRPr lang="en-US"/>
                </a:p>
              </c:txPr>
              <c:showLegendKey val="0"/>
              <c:showVal val="0"/>
              <c:showCatName val="0"/>
              <c:showSerName val="0"/>
              <c:showPercent val="1"/>
              <c:showBubbleSize val="0"/>
            </c:dLbl>
            <c:numFmt formatCode="0.00%" sourceLinked="0"/>
            <c:spPr>
              <a:noFill/>
              <a:ln>
                <a:noFill/>
              </a:ln>
              <a:effectLst/>
            </c:spPr>
            <c:txPr>
              <a:bodyPr wrap="square" lIns="38100" tIns="19050" rIns="38100" bIns="19050" anchor="ctr">
                <a:spAutoFit/>
              </a:bodyPr>
              <a:lstStyle/>
              <a:p>
                <a:pPr>
                  <a:defRPr sz="1400" b="1">
                    <a:solidFill>
                      <a:schemeClr val="bg1"/>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'Top 5 Mobiles brand as per revi'!$A$4:$A$8</c:f>
              <c:strCache>
                <c:ptCount val="5"/>
                <c:pt idx="0">
                  <c:v>APPLE</c:v>
                </c:pt>
                <c:pt idx="1">
                  <c:v>POCO</c:v>
                </c:pt>
                <c:pt idx="2">
                  <c:v>REALME</c:v>
                </c:pt>
                <c:pt idx="3">
                  <c:v>REDMI</c:v>
                </c:pt>
                <c:pt idx="4">
                  <c:v>SAMSUNG</c:v>
                </c:pt>
              </c:strCache>
            </c:strRef>
          </c:cat>
          <c:val>
            <c:numRef>
              <c:f>'Top 5 Mobiles brand as per revi'!$B$4:$B$8</c:f>
              <c:numCache>
                <c:formatCode>General</c:formatCode>
                <c:ptCount val="5"/>
                <c:pt idx="0">
                  <c:v>49</c:v>
                </c:pt>
                <c:pt idx="1">
                  <c:v>51</c:v>
                </c:pt>
                <c:pt idx="2">
                  <c:v>114</c:v>
                </c:pt>
                <c:pt idx="3">
                  <c:v>75</c:v>
                </c:pt>
                <c:pt idx="4">
                  <c:v>56</c:v>
                </c:pt>
              </c:numCache>
            </c:numRef>
          </c:val>
          <c:extLst xmlns:c16r2="http://schemas.microsoft.com/office/drawing/2015/06/chart">
            <c:ext xmlns:c16="http://schemas.microsoft.com/office/drawing/2014/chart" uri="{C3380CC4-5D6E-409C-BE32-E72D297353CC}">
              <c16:uniqueId val="{0000000A-C2BD-4C3B-8610-8FA3B35E29AB}"/>
            </c:ext>
          </c:extLst>
        </c:ser>
        <c:dLbls>
          <c:showLegendKey val="0"/>
          <c:showVal val="0"/>
          <c:showCatName val="0"/>
          <c:showSerName val="0"/>
          <c:showPercent val="0"/>
          <c:showBubbleSize val="0"/>
          <c:showLeaderLines val="1"/>
        </c:dLbls>
        <c:firstSliceAng val="0"/>
        <c:holeSize val="50"/>
      </c:doughnutChart>
    </c:plotArea>
    <c:legend>
      <c:legendPos val="r"/>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chart>
  <c:spPr>
    <a:noFill/>
    <a:ln>
      <a:solidFill>
        <a:srgbClr val="4169E0"/>
      </a:solidFill>
    </a:ln>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 As Per Sum of Review!PivotTable10</c:name>
    <c:fmtId val="6"/>
  </c:pivotSource>
  <c:chart>
    <c:title>
      <c:tx>
        <c:rich>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r>
              <a:rPr lang="en-US"/>
              <a:t>Top 5 Mobiles as Per No. of Review</a:t>
            </a:r>
          </a:p>
        </c:rich>
      </c:tx>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3366FF"/>
          </a:solidFill>
          <a:ln>
            <a:solidFill>
              <a:schemeClr val="tx1"/>
            </a:solidFill>
          </a:ln>
          <a:effectLst/>
        </c:spPr>
        <c:marker>
          <c:symbol val="none"/>
        </c:marker>
      </c:pivotFmt>
      <c:pivotFmt>
        <c:idx val="3"/>
        <c:spPr>
          <a:solidFill>
            <a:srgbClr val="3366FF"/>
          </a:solidFill>
          <a:ln>
            <a:solidFill>
              <a:schemeClr val="tx1"/>
            </a:solidFill>
          </a:ln>
          <a:effectLst/>
        </c:spPr>
        <c:marker>
          <c:symbol val="none"/>
        </c:marker>
      </c:pivotFmt>
      <c:pivotFmt>
        <c:idx val="4"/>
        <c:spPr>
          <a:solidFill>
            <a:srgbClr val="3366FF"/>
          </a:solidFill>
          <a:ln>
            <a:solidFill>
              <a:schemeClr val="tx1"/>
            </a:solidFill>
          </a:ln>
          <a:effectLst/>
        </c:spPr>
        <c:marker>
          <c:symbol val="none"/>
        </c:marker>
      </c:pivotFmt>
    </c:pivotFmts>
    <c:plotArea>
      <c:layout/>
      <c:barChart>
        <c:barDir val="bar"/>
        <c:grouping val="stacked"/>
        <c:varyColors val="0"/>
        <c:ser>
          <c:idx val="0"/>
          <c:order val="0"/>
          <c:tx>
            <c:strRef>
              <c:f>'Top 5 Mobi As Per Sum of Review'!$B$3</c:f>
              <c:strCache>
                <c:ptCount val="1"/>
                <c:pt idx="0">
                  <c:v>Total</c:v>
                </c:pt>
              </c:strCache>
            </c:strRef>
          </c:tx>
          <c:spPr>
            <a:solidFill>
              <a:srgbClr val="3366FF"/>
            </a:solidFill>
            <a:ln>
              <a:solidFill>
                <a:schemeClr val="tx1"/>
              </a:solidFill>
            </a:ln>
            <a:effectLst/>
          </c:spPr>
          <c:invertIfNegative val="0"/>
          <c:cat>
            <c:strRef>
              <c:f>'Top 5 Mobi As Per Sum of Review'!$A$4:$A$8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 As Per Sum of Review'!$B$4:$B$8</c:f>
              <c:numCache>
                <c:formatCode>General</c:formatCode>
                <c:ptCount val="5"/>
                <c:pt idx="0">
                  <c:v>34744</c:v>
                </c:pt>
                <c:pt idx="1">
                  <c:v>34744</c:v>
                </c:pt>
                <c:pt idx="2">
                  <c:v>33954</c:v>
                </c:pt>
                <c:pt idx="3">
                  <c:v>33954</c:v>
                </c:pt>
                <c:pt idx="4">
                  <c:v>33954</c:v>
                </c:pt>
              </c:numCache>
            </c:numRef>
          </c:val>
          <c:extLst xmlns:c16r2="http://schemas.microsoft.com/office/drawing/2015/06/chart">
            <c:ext xmlns:c16="http://schemas.microsoft.com/office/drawing/2014/chart" uri="{C3380CC4-5D6E-409C-BE32-E72D297353CC}">
              <c16:uniqueId val="{00000000-D014-446A-800C-DE6AD2D2D638}"/>
            </c:ext>
          </c:extLst>
        </c:ser>
        <c:dLbls>
          <c:showLegendKey val="0"/>
          <c:showVal val="0"/>
          <c:showCatName val="0"/>
          <c:showSerName val="0"/>
          <c:showPercent val="0"/>
          <c:showBubbleSize val="0"/>
        </c:dLbls>
        <c:gapWidth val="150"/>
        <c:overlap val="100"/>
        <c:axId val="2086423376"/>
        <c:axId val="2086423920"/>
      </c:barChart>
      <c:catAx>
        <c:axId val="208642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086423920"/>
        <c:crosses val="autoZero"/>
        <c:auto val="1"/>
        <c:lblAlgn val="ctr"/>
        <c:lblOffset val="100"/>
        <c:noMultiLvlLbl val="0"/>
      </c:catAx>
      <c:valAx>
        <c:axId val="2086423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0864233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rgbClr val="4169E0"/>
      </a:solidFill>
      <a:round/>
    </a:ln>
    <a:effectLst/>
  </c:spPr>
  <c:txPr>
    <a:bodyPr/>
    <a:lstStyle/>
    <a:p>
      <a:pPr>
        <a:defRPr sz="1400" b="1">
          <a:solidFill>
            <a:sysClr val="windowText" lastClr="000000"/>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as per Rating!PivotTable9</c:name>
    <c:fmtId val="10"/>
  </c:pivotSource>
  <c:chart>
    <c:title>
      <c:tx>
        <c:rich>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r>
              <a:rPr lang="en-US"/>
              <a:t>Top 5 Mobiles As Per Rating</a:t>
            </a:r>
          </a:p>
        </c:rich>
      </c:tx>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FFC000"/>
          </a:solidFill>
          <a:ln>
            <a:solidFill>
              <a:sysClr val="windowText" lastClr="000000"/>
            </a:solidFill>
          </a:ln>
          <a:effectLst/>
        </c:spPr>
        <c:marker>
          <c:symbol val="none"/>
        </c:marker>
      </c:pivotFmt>
      <c:pivotFmt>
        <c:idx val="3"/>
        <c:spPr>
          <a:solidFill>
            <a:srgbClr val="FFC000"/>
          </a:solidFill>
          <a:ln>
            <a:solidFill>
              <a:sysClr val="windowText" lastClr="000000"/>
            </a:solidFill>
          </a:ln>
          <a:effectLst/>
        </c:spPr>
        <c:marker>
          <c:symbol val="none"/>
        </c:marker>
      </c:pivotFmt>
      <c:pivotFmt>
        <c:idx val="4"/>
        <c:spPr>
          <a:solidFill>
            <a:srgbClr val="FFD900"/>
          </a:solidFill>
          <a:ln>
            <a:solidFill>
              <a:sysClr val="windowText" lastClr="000000"/>
            </a:solidFill>
          </a:ln>
          <a:effectLst/>
        </c:spPr>
        <c:marker>
          <c:symbol val="none"/>
        </c:marker>
      </c:pivotFmt>
    </c:pivotFmts>
    <c:plotArea>
      <c:layout/>
      <c:barChart>
        <c:barDir val="bar"/>
        <c:grouping val="clustered"/>
        <c:varyColors val="0"/>
        <c:ser>
          <c:idx val="0"/>
          <c:order val="0"/>
          <c:tx>
            <c:strRef>
              <c:f>'Top 5 Mobiles as per Rating'!$B$3</c:f>
              <c:strCache>
                <c:ptCount val="1"/>
                <c:pt idx="0">
                  <c:v>Total</c:v>
                </c:pt>
              </c:strCache>
            </c:strRef>
          </c:tx>
          <c:spPr>
            <a:solidFill>
              <a:srgbClr val="FFD900"/>
            </a:solidFill>
            <a:ln>
              <a:solidFill>
                <a:sysClr val="windowText" lastClr="000000"/>
              </a:solid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xmlns:c16r2="http://schemas.microsoft.com/office/drawing/2015/06/chart">
            <c:ext xmlns:c16="http://schemas.microsoft.com/office/drawing/2014/chart" uri="{C3380CC4-5D6E-409C-BE32-E72D297353CC}">
              <c16:uniqueId val="{00000000-71CC-44C9-A13D-DAF9DA2F027B}"/>
            </c:ext>
          </c:extLst>
        </c:ser>
        <c:dLbls>
          <c:showLegendKey val="0"/>
          <c:showVal val="0"/>
          <c:showCatName val="0"/>
          <c:showSerName val="0"/>
          <c:showPercent val="0"/>
          <c:showBubbleSize val="0"/>
        </c:dLbls>
        <c:gapWidth val="182"/>
        <c:axId val="2086424464"/>
        <c:axId val="2086427184"/>
      </c:barChart>
      <c:catAx>
        <c:axId val="208642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086427184"/>
        <c:crosses val="autoZero"/>
        <c:auto val="1"/>
        <c:lblAlgn val="ctr"/>
        <c:lblOffset val="100"/>
        <c:noMultiLvlLbl val="0"/>
      </c:catAx>
      <c:valAx>
        <c:axId val="2086427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0864244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rgbClr val="4169E0"/>
      </a:solidFill>
      <a:round/>
    </a:ln>
    <a:effectLst/>
  </c:spPr>
  <c:txPr>
    <a:bodyPr/>
    <a:lstStyle/>
    <a:p>
      <a:pPr>
        <a:defRPr sz="1400" b="1">
          <a:solidFill>
            <a:sysClr val="windowText" lastClr="000000"/>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File.xlsx]Count of mobile as per rating!PivotTable3</c:name>
    <c:fmtId val="10"/>
  </c:pivotSource>
  <c:chart>
    <c:title>
      <c:tx>
        <c:rich>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r>
              <a:rPr lang="en-US"/>
              <a:t>Top 5 Brand As Per Rating</a:t>
            </a:r>
          </a:p>
        </c:rich>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pivotFmt>
      <c:pivotFmt>
        <c:idx val="3"/>
        <c:spPr>
          <a:solidFill>
            <a:schemeClr val="accent1"/>
          </a:solidFill>
          <a:ln>
            <a:solidFill>
              <a:schemeClr val="tx1"/>
            </a:solidFill>
          </a:ln>
          <a:effectLst/>
        </c:spPr>
        <c:marker>
          <c:symbol val="none"/>
        </c:marker>
      </c:pivotFmt>
      <c:pivotFmt>
        <c:idx val="4"/>
        <c:spPr>
          <a:solidFill>
            <a:srgbClr val="7D97FF"/>
          </a:solidFill>
          <a:ln>
            <a:solidFill>
              <a:schemeClr val="tx1"/>
            </a:solidFill>
          </a:ln>
          <a:effectLst/>
        </c:spPr>
        <c:marker>
          <c:symbol val="none"/>
        </c:marker>
      </c:pivotFmt>
    </c:pivotFmts>
    <c:plotArea>
      <c:layout/>
      <c:barChart>
        <c:barDir val="col"/>
        <c:grouping val="clustered"/>
        <c:varyColors val="0"/>
        <c:ser>
          <c:idx val="0"/>
          <c:order val="0"/>
          <c:tx>
            <c:strRef>
              <c:f>'Count of mobile as per rating'!$B$3</c:f>
              <c:strCache>
                <c:ptCount val="1"/>
                <c:pt idx="0">
                  <c:v>Total</c:v>
                </c:pt>
              </c:strCache>
            </c:strRef>
          </c:tx>
          <c:spPr>
            <a:solidFill>
              <a:srgbClr val="7D97FF"/>
            </a:solidFill>
            <a:ln>
              <a:solidFill>
                <a:schemeClr val="tx1"/>
              </a:solidFill>
            </a:ln>
            <a:effectLst/>
          </c:spPr>
          <c:invertIfNegative val="0"/>
          <c:cat>
            <c:strRef>
              <c:f>'Count of mobile as per rating'!$A$4:$A$8</c:f>
              <c:strCache>
                <c:ptCount val="5"/>
                <c:pt idx="0">
                  <c:v>ANGAGE</c:v>
                </c:pt>
                <c:pt idx="1">
                  <c:v>APPLE</c:v>
                </c:pt>
                <c:pt idx="2">
                  <c:v>BLACKZONE</c:v>
                </c:pt>
                <c:pt idx="3">
                  <c:v>DIZO</c:v>
                </c:pt>
                <c:pt idx="4">
                  <c:v>GOOGLE</c:v>
                </c:pt>
              </c:strCache>
            </c:strRef>
          </c:cat>
          <c:val>
            <c:numRef>
              <c:f>'Count of mobile as per rating'!$B$4:$B$8</c:f>
              <c:numCache>
                <c:formatCode>General</c:formatCode>
                <c:ptCount val="5"/>
                <c:pt idx="0">
                  <c:v>3.4</c:v>
                </c:pt>
                <c:pt idx="1">
                  <c:v>4.5918367346938762</c:v>
                </c:pt>
                <c:pt idx="2">
                  <c:v>4</c:v>
                </c:pt>
                <c:pt idx="3">
                  <c:v>4</c:v>
                </c:pt>
                <c:pt idx="4">
                  <c:v>4.3</c:v>
                </c:pt>
              </c:numCache>
            </c:numRef>
          </c:val>
          <c:extLst xmlns:c16r2="http://schemas.microsoft.com/office/drawing/2015/06/chart">
            <c:ext xmlns:c16="http://schemas.microsoft.com/office/drawing/2014/chart" uri="{C3380CC4-5D6E-409C-BE32-E72D297353CC}">
              <c16:uniqueId val="{00000000-F0C2-42AB-8266-C79352B14045}"/>
            </c:ext>
          </c:extLst>
        </c:ser>
        <c:dLbls>
          <c:showLegendKey val="0"/>
          <c:showVal val="0"/>
          <c:showCatName val="0"/>
          <c:showSerName val="0"/>
          <c:showPercent val="0"/>
          <c:showBubbleSize val="0"/>
        </c:dLbls>
        <c:gapWidth val="219"/>
        <c:overlap val="-27"/>
        <c:axId val="2086426096"/>
        <c:axId val="2086426640"/>
      </c:barChart>
      <c:catAx>
        <c:axId val="20864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86426640"/>
        <c:crosses val="autoZero"/>
        <c:auto val="1"/>
        <c:lblAlgn val="ctr"/>
        <c:lblOffset val="100"/>
        <c:noMultiLvlLbl val="0"/>
      </c:catAx>
      <c:valAx>
        <c:axId val="2086426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864260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rgbClr val="4169E0"/>
      </a:solidFill>
      <a:round/>
    </a:ln>
    <a:effectLst/>
  </c:spPr>
  <c:txPr>
    <a:bodyPr/>
    <a:lstStyle/>
    <a:p>
      <a:pPr>
        <a:defRPr sz="1400" b="1">
          <a:solidFill>
            <a:schemeClr val="tx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 as per disc!PivotTable1</c:name>
    <c:fmtId val="21"/>
  </c:pivotSource>
  <c:chart>
    <c:title>
      <c:tx>
        <c:rich>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r>
              <a:rPr lang="en-US"/>
              <a:t>Top 5 Brands as per Discount</a:t>
            </a:r>
          </a:p>
        </c:rich>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92D050"/>
          </a:solidFill>
          <a:ln>
            <a:noFill/>
          </a:ln>
          <a:effectLst/>
        </c:spPr>
        <c:marker>
          <c:symbol val="none"/>
        </c:marker>
      </c:pivotFmt>
    </c:pivotFmts>
    <c:plotArea>
      <c:layout/>
      <c:barChart>
        <c:barDir val="col"/>
        <c:grouping val="stacked"/>
        <c:varyColors val="0"/>
        <c:ser>
          <c:idx val="0"/>
          <c:order val="0"/>
          <c:tx>
            <c:strRef>
              <c:f>'brands as per disc'!$B$3</c:f>
              <c:strCache>
                <c:ptCount val="1"/>
                <c:pt idx="0">
                  <c:v>Total</c:v>
                </c:pt>
              </c:strCache>
            </c:strRef>
          </c:tx>
          <c:spPr>
            <a:solidFill>
              <a:srgbClr val="92D050"/>
            </a:solidFill>
            <a:ln>
              <a:noFill/>
            </a:ln>
            <a:effectLst/>
          </c:spPr>
          <c:invertIfNegative val="0"/>
          <c:cat>
            <c:strRef>
              <c:f>'brands as per disc'!$A$4:$A$9</c:f>
              <c:strCache>
                <c:ptCount val="5"/>
                <c:pt idx="0">
                  <c:v>APPLE</c:v>
                </c:pt>
                <c:pt idx="1">
                  <c:v>SAMSUNG</c:v>
                </c:pt>
                <c:pt idx="2">
                  <c:v>REALME</c:v>
                </c:pt>
                <c:pt idx="3">
                  <c:v>INFINIX</c:v>
                </c:pt>
                <c:pt idx="4">
                  <c:v>POCO</c:v>
                </c:pt>
              </c:strCache>
            </c:strRef>
          </c:cat>
          <c:val>
            <c:numRef>
              <c:f>'brands as per disc'!$B$4:$B$9</c:f>
              <c:numCache>
                <c:formatCode>General</c:formatCode>
                <c:ptCount val="5"/>
                <c:pt idx="0">
                  <c:v>546974</c:v>
                </c:pt>
                <c:pt idx="1">
                  <c:v>370363</c:v>
                </c:pt>
                <c:pt idx="2">
                  <c:v>314350</c:v>
                </c:pt>
                <c:pt idx="3">
                  <c:v>290200</c:v>
                </c:pt>
                <c:pt idx="4">
                  <c:v>287500</c:v>
                </c:pt>
              </c:numCache>
            </c:numRef>
          </c:val>
        </c:ser>
        <c:dLbls>
          <c:showLegendKey val="0"/>
          <c:showVal val="0"/>
          <c:showCatName val="0"/>
          <c:showSerName val="0"/>
          <c:showPercent val="0"/>
          <c:showBubbleSize val="0"/>
        </c:dLbls>
        <c:gapWidth val="150"/>
        <c:overlap val="100"/>
        <c:axId val="2086425008"/>
        <c:axId val="2086425552"/>
      </c:barChart>
      <c:catAx>
        <c:axId val="20864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86425552"/>
        <c:crosses val="autoZero"/>
        <c:auto val="1"/>
        <c:lblAlgn val="ctr"/>
        <c:lblOffset val="100"/>
        <c:noMultiLvlLbl val="0"/>
      </c:catAx>
      <c:valAx>
        <c:axId val="2086425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86425008"/>
        <c:crosses val="autoZero"/>
        <c:crossBetween val="between"/>
      </c:valAx>
      <c:spPr>
        <a:noFill/>
        <a:ln>
          <a:noFill/>
        </a:ln>
        <a:effectLst/>
      </c:spPr>
    </c:plotArea>
    <c:plotVisOnly val="1"/>
    <c:dispBlanksAs val="gap"/>
    <c:showDLblsOverMax val="0"/>
  </c:chart>
  <c:spPr>
    <a:noFill/>
    <a:ln w="9525" cap="flat" cmpd="sng" algn="ctr">
      <a:solidFill>
        <a:srgbClr val="3366FF"/>
      </a:solidFill>
      <a:round/>
    </a:ln>
    <a:effectLst/>
  </c:spPr>
  <c:txPr>
    <a:bodyPr/>
    <a:lstStyle/>
    <a:p>
      <a:pPr>
        <a:defRPr sz="14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Brand As Per Rating!PivotTable7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5 Brand As Per Rating'!$B$3</c:f>
              <c:strCache>
                <c:ptCount val="1"/>
                <c:pt idx="0">
                  <c:v>Total</c:v>
                </c:pt>
              </c:strCache>
            </c:strRef>
          </c:tx>
          <c:spPr>
            <a:solidFill>
              <a:srgbClr val="FFC000"/>
            </a:solidFill>
            <a:ln>
              <a:noFill/>
            </a:ln>
            <a:effectLst/>
            <a:sp3d/>
          </c:spPr>
          <c:invertIfNegative val="0"/>
          <c:cat>
            <c:strRef>
              <c:f>'Top 5 Brand As Per Rating'!$A$4:$A$9</c:f>
              <c:strCache>
                <c:ptCount val="5"/>
                <c:pt idx="0">
                  <c:v>4.1</c:v>
                </c:pt>
                <c:pt idx="1">
                  <c:v>4.2</c:v>
                </c:pt>
                <c:pt idx="2">
                  <c:v>4.3</c:v>
                </c:pt>
                <c:pt idx="3">
                  <c:v>4.4</c:v>
                </c:pt>
                <c:pt idx="4">
                  <c:v>4.5</c:v>
                </c:pt>
              </c:strCache>
            </c:strRef>
          </c:cat>
          <c:val>
            <c:numRef>
              <c:f>'Top 5 Brand As Per Rating'!$B$4:$B$9</c:f>
              <c:numCache>
                <c:formatCode>General</c:formatCode>
                <c:ptCount val="5"/>
                <c:pt idx="0">
                  <c:v>82</c:v>
                </c:pt>
                <c:pt idx="1">
                  <c:v>135</c:v>
                </c:pt>
                <c:pt idx="2">
                  <c:v>160</c:v>
                </c:pt>
                <c:pt idx="3">
                  <c:v>92</c:v>
                </c:pt>
                <c:pt idx="4">
                  <c:v>59</c:v>
                </c:pt>
              </c:numCache>
            </c:numRef>
          </c:val>
          <c:extLst xmlns:c16r2="http://schemas.microsoft.com/office/drawing/2015/06/chart">
            <c:ext xmlns:c16="http://schemas.microsoft.com/office/drawing/2014/chart" uri="{C3380CC4-5D6E-409C-BE32-E72D297353CC}">
              <c16:uniqueId val="{00000000-E3EA-4859-8328-6EC129AB21BE}"/>
            </c:ext>
          </c:extLst>
        </c:ser>
        <c:dLbls>
          <c:showLegendKey val="0"/>
          <c:showVal val="0"/>
          <c:showCatName val="0"/>
          <c:showSerName val="0"/>
          <c:showPercent val="0"/>
          <c:showBubbleSize val="0"/>
        </c:dLbls>
        <c:gapWidth val="150"/>
        <c:shape val="box"/>
        <c:axId val="2086406512"/>
        <c:axId val="2086416304"/>
        <c:axId val="2085701376"/>
      </c:bar3DChart>
      <c:catAx>
        <c:axId val="208640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16304"/>
        <c:crosses val="autoZero"/>
        <c:auto val="1"/>
        <c:lblAlgn val="ctr"/>
        <c:lblOffset val="100"/>
        <c:noMultiLvlLbl val="0"/>
      </c:catAx>
      <c:valAx>
        <c:axId val="208641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06512"/>
        <c:crosses val="autoZero"/>
        <c:crossBetween val="between"/>
      </c:valAx>
      <c:serAx>
        <c:axId val="2085701376"/>
        <c:scaling>
          <c:orientation val="minMax"/>
        </c:scaling>
        <c:delete val="1"/>
        <c:axPos val="b"/>
        <c:majorTickMark val="none"/>
        <c:minorTickMark val="none"/>
        <c:tickLblPos val="nextTo"/>
        <c:crossAx val="2086416304"/>
        <c:crosses val="autoZero"/>
      </c:ser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File.xlsx]as price range!PivotTable1</c:name>
    <c:fmtId val="28"/>
  </c:pivotSource>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a:t>AS PER PRICE RANGE</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3300">
              <a:alpha val="90000"/>
            </a:srgbClr>
          </a:solidFill>
          <a:ln>
            <a:noFill/>
          </a:ln>
          <a:effectLst/>
        </c:spPr>
        <c:marker>
          <c:symbol val="none"/>
        </c:marker>
      </c:pivotFmt>
    </c:pivotFmts>
    <c:plotArea>
      <c:layout/>
      <c:barChart>
        <c:barDir val="bar"/>
        <c:grouping val="clustered"/>
        <c:varyColors val="0"/>
        <c:ser>
          <c:idx val="0"/>
          <c:order val="0"/>
          <c:tx>
            <c:strRef>
              <c:f>'as price range'!$B$3</c:f>
              <c:strCache>
                <c:ptCount val="1"/>
                <c:pt idx="0">
                  <c:v>Total</c:v>
                </c:pt>
              </c:strCache>
            </c:strRef>
          </c:tx>
          <c:spPr>
            <a:solidFill>
              <a:srgbClr val="FF3300">
                <a:alpha val="90000"/>
              </a:srgbClr>
            </a:solidFill>
            <a:ln>
              <a:noFill/>
            </a:ln>
            <a:effectLst/>
          </c:spPr>
          <c:invertIfNegative val="0"/>
          <c:cat>
            <c:strRef>
              <c:f>'as price range'!$A$4:$A$11</c:f>
              <c:strCache>
                <c:ptCount val="7"/>
                <c:pt idx="0">
                  <c:v>50K–60K</c:v>
                </c:pt>
                <c:pt idx="1">
                  <c:v>40K–50K</c:v>
                </c:pt>
                <c:pt idx="2">
                  <c:v>30K–40K</c:v>
                </c:pt>
                <c:pt idx="3">
                  <c:v>Above 60K</c:v>
                </c:pt>
                <c:pt idx="4">
                  <c:v>20K–30K</c:v>
                </c:pt>
                <c:pt idx="5">
                  <c:v>Below 10K</c:v>
                </c:pt>
                <c:pt idx="6">
                  <c:v>10K–20K</c:v>
                </c:pt>
              </c:strCache>
            </c:strRef>
          </c:cat>
          <c:val>
            <c:numRef>
              <c:f>'as price range'!$B$4:$B$11</c:f>
              <c:numCache>
                <c:formatCode>General</c:formatCode>
                <c:ptCount val="7"/>
                <c:pt idx="0">
                  <c:v>5</c:v>
                </c:pt>
                <c:pt idx="1">
                  <c:v>22</c:v>
                </c:pt>
                <c:pt idx="2">
                  <c:v>30</c:v>
                </c:pt>
                <c:pt idx="3">
                  <c:v>42</c:v>
                </c:pt>
                <c:pt idx="4">
                  <c:v>111</c:v>
                </c:pt>
                <c:pt idx="5">
                  <c:v>146</c:v>
                </c:pt>
                <c:pt idx="6">
                  <c:v>266</c:v>
                </c:pt>
              </c:numCache>
            </c:numRef>
          </c:val>
        </c:ser>
        <c:dLbls>
          <c:showLegendKey val="0"/>
          <c:showVal val="0"/>
          <c:showCatName val="0"/>
          <c:showSerName val="0"/>
          <c:showPercent val="0"/>
          <c:showBubbleSize val="0"/>
        </c:dLbls>
        <c:gapWidth val="137"/>
        <c:axId val="2084839552"/>
        <c:axId val="2084843904"/>
      </c:barChart>
      <c:catAx>
        <c:axId val="208483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2084843904"/>
        <c:crosses val="autoZero"/>
        <c:auto val="1"/>
        <c:lblAlgn val="ctr"/>
        <c:lblOffset val="100"/>
        <c:noMultiLvlLbl val="0"/>
      </c:catAx>
      <c:valAx>
        <c:axId val="208484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2084839552"/>
        <c:crosses val="autoZero"/>
        <c:crossBetween val="between"/>
      </c:valAx>
      <c:spPr>
        <a:noFill/>
        <a:ln>
          <a:noFill/>
        </a:ln>
        <a:effectLst/>
      </c:spPr>
    </c:plotArea>
    <c:plotVisOnly val="1"/>
    <c:dispBlanksAs val="gap"/>
    <c:showDLblsOverMax val="0"/>
  </c:chart>
  <c:spPr>
    <a:noFill/>
    <a:ln w="9525" cap="flat" cmpd="sng" algn="ctr">
      <a:solidFill>
        <a:srgbClr val="3366FF"/>
      </a:solidFill>
      <a:round/>
    </a:ln>
    <a:effectLst/>
  </c:spPr>
  <c:txPr>
    <a:bodyPr/>
    <a:lstStyle/>
    <a:p>
      <a:pPr>
        <a:defRPr sz="20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 as per disc!PivotTable2</c:name>
    <c:fmtId val="32"/>
  </c:pivotSource>
  <c:chart>
    <c:title>
      <c:tx>
        <c:rich>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r>
              <a:rPr lang="en-US"/>
              <a:t>Top 5 Mobiles as per Discount</a:t>
            </a:r>
          </a:p>
        </c:rich>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rgbClr val="053534"/>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053534"/>
          </a:solidFill>
          <a:ln>
            <a:noFill/>
          </a:ln>
          <a:effectLst/>
        </c:spP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
      </c:pivotFmt>
      <c:pivotFmt>
        <c:idx val="9"/>
        <c:spPr>
          <a:solidFill>
            <a:srgbClr val="096B68"/>
          </a:solidFill>
          <a:ln>
            <a:noFill/>
          </a:ln>
          <a:effectLst/>
        </c:spP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
      </c:pivotFmt>
      <c:pivotFmt>
        <c:idx val="10"/>
        <c:spPr>
          <a:solidFill>
            <a:srgbClr val="129990"/>
          </a:solidFill>
          <a:ln>
            <a:noFill/>
          </a:ln>
          <a:effectLst/>
        </c:spP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
      </c:pivotFmt>
      <c:pivotFmt>
        <c:idx val="11"/>
        <c:spPr>
          <a:solidFill>
            <a:srgbClr val="90D1CA"/>
          </a:solidFill>
          <a:ln>
            <a:noFill/>
          </a:ln>
          <a:effectLst/>
        </c:spPr>
      </c:pivotFmt>
      <c:pivotFmt>
        <c:idx val="12"/>
        <c:spPr>
          <a:solidFill>
            <a:srgbClr val="FFFBDE"/>
          </a:solidFill>
          <a:ln>
            <a:noFill/>
          </a:ln>
          <a:effectLst/>
        </c:spPr>
      </c:pivotFmt>
    </c:pivotFmts>
    <c:plotArea>
      <c:layout/>
      <c:pieChart>
        <c:varyColors val="1"/>
        <c:ser>
          <c:idx val="0"/>
          <c:order val="0"/>
          <c:tx>
            <c:strRef>
              <c:f>'brands as per disc'!$B$11</c:f>
              <c:strCache>
                <c:ptCount val="1"/>
                <c:pt idx="0">
                  <c:v>Total</c:v>
                </c:pt>
              </c:strCache>
            </c:strRef>
          </c:tx>
          <c:spPr>
            <a:solidFill>
              <a:srgbClr val="053534"/>
            </a:solidFill>
          </c:spPr>
          <c:dPt>
            <c:idx val="0"/>
            <c:bubble3D val="0"/>
            <c:spPr>
              <a:solidFill>
                <a:srgbClr val="053534"/>
              </a:solidFill>
              <a:ln>
                <a:noFill/>
              </a:ln>
              <a:effectLst/>
            </c:spPr>
          </c:dPt>
          <c:dPt>
            <c:idx val="1"/>
            <c:bubble3D val="0"/>
            <c:spPr>
              <a:solidFill>
                <a:srgbClr val="096B68"/>
              </a:solidFill>
              <a:ln>
                <a:noFill/>
              </a:ln>
              <a:effectLst/>
            </c:spPr>
          </c:dPt>
          <c:dPt>
            <c:idx val="2"/>
            <c:bubble3D val="0"/>
            <c:spPr>
              <a:solidFill>
                <a:srgbClr val="129990"/>
              </a:solidFill>
              <a:ln>
                <a:noFill/>
              </a:ln>
              <a:effectLst/>
            </c:spPr>
          </c:dPt>
          <c:dPt>
            <c:idx val="3"/>
            <c:bubble3D val="0"/>
            <c:spPr>
              <a:solidFill>
                <a:srgbClr val="90D1CA"/>
              </a:solidFill>
              <a:ln>
                <a:noFill/>
              </a:ln>
              <a:effectLst/>
            </c:spPr>
          </c:dPt>
          <c:dPt>
            <c:idx val="4"/>
            <c:bubble3D val="0"/>
            <c:spPr>
              <a:solidFill>
                <a:srgbClr val="FFFBDE"/>
              </a:solidFill>
              <a:ln>
                <a:noFill/>
              </a:ln>
              <a:effectLst/>
            </c:spPr>
          </c:dPt>
          <c:dLbls>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dLbl>
            <c:dLbl>
              <c:idx val="1"/>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dLbl>
            <c:dLbl>
              <c:idx val="2"/>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'brands as per disc'!$A$12:$A$17</c:f>
              <c:strCache>
                <c:ptCount val="5"/>
                <c:pt idx="0">
                  <c:v>SAMSUNG Galaxy S21 FE 5G (Lavender, 128 GB)</c:v>
                </c:pt>
                <c:pt idx="1">
                  <c:v>SAMSUNG Galaxy S21 FE 5G (Graphite, 128 GB)</c:v>
                </c:pt>
                <c:pt idx="2">
                  <c:v>SAMSUNG Galaxy S21 FE 5G (Olive, 128 GB)</c:v>
                </c:pt>
                <c:pt idx="3">
                  <c:v>SAMSUNG Galaxy S22 Plus 5G (Phantom Black, 128 GB)</c:v>
                </c:pt>
                <c:pt idx="4">
                  <c:v>SAMSUNG Galaxy S22 Plus 5G (Green, 128 GB)</c:v>
                </c:pt>
              </c:strCache>
            </c:strRef>
          </c:cat>
          <c:val>
            <c:numRef>
              <c:f>'brands as per disc'!$B$12:$B$17</c:f>
              <c:numCache>
                <c:formatCode>0.00%</c:formatCode>
                <c:ptCount val="5"/>
                <c:pt idx="0">
                  <c:v>0.20710059171597633</c:v>
                </c:pt>
                <c:pt idx="1">
                  <c:v>0.20710059171597633</c:v>
                </c:pt>
                <c:pt idx="2">
                  <c:v>0.20710059171597633</c:v>
                </c:pt>
                <c:pt idx="3">
                  <c:v>0.1893491124260355</c:v>
                </c:pt>
                <c:pt idx="4">
                  <c:v>0.1893491124260355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rgbClr val="3366FF"/>
      </a:solidFill>
      <a:round/>
    </a:ln>
    <a:effectLst/>
  </c:spPr>
  <c:txPr>
    <a:bodyPr/>
    <a:lstStyle/>
    <a:p>
      <a:pPr>
        <a:defRPr sz="14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 Comp!PivotTable3</c:name>
    <c:fmtId val="29"/>
  </c:pivotSource>
  <c:chart>
    <c:title>
      <c:tx>
        <c:rich>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r>
              <a:rPr lang="en-US"/>
              <a:t>Price Range Comparision of Brands</a:t>
            </a:r>
          </a:p>
        </c:rich>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4169E0"/>
          </a:solidFill>
          <a:ln>
            <a:noFill/>
          </a:ln>
          <a:effectLst/>
        </c:spPr>
        <c:marker>
          <c:symbol val="none"/>
        </c:marker>
      </c:pivotFmt>
    </c:pivotFmts>
    <c:plotArea>
      <c:layout/>
      <c:barChart>
        <c:barDir val="col"/>
        <c:grouping val="clustered"/>
        <c:varyColors val="0"/>
        <c:ser>
          <c:idx val="0"/>
          <c:order val="0"/>
          <c:tx>
            <c:strRef>
              <c:f>'Price Range Comp'!$B$14</c:f>
              <c:strCache>
                <c:ptCount val="1"/>
                <c:pt idx="0">
                  <c:v>Total</c:v>
                </c:pt>
              </c:strCache>
            </c:strRef>
          </c:tx>
          <c:spPr>
            <a:solidFill>
              <a:srgbClr val="4169E0"/>
            </a:solidFill>
            <a:ln>
              <a:noFill/>
            </a:ln>
            <a:effectLst/>
          </c:spPr>
          <c:invertIfNegative val="0"/>
          <c:cat>
            <c:strRef>
              <c:f>'Price Range Comp'!$A$15:$A$22</c:f>
              <c:strCache>
                <c:ptCount val="7"/>
                <c:pt idx="0">
                  <c:v>10K–20K</c:v>
                </c:pt>
                <c:pt idx="1">
                  <c:v>20K–30K</c:v>
                </c:pt>
                <c:pt idx="2">
                  <c:v>30K–40K</c:v>
                </c:pt>
                <c:pt idx="3">
                  <c:v>40K–50K</c:v>
                </c:pt>
                <c:pt idx="4">
                  <c:v>50K–60K</c:v>
                </c:pt>
                <c:pt idx="5">
                  <c:v>Above 60K</c:v>
                </c:pt>
                <c:pt idx="6">
                  <c:v>Below 10K</c:v>
                </c:pt>
              </c:strCache>
            </c:strRef>
          </c:cat>
          <c:val>
            <c:numRef>
              <c:f>'Price Range Comp'!$B$15:$B$22</c:f>
              <c:numCache>
                <c:formatCode>General</c:formatCode>
                <c:ptCount val="7"/>
                <c:pt idx="0">
                  <c:v>266</c:v>
                </c:pt>
                <c:pt idx="1">
                  <c:v>111</c:v>
                </c:pt>
                <c:pt idx="2">
                  <c:v>30</c:v>
                </c:pt>
                <c:pt idx="3">
                  <c:v>22</c:v>
                </c:pt>
                <c:pt idx="4">
                  <c:v>5</c:v>
                </c:pt>
                <c:pt idx="5">
                  <c:v>42</c:v>
                </c:pt>
                <c:pt idx="6">
                  <c:v>146</c:v>
                </c:pt>
              </c:numCache>
            </c:numRef>
          </c:val>
        </c:ser>
        <c:dLbls>
          <c:showLegendKey val="0"/>
          <c:showVal val="0"/>
          <c:showCatName val="0"/>
          <c:showSerName val="0"/>
          <c:showPercent val="0"/>
          <c:showBubbleSize val="0"/>
        </c:dLbls>
        <c:gapWidth val="219"/>
        <c:overlap val="-27"/>
        <c:axId val="933761904"/>
        <c:axId val="933771696"/>
      </c:barChart>
      <c:catAx>
        <c:axId val="9337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933771696"/>
        <c:crosses val="autoZero"/>
        <c:auto val="1"/>
        <c:lblAlgn val="ctr"/>
        <c:lblOffset val="100"/>
        <c:noMultiLvlLbl val="0"/>
      </c:catAx>
      <c:valAx>
        <c:axId val="93377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933761904"/>
        <c:crosses val="autoZero"/>
        <c:crossBetween val="between"/>
      </c:valAx>
      <c:spPr>
        <a:noFill/>
        <a:ln>
          <a:noFill/>
        </a:ln>
        <a:effectLst/>
      </c:spPr>
    </c:plotArea>
    <c:plotVisOnly val="1"/>
    <c:dispBlanksAs val="gap"/>
    <c:showDLblsOverMax val="0"/>
  </c:chart>
  <c:spPr>
    <a:noFill/>
    <a:ln w="9525" cap="flat" cmpd="sng" algn="ctr">
      <a:solidFill>
        <a:srgbClr val="3366FF"/>
      </a:solidFill>
      <a:round/>
    </a:ln>
    <a:effectLst/>
  </c:spPr>
  <c:txPr>
    <a:bodyPr/>
    <a:lstStyle/>
    <a:p>
      <a:pPr>
        <a:defRPr sz="14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Count of Mobiles By Brand!PivotTable11</c:name>
    <c:fmtId val="10"/>
  </c:pivotSource>
  <c:chart>
    <c:title>
      <c:tx>
        <c:rich>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r>
              <a:rPr lang="en-US"/>
              <a:t>Top 5 Count of Mobiles By Brand</a:t>
            </a:r>
          </a:p>
        </c:rich>
      </c:tx>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dLbl>
          <c:idx val="0"/>
          <c:layout/>
          <c:spPr>
            <a:solidFill>
              <a:schemeClr val="bg1">
                <a:alpha val="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rgbClr val="FFFBDE"/>
          </a:solidFill>
          <a:ln w="19050">
            <a:noFill/>
          </a:ln>
          <a:effectLst/>
        </c:spPr>
      </c:pivotFmt>
      <c:pivotFmt>
        <c:idx val="14"/>
        <c:spPr>
          <a:solidFill>
            <a:srgbClr val="90D1CA"/>
          </a:solidFill>
          <a:ln w="19050">
            <a:noFill/>
          </a:ln>
          <a:effectLst/>
        </c:spPr>
      </c:pivotFmt>
      <c:pivotFmt>
        <c:idx val="15"/>
        <c:spPr>
          <a:solidFill>
            <a:srgbClr val="129990"/>
          </a:solidFill>
          <a:ln w="19050">
            <a:noFill/>
          </a:ln>
          <a:effectLst/>
        </c:spPr>
        <c:dLbl>
          <c:idx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
      </c:pivotFmt>
      <c:pivotFmt>
        <c:idx val="16"/>
        <c:spPr>
          <a:solidFill>
            <a:srgbClr val="096B68"/>
          </a:solidFill>
          <a:ln w="19050">
            <a:noFill/>
          </a:ln>
          <a:effectLst/>
        </c:spPr>
        <c:dLbl>
          <c:idx val="0"/>
          <c:spPr>
            <a:solidFill>
              <a:schemeClr val="bg1">
                <a:alpha val="0"/>
              </a:schemeClr>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
      </c:pivotFmt>
      <c:pivotFmt>
        <c:idx val="17"/>
        <c:spPr>
          <a:solidFill>
            <a:srgbClr val="053534"/>
          </a:solidFill>
          <a:ln w="19050">
            <a:noFill/>
          </a:ln>
          <a:effectLst/>
        </c:spPr>
        <c:dLbl>
          <c:idx val="0"/>
          <c:spPr>
            <a:solidFill>
              <a:schemeClr val="bg1">
                <a:alpha val="0"/>
              </a:schemeClr>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
      </c:pivotFmt>
    </c:pivotFmts>
    <c:plotArea>
      <c:layout/>
      <c:pieChart>
        <c:varyColors val="1"/>
        <c:ser>
          <c:idx val="0"/>
          <c:order val="0"/>
          <c:tx>
            <c:strRef>
              <c:f>'Top 5 Count of Mobiles By Brand'!$B$3</c:f>
              <c:strCache>
                <c:ptCount val="1"/>
                <c:pt idx="0">
                  <c:v>Total</c:v>
                </c:pt>
              </c:strCache>
            </c:strRef>
          </c:tx>
          <c:spPr>
            <a:ln>
              <a:noFill/>
            </a:ln>
          </c:spPr>
          <c:dPt>
            <c:idx val="0"/>
            <c:bubble3D val="0"/>
            <c:spPr>
              <a:solidFill>
                <a:srgbClr val="FFFBDE"/>
              </a:solidFill>
              <a:ln w="19050">
                <a:noFill/>
              </a:ln>
              <a:effectLst/>
            </c:spPr>
            <c:extLst xmlns:c16r2="http://schemas.microsoft.com/office/drawing/2015/06/chart">
              <c:ext xmlns:c16="http://schemas.microsoft.com/office/drawing/2014/chart" uri="{C3380CC4-5D6E-409C-BE32-E72D297353CC}">
                <c16:uniqueId val="{00000001-3C7D-4FE4-9B1D-6F5ED1C2ED18}"/>
              </c:ext>
            </c:extLst>
          </c:dPt>
          <c:dPt>
            <c:idx val="1"/>
            <c:bubble3D val="0"/>
            <c:spPr>
              <a:solidFill>
                <a:srgbClr val="90D1CA"/>
              </a:solidFill>
              <a:ln w="19050">
                <a:noFill/>
              </a:ln>
              <a:effectLst/>
            </c:spPr>
            <c:extLst xmlns:c16r2="http://schemas.microsoft.com/office/drawing/2015/06/chart">
              <c:ext xmlns:c16="http://schemas.microsoft.com/office/drawing/2014/chart" uri="{C3380CC4-5D6E-409C-BE32-E72D297353CC}">
                <c16:uniqueId val="{00000003-3C7D-4FE4-9B1D-6F5ED1C2ED18}"/>
              </c:ext>
            </c:extLst>
          </c:dPt>
          <c:dPt>
            <c:idx val="2"/>
            <c:bubble3D val="0"/>
            <c:spPr>
              <a:solidFill>
                <a:srgbClr val="129990"/>
              </a:solidFill>
              <a:ln w="19050">
                <a:noFill/>
              </a:ln>
              <a:effectLst/>
            </c:spPr>
            <c:extLst xmlns:c16r2="http://schemas.microsoft.com/office/drawing/2015/06/chart">
              <c:ext xmlns:c16="http://schemas.microsoft.com/office/drawing/2014/chart" uri="{C3380CC4-5D6E-409C-BE32-E72D297353CC}">
                <c16:uniqueId val="{00000005-3C7D-4FE4-9B1D-6F5ED1C2ED18}"/>
              </c:ext>
            </c:extLst>
          </c:dPt>
          <c:dPt>
            <c:idx val="3"/>
            <c:bubble3D val="0"/>
            <c:spPr>
              <a:solidFill>
                <a:srgbClr val="096B68"/>
              </a:solidFill>
              <a:ln w="19050">
                <a:noFill/>
              </a:ln>
              <a:effectLst/>
            </c:spPr>
            <c:extLst xmlns:c16r2="http://schemas.microsoft.com/office/drawing/2015/06/chart">
              <c:ext xmlns:c16="http://schemas.microsoft.com/office/drawing/2014/chart" uri="{C3380CC4-5D6E-409C-BE32-E72D297353CC}">
                <c16:uniqueId val="{00000007-3C7D-4FE4-9B1D-6F5ED1C2ED18}"/>
              </c:ext>
            </c:extLst>
          </c:dPt>
          <c:dPt>
            <c:idx val="4"/>
            <c:bubble3D val="0"/>
            <c:spPr>
              <a:solidFill>
                <a:srgbClr val="053534"/>
              </a:solidFill>
              <a:ln w="19050">
                <a:noFill/>
              </a:ln>
              <a:effectLst/>
            </c:spPr>
            <c:extLst xmlns:c16r2="http://schemas.microsoft.com/office/drawing/2015/06/chart">
              <c:ext xmlns:c16="http://schemas.microsoft.com/office/drawing/2014/chart" uri="{C3380CC4-5D6E-409C-BE32-E72D297353CC}">
                <c16:uniqueId val="{00000009-3C7D-4FE4-9B1D-6F5ED1C2ED18}"/>
              </c:ext>
            </c:extLst>
          </c:dPt>
          <c:dLbls>
            <c:dLbl>
              <c:idx val="2"/>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dLbl>
            <c:dLbl>
              <c:idx val="3"/>
              <c:spPr>
                <a:solidFill>
                  <a:schemeClr val="bg1">
                    <a:alpha val="0"/>
                  </a:schemeClr>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dLbl>
            <c:dLbl>
              <c:idx val="4"/>
              <c:spPr>
                <a:solidFill>
                  <a:schemeClr val="bg1">
                    <a:alpha val="0"/>
                  </a:schemeClr>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dLbl>
            <c:spPr>
              <a:solidFill>
                <a:schemeClr val="bg1">
                  <a:alpha val="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5 Count of Mobiles By Brand'!$A$4:$A$8</c:f>
              <c:strCache>
                <c:ptCount val="5"/>
                <c:pt idx="0">
                  <c:v>INFINIX</c:v>
                </c:pt>
                <c:pt idx="1">
                  <c:v>POCO</c:v>
                </c:pt>
                <c:pt idx="2">
                  <c:v>REALME</c:v>
                </c:pt>
                <c:pt idx="3">
                  <c:v>REDMI</c:v>
                </c:pt>
                <c:pt idx="4">
                  <c:v>SAMSUNG</c:v>
                </c:pt>
              </c:strCache>
            </c:strRef>
          </c:cat>
          <c:val>
            <c:numRef>
              <c:f>'Top 5 Count of Mobiles By Brand'!$B$4:$B$8</c:f>
              <c:numCache>
                <c:formatCode>General</c:formatCode>
                <c:ptCount val="5"/>
                <c:pt idx="0">
                  <c:v>60</c:v>
                </c:pt>
                <c:pt idx="1">
                  <c:v>51</c:v>
                </c:pt>
                <c:pt idx="2">
                  <c:v>114</c:v>
                </c:pt>
                <c:pt idx="3">
                  <c:v>75</c:v>
                </c:pt>
                <c:pt idx="4">
                  <c:v>56</c:v>
                </c:pt>
              </c:numCache>
            </c:numRef>
          </c:val>
          <c:extLst xmlns:c16r2="http://schemas.microsoft.com/office/drawing/2015/06/chart">
            <c:ext xmlns:c16="http://schemas.microsoft.com/office/drawing/2014/chart" uri="{C3380CC4-5D6E-409C-BE32-E72D297353CC}">
              <c16:uniqueId val="{00000000-D23D-4DA4-AFC5-DB8C41152B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rgbClr val="3366FF"/>
      </a:solidFill>
      <a:round/>
    </a:ln>
    <a:effectLst/>
  </c:spPr>
  <c:txPr>
    <a:bodyPr/>
    <a:lstStyle/>
    <a:p>
      <a:pPr>
        <a:defRPr sz="1400" b="1">
          <a:solidFill>
            <a:schemeClr val="tx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Brand as per Avg MSP!PivotTable8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Brand as Per Avg MSP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'top 5 Brand as per Avg MSP'!$B$3</c:f>
              <c:strCache>
                <c:ptCount val="1"/>
                <c:pt idx="0">
                  <c:v>Total</c:v>
                </c:pt>
              </c:strCache>
            </c:strRef>
          </c:tx>
          <c:spPr>
            <a:solidFill>
              <a:schemeClr val="accent1"/>
            </a:solidFill>
            <a:ln>
              <a:noFill/>
            </a:ln>
            <a:effectLst/>
          </c:spPr>
          <c:invertIfNegative val="0"/>
          <c:cat>
            <c:strRef>
              <c:f>'top 5 Brand as per Avg MSP'!$A$4:$A$8</c:f>
              <c:strCache>
                <c:ptCount val="5"/>
                <c:pt idx="0">
                  <c:v>APPLE</c:v>
                </c:pt>
                <c:pt idx="1">
                  <c:v>GOOGLE</c:v>
                </c:pt>
                <c:pt idx="2">
                  <c:v>IQOO</c:v>
                </c:pt>
                <c:pt idx="3">
                  <c:v>NOTHING</c:v>
                </c:pt>
                <c:pt idx="4">
                  <c:v>XIAOMI</c:v>
                </c:pt>
              </c:strCache>
            </c:strRef>
          </c:cat>
          <c:val>
            <c:numRef>
              <c:f>'top 5 Brand as per Avg MSP'!$B$4:$B$8</c:f>
              <c:numCache>
                <c:formatCode>General</c:formatCode>
                <c:ptCount val="5"/>
                <c:pt idx="0">
                  <c:v>65982.163265306124</c:v>
                </c:pt>
                <c:pt idx="1">
                  <c:v>29999</c:v>
                </c:pt>
                <c:pt idx="2">
                  <c:v>26056.625</c:v>
                </c:pt>
                <c:pt idx="3">
                  <c:v>31399</c:v>
                </c:pt>
                <c:pt idx="4">
                  <c:v>26665.666666666668</c:v>
                </c:pt>
              </c:numCache>
            </c:numRef>
          </c:val>
          <c:extLst xmlns:c16r2="http://schemas.microsoft.com/office/drawing/2015/06/chart">
            <c:ext xmlns:c16="http://schemas.microsoft.com/office/drawing/2014/chart" uri="{C3380CC4-5D6E-409C-BE32-E72D297353CC}">
              <c16:uniqueId val="{00000000-2201-48F9-8ABB-49FCE7937F5A}"/>
            </c:ext>
          </c:extLst>
        </c:ser>
        <c:dLbls>
          <c:showLegendKey val="0"/>
          <c:showVal val="0"/>
          <c:showCatName val="0"/>
          <c:showSerName val="0"/>
          <c:showPercent val="0"/>
          <c:showBubbleSize val="0"/>
        </c:dLbls>
        <c:gapWidth val="150"/>
        <c:overlap val="100"/>
        <c:axId val="2086399984"/>
        <c:axId val="2086410320"/>
      </c:barChart>
      <c:catAx>
        <c:axId val="208639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10320"/>
        <c:crosses val="autoZero"/>
        <c:auto val="1"/>
        <c:lblAlgn val="ctr"/>
        <c:lblOffset val="100"/>
        <c:noMultiLvlLbl val="0"/>
      </c:catAx>
      <c:valAx>
        <c:axId val="2086410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999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as per Rating!PivotTable9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no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xmlns:c16r2="http://schemas.microsoft.com/office/drawing/2015/06/chart">
            <c:ext xmlns:c16="http://schemas.microsoft.com/office/drawing/2014/chart" uri="{C3380CC4-5D6E-409C-BE32-E72D297353CC}">
              <c16:uniqueId val="{00000000-8E92-4140-B335-34D18CB25CBF}"/>
            </c:ext>
          </c:extLst>
        </c:ser>
        <c:dLbls>
          <c:showLegendKey val="0"/>
          <c:showVal val="0"/>
          <c:showCatName val="0"/>
          <c:showSerName val="0"/>
          <c:showPercent val="0"/>
          <c:showBubbleSize val="0"/>
        </c:dLbls>
        <c:gapWidth val="182"/>
        <c:axId val="2086408144"/>
        <c:axId val="2086412496"/>
      </c:barChart>
      <c:catAx>
        <c:axId val="208640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12496"/>
        <c:crosses val="autoZero"/>
        <c:auto val="1"/>
        <c:lblAlgn val="ctr"/>
        <c:lblOffset val="100"/>
        <c:noMultiLvlLbl val="0"/>
      </c:catAx>
      <c:valAx>
        <c:axId val="2086412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081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 As Per Sum of Review!PivotTable10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Sum of Review</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'Top 5 Mobi As Per Sum of Review'!$B$3</c:f>
              <c:strCache>
                <c:ptCount val="1"/>
                <c:pt idx="0">
                  <c:v>Total</c:v>
                </c:pt>
              </c:strCache>
            </c:strRef>
          </c:tx>
          <c:spPr>
            <a:solidFill>
              <a:schemeClr val="accent1"/>
            </a:solidFill>
            <a:ln>
              <a:noFill/>
            </a:ln>
            <a:effectLst/>
          </c:spPr>
          <c:invertIfNegative val="0"/>
          <c:cat>
            <c:strRef>
              <c:f>'Top 5 Mobi As Per Sum of Review'!$A$4:$A$8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 As Per Sum of Review'!$B$4:$B$8</c:f>
              <c:numCache>
                <c:formatCode>General</c:formatCode>
                <c:ptCount val="5"/>
                <c:pt idx="0">
                  <c:v>34744</c:v>
                </c:pt>
                <c:pt idx="1">
                  <c:v>34744</c:v>
                </c:pt>
                <c:pt idx="2">
                  <c:v>33954</c:v>
                </c:pt>
                <c:pt idx="3">
                  <c:v>33954</c:v>
                </c:pt>
                <c:pt idx="4">
                  <c:v>33954</c:v>
                </c:pt>
              </c:numCache>
            </c:numRef>
          </c:val>
          <c:extLst xmlns:c16r2="http://schemas.microsoft.com/office/drawing/2015/06/chart">
            <c:ext xmlns:c16="http://schemas.microsoft.com/office/drawing/2014/chart" uri="{C3380CC4-5D6E-409C-BE32-E72D297353CC}">
              <c16:uniqueId val="{00000000-4A51-461D-A01E-7C336D94304B}"/>
            </c:ext>
          </c:extLst>
        </c:ser>
        <c:dLbls>
          <c:showLegendKey val="0"/>
          <c:showVal val="0"/>
          <c:showCatName val="0"/>
          <c:showSerName val="0"/>
          <c:showPercent val="0"/>
          <c:showBubbleSize val="0"/>
        </c:dLbls>
        <c:gapWidth val="150"/>
        <c:overlap val="100"/>
        <c:axId val="2086416848"/>
        <c:axId val="2086417392"/>
      </c:barChart>
      <c:catAx>
        <c:axId val="208641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17392"/>
        <c:crosses val="autoZero"/>
        <c:auto val="1"/>
        <c:lblAlgn val="ctr"/>
        <c:lblOffset val="100"/>
        <c:noMultiLvlLbl val="0"/>
      </c:catAx>
      <c:valAx>
        <c:axId val="2086417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168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Count of Mobiles By Brand!PivotTable11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 of Mobiles By Brand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'Top 5 Count of Mobiles By Brand'!$B$3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C7D-4FE4-9B1D-6F5ED1C2ED18}"/>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C7D-4FE4-9B1D-6F5ED1C2ED18}"/>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C7D-4FE4-9B1D-6F5ED1C2ED18}"/>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3C7D-4FE4-9B1D-6F5ED1C2ED18}"/>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3C7D-4FE4-9B1D-6F5ED1C2ED18}"/>
              </c:ext>
            </c:extLst>
          </c:dPt>
          <c:dLbls>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5 Count of Mobiles By Brand'!$A$4:$A$8</c:f>
              <c:strCache>
                <c:ptCount val="5"/>
                <c:pt idx="0">
                  <c:v>INFINIX</c:v>
                </c:pt>
                <c:pt idx="1">
                  <c:v>POCO</c:v>
                </c:pt>
                <c:pt idx="2">
                  <c:v>REALME</c:v>
                </c:pt>
                <c:pt idx="3">
                  <c:v>REDMI</c:v>
                </c:pt>
                <c:pt idx="4">
                  <c:v>SAMSUNG</c:v>
                </c:pt>
              </c:strCache>
            </c:strRef>
          </c:cat>
          <c:val>
            <c:numRef>
              <c:f>'Top 5 Count of Mobiles By Brand'!$B$4:$B$8</c:f>
              <c:numCache>
                <c:formatCode>General</c:formatCode>
                <c:ptCount val="5"/>
                <c:pt idx="0">
                  <c:v>60</c:v>
                </c:pt>
                <c:pt idx="1">
                  <c:v>51</c:v>
                </c:pt>
                <c:pt idx="2">
                  <c:v>114</c:v>
                </c:pt>
                <c:pt idx="3">
                  <c:v>75</c:v>
                </c:pt>
                <c:pt idx="4">
                  <c:v>56</c:v>
                </c:pt>
              </c:numCache>
            </c:numRef>
          </c:val>
          <c:extLst xmlns:c16r2="http://schemas.microsoft.com/office/drawing/2015/06/chart">
            <c:ext xmlns:c16="http://schemas.microsoft.com/office/drawing/2014/chart" uri="{C3380CC4-5D6E-409C-BE32-E72D297353CC}">
              <c16:uniqueId val="{00000000-D23D-4DA4-AFC5-DB8C41152B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brand as per revi!PivotTable12</c:name>
    <c:fmtId val="0"/>
  </c:pivotSource>
  <c:chart>
    <c:title>
      <c:tx>
        <c:rich>
          <a:bodyPr/>
          <a:lstStyle/>
          <a:p>
            <a:pPr>
              <a:defRPr/>
            </a:pPr>
            <a:r>
              <a:rPr lang="en-US" sz="1800" b="0" i="0" u="none" strike="noStrike" baseline="0"/>
              <a:t>Top 5 Mobile Brand as Per Review</a:t>
            </a:r>
            <a:endParaRPr lang="en-US" b="0"/>
          </a:p>
        </c:rich>
      </c:tx>
      <c:overlay val="0"/>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s>
    <c:plotArea>
      <c:layout/>
      <c:pieChart>
        <c:varyColors val="1"/>
        <c:ser>
          <c:idx val="0"/>
          <c:order val="0"/>
          <c:tx>
            <c:strRef>
              <c:f>'Top 5 Mobiles brand as per revi'!$B$3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10-DC62-47F6-AB52-37449C9E96C1}"/>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2-DC62-47F6-AB52-37449C9E96C1}"/>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4-DC62-47F6-AB52-37449C9E96C1}"/>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6-DC62-47F6-AB52-37449C9E96C1}"/>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18-DC62-47F6-AB52-37449C9E96C1}"/>
              </c:ext>
            </c:extLst>
          </c:dPt>
          <c:dLbls>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'Top 5 Mobiles brand as per revi'!$A$4:$A$8</c:f>
              <c:strCache>
                <c:ptCount val="5"/>
                <c:pt idx="0">
                  <c:v>APPLE</c:v>
                </c:pt>
                <c:pt idx="1">
                  <c:v>POCO</c:v>
                </c:pt>
                <c:pt idx="2">
                  <c:v>REALME</c:v>
                </c:pt>
                <c:pt idx="3">
                  <c:v>REDMI</c:v>
                </c:pt>
                <c:pt idx="4">
                  <c:v>SAMSUNG</c:v>
                </c:pt>
              </c:strCache>
            </c:strRef>
          </c:cat>
          <c:val>
            <c:numRef>
              <c:f>'Top 5 Mobiles brand as per revi'!$B$4:$B$8</c:f>
              <c:numCache>
                <c:formatCode>General</c:formatCode>
                <c:ptCount val="5"/>
                <c:pt idx="0">
                  <c:v>49</c:v>
                </c:pt>
                <c:pt idx="1">
                  <c:v>51</c:v>
                </c:pt>
                <c:pt idx="2">
                  <c:v>114</c:v>
                </c:pt>
                <c:pt idx="3">
                  <c:v>75</c:v>
                </c:pt>
                <c:pt idx="4">
                  <c:v>56</c:v>
                </c:pt>
              </c:numCache>
            </c:numRef>
          </c:val>
          <c:extLst xmlns:c16r2="http://schemas.microsoft.com/office/drawing/2015/06/chart">
            <c:ext xmlns:c16="http://schemas.microsoft.com/office/drawing/2014/chart" uri="{C3380CC4-5D6E-409C-BE32-E72D297353CC}">
              <c16:uniqueId val="{00000019-DC62-47F6-AB52-37449C9E96C1}"/>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chart>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 Comp!PivotTable13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Range Comparison of Mobiles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'Price Range Comp'!$B$3</c:f>
              <c:strCache>
                <c:ptCount val="1"/>
                <c:pt idx="0">
                  <c:v>Total</c:v>
                </c:pt>
              </c:strCache>
            </c:strRef>
          </c:tx>
          <c:spPr>
            <a:solidFill>
              <a:schemeClr val="accent1"/>
            </a:solidFill>
            <a:ln>
              <a:noFill/>
            </a:ln>
            <a:effectLst/>
          </c:spPr>
          <c:invertIfNegative val="0"/>
          <c:cat>
            <c:strRef>
              <c:f>'Price Range Comp'!$A$4:$A$11</c:f>
              <c:strCache>
                <c:ptCount val="7"/>
                <c:pt idx="0">
                  <c:v>10K–20K</c:v>
                </c:pt>
                <c:pt idx="1">
                  <c:v>20K–30K</c:v>
                </c:pt>
                <c:pt idx="2">
                  <c:v>30K–40K</c:v>
                </c:pt>
                <c:pt idx="3">
                  <c:v>40K–50K</c:v>
                </c:pt>
                <c:pt idx="4">
                  <c:v>50K–60K</c:v>
                </c:pt>
                <c:pt idx="5">
                  <c:v>Above 60K</c:v>
                </c:pt>
                <c:pt idx="6">
                  <c:v>Below 10K</c:v>
                </c:pt>
              </c:strCache>
            </c:strRef>
          </c:cat>
          <c:val>
            <c:numRef>
              <c:f>'Price Range Comp'!$B$4:$B$11</c:f>
              <c:numCache>
                <c:formatCode>General</c:formatCode>
                <c:ptCount val="7"/>
                <c:pt idx="0">
                  <c:v>266</c:v>
                </c:pt>
                <c:pt idx="1">
                  <c:v>111</c:v>
                </c:pt>
                <c:pt idx="2">
                  <c:v>30</c:v>
                </c:pt>
                <c:pt idx="3">
                  <c:v>22</c:v>
                </c:pt>
                <c:pt idx="4">
                  <c:v>5</c:v>
                </c:pt>
                <c:pt idx="5">
                  <c:v>42</c:v>
                </c:pt>
                <c:pt idx="6">
                  <c:v>146</c:v>
                </c:pt>
              </c:numCache>
            </c:numRef>
          </c:val>
          <c:extLst xmlns:c16r2="http://schemas.microsoft.com/office/drawing/2015/06/chart">
            <c:ext xmlns:c16="http://schemas.microsoft.com/office/drawing/2014/chart" uri="{C3380CC4-5D6E-409C-BE32-E72D297353CC}">
              <c16:uniqueId val="{00000000-AA72-4225-8FE4-2EFB955CCBC3}"/>
            </c:ext>
          </c:extLst>
        </c:ser>
        <c:dLbls>
          <c:showLegendKey val="0"/>
          <c:showVal val="0"/>
          <c:showCatName val="0"/>
          <c:showSerName val="0"/>
          <c:showPercent val="0"/>
          <c:showBubbleSize val="0"/>
        </c:dLbls>
        <c:gapWidth val="219"/>
        <c:overlap val="-27"/>
        <c:axId val="2086405424"/>
        <c:axId val="2086410864"/>
      </c:barChart>
      <c:catAx>
        <c:axId val="20864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10864"/>
        <c:crosses val="autoZero"/>
        <c:auto val="1"/>
        <c:lblAlgn val="ctr"/>
        <c:lblOffset val="100"/>
        <c:noMultiLvlLbl val="0"/>
      </c:catAx>
      <c:valAx>
        <c:axId val="208641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054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 Comp!PivotTable3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Range Comparision of Brands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'Price Range Comp'!$B$14</c:f>
              <c:strCache>
                <c:ptCount val="1"/>
                <c:pt idx="0">
                  <c:v>Total</c:v>
                </c:pt>
              </c:strCache>
            </c:strRef>
          </c:tx>
          <c:spPr>
            <a:solidFill>
              <a:schemeClr val="accent1"/>
            </a:solidFill>
            <a:ln>
              <a:noFill/>
            </a:ln>
            <a:effectLst/>
          </c:spPr>
          <c:invertIfNegative val="0"/>
          <c:cat>
            <c:strRef>
              <c:f>'Price Range Comp'!$A$15:$A$22</c:f>
              <c:strCache>
                <c:ptCount val="7"/>
                <c:pt idx="0">
                  <c:v>10K–20K</c:v>
                </c:pt>
                <c:pt idx="1">
                  <c:v>20K–30K</c:v>
                </c:pt>
                <c:pt idx="2">
                  <c:v>30K–40K</c:v>
                </c:pt>
                <c:pt idx="3">
                  <c:v>40K–50K</c:v>
                </c:pt>
                <c:pt idx="4">
                  <c:v>50K–60K</c:v>
                </c:pt>
                <c:pt idx="5">
                  <c:v>Above 60K</c:v>
                </c:pt>
                <c:pt idx="6">
                  <c:v>Below 10K</c:v>
                </c:pt>
              </c:strCache>
            </c:strRef>
          </c:cat>
          <c:val>
            <c:numRef>
              <c:f>'Price Range Comp'!$B$15:$B$22</c:f>
              <c:numCache>
                <c:formatCode>General</c:formatCode>
                <c:ptCount val="7"/>
                <c:pt idx="0">
                  <c:v>266</c:v>
                </c:pt>
                <c:pt idx="1">
                  <c:v>111</c:v>
                </c:pt>
                <c:pt idx="2">
                  <c:v>30</c:v>
                </c:pt>
                <c:pt idx="3">
                  <c:v>22</c:v>
                </c:pt>
                <c:pt idx="4">
                  <c:v>5</c:v>
                </c:pt>
                <c:pt idx="5">
                  <c:v>42</c:v>
                </c:pt>
                <c:pt idx="6">
                  <c:v>146</c:v>
                </c:pt>
              </c:numCache>
            </c:numRef>
          </c:val>
        </c:ser>
        <c:dLbls>
          <c:showLegendKey val="0"/>
          <c:showVal val="0"/>
          <c:showCatName val="0"/>
          <c:showSerName val="0"/>
          <c:showPercent val="0"/>
          <c:showBubbleSize val="0"/>
        </c:dLbls>
        <c:gapWidth val="219"/>
        <c:overlap val="-27"/>
        <c:axId val="933780944"/>
        <c:axId val="933767344"/>
      </c:barChart>
      <c:catAx>
        <c:axId val="93378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67344"/>
        <c:crosses val="autoZero"/>
        <c:auto val="1"/>
        <c:lblAlgn val="ctr"/>
        <c:lblOffset val="100"/>
        <c:noMultiLvlLbl val="0"/>
      </c:catAx>
      <c:valAx>
        <c:axId val="93376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8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390525</xdr:colOff>
      <xdr:row>6</xdr:row>
      <xdr:rowOff>128587</xdr:rowOff>
    </xdr:from>
    <xdr:to>
      <xdr:col>11</xdr:col>
      <xdr:colOff>85725</xdr:colOff>
      <xdr:row>21</xdr:row>
      <xdr:rowOff>14287</xdr:rowOff>
    </xdr:to>
    <xdr:graphicFrame macro="">
      <xdr:nvGraphicFramePr>
        <xdr:cNvPr id="4" name="Chart 3">
          <a:extLst>
            <a:ext uri="{FF2B5EF4-FFF2-40B4-BE49-F238E27FC236}">
              <a16:creationId xmlns="" xmlns:a16="http://schemas.microsoft.com/office/drawing/2014/main" id="{391E2B3A-4104-1CF3-D1EC-AE525D870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144780</xdr:colOff>
      <xdr:row>2</xdr:row>
      <xdr:rowOff>34290</xdr:rowOff>
    </xdr:from>
    <xdr:to>
      <xdr:col>11</xdr:col>
      <xdr:colOff>449580</xdr:colOff>
      <xdr:row>17</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2072640</xdr:colOff>
      <xdr:row>6</xdr:row>
      <xdr:rowOff>102870</xdr:rowOff>
    </xdr:from>
    <xdr:to>
      <xdr:col>6</xdr:col>
      <xdr:colOff>7620</xdr:colOff>
      <xdr:row>21</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129540</xdr:colOff>
      <xdr:row>7</xdr:row>
      <xdr:rowOff>179070</xdr:rowOff>
    </xdr:from>
    <xdr:to>
      <xdr:col>9</xdr:col>
      <xdr:colOff>434340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579120</xdr:colOff>
      <xdr:row>10</xdr:row>
      <xdr:rowOff>167640</xdr:rowOff>
    </xdr:from>
    <xdr:to>
      <xdr:col>10</xdr:col>
      <xdr:colOff>274320</xdr:colOff>
      <xdr:row>19</xdr:row>
      <xdr:rowOff>72390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301567</xdr:colOff>
      <xdr:row>0</xdr:row>
      <xdr:rowOff>133004</xdr:rowOff>
    </xdr:from>
    <xdr:to>
      <xdr:col>5</xdr:col>
      <xdr:colOff>314753</xdr:colOff>
      <xdr:row>5</xdr:row>
      <xdr:rowOff>118604</xdr:rowOff>
    </xdr:to>
    <xdr:pic>
      <xdr:nvPicPr>
        <xdr:cNvPr id="2" name="Picture 1">
          <a:extLst>
            <a:ext uri="{FF2B5EF4-FFF2-40B4-BE49-F238E27FC236}">
              <a16:creationId xmlns="" xmlns:a16="http://schemas.microsoft.com/office/drawing/2014/main" id="{8048B217-F746-91E8-60F9-19A062F0E8B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400" b="21683"/>
        <a:stretch/>
      </xdr:blipFill>
      <xdr:spPr>
        <a:xfrm>
          <a:off x="301567" y="133004"/>
          <a:ext cx="3061186" cy="938100"/>
        </a:xfrm>
        <a:prstGeom prst="rect">
          <a:avLst/>
        </a:prstGeom>
      </xdr:spPr>
    </xdr:pic>
    <xdr:clientData/>
  </xdr:twoCellAnchor>
  <xdr:twoCellAnchor>
    <xdr:from>
      <xdr:col>0</xdr:col>
      <xdr:colOff>236682</xdr:colOff>
      <xdr:row>6</xdr:row>
      <xdr:rowOff>82026</xdr:rowOff>
    </xdr:from>
    <xdr:to>
      <xdr:col>3</xdr:col>
      <xdr:colOff>560955</xdr:colOff>
      <xdr:row>12</xdr:row>
      <xdr:rowOff>53663</xdr:rowOff>
    </xdr:to>
    <xdr:sp macro="" textlink="">
      <xdr:nvSpPr>
        <xdr:cNvPr id="25" name="Rectangle: Diagonal Corners Rounded 5">
          <a:extLst>
            <a:ext uri="{FF2B5EF4-FFF2-40B4-BE49-F238E27FC236}">
              <a16:creationId xmlns="" xmlns:a16="http://schemas.microsoft.com/office/drawing/2014/main" id="{9654169A-31D0-20BC-F621-C657217A5211}"/>
            </a:ext>
          </a:extLst>
        </xdr:cNvPr>
        <xdr:cNvSpPr/>
      </xdr:nvSpPr>
      <xdr:spPr>
        <a:xfrm>
          <a:off x="236682" y="1190390"/>
          <a:ext cx="2160000" cy="1080000"/>
        </a:xfrm>
        <a:prstGeom prst="round2DiagRect">
          <a:avLst>
            <a:gd name="adj1" fmla="val 34626"/>
            <a:gd name="adj2" fmla="val 0"/>
          </a:avLst>
        </a:prstGeom>
        <a:solidFill>
          <a:srgbClr val="4169E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354190</xdr:colOff>
      <xdr:row>6</xdr:row>
      <xdr:rowOff>108168</xdr:rowOff>
    </xdr:from>
    <xdr:to>
      <xdr:col>3</xdr:col>
      <xdr:colOff>73476</xdr:colOff>
      <xdr:row>11</xdr:row>
      <xdr:rowOff>24532</xdr:rowOff>
    </xdr:to>
    <xdr:sp macro="" textlink="">
      <xdr:nvSpPr>
        <xdr:cNvPr id="26" name="TextBox 25">
          <a:extLst>
            <a:ext uri="{FF2B5EF4-FFF2-40B4-BE49-F238E27FC236}">
              <a16:creationId xmlns="" xmlns:a16="http://schemas.microsoft.com/office/drawing/2014/main" id="{FDC977B3-7C24-768B-1BEB-D90C827B13B5}"/>
            </a:ext>
          </a:extLst>
        </xdr:cNvPr>
        <xdr:cNvSpPr txBox="1"/>
      </xdr:nvSpPr>
      <xdr:spPr>
        <a:xfrm>
          <a:off x="354190" y="1216532"/>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a:solidFill>
                <a:schemeClr val="bg1"/>
              </a:solidFill>
              <a:latin typeface="Arial Rounded MT Bold" panose="020F0704030504030204" pitchFamily="34" charset="0"/>
            </a:rPr>
            <a:t>28</a:t>
          </a:r>
        </a:p>
      </xdr:txBody>
    </xdr:sp>
    <xdr:clientData/>
  </xdr:twoCellAnchor>
  <xdr:twoCellAnchor>
    <xdr:from>
      <xdr:col>0</xdr:col>
      <xdr:colOff>354190</xdr:colOff>
      <xdr:row>9</xdr:row>
      <xdr:rowOff>152505</xdr:rowOff>
    </xdr:from>
    <xdr:to>
      <xdr:col>3</xdr:col>
      <xdr:colOff>73476</xdr:colOff>
      <xdr:row>12</xdr:row>
      <xdr:rowOff>7817</xdr:rowOff>
    </xdr:to>
    <xdr:sp macro="" textlink="">
      <xdr:nvSpPr>
        <xdr:cNvPr id="27" name="TextBox 26">
          <a:extLst>
            <a:ext uri="{FF2B5EF4-FFF2-40B4-BE49-F238E27FC236}">
              <a16:creationId xmlns="" xmlns:a16="http://schemas.microsoft.com/office/drawing/2014/main" id="{D31F5150-197D-F9B1-D335-7E745CFEABB2}"/>
            </a:ext>
          </a:extLst>
        </xdr:cNvPr>
        <xdr:cNvSpPr txBox="1"/>
      </xdr:nvSpPr>
      <xdr:spPr>
        <a:xfrm>
          <a:off x="354190" y="1815050"/>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Calibri" panose="020F0502020204030204" pitchFamily="34" charset="0"/>
              <a:ea typeface="Calibri" panose="020F0502020204030204" pitchFamily="34" charset="0"/>
              <a:cs typeface="Calibri" panose="020F0502020204030204" pitchFamily="34" charset="0"/>
            </a:rPr>
            <a:t>Total Brands</a:t>
          </a:r>
        </a:p>
      </xdr:txBody>
    </xdr:sp>
    <xdr:clientData/>
  </xdr:twoCellAnchor>
  <xdr:twoCellAnchor>
    <xdr:from>
      <xdr:col>4</xdr:col>
      <xdr:colOff>202339</xdr:colOff>
      <xdr:row>6</xdr:row>
      <xdr:rowOff>82026</xdr:rowOff>
    </xdr:from>
    <xdr:to>
      <xdr:col>7</xdr:col>
      <xdr:colOff>526611</xdr:colOff>
      <xdr:row>12</xdr:row>
      <xdr:rowOff>53663</xdr:rowOff>
    </xdr:to>
    <xdr:sp macro="" textlink="">
      <xdr:nvSpPr>
        <xdr:cNvPr id="52" name="Rectangle: Diagonal Corners Rounded 5">
          <a:extLst>
            <a:ext uri="{FF2B5EF4-FFF2-40B4-BE49-F238E27FC236}">
              <a16:creationId xmlns="" xmlns:a16="http://schemas.microsoft.com/office/drawing/2014/main" id="{9654169A-31D0-20BC-F621-C657217A5211}"/>
            </a:ext>
          </a:extLst>
        </xdr:cNvPr>
        <xdr:cNvSpPr/>
      </xdr:nvSpPr>
      <xdr:spPr>
        <a:xfrm>
          <a:off x="2649975" y="1190390"/>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319847</xdr:colOff>
      <xdr:row>6</xdr:row>
      <xdr:rowOff>108168</xdr:rowOff>
    </xdr:from>
    <xdr:to>
      <xdr:col>7</xdr:col>
      <xdr:colOff>39132</xdr:colOff>
      <xdr:row>11</xdr:row>
      <xdr:rowOff>24532</xdr:rowOff>
    </xdr:to>
    <xdr:sp macro="" textlink="KPIs!C9">
      <xdr:nvSpPr>
        <xdr:cNvPr id="53" name="TextBox 52">
          <a:extLst>
            <a:ext uri="{FF2B5EF4-FFF2-40B4-BE49-F238E27FC236}">
              <a16:creationId xmlns="" xmlns:a16="http://schemas.microsoft.com/office/drawing/2014/main" id="{FDC977B3-7C24-768B-1BEB-D90C827B13B5}"/>
            </a:ext>
          </a:extLst>
        </xdr:cNvPr>
        <xdr:cNvSpPr txBox="1"/>
      </xdr:nvSpPr>
      <xdr:spPr>
        <a:xfrm>
          <a:off x="2767483" y="1216532"/>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35C2EC-3213-46AF-AB4E-821049A2DC45}" type="TxLink">
            <a:rPr lang="en-US" sz="4000" b="0" i="0" u="none" strike="noStrike">
              <a:solidFill>
                <a:srgbClr val="4169E0"/>
              </a:solidFill>
              <a:latin typeface="Arial Rounded MT Bold" panose="020F0704030504030204" pitchFamily="34" charset="0"/>
              <a:ea typeface="Calibri"/>
              <a:cs typeface="Calibri"/>
            </a:rPr>
            <a:pPr algn="l"/>
            <a:t>622</a:t>
          </a:fld>
          <a:endParaRPr lang="en-US" sz="4000">
            <a:solidFill>
              <a:srgbClr val="4169E0"/>
            </a:solidFill>
            <a:latin typeface="Arial Rounded MT Bold" panose="020F0704030504030204" pitchFamily="34" charset="0"/>
          </a:endParaRPr>
        </a:p>
      </xdr:txBody>
    </xdr:sp>
    <xdr:clientData/>
  </xdr:twoCellAnchor>
  <xdr:twoCellAnchor>
    <xdr:from>
      <xdr:col>4</xdr:col>
      <xdr:colOff>319847</xdr:colOff>
      <xdr:row>9</xdr:row>
      <xdr:rowOff>152505</xdr:rowOff>
    </xdr:from>
    <xdr:to>
      <xdr:col>7</xdr:col>
      <xdr:colOff>39132</xdr:colOff>
      <xdr:row>12</xdr:row>
      <xdr:rowOff>7817</xdr:rowOff>
    </xdr:to>
    <xdr:sp macro="" textlink="KPIs!C8">
      <xdr:nvSpPr>
        <xdr:cNvPr id="54" name="TextBox 53">
          <a:extLst>
            <a:ext uri="{FF2B5EF4-FFF2-40B4-BE49-F238E27FC236}">
              <a16:creationId xmlns="" xmlns:a16="http://schemas.microsoft.com/office/drawing/2014/main" id="{D31F5150-197D-F9B1-D335-7E745CFEABB2}"/>
            </a:ext>
          </a:extLst>
        </xdr:cNvPr>
        <xdr:cNvSpPr txBox="1"/>
      </xdr:nvSpPr>
      <xdr:spPr>
        <a:xfrm>
          <a:off x="2767483" y="1815050"/>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A3FA2F-45E2-47BC-8537-B2C21584A1F4}" type="TxLink">
            <a:rPr lang="en-US" sz="1600" b="1" i="0" u="none" strike="noStrike">
              <a:solidFill>
                <a:srgbClr val="000000"/>
              </a:solidFill>
              <a:latin typeface="Calibri"/>
              <a:ea typeface="Calibri"/>
              <a:cs typeface="Calibri"/>
            </a:rPr>
            <a:pPr algn="l"/>
            <a:t>Total mobiles</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236682</xdr:colOff>
      <xdr:row>13</xdr:row>
      <xdr:rowOff>57727</xdr:rowOff>
    </xdr:from>
    <xdr:to>
      <xdr:col>3</xdr:col>
      <xdr:colOff>560955</xdr:colOff>
      <xdr:row>19</xdr:row>
      <xdr:rowOff>29364</xdr:rowOff>
    </xdr:to>
    <xdr:sp macro="" textlink="">
      <xdr:nvSpPr>
        <xdr:cNvPr id="72" name="Rectangle: Diagonal Corners Rounded 5">
          <a:extLst>
            <a:ext uri="{FF2B5EF4-FFF2-40B4-BE49-F238E27FC236}">
              <a16:creationId xmlns="" xmlns:a16="http://schemas.microsoft.com/office/drawing/2014/main" id="{9654169A-31D0-20BC-F621-C657217A5211}"/>
            </a:ext>
          </a:extLst>
        </xdr:cNvPr>
        <xdr:cNvSpPr/>
      </xdr:nvSpPr>
      <xdr:spPr>
        <a:xfrm>
          <a:off x="236682" y="2459182"/>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354190</xdr:colOff>
      <xdr:row>13</xdr:row>
      <xdr:rowOff>83869</xdr:rowOff>
    </xdr:from>
    <xdr:to>
      <xdr:col>3</xdr:col>
      <xdr:colOff>73476</xdr:colOff>
      <xdr:row>18</xdr:row>
      <xdr:rowOff>233</xdr:rowOff>
    </xdr:to>
    <xdr:sp macro="" textlink="KPIs!G9">
      <xdr:nvSpPr>
        <xdr:cNvPr id="73" name="TextBox 72">
          <a:extLst>
            <a:ext uri="{FF2B5EF4-FFF2-40B4-BE49-F238E27FC236}">
              <a16:creationId xmlns="" xmlns:a16="http://schemas.microsoft.com/office/drawing/2014/main" id="{FDC977B3-7C24-768B-1BEB-D90C827B13B5}"/>
            </a:ext>
          </a:extLst>
        </xdr:cNvPr>
        <xdr:cNvSpPr txBox="1"/>
      </xdr:nvSpPr>
      <xdr:spPr>
        <a:xfrm>
          <a:off x="354190" y="2485324"/>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11441D-CDE8-48D3-A4C0-046E2D728CD5}" type="TxLink">
            <a:rPr lang="en-US" sz="4000" b="0" i="0" u="none" strike="noStrike">
              <a:solidFill>
                <a:srgbClr val="4169E0"/>
              </a:solidFill>
              <a:latin typeface="Arial Rounded MT Bold" panose="020F0704030504030204" pitchFamily="34" charset="0"/>
              <a:ea typeface="Calibri"/>
              <a:cs typeface="Calibri"/>
            </a:rPr>
            <a:pPr algn="l"/>
            <a:t>3393.70</a:t>
          </a:fld>
          <a:endParaRPr lang="en-US" sz="4000">
            <a:solidFill>
              <a:srgbClr val="4169E0"/>
            </a:solidFill>
            <a:latin typeface="Arial Rounded MT Bold" panose="020F0704030504030204" pitchFamily="34" charset="0"/>
          </a:endParaRPr>
        </a:p>
      </xdr:txBody>
    </xdr:sp>
    <xdr:clientData/>
  </xdr:twoCellAnchor>
  <xdr:twoCellAnchor>
    <xdr:from>
      <xdr:col>0</xdr:col>
      <xdr:colOff>354189</xdr:colOff>
      <xdr:row>16</xdr:row>
      <xdr:rowOff>128206</xdr:rowOff>
    </xdr:from>
    <xdr:to>
      <xdr:col>3</xdr:col>
      <xdr:colOff>526472</xdr:colOff>
      <xdr:row>18</xdr:row>
      <xdr:rowOff>110836</xdr:rowOff>
    </xdr:to>
    <xdr:sp macro="" textlink="KPIs!G8">
      <xdr:nvSpPr>
        <xdr:cNvPr id="74" name="TextBox 73">
          <a:extLst>
            <a:ext uri="{FF2B5EF4-FFF2-40B4-BE49-F238E27FC236}">
              <a16:creationId xmlns="" xmlns:a16="http://schemas.microsoft.com/office/drawing/2014/main" id="{D31F5150-197D-F9B1-D335-7E745CFEABB2}"/>
            </a:ext>
          </a:extLst>
        </xdr:cNvPr>
        <xdr:cNvSpPr txBox="1"/>
      </xdr:nvSpPr>
      <xdr:spPr>
        <a:xfrm>
          <a:off x="354189" y="3009951"/>
          <a:ext cx="2001083" cy="342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A561EAC-BB3E-468B-B218-72EC610F661E}" type="TxLink">
            <a:rPr lang="en-US" sz="1600" b="1" i="0" u="none" strike="noStrike">
              <a:solidFill>
                <a:srgbClr val="000000"/>
              </a:solidFill>
              <a:latin typeface="Calibri"/>
              <a:ea typeface="Calibri"/>
              <a:cs typeface="Calibri"/>
            </a:rPr>
            <a:pPr algn="l"/>
            <a:t>Avg no. of Reviews</a:t>
          </a:fld>
          <a:endParaRPr lang="en-US" sz="36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202339</xdr:colOff>
      <xdr:row>13</xdr:row>
      <xdr:rowOff>57727</xdr:rowOff>
    </xdr:from>
    <xdr:to>
      <xdr:col>7</xdr:col>
      <xdr:colOff>526611</xdr:colOff>
      <xdr:row>19</xdr:row>
      <xdr:rowOff>29364</xdr:rowOff>
    </xdr:to>
    <xdr:sp macro="" textlink="">
      <xdr:nvSpPr>
        <xdr:cNvPr id="76" name="Rectangle: Diagonal Corners Rounded 5">
          <a:extLst>
            <a:ext uri="{FF2B5EF4-FFF2-40B4-BE49-F238E27FC236}">
              <a16:creationId xmlns="" xmlns:a16="http://schemas.microsoft.com/office/drawing/2014/main" id="{9654169A-31D0-20BC-F621-C657217A5211}"/>
            </a:ext>
          </a:extLst>
        </xdr:cNvPr>
        <xdr:cNvSpPr/>
      </xdr:nvSpPr>
      <xdr:spPr>
        <a:xfrm>
          <a:off x="2649975" y="2459182"/>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319847</xdr:colOff>
      <xdr:row>13</xdr:row>
      <xdr:rowOff>83869</xdr:rowOff>
    </xdr:from>
    <xdr:to>
      <xdr:col>7</xdr:col>
      <xdr:colOff>39132</xdr:colOff>
      <xdr:row>18</xdr:row>
      <xdr:rowOff>233</xdr:rowOff>
    </xdr:to>
    <xdr:sp macro="" textlink="KPIs!H9">
      <xdr:nvSpPr>
        <xdr:cNvPr id="77" name="TextBox 76">
          <a:extLst>
            <a:ext uri="{FF2B5EF4-FFF2-40B4-BE49-F238E27FC236}">
              <a16:creationId xmlns="" xmlns:a16="http://schemas.microsoft.com/office/drawing/2014/main" id="{FDC977B3-7C24-768B-1BEB-D90C827B13B5}"/>
            </a:ext>
          </a:extLst>
        </xdr:cNvPr>
        <xdr:cNvSpPr txBox="1"/>
      </xdr:nvSpPr>
      <xdr:spPr>
        <a:xfrm>
          <a:off x="2767483" y="2485324"/>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77C9DA3-AD18-4ADD-9C71-31EA82A8B483}" type="TxLink">
            <a:rPr lang="en-US" sz="4000" b="0" i="0" u="none" strike="noStrike">
              <a:solidFill>
                <a:srgbClr val="4169E0"/>
              </a:solidFill>
              <a:latin typeface="Arial Rounded MT Bold" panose="020F0704030504030204" pitchFamily="34" charset="0"/>
              <a:ea typeface="Calibri"/>
              <a:cs typeface="Calibri"/>
            </a:rPr>
            <a:pPr algn="l"/>
            <a:t>4.27</a:t>
          </a:fld>
          <a:endParaRPr lang="en-US" sz="4000">
            <a:solidFill>
              <a:srgbClr val="4169E0"/>
            </a:solidFill>
            <a:latin typeface="Arial Rounded MT Bold" panose="020F0704030504030204" pitchFamily="34" charset="0"/>
          </a:endParaRPr>
        </a:p>
      </xdr:txBody>
    </xdr:sp>
    <xdr:clientData/>
  </xdr:twoCellAnchor>
  <xdr:twoCellAnchor>
    <xdr:from>
      <xdr:col>4</xdr:col>
      <xdr:colOff>319847</xdr:colOff>
      <xdr:row>16</xdr:row>
      <xdr:rowOff>128206</xdr:rowOff>
    </xdr:from>
    <xdr:to>
      <xdr:col>7</xdr:col>
      <xdr:colOff>39132</xdr:colOff>
      <xdr:row>18</xdr:row>
      <xdr:rowOff>168245</xdr:rowOff>
    </xdr:to>
    <xdr:sp macro="" textlink="KPIs!H8">
      <xdr:nvSpPr>
        <xdr:cNvPr id="78" name="TextBox 77">
          <a:extLst>
            <a:ext uri="{FF2B5EF4-FFF2-40B4-BE49-F238E27FC236}">
              <a16:creationId xmlns="" xmlns:a16="http://schemas.microsoft.com/office/drawing/2014/main" id="{D31F5150-197D-F9B1-D335-7E745CFEABB2}"/>
            </a:ext>
          </a:extLst>
        </xdr:cNvPr>
        <xdr:cNvSpPr txBox="1"/>
      </xdr:nvSpPr>
      <xdr:spPr>
        <a:xfrm>
          <a:off x="2767483" y="3083842"/>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167576-4052-4632-B38A-6B4F0365ED78}" type="TxLink">
            <a:rPr lang="en-US" sz="1600" b="1" i="0" u="none" strike="noStrike">
              <a:solidFill>
                <a:srgbClr val="000000"/>
              </a:solidFill>
              <a:latin typeface="Calibri"/>
              <a:ea typeface="Calibri"/>
              <a:cs typeface="Calibri"/>
            </a:rPr>
            <a:pPr algn="l"/>
            <a:t>Avg  Ratings</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236682</xdr:colOff>
      <xdr:row>20</xdr:row>
      <xdr:rowOff>57728</xdr:rowOff>
    </xdr:from>
    <xdr:to>
      <xdr:col>3</xdr:col>
      <xdr:colOff>560955</xdr:colOff>
      <xdr:row>26</xdr:row>
      <xdr:rowOff>29364</xdr:rowOff>
    </xdr:to>
    <xdr:sp macro="" textlink="">
      <xdr:nvSpPr>
        <xdr:cNvPr id="80" name="Rectangle: Diagonal Corners Rounded 5">
          <a:extLst>
            <a:ext uri="{FF2B5EF4-FFF2-40B4-BE49-F238E27FC236}">
              <a16:creationId xmlns="" xmlns:a16="http://schemas.microsoft.com/office/drawing/2014/main" id="{9654169A-31D0-20BC-F621-C657217A5211}"/>
            </a:ext>
          </a:extLst>
        </xdr:cNvPr>
        <xdr:cNvSpPr/>
      </xdr:nvSpPr>
      <xdr:spPr>
        <a:xfrm>
          <a:off x="236682" y="3752273"/>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354190</xdr:colOff>
      <xdr:row>20</xdr:row>
      <xdr:rowOff>83870</xdr:rowOff>
    </xdr:from>
    <xdr:to>
      <xdr:col>3</xdr:col>
      <xdr:colOff>73476</xdr:colOff>
      <xdr:row>25</xdr:row>
      <xdr:rowOff>233</xdr:rowOff>
    </xdr:to>
    <xdr:sp macro="" textlink="KPIs!F9">
      <xdr:nvSpPr>
        <xdr:cNvPr id="81" name="TextBox 80">
          <a:extLst>
            <a:ext uri="{FF2B5EF4-FFF2-40B4-BE49-F238E27FC236}">
              <a16:creationId xmlns="" xmlns:a16="http://schemas.microsoft.com/office/drawing/2014/main" id="{FDC977B3-7C24-768B-1BEB-D90C827B13B5}"/>
            </a:ext>
          </a:extLst>
        </xdr:cNvPr>
        <xdr:cNvSpPr txBox="1"/>
      </xdr:nvSpPr>
      <xdr:spPr>
        <a:xfrm>
          <a:off x="354190" y="3778415"/>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8C1F66C-2279-4378-8050-C003F4D8DE4D}" type="TxLink">
            <a:rPr lang="en-US" sz="4000" b="0" i="0" u="none" strike="noStrike">
              <a:solidFill>
                <a:srgbClr val="4169E0"/>
              </a:solidFill>
              <a:latin typeface="Arial Rounded MT Bold" panose="020F0704030504030204" pitchFamily="34" charset="0"/>
              <a:ea typeface="Calibri"/>
              <a:cs typeface="Calibri"/>
            </a:rPr>
            <a:pPr algn="l"/>
            <a:t>17485.70</a:t>
          </a:fld>
          <a:endParaRPr lang="en-US" sz="4000">
            <a:solidFill>
              <a:srgbClr val="4169E0"/>
            </a:solidFill>
            <a:latin typeface="Arial Rounded MT Bold" panose="020F0704030504030204" pitchFamily="34" charset="0"/>
          </a:endParaRPr>
        </a:p>
      </xdr:txBody>
    </xdr:sp>
    <xdr:clientData/>
  </xdr:twoCellAnchor>
  <xdr:twoCellAnchor>
    <xdr:from>
      <xdr:col>0</xdr:col>
      <xdr:colOff>354190</xdr:colOff>
      <xdr:row>23</xdr:row>
      <xdr:rowOff>128206</xdr:rowOff>
    </xdr:from>
    <xdr:to>
      <xdr:col>3</xdr:col>
      <xdr:colOff>73476</xdr:colOff>
      <xdr:row>25</xdr:row>
      <xdr:rowOff>168245</xdr:rowOff>
    </xdr:to>
    <xdr:sp macro="" textlink="KPIs!F8">
      <xdr:nvSpPr>
        <xdr:cNvPr id="82" name="TextBox 81">
          <a:extLst>
            <a:ext uri="{FF2B5EF4-FFF2-40B4-BE49-F238E27FC236}">
              <a16:creationId xmlns="" xmlns:a16="http://schemas.microsoft.com/office/drawing/2014/main" id="{D31F5150-197D-F9B1-D335-7E745CFEABB2}"/>
            </a:ext>
          </a:extLst>
        </xdr:cNvPr>
        <xdr:cNvSpPr txBox="1"/>
      </xdr:nvSpPr>
      <xdr:spPr>
        <a:xfrm>
          <a:off x="354190" y="4376933"/>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1344CC9-465B-45FF-BF08-F083BFC01F0A}" type="TxLink">
            <a:rPr lang="en-US" sz="1600" b="1" i="0" u="none" strike="noStrike">
              <a:solidFill>
                <a:srgbClr val="000000"/>
              </a:solidFill>
              <a:latin typeface="Calibri"/>
              <a:ea typeface="Calibri"/>
              <a:cs typeface="Calibri"/>
            </a:rPr>
            <a:pPr algn="l"/>
            <a:t>Avg of MSP</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202339</xdr:colOff>
      <xdr:row>20</xdr:row>
      <xdr:rowOff>57728</xdr:rowOff>
    </xdr:from>
    <xdr:to>
      <xdr:col>7</xdr:col>
      <xdr:colOff>526611</xdr:colOff>
      <xdr:row>26</xdr:row>
      <xdr:rowOff>29364</xdr:rowOff>
    </xdr:to>
    <xdr:sp macro="" textlink="">
      <xdr:nvSpPr>
        <xdr:cNvPr id="84" name="Rectangle: Diagonal Corners Rounded 5">
          <a:extLst>
            <a:ext uri="{FF2B5EF4-FFF2-40B4-BE49-F238E27FC236}">
              <a16:creationId xmlns="" xmlns:a16="http://schemas.microsoft.com/office/drawing/2014/main" id="{9654169A-31D0-20BC-F621-C657217A5211}"/>
            </a:ext>
          </a:extLst>
        </xdr:cNvPr>
        <xdr:cNvSpPr/>
      </xdr:nvSpPr>
      <xdr:spPr>
        <a:xfrm>
          <a:off x="2649975" y="3752273"/>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319847</xdr:colOff>
      <xdr:row>20</xdr:row>
      <xdr:rowOff>83870</xdr:rowOff>
    </xdr:from>
    <xdr:to>
      <xdr:col>7</xdr:col>
      <xdr:colOff>39132</xdr:colOff>
      <xdr:row>25</xdr:row>
      <xdr:rowOff>233</xdr:rowOff>
    </xdr:to>
    <xdr:sp macro="" textlink="KPIs!I9">
      <xdr:nvSpPr>
        <xdr:cNvPr id="85" name="TextBox 84">
          <a:extLst>
            <a:ext uri="{FF2B5EF4-FFF2-40B4-BE49-F238E27FC236}">
              <a16:creationId xmlns="" xmlns:a16="http://schemas.microsoft.com/office/drawing/2014/main" id="{FDC977B3-7C24-768B-1BEB-D90C827B13B5}"/>
            </a:ext>
          </a:extLst>
        </xdr:cNvPr>
        <xdr:cNvSpPr txBox="1"/>
      </xdr:nvSpPr>
      <xdr:spPr>
        <a:xfrm>
          <a:off x="2767483" y="3778415"/>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2DAEEE-1936-458D-92C6-080FAC0CAB62}" type="TxLink">
            <a:rPr lang="en-US" sz="4000" b="0" i="0" u="none" strike="noStrike">
              <a:solidFill>
                <a:srgbClr val="4169E0"/>
              </a:solidFill>
              <a:latin typeface="Arial Rounded MT Bold" panose="020F0704030504030204" pitchFamily="34" charset="0"/>
              <a:ea typeface="Calibri"/>
              <a:cs typeface="Calibri"/>
            </a:rPr>
            <a:pPr algn="l"/>
            <a:t>47068.58</a:t>
          </a:fld>
          <a:endParaRPr lang="en-US" sz="4000">
            <a:solidFill>
              <a:srgbClr val="4169E0"/>
            </a:solidFill>
            <a:latin typeface="Arial Rounded MT Bold" panose="020F0704030504030204" pitchFamily="34" charset="0"/>
          </a:endParaRPr>
        </a:p>
      </xdr:txBody>
    </xdr:sp>
    <xdr:clientData/>
  </xdr:twoCellAnchor>
  <xdr:twoCellAnchor>
    <xdr:from>
      <xdr:col>4</xdr:col>
      <xdr:colOff>319847</xdr:colOff>
      <xdr:row>23</xdr:row>
      <xdr:rowOff>128206</xdr:rowOff>
    </xdr:from>
    <xdr:to>
      <xdr:col>9</xdr:col>
      <xdr:colOff>263236</xdr:colOff>
      <xdr:row>26</xdr:row>
      <xdr:rowOff>69273</xdr:rowOff>
    </xdr:to>
    <xdr:sp macro="" textlink="KPIs!I8">
      <xdr:nvSpPr>
        <xdr:cNvPr id="86" name="TextBox 85">
          <a:extLst>
            <a:ext uri="{FF2B5EF4-FFF2-40B4-BE49-F238E27FC236}">
              <a16:creationId xmlns="" xmlns:a16="http://schemas.microsoft.com/office/drawing/2014/main" id="{D31F5150-197D-F9B1-D335-7E745CFEABB2}"/>
            </a:ext>
          </a:extLst>
        </xdr:cNvPr>
        <xdr:cNvSpPr txBox="1"/>
      </xdr:nvSpPr>
      <xdr:spPr>
        <a:xfrm>
          <a:off x="2758247" y="4270715"/>
          <a:ext cx="2991389" cy="481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BA67071-B6C6-4412-9BD4-CE51D8157D73}" type="TxLink">
            <a:rPr lang="en-US" sz="1600" b="1" i="0" u="none" strike="noStrike">
              <a:solidFill>
                <a:srgbClr val="000000"/>
              </a:solidFill>
              <a:latin typeface="Calibri"/>
              <a:ea typeface="Calibri"/>
              <a:cs typeface="Calibri"/>
            </a:rPr>
            <a:pPr algn="l"/>
            <a:t>Avg no. of Ratings</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236682</xdr:colOff>
      <xdr:row>27</xdr:row>
      <xdr:rowOff>23091</xdr:rowOff>
    </xdr:from>
    <xdr:to>
      <xdr:col>3</xdr:col>
      <xdr:colOff>560955</xdr:colOff>
      <xdr:row>32</xdr:row>
      <xdr:rowOff>179454</xdr:rowOff>
    </xdr:to>
    <xdr:sp macro="" textlink="">
      <xdr:nvSpPr>
        <xdr:cNvPr id="90" name="Rectangle: Diagonal Corners Rounded 5">
          <a:extLst>
            <a:ext uri="{FF2B5EF4-FFF2-40B4-BE49-F238E27FC236}">
              <a16:creationId xmlns="" xmlns:a16="http://schemas.microsoft.com/office/drawing/2014/main" id="{9654169A-31D0-20BC-F621-C657217A5211}"/>
            </a:ext>
          </a:extLst>
        </xdr:cNvPr>
        <xdr:cNvSpPr/>
      </xdr:nvSpPr>
      <xdr:spPr>
        <a:xfrm>
          <a:off x="236682" y="5010727"/>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354190</xdr:colOff>
      <xdr:row>27</xdr:row>
      <xdr:rowOff>49233</xdr:rowOff>
    </xdr:from>
    <xdr:to>
      <xdr:col>3</xdr:col>
      <xdr:colOff>73476</xdr:colOff>
      <xdr:row>31</xdr:row>
      <xdr:rowOff>150324</xdr:rowOff>
    </xdr:to>
    <xdr:sp macro="" textlink="KPIs!E9">
      <xdr:nvSpPr>
        <xdr:cNvPr id="91" name="TextBox 90">
          <a:extLst>
            <a:ext uri="{FF2B5EF4-FFF2-40B4-BE49-F238E27FC236}">
              <a16:creationId xmlns="" xmlns:a16="http://schemas.microsoft.com/office/drawing/2014/main" id="{FDC977B3-7C24-768B-1BEB-D90C827B13B5}"/>
            </a:ext>
          </a:extLst>
        </xdr:cNvPr>
        <xdr:cNvSpPr txBox="1"/>
      </xdr:nvSpPr>
      <xdr:spPr>
        <a:xfrm>
          <a:off x="354190" y="5036869"/>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99A5CAE-0A36-45A0-9E64-500FE6A7AE5D}" type="TxLink">
            <a:rPr lang="en-US" sz="4000" b="0" i="0" u="none" strike="noStrike">
              <a:solidFill>
                <a:srgbClr val="4169E0"/>
              </a:solidFill>
              <a:latin typeface="Arial Rounded MT Bold" panose="020F0704030504030204" pitchFamily="34" charset="0"/>
              <a:ea typeface="Calibri"/>
              <a:cs typeface="Calibri"/>
            </a:rPr>
            <a:pPr algn="l"/>
            <a:t>21866.90</a:t>
          </a:fld>
          <a:endParaRPr lang="en-US" sz="4000">
            <a:solidFill>
              <a:srgbClr val="4169E0"/>
            </a:solidFill>
            <a:latin typeface="Arial Rounded MT Bold" panose="020F0704030504030204" pitchFamily="34" charset="0"/>
          </a:endParaRPr>
        </a:p>
      </xdr:txBody>
    </xdr:sp>
    <xdr:clientData/>
  </xdr:twoCellAnchor>
  <xdr:twoCellAnchor>
    <xdr:from>
      <xdr:col>0</xdr:col>
      <xdr:colOff>354190</xdr:colOff>
      <xdr:row>30</xdr:row>
      <xdr:rowOff>93569</xdr:rowOff>
    </xdr:from>
    <xdr:to>
      <xdr:col>3</xdr:col>
      <xdr:colOff>73476</xdr:colOff>
      <xdr:row>32</xdr:row>
      <xdr:rowOff>133608</xdr:rowOff>
    </xdr:to>
    <xdr:sp macro="" textlink="KPIs!E8">
      <xdr:nvSpPr>
        <xdr:cNvPr id="92" name="TextBox 91">
          <a:extLst>
            <a:ext uri="{FF2B5EF4-FFF2-40B4-BE49-F238E27FC236}">
              <a16:creationId xmlns="" xmlns:a16="http://schemas.microsoft.com/office/drawing/2014/main" id="{D31F5150-197D-F9B1-D335-7E745CFEABB2}"/>
            </a:ext>
          </a:extLst>
        </xdr:cNvPr>
        <xdr:cNvSpPr txBox="1"/>
      </xdr:nvSpPr>
      <xdr:spPr>
        <a:xfrm>
          <a:off x="354190" y="5635387"/>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23EB7F3-5220-4540-86C8-2779CC41C09C}" type="TxLink">
            <a:rPr lang="en-US" sz="1600" b="1" i="0" u="none" strike="noStrike">
              <a:solidFill>
                <a:srgbClr val="000000"/>
              </a:solidFill>
              <a:latin typeface="Calibri"/>
              <a:ea typeface="Calibri"/>
              <a:cs typeface="Calibri"/>
            </a:rPr>
            <a:pPr algn="l"/>
            <a:t>Avg of MRP</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202339</xdr:colOff>
      <xdr:row>27</xdr:row>
      <xdr:rowOff>23091</xdr:rowOff>
    </xdr:from>
    <xdr:to>
      <xdr:col>7</xdr:col>
      <xdr:colOff>526611</xdr:colOff>
      <xdr:row>32</xdr:row>
      <xdr:rowOff>179454</xdr:rowOff>
    </xdr:to>
    <xdr:sp macro="" textlink="">
      <xdr:nvSpPr>
        <xdr:cNvPr id="94" name="Rectangle: Diagonal Corners Rounded 5">
          <a:extLst>
            <a:ext uri="{FF2B5EF4-FFF2-40B4-BE49-F238E27FC236}">
              <a16:creationId xmlns="" xmlns:a16="http://schemas.microsoft.com/office/drawing/2014/main" id="{9654169A-31D0-20BC-F621-C657217A5211}"/>
            </a:ext>
          </a:extLst>
        </xdr:cNvPr>
        <xdr:cNvSpPr/>
      </xdr:nvSpPr>
      <xdr:spPr>
        <a:xfrm>
          <a:off x="2649975" y="5010727"/>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319847</xdr:colOff>
      <xdr:row>27</xdr:row>
      <xdr:rowOff>49233</xdr:rowOff>
    </xdr:from>
    <xdr:to>
      <xdr:col>7</xdr:col>
      <xdr:colOff>39132</xdr:colOff>
      <xdr:row>31</xdr:row>
      <xdr:rowOff>150324</xdr:rowOff>
    </xdr:to>
    <xdr:sp macro="" textlink="KPIs!D9">
      <xdr:nvSpPr>
        <xdr:cNvPr id="95" name="TextBox 94">
          <a:extLst>
            <a:ext uri="{FF2B5EF4-FFF2-40B4-BE49-F238E27FC236}">
              <a16:creationId xmlns="" xmlns:a16="http://schemas.microsoft.com/office/drawing/2014/main" id="{FDC977B3-7C24-768B-1BEB-D90C827B13B5}"/>
            </a:ext>
          </a:extLst>
        </xdr:cNvPr>
        <xdr:cNvSpPr txBox="1"/>
      </xdr:nvSpPr>
      <xdr:spPr>
        <a:xfrm>
          <a:off x="2767483" y="5036869"/>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7305B5B-EA5B-42D7-B351-5C88518FB45B}" type="TxLink">
            <a:rPr lang="en-US" sz="4000" b="0" i="0" u="none" strike="noStrike">
              <a:solidFill>
                <a:srgbClr val="4169E0"/>
              </a:solidFill>
              <a:latin typeface="Arial Rounded MT Bold" panose="020F0704030504030204" pitchFamily="34" charset="0"/>
              <a:ea typeface="Calibri"/>
              <a:cs typeface="Calibri"/>
            </a:rPr>
            <a:pPr algn="l"/>
            <a:t>4381.20</a:t>
          </a:fld>
          <a:endParaRPr lang="en-US" sz="4000">
            <a:solidFill>
              <a:srgbClr val="4169E0"/>
            </a:solidFill>
            <a:latin typeface="Arial Rounded MT Bold" panose="020F0704030504030204" pitchFamily="34" charset="0"/>
          </a:endParaRPr>
        </a:p>
      </xdr:txBody>
    </xdr:sp>
    <xdr:clientData/>
  </xdr:twoCellAnchor>
  <xdr:twoCellAnchor>
    <xdr:from>
      <xdr:col>4</xdr:col>
      <xdr:colOff>319847</xdr:colOff>
      <xdr:row>30</xdr:row>
      <xdr:rowOff>93569</xdr:rowOff>
    </xdr:from>
    <xdr:to>
      <xdr:col>7</xdr:col>
      <xdr:colOff>39132</xdr:colOff>
      <xdr:row>32</xdr:row>
      <xdr:rowOff>133608</xdr:rowOff>
    </xdr:to>
    <xdr:sp macro="" textlink="KPIs!D8">
      <xdr:nvSpPr>
        <xdr:cNvPr id="96" name="TextBox 95">
          <a:extLst>
            <a:ext uri="{FF2B5EF4-FFF2-40B4-BE49-F238E27FC236}">
              <a16:creationId xmlns="" xmlns:a16="http://schemas.microsoft.com/office/drawing/2014/main" id="{D31F5150-197D-F9B1-D335-7E745CFEABB2}"/>
            </a:ext>
          </a:extLst>
        </xdr:cNvPr>
        <xdr:cNvSpPr txBox="1"/>
      </xdr:nvSpPr>
      <xdr:spPr>
        <a:xfrm>
          <a:off x="2767483" y="5635387"/>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26A583-D766-4EA1-89B5-1DA73721057A}" type="TxLink">
            <a:rPr lang="en-US" sz="1600" b="1" i="0" u="none" strike="noStrike">
              <a:solidFill>
                <a:srgbClr val="000000"/>
              </a:solidFill>
              <a:latin typeface="Calibri"/>
              <a:ea typeface="Calibri"/>
              <a:cs typeface="Calibri"/>
            </a:rPr>
            <a:pPr algn="l"/>
            <a:t>Avg of Discount</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0</xdr:col>
      <xdr:colOff>235528</xdr:colOff>
      <xdr:row>34</xdr:row>
      <xdr:rowOff>619</xdr:rowOff>
    </xdr:from>
    <xdr:to>
      <xdr:col>3</xdr:col>
      <xdr:colOff>566728</xdr:colOff>
      <xdr:row>48</xdr:row>
      <xdr:rowOff>3355</xdr:rowOff>
    </xdr:to>
    <mc:AlternateContent xmlns:mc="http://schemas.openxmlformats.org/markup-compatibility/2006" xmlns:a14="http://schemas.microsoft.com/office/drawing/2010/main">
      <mc:Choice Requires="a14">
        <xdr:graphicFrame macro="">
          <xdr:nvGraphicFramePr>
            <xdr:cNvPr id="100" name="Brand 2">
              <a:extLst>
                <a:ext uri="{FF2B5EF4-FFF2-40B4-BE49-F238E27FC236}">
                  <a16:creationId xmlns="" xmlns:a16="http://schemas.microsoft.com/office/drawing/2014/main" id="{65FA8567-B732-4C3A-83E4-40E07A88AC35}"/>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235528" y="6045819"/>
              <a:ext cx="2160000" cy="2489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122959</xdr:colOff>
      <xdr:row>34</xdr:row>
      <xdr:rowOff>619</xdr:rowOff>
    </xdr:from>
    <xdr:to>
      <xdr:col>7</xdr:col>
      <xdr:colOff>454159</xdr:colOff>
      <xdr:row>48</xdr:row>
      <xdr:rowOff>3355</xdr:rowOff>
    </xdr:to>
    <mc:AlternateContent xmlns:mc="http://schemas.openxmlformats.org/markup-compatibility/2006" xmlns:a14="http://schemas.microsoft.com/office/drawing/2010/main">
      <mc:Choice Requires="a14">
        <xdr:graphicFrame macro="">
          <xdr:nvGraphicFramePr>
            <xdr:cNvPr id="101" name="Name 2">
              <a:extLst>
                <a:ext uri="{FF2B5EF4-FFF2-40B4-BE49-F238E27FC236}">
                  <a16:creationId xmlns="" xmlns:a16="http://schemas.microsoft.com/office/drawing/2014/main" id="{D7A74D10-4243-472E-A99E-E89A3AD295E3}"/>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2561359" y="6045819"/>
              <a:ext cx="2160000" cy="2489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152400</xdr:colOff>
      <xdr:row>27</xdr:row>
      <xdr:rowOff>23287</xdr:rowOff>
    </xdr:from>
    <xdr:to>
      <xdr:col>43</xdr:col>
      <xdr:colOff>410308</xdr:colOff>
      <xdr:row>46</xdr:row>
      <xdr:rowOff>3787</xdr:rowOff>
    </xdr:to>
    <xdr:graphicFrame macro="">
      <xdr:nvGraphicFramePr>
        <xdr:cNvPr id="102" name="Chart 101">
          <a:extLst>
            <a:ext uri="{FF2B5EF4-FFF2-40B4-BE49-F238E27FC236}">
              <a16:creationId xmlns="" xmlns:a16="http://schemas.microsoft.com/office/drawing/2014/main" id="{EC5A1745-BFDF-4190-89B4-AC1520BB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254578</xdr:colOff>
      <xdr:row>6</xdr:row>
      <xdr:rowOff>184077</xdr:rowOff>
    </xdr:from>
    <xdr:to>
      <xdr:col>14</xdr:col>
      <xdr:colOff>196978</xdr:colOff>
      <xdr:row>25</xdr:row>
      <xdr:rowOff>164577</xdr:rowOff>
    </xdr:to>
    <xdr:graphicFrame macro="">
      <xdr:nvGraphicFramePr>
        <xdr:cNvPr id="103" name="Chart 102">
          <a:extLst>
            <a:ext uri="{FF2B5EF4-FFF2-40B4-BE49-F238E27FC236}">
              <a16:creationId xmlns="" xmlns:a16="http://schemas.microsoft.com/office/drawing/2014/main" id="{99E0C101-A158-47AF-8AB3-E77E67468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122091</xdr:colOff>
      <xdr:row>27</xdr:row>
      <xdr:rowOff>23287</xdr:rowOff>
    </xdr:from>
    <xdr:to>
      <xdr:col>18</xdr:col>
      <xdr:colOff>250808</xdr:colOff>
      <xdr:row>46</xdr:row>
      <xdr:rowOff>3787</xdr:rowOff>
    </xdr:to>
    <xdr:graphicFrame macro="">
      <xdr:nvGraphicFramePr>
        <xdr:cNvPr id="105" name="Chart 104">
          <a:extLst>
            <a:ext uri="{FF2B5EF4-FFF2-40B4-BE49-F238E27FC236}">
              <a16:creationId xmlns="" xmlns:a16="http://schemas.microsoft.com/office/drawing/2014/main" id="{DC5B0FDE-F0FD-443B-A256-947B39869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419101</xdr:colOff>
      <xdr:row>27</xdr:row>
      <xdr:rowOff>23287</xdr:rowOff>
    </xdr:from>
    <xdr:to>
      <xdr:col>27</xdr:col>
      <xdr:colOff>332701</xdr:colOff>
      <xdr:row>46</xdr:row>
      <xdr:rowOff>3787</xdr:rowOff>
    </xdr:to>
    <xdr:graphicFrame macro="">
      <xdr:nvGraphicFramePr>
        <xdr:cNvPr id="106" name="Chart 105">
          <a:extLst>
            <a:ext uri="{FF2B5EF4-FFF2-40B4-BE49-F238E27FC236}">
              <a16:creationId xmlns="" xmlns:a16="http://schemas.microsoft.com/office/drawing/2014/main" id="{D5DDA5A6-4B94-45A0-A376-861E6862D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310861</xdr:colOff>
      <xdr:row>6</xdr:row>
      <xdr:rowOff>184077</xdr:rowOff>
    </xdr:from>
    <xdr:to>
      <xdr:col>21</xdr:col>
      <xdr:colOff>363661</xdr:colOff>
      <xdr:row>25</xdr:row>
      <xdr:rowOff>164577</xdr:rowOff>
    </xdr:to>
    <xdr:graphicFrame macro="">
      <xdr:nvGraphicFramePr>
        <xdr:cNvPr id="109" name="Chart 108">
          <a:extLst>
            <a:ext uri="{FF2B5EF4-FFF2-40B4-BE49-F238E27FC236}">
              <a16:creationId xmlns="" xmlns:a16="http://schemas.microsoft.com/office/drawing/2014/main" id="{3D446497-C9C7-4303-BA3A-747A5DF86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236236</xdr:colOff>
      <xdr:row>1</xdr:row>
      <xdr:rowOff>27708</xdr:rowOff>
    </xdr:from>
    <xdr:to>
      <xdr:col>24</xdr:col>
      <xdr:colOff>60036</xdr:colOff>
      <xdr:row>6</xdr:row>
      <xdr:rowOff>55417</xdr:rowOff>
    </xdr:to>
    <xdr:sp macro="" textlink="">
      <xdr:nvSpPr>
        <xdr:cNvPr id="110" name="TextBox 109">
          <a:extLst>
            <a:ext uri="{FF2B5EF4-FFF2-40B4-BE49-F238E27FC236}">
              <a16:creationId xmlns="" xmlns:a16="http://schemas.microsoft.com/office/drawing/2014/main" id="{18AD72F2-F4DD-5C81-E7EA-1834F8A65B70}"/>
            </a:ext>
          </a:extLst>
        </xdr:cNvPr>
        <xdr:cNvSpPr txBox="1"/>
      </xdr:nvSpPr>
      <xdr:spPr>
        <a:xfrm>
          <a:off x="5687467" y="203554"/>
          <a:ext cx="8909184" cy="90694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latin typeface="Arial Rounded MT Bold" panose="020F0704030504030204" pitchFamily="34" charset="0"/>
            </a:rPr>
            <a:t>Flipkart Dataset &amp; Visualization</a:t>
          </a:r>
        </a:p>
      </xdr:txBody>
    </xdr:sp>
    <xdr:clientData/>
  </xdr:twoCellAnchor>
  <xdr:twoCellAnchor>
    <xdr:from>
      <xdr:col>21</xdr:col>
      <xdr:colOff>494309</xdr:colOff>
      <xdr:row>6</xdr:row>
      <xdr:rowOff>184077</xdr:rowOff>
    </xdr:from>
    <xdr:to>
      <xdr:col>28</xdr:col>
      <xdr:colOff>547109</xdr:colOff>
      <xdr:row>25</xdr:row>
      <xdr:rowOff>164577</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93518</xdr:colOff>
      <xdr:row>47</xdr:row>
      <xdr:rowOff>95249</xdr:rowOff>
    </xdr:from>
    <xdr:to>
      <xdr:col>34</xdr:col>
      <xdr:colOff>266699</xdr:colOff>
      <xdr:row>62</xdr:row>
      <xdr:rowOff>117749</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514350</xdr:colOff>
      <xdr:row>27</xdr:row>
      <xdr:rowOff>23287</xdr:rowOff>
    </xdr:from>
    <xdr:to>
      <xdr:col>34</xdr:col>
      <xdr:colOff>567150</xdr:colOff>
      <xdr:row>46</xdr:row>
      <xdr:rowOff>3787</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95250</xdr:colOff>
      <xdr:row>6</xdr:row>
      <xdr:rowOff>187887</xdr:rowOff>
    </xdr:from>
    <xdr:to>
      <xdr:col>36</xdr:col>
      <xdr:colOff>148050</xdr:colOff>
      <xdr:row>25</xdr:row>
      <xdr:rowOff>160767</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36</xdr:col>
      <xdr:colOff>323850</xdr:colOff>
      <xdr:row>6</xdr:row>
      <xdr:rowOff>184077</xdr:rowOff>
    </xdr:from>
    <xdr:to>
      <xdr:col>43</xdr:col>
      <xdr:colOff>376650</xdr:colOff>
      <xdr:row>25</xdr:row>
      <xdr:rowOff>164577</xdr:rowOff>
    </xdr:to>
    <xdr:graphicFrame macro="">
      <xdr:nvGraphicFramePr>
        <xdr:cNvPr id="41" name="Chart 40">
          <a:extLst>
            <a:ext uri="{FF2B5EF4-FFF2-40B4-BE49-F238E27FC236}">
              <a16:creationId xmlns="" xmlns:a16="http://schemas.microsoft.com/office/drawing/2014/main" id="{D366E73A-076A-CE50-CA43-529850577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7</xdr:row>
      <xdr:rowOff>114300</xdr:rowOff>
    </xdr:from>
    <xdr:to>
      <xdr:col>11</xdr:col>
      <xdr:colOff>476250</xdr:colOff>
      <xdr:row>22</xdr:row>
      <xdr:rowOff>0</xdr:rowOff>
    </xdr:to>
    <xdr:graphicFrame macro="">
      <xdr:nvGraphicFramePr>
        <xdr:cNvPr id="3" name="Chart 2">
          <a:extLst>
            <a:ext uri="{FF2B5EF4-FFF2-40B4-BE49-F238E27FC236}">
              <a16:creationId xmlns="" xmlns:a16="http://schemas.microsoft.com/office/drawing/2014/main" id="{DF69F8C3-51DC-71A3-7588-115AA3BEF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323850</xdr:colOff>
      <xdr:row>8</xdr:row>
      <xdr:rowOff>76200</xdr:rowOff>
    </xdr:from>
    <xdr:to>
      <xdr:col>11</xdr:col>
      <xdr:colOff>19050</xdr:colOff>
      <xdr:row>22</xdr:row>
      <xdr:rowOff>152400</xdr:rowOff>
    </xdr:to>
    <xdr:graphicFrame macro="">
      <xdr:nvGraphicFramePr>
        <xdr:cNvPr id="2" name="Chart 1">
          <a:extLst>
            <a:ext uri="{FF2B5EF4-FFF2-40B4-BE49-F238E27FC236}">
              <a16:creationId xmlns="" xmlns:a16="http://schemas.microsoft.com/office/drawing/2014/main" id="{11D11057-17A2-2B52-A621-2BABA5940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560070</xdr:colOff>
      <xdr:row>3</xdr:row>
      <xdr:rowOff>154305</xdr:rowOff>
    </xdr:from>
    <xdr:to>
      <xdr:col>12</xdr:col>
      <xdr:colOff>579120</xdr:colOff>
      <xdr:row>18</xdr:row>
      <xdr:rowOff>47625</xdr:rowOff>
    </xdr:to>
    <xdr:graphicFrame macro="">
      <xdr:nvGraphicFramePr>
        <xdr:cNvPr id="2" name="Chart 1">
          <a:extLst>
            <a:ext uri="{FF2B5EF4-FFF2-40B4-BE49-F238E27FC236}">
              <a16:creationId xmlns="" xmlns:a16="http://schemas.microsoft.com/office/drawing/2014/main" id="{E862E951-1C09-A6A1-F1D5-D035A30CB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1400175</xdr:colOff>
      <xdr:row>8</xdr:row>
      <xdr:rowOff>152400</xdr:rowOff>
    </xdr:from>
    <xdr:to>
      <xdr:col>9</xdr:col>
      <xdr:colOff>276225</xdr:colOff>
      <xdr:row>23</xdr:row>
      <xdr:rowOff>38100</xdr:rowOff>
    </xdr:to>
    <xdr:graphicFrame macro="">
      <xdr:nvGraphicFramePr>
        <xdr:cNvPr id="2" name="Chart 1">
          <a:extLst>
            <a:ext uri="{FF2B5EF4-FFF2-40B4-BE49-F238E27FC236}">
              <a16:creationId xmlns="" xmlns:a16="http://schemas.microsoft.com/office/drawing/2014/main" id="{D84C06B9-4ACE-9C6D-0B8E-934B1CDD5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114300</xdr:colOff>
      <xdr:row>8</xdr:row>
      <xdr:rowOff>76200</xdr:rowOff>
    </xdr:from>
    <xdr:to>
      <xdr:col>11</xdr:col>
      <xdr:colOff>419100</xdr:colOff>
      <xdr:row>22</xdr:row>
      <xdr:rowOff>152400</xdr:rowOff>
    </xdr:to>
    <xdr:graphicFrame macro="">
      <xdr:nvGraphicFramePr>
        <xdr:cNvPr id="2" name="Chart 1">
          <a:extLst>
            <a:ext uri="{FF2B5EF4-FFF2-40B4-BE49-F238E27FC236}">
              <a16:creationId xmlns="" xmlns:a16="http://schemas.microsoft.com/office/drawing/2014/main" id="{D366E73A-076A-CE50-CA43-529850577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466725</xdr:colOff>
      <xdr:row>6</xdr:row>
      <xdr:rowOff>152400</xdr:rowOff>
    </xdr:from>
    <xdr:to>
      <xdr:col>11</xdr:col>
      <xdr:colOff>161925</xdr:colOff>
      <xdr:row>21</xdr:row>
      <xdr:rowOff>38100</xdr:rowOff>
    </xdr:to>
    <xdr:graphicFrame macro="">
      <xdr:nvGraphicFramePr>
        <xdr:cNvPr id="2" name="Chart 1">
          <a:extLst>
            <a:ext uri="{FF2B5EF4-FFF2-40B4-BE49-F238E27FC236}">
              <a16:creationId xmlns="" xmlns:a16="http://schemas.microsoft.com/office/drawing/2014/main" id="{70C658AE-E46E-24C3-102D-DC7C765EF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485775</xdr:colOff>
      <xdr:row>0</xdr:row>
      <xdr:rowOff>0</xdr:rowOff>
    </xdr:from>
    <xdr:to>
      <xdr:col>11</xdr:col>
      <xdr:colOff>180975</xdr:colOff>
      <xdr:row>14</xdr:row>
      <xdr:rowOff>76200</xdr:rowOff>
    </xdr:to>
    <xdr:graphicFrame macro="">
      <xdr:nvGraphicFramePr>
        <xdr:cNvPr id="2" name="Chart 1">
          <a:extLst>
            <a:ext uri="{FF2B5EF4-FFF2-40B4-BE49-F238E27FC236}">
              <a16:creationId xmlns="" xmlns:a16="http://schemas.microsoft.com/office/drawing/2014/main" id="{2F6CE80D-37D7-3BB9-13CA-2AD6613EA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15</xdr:row>
      <xdr:rowOff>11430</xdr:rowOff>
    </xdr:from>
    <xdr:to>
      <xdr:col>11</xdr:col>
      <xdr:colOff>403860</xdr:colOff>
      <xdr:row>30</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381000</xdr:colOff>
      <xdr:row>5</xdr:row>
      <xdr:rowOff>161925</xdr:rowOff>
    </xdr:from>
    <xdr:to>
      <xdr:col>8</xdr:col>
      <xdr:colOff>381000</xdr:colOff>
      <xdr:row>19</xdr:row>
      <xdr:rowOff>19050</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 xmlns:a16="http://schemas.microsoft.com/office/drawing/2014/main" id="{C5A0C815-8D2E-287E-D306-C832B332CFF7}"/>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429000"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438150</xdr:colOff>
      <xdr:row>6</xdr:row>
      <xdr:rowOff>19050</xdr:rowOff>
    </xdr:from>
    <xdr:to>
      <xdr:col>12</xdr:col>
      <xdr:colOff>438150</xdr:colOff>
      <xdr:row>19</xdr:row>
      <xdr:rowOff>66675</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 xmlns:a16="http://schemas.microsoft.com/office/drawing/2014/main" id="{CDD68F84-1A9F-8E38-597B-E0B83C6EEB4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924550"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ARSH" refreshedDate="45866.990901851852" backgroundQuery="1" createdVersion="8" refreshedVersion="8" minRefreshableVersion="3" recordCount="0" supportSubquery="1" supportAdvancedDrill="1">
  <cacheSource type="external" connectionId="1"/>
  <cacheFields count="4">
    <cacheField name="[Table1].[Ratings].[Ratings]" caption="Ratings" numFmtId="0" hierarchy="12" level="1">
      <sharedItems containsSemiMixedTypes="0" containsString="0" containsNumber="1" minValue="3.4" maxValue="3.9" count="5">
        <n v="3.4"/>
        <n v="3.6"/>
        <n v="3.7"/>
        <n v="3.8"/>
        <n v="3.9"/>
      </sharedItems>
    </cacheField>
    <cacheField name="[Table1].[Brand].[Brand]" caption="Brand" numFmtId="0" hierarchy="11" level="1">
      <sharedItems count="5">
        <s v="ANGAGE"/>
        <s v="APPLE"/>
        <s v="BLACKZONE"/>
        <s v="DIZO"/>
        <s v="GOOGLE"/>
      </sharedItems>
    </cacheField>
    <cacheField name="[Measures].[Average of Ratings 2]" caption="Average of Ratings 2" numFmtId="0" hierarchy="38" level="32767"/>
    <cacheField name="[Table1].[Name].[Name]" caption="Name" numFmtId="0" hierarchy="10" level="1">
      <sharedItems containsSemiMixedTypes="0" containsNonDate="0" containsString="0"/>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3"/>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2" memberValueDatatype="5" unbalanced="0">
      <fieldsUsage count="2">
        <fieldUsage x="-1"/>
        <fieldUsage x="0"/>
      </fieldsUsage>
    </cacheHierarchy>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oneField="1">
      <fieldsUsage count="1">
        <fieldUsage x="2"/>
      </fieldsUsage>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DARSH" refreshedDate="45866.990911458335" backgroundQuery="1" createdVersion="8" refreshedVersion="8" minRefreshableVersion="3" recordCount="0" supportSubquery="1" supportAdvancedDrill="1">
  <cacheSource type="external" connectionId="1"/>
  <cacheFields count="2">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aurabh" refreshedDate="45869.618054050923" backgroundQuery="1" createdVersion="5" refreshedVersion="5" minRefreshableVersion="3" recordCount="0" supportSubquery="1" supportAdvancedDrill="1">
  <cacheSource type="external" connectionId="1"/>
  <cacheFields count="3">
    <cacheField name="[Measures].[Sum of Discount 2]" caption="Sum of Discount 2" numFmtId="0" hierarchy="48" level="32767"/>
    <cacheField name="[Table1].[Brand].[Brand]" caption="Brand" numFmtId="0" hierarchy="11" level="1">
      <sharedItems count="5">
        <s v="APPLE"/>
        <s v="INFINIX"/>
        <s v="POCO"/>
        <s v="REALME"/>
        <s v="SAMSUNG"/>
      </sharedItems>
    </cacheField>
    <cacheField name="[Table1].[Name].[Name]" caption="Name" numFmtId="0" hierarchy="10" level="1">
      <sharedItems count="5">
        <s v="SAMSUNG Galaxy S21 FE 5G (Graphite, 128 GB)"/>
        <s v="SAMSUNG Galaxy S21 FE 5G (Lavender, 128 GB)"/>
        <s v="SAMSUNG Galaxy S21 FE 5G (Olive, 128 GB)"/>
        <s v="SAMSUNG Galaxy S22 Plus 5G (Green, 128 GB)"/>
        <s v="SAMSUNG Galaxy S22 Plus 5G (Phantom Black, 128 GB)"/>
      </sharedItems>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oneField="1">
      <fieldsUsage count="1">
        <fieldUsage x="0"/>
      </fieldsUsage>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aurabh" refreshedDate="45868.959366435185" backgroundQuery="1" createdVersion="5" refreshedVersion="5" minRefreshableVersion="3" recordCount="0" supportSubquery="1" supportAdvancedDrill="1">
  <cacheSource type="external" connectionId="1"/>
  <cacheFields count="2">
    <cacheField name="[Measures].[Sum of Discount 2]" caption="Sum of Discount 2" numFmtId="0" hierarchy="48" level="32767"/>
    <cacheField name="[Table1].[Brand].[Brand]" caption="Brand" numFmtId="0" hierarchy="11" level="1">
      <sharedItems count="5">
        <s v="APPLE"/>
        <s v="INFINIX"/>
        <s v="POCO"/>
        <s v="REALME"/>
        <s v="SAMSUNG"/>
      </sharedItems>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oneField="1">
      <fieldsUsage count="1">
        <fieldUsage x="0"/>
      </fieldsUsage>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aurabh" refreshedDate="45868.964824305556" backgroundQuery="1" createdVersion="5" refreshedVersion="5" minRefreshableVersion="3" recordCount="0" supportSubquery="1" supportAdvancedDrill="1">
  <cacheSource type="external" connectionId="1"/>
  <cacheFields count="3">
    <cacheField name="[Table1].[Name].[Name]" caption="Name" numFmtId="0" hierarchy="10" level="1">
      <sharedItems count="5">
        <s v="APPLE iPhone 12 Pro (Graphite, 256 GB)"/>
        <s v="APPLE iPhone 12 Pro (Silver, 256 GB)"/>
        <s v="APPLE iPhone 13 Pro (Graphite, 256 GB)"/>
        <s v="APPLE iPhone 13 Pro Max (Alpine Green, 256 GB)"/>
        <s v="SAMSUNG Galaxy S22 Plus 5G (Green, 128 GB)"/>
      </sharedItems>
    </cacheField>
    <cacheField name="[Table1].[Price Range].[Price Range]" caption="Price Range" numFmtId="0" hierarchy="20" level="1">
      <sharedItems count="7">
        <s v="10K–20K"/>
        <s v="20K–30K"/>
        <s v="30K–40K"/>
        <s v="40K–50K"/>
        <s v="50K–60K"/>
        <s v="Above 60K"/>
        <s v="Below 10K"/>
      </sharedItems>
    </cacheField>
    <cacheField name="[Measures].[Count of Price Range]" caption="Count of Price Range" numFmtId="0" hierarchy="47" level="32767"/>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0"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2" memberValueDatatype="130" unbalanced="0">
      <fieldsUsage count="2">
        <fieldUsage x="-1"/>
        <fieldUsage x="1"/>
      </fieldsUsage>
    </cacheHierarchy>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oneField="1">
      <fieldsUsage count="1">
        <fieldUsage x="2"/>
      </fieldsUsage>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Saurabh" refreshedDate="45869.606524305556" backgroundQuery="1" createdVersion="5" refreshedVersion="5" minRefreshableVersion="3" recordCount="0" supportSubquery="1" supportAdvancedDrill="1">
  <cacheSource type="external" connectionId="1"/>
  <cacheFields count="4">
    <cacheField name="[Table1].[Brand].[Brand]" caption="Brand" numFmtId="0" hierarchy="11" level="1">
      <sharedItems count="5">
        <s v="INFINIX"/>
        <s v="POCO"/>
        <s v="REALME"/>
        <s v="REDMI"/>
        <s v="SAMSUNG"/>
      </sharedItems>
    </cacheField>
    <cacheField name="[Table1].[Name].[Name]" caption="Name" numFmtId="0" hierarchy="10" level="1">
      <sharedItems count="5">
        <s v="BlackZone ECO X"/>
        <s v="itel it5026"/>
        <s v="Kechaoda K115"/>
        <s v="Kechaoda K66 The Music House 4"/>
        <s v="MTR Ferrari"/>
      </sharedItems>
    </cacheField>
    <cacheField name="[Table1].[Price Range].[Price Range]" caption="Price Range" numFmtId="0" hierarchy="20" level="1">
      <sharedItems count="7">
        <s v="10K–20K"/>
        <s v="20K–30K"/>
        <s v="30K–40K"/>
        <s v="40K–50K"/>
        <s v="50K–60K"/>
        <s v="Above 60K"/>
        <s v="Below 10K"/>
      </sharedItems>
    </cacheField>
    <cacheField name="[Measures].[Count of MRP]" caption="Count of MRP" numFmtId="0" hierarchy="51" level="32767"/>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1"/>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2" memberValueDatatype="130" unbalanced="0">
      <fieldsUsage count="2">
        <fieldUsage x="-1"/>
        <fieldUsage x="2"/>
      </fieldsUsage>
    </cacheHierarchy>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oneField="1">
      <fieldsUsage count="1">
        <fieldUsage x="3"/>
      </fieldsUsage>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DARSH" refreshedDate="45867.700904050929" backgroundQuery="1" createdVersion="8" refreshedVersion="8" minRefreshableVersion="3" recordCount="0" supportSubquery="1" supportAdvancedDrill="1">
  <cacheSource type="external" connectionId="1"/>
  <cacheFields count="9">
    <cacheField name="[Measures].[Count of Name]" caption="Count of Name" numFmtId="0" hierarchy="21" level="32767"/>
    <cacheField name="[Measures].[Average of Discount]" caption="Average of Discount" numFmtId="0" hierarchy="23" level="32767"/>
    <cacheField name="[Measures].[Average of MRP]" caption="Average of MRP" numFmtId="0" hierarchy="25" level="32767"/>
    <cacheField name="[Measures].[Average of MSP]" caption="Average of MSP" numFmtId="0" hierarchy="27" level="32767"/>
    <cacheField name="[Measures].[Average of No_of_reviews]" caption="Average of No_of_reviews" numFmtId="0" hierarchy="29" level="32767"/>
    <cacheField name="[Measures].[Average of Ratings]" caption="Average of Ratings" numFmtId="0" hierarchy="31" level="32767"/>
    <cacheField name="[Measures].[Sum of No_of_reviews]" caption="Sum of No_of_reviews" numFmtId="0" hierarchy="28" level="32767"/>
    <cacheField name="[Measures].[Distinct Count of ANGAGE]" caption="Distinct Count of ANGAGE" numFmtId="0" hierarchy="34" level="32767"/>
    <cacheField name="[Measures].[Average of No_of_ratings]" caption="Average of No_of_ratings" numFmtId="0" hierarchy="46" level="32767"/>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oneField="1">
      <fieldsUsage count="1">
        <fieldUsage x="0"/>
      </fieldsUsage>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oneField="1">
      <fieldsUsage count="1">
        <fieldUsage x="2"/>
      </fieldsUsage>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oneField="1">
      <fieldsUsage count="1">
        <fieldUsage x="6"/>
      </fieldsUsage>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oneField="1">
      <fieldsUsage count="1">
        <fieldUsage x="4"/>
      </fieldsUsage>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oneField="1">
      <fieldsUsage count="1">
        <fieldUsage x="5"/>
      </fieldsUsage>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oneField="1">
      <fieldsUsage count="1">
        <fieldUsage x="7"/>
      </fieldsUsage>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oneField="1">
      <fieldsUsage count="1">
        <fieldUsage x="8"/>
      </fieldsUsage>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Saurabh" refreshedDate="45869.619937152776" backgroundQuery="1" createdVersion="8" refreshedVersion="5" minRefreshableVersion="3" recordCount="0" supportSubquery="1" supportAdvancedDrill="1">
  <cacheSource type="external" connectionId="1"/>
  <cacheFields count="2">
    <cacheField name="[Table1].[Price Range].[Price Range]" caption="Price Range" numFmtId="0" hierarchy="20" level="1">
      <sharedItems count="7">
        <s v="10K–20K"/>
        <s v="20K–30K"/>
        <s v="30K–40K"/>
        <s v="40K–50K"/>
        <s v="50K–60K"/>
        <s v="Above 60K"/>
        <s v="Below 10K"/>
      </sharedItems>
    </cacheField>
    <cacheField name="[Measures].[Count of Brand]" caption="Count of Brand" numFmtId="0" hierarchy="52" level="32767"/>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2" memberValueDatatype="130" unbalanced="0">
      <fieldsUsage count="2">
        <fieldUsage x="-1"/>
        <fieldUsage x="0"/>
      </fieldsUsage>
    </cacheHierarchy>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oneField="1">
      <fieldsUsage count="1">
        <fieldUsage x="1"/>
      </fieldsUsage>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ADARSH" refreshedDate="45866.990899884258"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Brand]" caption="Brand" attribute="1" defaultMemberUniqueName="[Table1].[Brand].[All]" allUniqueName="[Table1].[Brand].[All]" dimensionUniqueName="[Table1]" displayFolder="" count="2"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733296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ARSH" refreshedDate="45866.990907291663" backgroundQuery="1" createdVersion="8" refreshedVersion="8" minRefreshableVersion="3" recordCount="0" supportSubquery="1" supportAdvancedDrill="1">
  <cacheSource type="external" connectionId="1"/>
  <cacheFields count="4">
    <cacheField name="[Table1].[Ratings].[Ratings]" caption="Ratings" numFmtId="0" hierarchy="12" level="1">
      <sharedItems containsSemiMixedTypes="0" containsString="0" containsNumber="1" minValue="4.0999999999999996" maxValue="4.5" count="5">
        <n v="4.0999999999999996"/>
        <n v="4.2"/>
        <n v="4.3"/>
        <n v="4.4000000000000004"/>
        <n v="4.5"/>
      </sharedItems>
    </cacheField>
    <cacheField name="[Measures].[Count of Name 2]" caption="Count of Name 2" numFmtId="0" hierarchy="35" level="32767"/>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Ratings]" caption="Ratings" attribute="1" defaultMemberUniqueName="[Table1].[Ratings].[All]" allUniqueName="[Table1].[Ratings].[All]" dimensionUniqueName="[Table1]" displayFolder="" count="2" memberValueDatatype="5" unbalanced="0">
      <fieldsUsage count="2">
        <fieldUsage x="-1"/>
        <fieldUsage x="0"/>
      </fieldsUsage>
    </cacheHierarchy>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ARSH" refreshedDate="45866.990905787039" backgroundQuery="1" createdVersion="8" refreshedVersion="8" minRefreshableVersion="3" recordCount="0" supportSubquery="1" supportAdvancedDrill="1">
  <cacheSource type="external" connectionId="1"/>
  <cacheFields count="3">
    <cacheField name="[Table1].[Brand].[Brand]" caption="Brand" numFmtId="0" hierarchy="11" level="1">
      <sharedItems count="5">
        <s v="APPLE"/>
        <s v="GOOGLE"/>
        <s v="IQOO"/>
        <s v="NOTHING"/>
        <s v="XIAOMI"/>
      </sharedItems>
    </cacheField>
    <cacheField name="[Measures].[Average of MSP 2]" caption="Average of MSP 2" numFmtId="0" hierarchy="40" level="32767"/>
    <cacheField name="[Table1].[Name].[Name]" caption="Name" numFmtId="0" hierarchy="10" level="1">
      <sharedItems containsSemiMixedTypes="0" containsNonDate="0" containsString="0"/>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oneField="1">
      <fieldsUsage count="1">
        <fieldUsage x="1"/>
      </fieldsUsage>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urabh" refreshedDate="45868.736432060185" backgroundQuery="1" createdVersion="8" refreshedVersion="5" minRefreshableVersion="3" recordCount="0" supportSubquery="1" supportAdvancedDrill="1">
  <cacheSource type="external" connectionId="1"/>
  <cacheFields count="2">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Count of Price Range]" caption="Count of Price Range" numFmtId="0" hierarchy="47" level="32767"/>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0"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oneField="1">
      <fieldsUsage count="1">
        <fieldUsage x="1"/>
      </fieldsUsage>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ARSH" refreshedDate="45866.990910300927" backgroundQuery="1" createdVersion="8" refreshedVersion="8" minRefreshableVersion="3" recordCount="0" supportSubquery="1" supportAdvancedDrill="1">
  <cacheSource type="external" connectionId="1"/>
  <cacheFields count="3">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Sum of No_of_ratings]" caption="Sum of No_of_ratings" numFmtId="0" hierarchy="41" level="32767"/>
    <cacheField name="[Table1].[Brand].[Brand]" caption="Brand" numFmtId="0" hierarchy="11" level="1">
      <sharedItems containsSemiMixedTypes="0" containsNonDate="0" containsString="0"/>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oneField="1">
      <fieldsUsage count="1">
        <fieldUsage x="1"/>
      </fieldsUsage>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ARSH" refreshedDate="45866.990909259257" backgroundQuery="1" createdVersion="8" refreshedVersion="8" minRefreshableVersion="3" recordCount="0" supportSubquery="1" supportAdvancedDrill="1">
  <cacheSource type="external" connectionId="1"/>
  <cacheFields count="3">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Sum of No_of_reviews 2]" caption="Sum of No_of_reviews 2" numFmtId="0" hierarchy="42" level="32767"/>
    <cacheField name="[Table1].[Brand].[Brand]" caption="Brand" numFmtId="0" hierarchy="11" level="1">
      <sharedItems containsSemiMixedTypes="0" containsNonDate="0" containsString="0"/>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oneField="1">
      <fieldsUsage count="1">
        <fieldUsage x="1"/>
      </fieldsUsage>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DARSH" refreshedDate="45866.990908101849" backgroundQuery="1" createdVersion="8" refreshedVersion="8" minRefreshableVersion="3" recordCount="0" supportSubquery="1" supportAdvancedDrill="1">
  <cacheSource type="external" connectionId="1"/>
  <cacheFields count="3">
    <cacheField name="[Table1].[Brand].[Brand]" caption="Brand" numFmtId="0" hierarchy="11" level="1">
      <sharedItems count="5">
        <s v="INFINIX"/>
        <s v="POCO"/>
        <s v="REALME"/>
        <s v="REDMI"/>
        <s v="SAMSUNG"/>
      </sharedItems>
    </cacheField>
    <cacheField name="[Measures].[Count of Name 2]" caption="Count of Name 2" numFmtId="0" hierarchy="35" level="32767"/>
    <cacheField name="[Table1].[Name].[Name]" caption="Name" numFmtId="0" hierarchy="10" level="1">
      <sharedItems containsSemiMixedTypes="0" containsNonDate="0" containsString="0"/>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DARSH" refreshedDate="45866.990910995373" backgroundQuery="1" createdVersion="8" refreshedVersion="8" minRefreshableVersion="3" recordCount="0" supportSubquery="1" supportAdvancedDrill="1">
  <cacheSource type="external" connectionId="1"/>
  <cacheFields count="3">
    <cacheField name="[Table1].[Brand].[Brand]" caption="Brand" numFmtId="0" hierarchy="11" level="1">
      <sharedItems count="5">
        <s v="APPLE"/>
        <s v="POCO"/>
        <s v="REALME"/>
        <s v="REDMI"/>
        <s v="SAMSUNG"/>
      </sharedItems>
    </cacheField>
    <cacheField name="[Measures].[Count of No_of_reviews]" caption="Count of No_of_reviews" numFmtId="0" hierarchy="44" level="32767"/>
    <cacheField name="[Table1].[Name].[Name]" caption="Name" numFmtId="0" hierarchy="10" level="1">
      <sharedItems containsSemiMixedTypes="0" containsNonDate="0" containsString="0"/>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oneField="1">
      <fieldsUsage count="1">
        <fieldUsage x="1"/>
      </fieldsUsage>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DARSH" refreshedDate="45866.990905092593" backgroundQuery="1" createdVersion="8" refreshedVersion="8" minRefreshableVersion="3" recordCount="0" supportSubquery="1" supportAdvancedDrill="1">
  <cacheSource type="external" connectionId="1"/>
  <cacheFields count="4">
    <cacheField name="[Table1].[Price Range].[Price Range]" caption="Price Range" numFmtId="0" hierarchy="20" level="1">
      <sharedItems count="7">
        <s v="10K–20K"/>
        <s v="20K–30K"/>
        <s v="30K–40K"/>
        <s v="40K–50K"/>
        <s v="50K–60K"/>
        <s v="Above 60K"/>
        <s v="Below 10K"/>
      </sharedItems>
    </cacheField>
    <cacheField name="[Measures].[Count of Name 2]" caption="Count of Name 2" numFmtId="0" hierarchy="35" level="32767"/>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6">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2" memberValueDatatype="130" unbalanced="0">
      <fieldsUsage count="2">
        <fieldUsage x="-1"/>
        <fieldUsage x="0"/>
      </fieldsUsage>
    </cacheHierarchy>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Sum of Discount 2]" caption="Sum of Discount 2" measure="1" displayFolder="" measureGroup="Table1" count="0">
      <extLst>
        <ext xmlns:x15="http://schemas.microsoft.com/office/spreadsheetml/2010/11/main" uri="{B97F6D7D-B522-45F9-BDA1-12C45D357490}">
          <x15:cacheHierarchy aggregatedColumn="18"/>
        </ext>
      </extLst>
    </cacheHierarchy>
    <cacheHierarchy uniqueName="[Measures].[Sum of MRP 2]" caption="Sum of MRP 2" measure="1" displayFolder="" measureGroup="Table1" count="0">
      <extLst>
        <ext xmlns:x15="http://schemas.microsoft.com/office/spreadsheetml/2010/11/main" uri="{B97F6D7D-B522-45F9-BDA1-12C45D357490}">
          <x15:cacheHierarchy aggregatedColumn="17"/>
        </ext>
      </extLst>
    </cacheHierarchy>
    <cacheHierarchy uniqueName="[Measures].[Average of MRP 2]" caption="Average of MRP 2" measure="1" displayFolder="" measureGroup="Table1" count="0">
      <extLst>
        <ext xmlns:x15="http://schemas.microsoft.com/office/spreadsheetml/2010/11/main" uri="{B97F6D7D-B522-45F9-BDA1-12C45D357490}">
          <x15:cacheHierarchy aggregatedColumn="17"/>
        </ext>
      </extLst>
    </cacheHierarchy>
    <cacheHierarchy uniqueName="[Measures].[Count of MRP]" caption="Count of MRP" measure="1" displayFolder="" measureGroup="Table1" count="0">
      <extLst>
        <ext xmlns:x15="http://schemas.microsoft.com/office/spreadsheetml/2010/11/main" uri="{B97F6D7D-B522-45F9-BDA1-12C45D357490}">
          <x15:cacheHierarchy aggregatedColumn="17"/>
        </ext>
      </extLst>
    </cacheHierarchy>
    <cacheHierarchy uniqueName="[Measures].[Count of Brand]" caption="Count of Brand" measure="1" displayFolder="" measureGroup="Table1"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name="PivotTable3" cacheId="14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fieldListSortAscending="1">
  <location ref="A3:B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Average of Ratings" fld="2" subtotal="average" baseField="1" baseItem="0"/>
  </dataFields>
  <chartFormats count="2">
    <chartFormat chart="4"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ame"/>
    <pivotHierarchy dragToData="1" caption="Distinct Count of Name"/>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1">
      <autoFilter ref="A1">
        <filterColumn colId="0">
          <top10 val="5" filterVal="5"/>
        </filterColumn>
      </autoFilter>
    </filter>
    <filter fld="1" type="count" id="2" iMeasureHier="31">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PivotTable13" cacheId="15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A3:B11"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PivotTable14" cacheId="1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20"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PivotTable2" cacheId="1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11:B17" firstHeaderRow="1" firstDataRow="1" firstDataCol="1"/>
  <pivotFields count="3">
    <pivotField dataField="1" showAll="0"/>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2"/>
  </rowFields>
  <rowItems count="6">
    <i>
      <x v="1"/>
    </i>
    <i>
      <x/>
    </i>
    <i>
      <x v="2"/>
    </i>
    <i>
      <x v="4"/>
    </i>
    <i>
      <x v="3"/>
    </i>
    <i t="grand">
      <x/>
    </i>
  </rowItems>
  <colItems count="1">
    <i/>
  </colItems>
  <dataFields count="1">
    <dataField name="Sum of Discount" fld="0" showDataAs="percentOfTotal" baseField="0" baseItem="0" numFmtId="10"/>
  </dataFields>
  <chartFormats count="9">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0"/>
          </reference>
        </references>
      </pivotArea>
    </chartFormat>
    <chartFormat chart="32" format="8">
      <pivotArea type="data" outline="0" fieldPosition="0">
        <references count="2">
          <reference field="4294967294" count="1" selected="0">
            <x v="0"/>
          </reference>
          <reference field="2" count="1" selected="0">
            <x v="1"/>
          </reference>
        </references>
      </pivotArea>
    </chartFormat>
    <chartFormat chart="32" format="9">
      <pivotArea type="data" outline="0" fieldPosition="0">
        <references count="2">
          <reference field="4294967294" count="1" selected="0">
            <x v="0"/>
          </reference>
          <reference field="2" count="1" selected="0">
            <x v="0"/>
          </reference>
        </references>
      </pivotArea>
    </chartFormat>
    <chartFormat chart="32" format="10">
      <pivotArea type="data" outline="0" fieldPosition="0">
        <references count="2">
          <reference field="4294967294" count="1" selected="0">
            <x v="0"/>
          </reference>
          <reference field="2" count="1" selected="0">
            <x v="2"/>
          </reference>
        </references>
      </pivotArea>
    </chartFormat>
    <chartFormat chart="32" format="11">
      <pivotArea type="data" outline="0" fieldPosition="0">
        <references count="2">
          <reference field="4294967294" count="1" selected="0">
            <x v="0"/>
          </reference>
          <reference field="2" count="1" selected="0">
            <x v="4"/>
          </reference>
        </references>
      </pivotArea>
    </chartFormat>
    <chartFormat chart="32" format="12">
      <pivotArea type="data" outline="0" fieldPosition="0">
        <references count="2">
          <reference field="4294967294" count="1" selected="0">
            <x v="0"/>
          </reference>
          <reference field="2" count="1" selected="0">
            <x v="3"/>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48">
      <autoFilter ref="A1">
        <filterColumn colId="0">
          <top10 val="5" filterVal="5"/>
        </filterColumn>
      </autoFilter>
    </filter>
    <filter fld="2" type="count" id="2" iMeasureHier="48">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Lst>
</pivotTableDefinition>
</file>

<file path=xl/pivotTables/pivotTable13.xml><?xml version="1.0" encoding="utf-8"?>
<pivotTableDefinition xmlns="http://schemas.openxmlformats.org/spreadsheetml/2006/main" name="PivotTable1" cacheId="1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9" firstHeaderRow="1" firstDataRow="1" firstDataCol="1"/>
  <pivotFields count="2">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6">
    <i>
      <x/>
    </i>
    <i>
      <x v="4"/>
    </i>
    <i>
      <x v="3"/>
    </i>
    <i>
      <x v="1"/>
    </i>
    <i>
      <x v="2"/>
    </i>
    <i t="grand">
      <x/>
    </i>
  </rowItems>
  <colItems count="1">
    <i/>
  </colItems>
  <dataFields count="1">
    <dataField name="Sum of Discount" fld="0" baseField="0" baseItem="0"/>
  </dataFields>
  <chartFormats count="2">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Lst>
</pivotTableDefinition>
</file>

<file path=xl/pivotTables/pivotTable14.xml><?xml version="1.0" encoding="utf-8"?>
<pivotTableDefinition xmlns="http://schemas.openxmlformats.org/spreadsheetml/2006/main" name="PivotTable2" cacheId="15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location ref="A3:B11" firstHeaderRow="1" firstDataRow="1" firstDataCol="1"/>
  <pivotFields count="3">
    <pivotField allDrilled="1" showAll="0" measureFilter="1" defaultAttributeDrillState="1">
      <items count="6">
        <item x="0"/>
        <item x="1"/>
        <item x="2"/>
        <item x="3"/>
        <item x="4"/>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Items count="1">
    <i/>
  </colItems>
  <dataFields count="1">
    <dataField name="Count of Price Range" fld="2" subtotal="count" baseField="0" baseItem="0"/>
  </dataFields>
  <chartFormats count="2">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Lst>
</pivotTableDefinition>
</file>

<file path=xl/pivotTables/pivotTable15.xml><?xml version="1.0" encoding="utf-8"?>
<pivotTableDefinition xmlns="http://schemas.openxmlformats.org/spreadsheetml/2006/main" name="PivotTable1" cacheId="1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3:B11" firstHeaderRow="1" firstDataRow="1" firstDataCol="1"/>
  <pivotFields count="4">
    <pivotField allDrilled="1" showAll="0" measureFilter="1" defaultAttributeDrillState="1">
      <items count="6">
        <item x="0"/>
        <item x="1"/>
        <item x="2"/>
        <item x="3"/>
        <item x="4"/>
        <item t="default"/>
      </items>
    </pivotField>
    <pivotField allDrilled="1" showAll="0" measureFilter="1" defaultAttributeDrillState="1">
      <items count="6">
        <item x="0"/>
        <item x="1"/>
        <item x="2"/>
        <item x="3"/>
        <item x="4"/>
        <item t="default"/>
      </items>
    </pivotField>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8">
    <i>
      <x v="4"/>
    </i>
    <i>
      <x v="3"/>
    </i>
    <i>
      <x v="2"/>
    </i>
    <i>
      <x v="5"/>
    </i>
    <i>
      <x v="1"/>
    </i>
    <i>
      <x v="6"/>
    </i>
    <i>
      <x/>
    </i>
    <i t="grand">
      <x/>
    </i>
  </rowItems>
  <colItems count="1">
    <i/>
  </colItems>
  <dataFields count="1">
    <dataField name="Count of MRP" fld="3" subtotal="count" baseField="2" baseItem="0"/>
  </dataField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7">
      <autoFilter ref="A1">
        <filterColumn colId="0">
          <top10 val="5" filterVal="5"/>
        </filterColumn>
      </autoFilter>
    </filter>
    <filter fld="1" type="count" id="2" iMeasureHier="47">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Lst>
</pivotTableDefinition>
</file>

<file path=xl/pivotTables/pivotTable16.xml><?xml version="1.0" encoding="utf-8"?>
<pivotTableDefinition xmlns="http://schemas.openxmlformats.org/spreadsheetml/2006/main" name="PivotTable1" cacheId="1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I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9">
    <i>
      <x/>
    </i>
    <i i="1">
      <x v="1"/>
    </i>
    <i i="2">
      <x v="2"/>
    </i>
    <i i="3">
      <x v="3"/>
    </i>
    <i i="4">
      <x v="4"/>
    </i>
    <i i="5">
      <x v="5"/>
    </i>
    <i i="6">
      <x v="6"/>
    </i>
    <i i="7">
      <x v="7"/>
    </i>
    <i i="8">
      <x v="8"/>
    </i>
  </colItems>
  <dataFields count="9">
    <dataField name="Average of No_of_ratings" fld="8" subtotal="average" baseField="0" baseItem="1"/>
    <dataField name="Total Brand" fld="7" subtotal="count" baseField="0" baseItem="1">
      <extLst>
        <ext xmlns:x15="http://schemas.microsoft.com/office/spreadsheetml/2010/11/main" uri="{FABC7310-3BB5-11E1-824E-6D434824019B}">
          <x15:dataField isCountDistinct="1"/>
        </ext>
      </extLst>
    </dataField>
    <dataField name="Sum of No_of_reviews" fld="6" baseField="0" baseItem="0"/>
    <dataField name="Total Mobiles" fld="0" subtotal="count" baseField="0" baseItem="0"/>
    <dataField name="Average of Discount" fld="1" subtotal="average" baseField="0" baseItem="1" numFmtId="2"/>
    <dataField name="Average of MRP" fld="2" subtotal="average" baseField="0" baseItem="2" numFmtId="2"/>
    <dataField name="Average of MSP" fld="3" subtotal="average" baseField="0" baseItem="3" numFmtId="2"/>
    <dataField name="Average of No_of_reviews" fld="4" subtotal="average" baseField="0" baseItem="4" numFmtId="2"/>
    <dataField name="Average of Ratings" fld="5" subtotal="average" baseField="0" baseItem="5" numFmtId="2"/>
  </dataFields>
  <formats count="21">
    <format dxfId="20">
      <pivotArea outline="0" collapsedLevelsAreSubtotals="1" fieldPosition="0">
        <references count="1">
          <reference field="4294967294" count="1" selected="0">
            <x v="7"/>
          </reference>
        </references>
      </pivotArea>
    </format>
    <format dxfId="19">
      <pivotArea outline="0" collapsedLevelsAreSubtotals="1" fieldPosition="0">
        <references count="1">
          <reference field="4294967294" count="1" selected="0">
            <x v="8"/>
          </reference>
        </references>
      </pivotArea>
    </format>
    <format dxfId="18">
      <pivotArea outline="0" collapsedLevelsAreSubtotals="1" fieldPosition="0">
        <references count="1">
          <reference field="4294967294" count="1" selected="0">
            <x v="6"/>
          </reference>
        </references>
      </pivotArea>
    </format>
    <format dxfId="17">
      <pivotArea outline="0" collapsedLevelsAreSubtotals="1" fieldPosition="0">
        <references count="1">
          <reference field="4294967294" count="1" selected="0">
            <x v="5"/>
          </reference>
        </references>
      </pivotArea>
    </format>
    <format dxfId="16">
      <pivotArea outline="0" collapsedLevelsAreSubtotals="1" fieldPosition="0">
        <references count="1">
          <reference field="4294967294" count="1" selected="0">
            <x v="4"/>
          </reference>
        </references>
      </pivotArea>
    </format>
    <format dxfId="15">
      <pivotArea outline="0" collapsedLevelsAreSubtotals="1" fieldPosition="0">
        <references count="1">
          <reference field="4294967294" count="1" selected="0">
            <x v="2"/>
          </reference>
        </references>
      </pivotArea>
    </format>
    <format dxfId="14">
      <pivotArea dataOnly="0" labelOnly="1" outline="0" fieldPosition="0">
        <references count="1">
          <reference field="4294967294" count="1">
            <x v="2"/>
          </reference>
        </references>
      </pivotArea>
    </format>
    <format dxfId="13">
      <pivotArea dataOnly="0" labelOnly="1" outline="0" fieldPosition="0">
        <references count="1">
          <reference field="4294967294" count="1">
            <x v="3"/>
          </reference>
        </references>
      </pivotArea>
    </format>
    <format dxfId="12">
      <pivotArea outline="0" collapsedLevelsAreSubtotals="1" fieldPosition="0">
        <references count="1">
          <reference field="4294967294" count="1" selected="0">
            <x v="3"/>
          </reference>
        </references>
      </pivotArea>
    </format>
    <format dxfId="11">
      <pivotArea outline="0" collapsedLevelsAreSubtotals="1" fieldPosition="0">
        <references count="1">
          <reference field="4294967294" count="1" selected="0">
            <x v="4"/>
          </reference>
        </references>
      </pivotArea>
    </format>
    <format dxfId="10">
      <pivotArea dataOnly="0" labelOnly="1" outline="0" fieldPosition="0">
        <references count="1">
          <reference field="4294967294" count="1">
            <x v="4"/>
          </reference>
        </references>
      </pivotArea>
    </format>
    <format dxfId="9">
      <pivotArea dataOnly="0" labelOnly="1" outline="0" fieldPosition="0">
        <references count="1">
          <reference field="4294967294" count="1">
            <x v="5"/>
          </reference>
        </references>
      </pivotArea>
    </format>
    <format dxfId="8">
      <pivotArea outline="0" collapsedLevelsAreSubtotals="1" fieldPosition="0">
        <references count="1">
          <reference field="4294967294" count="1" selected="0">
            <x v="5"/>
          </reference>
        </references>
      </pivotArea>
    </format>
    <format dxfId="7">
      <pivotArea dataOnly="0" labelOnly="1" outline="0" fieldPosition="0">
        <references count="1">
          <reference field="4294967294" count="1">
            <x v="6"/>
          </reference>
        </references>
      </pivotArea>
    </format>
    <format dxfId="6">
      <pivotArea outline="0" collapsedLevelsAreSubtotals="1" fieldPosition="0">
        <references count="1">
          <reference field="4294967294" count="1" selected="0">
            <x v="6"/>
          </reference>
        </references>
      </pivotArea>
    </format>
    <format dxfId="5">
      <pivotArea dataOnly="0" labelOnly="1" outline="0" fieldPosition="0">
        <references count="1">
          <reference field="4294967294" count="1">
            <x v="7"/>
          </reference>
        </references>
      </pivotArea>
    </format>
    <format dxfId="4">
      <pivotArea outline="0" collapsedLevelsAreSubtotals="1" fieldPosition="0">
        <references count="1">
          <reference field="4294967294" count="1" selected="0">
            <x v="7"/>
          </reference>
        </references>
      </pivotArea>
    </format>
    <format dxfId="3">
      <pivotArea dataOnly="0" labelOnly="1" outline="0" fieldPosition="0">
        <references count="1">
          <reference field="4294967294" count="1">
            <x v="8"/>
          </reference>
        </references>
      </pivotArea>
    </format>
    <format dxfId="2">
      <pivotArea outline="0" collapsedLevelsAreSubtotals="1" fieldPosition="0">
        <references count="1">
          <reference field="4294967294" count="1" selected="0">
            <x v="8"/>
          </reference>
        </references>
      </pivotArea>
    </format>
    <format dxfId="1">
      <pivotArea dataOnly="0" labelOnly="1" outline="0" fieldPosition="0">
        <references count="1">
          <reference field="4294967294" count="1">
            <x v="1"/>
          </reference>
        </references>
      </pivotArea>
    </format>
    <format dxfId="0">
      <pivotArea outline="0" collapsedLevelsAreSubtotals="1" fieldPosition="0">
        <references count="1">
          <reference field="4294967294" count="1" selected="0">
            <x v="1"/>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Mobiles"/>
    <pivotHierarchy dragToData="1"/>
    <pivotHierarchy dragToData="1" caption="Average of Discount"/>
    <pivotHierarchy dragToData="1"/>
    <pivotHierarchy dragToData="1" caption="Average of MRP"/>
    <pivotHierarchy dragToData="1"/>
    <pivotHierarchy dragToData="1" caption="Average of MSP"/>
    <pivotHierarchy dragToData="1"/>
    <pivotHierarchy dragToData="1" caption="Average of No_of_reviews"/>
    <pivotHierarchy dragToData="1"/>
    <pivotHierarchy dragToData="1" caption="Average of Ratings"/>
    <pivotHierarchy dragToData="1" caption="Distinct Count of Name"/>
    <pivotHierarchy dragToData="1"/>
    <pivotHierarchy dragToData="1" caption="Total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o_of_rating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7" cacheId="1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3:B9" firstHeaderRow="1" firstDataRow="1" firstDataCol="1"/>
  <pivotFields count="4">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Name" fld="1" subtotal="count" baseField="0" baseItem="0"/>
  </dataFields>
  <chartFormats count="2">
    <chartFormat chart="4"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5">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8" cacheId="14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MSP"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S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145"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8" indent="0" outline="1" outlineData="1" multipleFieldFilters="0" chartFormat="12">
  <location ref="A12:B1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howAll="0"/>
  </pivotFields>
  <rowFields count="1">
    <field x="0"/>
  </rowFields>
  <rowItems count="5">
    <i>
      <x/>
    </i>
    <i>
      <x v="1"/>
    </i>
    <i>
      <x v="2"/>
    </i>
    <i>
      <x v="3"/>
    </i>
    <i>
      <x v="4"/>
    </i>
  </rowItems>
  <colItems count="1">
    <i/>
  </colItems>
  <dataFields count="1">
    <dataField name="Count of Price Range"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Lst>
</pivotTableDefinition>
</file>

<file path=xl/pivotTables/pivotTable5.xml><?xml version="1.0" encoding="utf-8"?>
<pivotTableDefinition xmlns="http://schemas.openxmlformats.org/spreadsheetml/2006/main" name="PivotTable9" cacheId="14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4">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No_of_ratings" fld="1" baseField="0" baseItem="0"/>
  </dataFields>
  <chartFormats count="3">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10" cacheId="14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9">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No_of_reviews" fld="1"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11" cacheId="14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Name" fld="1"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0" count="1" selected="0">
            <x v="0"/>
          </reference>
        </references>
      </pivotArea>
    </chartFormat>
    <chartFormat chart="8" format="26">
      <pivotArea type="data" outline="0" fieldPosition="0">
        <references count="2">
          <reference field="4294967294" count="1" selected="0">
            <x v="0"/>
          </reference>
          <reference field="0" count="1" selected="0">
            <x v="1"/>
          </reference>
        </references>
      </pivotArea>
    </chartFormat>
    <chartFormat chart="8" format="27">
      <pivotArea type="data" outline="0" fieldPosition="0">
        <references count="2">
          <reference field="4294967294" count="1" selected="0">
            <x v="0"/>
          </reference>
          <reference field="0" count="1" selected="0">
            <x v="2"/>
          </reference>
        </references>
      </pivotArea>
    </chartFormat>
    <chartFormat chart="8" format="28">
      <pivotArea type="data" outline="0" fieldPosition="0">
        <references count="2">
          <reference field="4294967294" count="1" selected="0">
            <x v="0"/>
          </reference>
          <reference field="0" count="1" selected="0">
            <x v="3"/>
          </reference>
        </references>
      </pivotArea>
    </chartFormat>
    <chartFormat chart="8" format="29">
      <pivotArea type="data" outline="0" fieldPosition="0">
        <references count="2">
          <reference field="4294967294" count="1" selected="0">
            <x v="0"/>
          </reference>
          <reference field="0" count="1" selected="0">
            <x v="4"/>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0" count="1" selected="0">
            <x v="0"/>
          </reference>
        </references>
      </pivotArea>
    </chartFormat>
    <chartFormat chart="10" format="14">
      <pivotArea type="data" outline="0" fieldPosition="0">
        <references count="2">
          <reference field="4294967294" count="1" selected="0">
            <x v="0"/>
          </reference>
          <reference field="0" count="1" selected="0">
            <x v="1"/>
          </reference>
        </references>
      </pivotArea>
    </chartFormat>
    <chartFormat chart="10" format="15">
      <pivotArea type="data" outline="0" fieldPosition="0">
        <references count="2">
          <reference field="4294967294" count="1" selected="0">
            <x v="0"/>
          </reference>
          <reference field="0" count="1" selected="0">
            <x v="2"/>
          </reference>
        </references>
      </pivotArea>
    </chartFormat>
    <chartFormat chart="10" format="16">
      <pivotArea type="data" outline="0" fieldPosition="0">
        <references count="2">
          <reference field="4294967294" count="1" selected="0">
            <x v="0"/>
          </reference>
          <reference field="0" count="1" selected="0">
            <x v="3"/>
          </reference>
        </references>
      </pivotArea>
    </chartFormat>
    <chartFormat chart="10" format="17">
      <pivotArea type="data" outline="0" fieldPosition="0">
        <references count="2">
          <reference field="4294967294" count="1" selected="0">
            <x v="0"/>
          </reference>
          <reference field="0" count="1" selected="0">
            <x v="4"/>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12" cacheId="14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No_of_reviews" fld="1" subtotal="count" baseField="0" baseItem="0"/>
  </dataFields>
  <chartFormats count="12">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2"/>
          </reference>
        </references>
      </pivotArea>
    </chartFormat>
    <chartFormat chart="0" format="17">
      <pivotArea type="data" outline="0" fieldPosition="0">
        <references count="2">
          <reference field="4294967294" count="1" selected="0">
            <x v="0"/>
          </reference>
          <reference field="0" count="1" selected="0">
            <x v="3"/>
          </reference>
        </references>
      </pivotArea>
    </chartFormat>
    <chartFormat chart="0" format="18">
      <pivotArea type="data" outline="0" fieldPosition="0">
        <references count="2">
          <reference field="4294967294" count="1" selected="0">
            <x v="0"/>
          </reference>
          <reference field="0" count="1" selected="0">
            <x v="4"/>
          </reference>
        </references>
      </pivotArea>
    </chartFormat>
    <chartFormat chart="10" format="37" series="1">
      <pivotArea type="data" outline="0" fieldPosition="0">
        <references count="1">
          <reference field="4294967294" count="1" selected="0">
            <x v="0"/>
          </reference>
        </references>
      </pivotArea>
    </chartFormat>
    <chartFormat chart="10" format="38">
      <pivotArea type="data" outline="0" fieldPosition="0">
        <references count="2">
          <reference field="4294967294" count="1" selected="0">
            <x v="0"/>
          </reference>
          <reference field="0" count="1" selected="0">
            <x v="0"/>
          </reference>
        </references>
      </pivotArea>
    </chartFormat>
    <chartFormat chart="10" format="39">
      <pivotArea type="data" outline="0" fieldPosition="0">
        <references count="2">
          <reference field="4294967294" count="1" selected="0">
            <x v="0"/>
          </reference>
          <reference field="0" count="1" selected="0">
            <x v="1"/>
          </reference>
        </references>
      </pivotArea>
    </chartFormat>
    <chartFormat chart="10" format="40">
      <pivotArea type="data" outline="0" fieldPosition="0">
        <references count="2">
          <reference field="4294967294" count="1" selected="0">
            <x v="0"/>
          </reference>
          <reference field="0" count="1" selected="0">
            <x v="2"/>
          </reference>
        </references>
      </pivotArea>
    </chartFormat>
    <chartFormat chart="10" format="41">
      <pivotArea type="data" outline="0" fieldPosition="0">
        <references count="2">
          <reference field="4294967294" count="1" selected="0">
            <x v="0"/>
          </reference>
          <reference field="0" count="1" selected="0">
            <x v="3"/>
          </reference>
        </references>
      </pivotArea>
    </chartFormat>
    <chartFormat chart="10" format="42">
      <pivotArea type="data" outline="0" fieldPosition="0">
        <references count="2">
          <reference field="4294967294" count="1" selected="0">
            <x v="0"/>
          </reference>
          <reference field="0" count="1" selected="0">
            <x v="4"/>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No_of_reviews"/>
    <pivotHierarchy dragToData="1" caption="Count of No_of_reviews"/>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3" cacheId="160" applyNumberFormats="0" applyBorderFormats="0" applyFontFormats="0" applyPatternFormats="0" applyAlignmentFormats="0" applyWidthHeightFormats="1" dataCaption="Values" updatedVersion="5" minRefreshableVersion="3" useAutoFormatting="1" subtotalHiddenItems="1" itemPrintTitles="1" createdVersion="8" indent="0" outline="1" outlineData="1" multipleFieldFilters="0" chartFormat="30">
  <location ref="A14:B2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howAll="0"/>
  </pivotFields>
  <rowFields count="1">
    <field x="0"/>
  </rowFields>
  <rowItems count="8">
    <i>
      <x/>
    </i>
    <i>
      <x v="1"/>
    </i>
    <i>
      <x v="2"/>
    </i>
    <i>
      <x v="3"/>
    </i>
    <i>
      <x v="4"/>
    </i>
    <i>
      <x v="5"/>
    </i>
    <i>
      <x v="6"/>
    </i>
    <i t="grand">
      <x/>
    </i>
  </rowItems>
  <colItems count="1">
    <i/>
  </colItems>
  <dataFields count="1">
    <dataField name="Count of Brand" fld="1" subtotal="count" baseField="0" baseItem="0"/>
  </dataFields>
  <chartFormats count="2">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Table1].[Brand]">
  <pivotTables>
    <pivotTable tabId="38" name="PivotTable14"/>
    <pivotTable tabId="26" name="PivotTable3"/>
    <pivotTable tabId="24" name="PivotTable1"/>
    <pivotTable tabId="37" name="PivotTable13"/>
    <pivotTable tabId="32" name="PivotTable8"/>
    <pivotTable tabId="31" name="PivotTable7"/>
    <pivotTable tabId="35" name="PivotTable11"/>
    <pivotTable tabId="34" name="PivotTable10"/>
    <pivotTable tabId="33" name="PivotTable9"/>
    <pivotTable tabId="36" name="PivotTable12"/>
    <pivotTable tabId="33" name="PivotTable1"/>
    <pivotTable tabId="37" name="PivotTable3"/>
  </pivotTables>
  <data>
    <olap pivotCacheId="1973329630">
      <levels count="2">
        <level uniqueName="[Table1].[Brand].[(All)]" sourceCaption="(All)" count="0"/>
        <level uniqueName="[Table1].[Brand].[Brand]" sourceCaption="Brand" count="28">
          <ranges>
            <range startItem="0">
              <i n="[Table1].[Brand].&amp;[ANGAGE]" c="ANGAGE"/>
              <i n="[Table1].[Brand].&amp;[APPLE]" c="APPLE"/>
              <i n="[Table1].[Brand].&amp;[BLACKZONE]" c="BLACKZONE"/>
              <i n="[Table1].[Brand].&amp;[DIZO]" c="DIZO"/>
              <i n="[Table1].[Brand].&amp;[GOOGLE]" c="GOOGLE"/>
              <i n="[Table1].[Brand].&amp;[GREENBERRI]" c="GREENBERRI"/>
              <i n="[Table1].[Brand].&amp;[I]" c="I"/>
              <i n="[Table1].[Brand].&amp;[INFINIX]" c="INFINIX"/>
              <i n="[Table1].[Brand].&amp;[IQOO]" c="IQOO"/>
              <i n="[Table1].[Brand].&amp;[ITEL]" c="ITEL"/>
              <i n="[Table1].[Brand].&amp;[KARBONN]" c="KARBONN"/>
              <i n="[Table1].[Brand].&amp;[KECHAODA]" c="KECHAODA"/>
              <i n="[Table1].[Brand].&amp;[LAVA]" c="LAVA"/>
              <i n="[Table1].[Brand].&amp;[LVIX]" c="LVIX"/>
              <i n="[Table1].[Brand].&amp;[MICROMAX]" c="MICROMAX"/>
              <i n="[Table1].[Brand].&amp;[MOTO]" c="MOTO"/>
              <i n="[Table1].[Brand].&amp;[MOTOROLA]" c="MOTOROLA"/>
              <i n="[Table1].[Brand].&amp;[MTR]" c="MTR"/>
              <i n="[Table1].[Brand].&amp;[NOKIA]" c="NOKIA"/>
              <i n="[Table1].[Brand].&amp;[NOTHING]" c="NOTHING"/>
              <i n="[Table1].[Brand].&amp;[OPPO]" c="OPPO"/>
              <i n="[Table1].[Brand].&amp;[POCO]" c="POCO"/>
              <i n="[Table1].[Brand].&amp;[REALME]" c="REALME"/>
              <i n="[Table1].[Brand].&amp;[REDMI]" c="REDMI"/>
              <i n="[Table1].[Brand].&amp;[SAMSUNG]" c="SAMSUNG"/>
              <i n="[Table1].[Brand].&amp;[TECNO]" c="TECNO"/>
              <i n="[Table1].[Brand].&amp;[VIVO]" c="VIVO"/>
              <i n="[Table1].[Brand].&amp;[XIAOMI]" c="XIAOMI"/>
            </range>
          </ranges>
        </level>
      </levels>
      <selections count="1">
        <selection n="[Table1].[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Table1].[Name]">
  <pivotTables>
    <pivotTable tabId="38" name="PivotTable14"/>
    <pivotTable tabId="26" name="PivotTable3"/>
    <pivotTable tabId="24" name="PivotTable1"/>
    <pivotTable tabId="37" name="PivotTable13"/>
    <pivotTable tabId="32" name="PivotTable8"/>
    <pivotTable tabId="31" name="PivotTable7"/>
    <pivotTable tabId="35" name="PivotTable11"/>
    <pivotTable tabId="34" name="PivotTable10"/>
    <pivotTable tabId="33" name="PivotTable9"/>
    <pivotTable tabId="36" name="PivotTable12"/>
    <pivotTable tabId="33" name="PivotTable1"/>
    <pivotTable tabId="37" name="PivotTable3"/>
  </pivotTables>
  <data>
    <olap pivotCacheId="1973329630">
      <levels count="2">
        <level uniqueName="[Table1].[Name].[(All)]" sourceCaption="(All)" count="0"/>
        <level uniqueName="[Table1].[Name].[Name]" sourceCaption="Name" count="536">
          <ranges>
            <range startItem="0">
              <i n="[Table1].[Name].&amp;[ANGAGE A2320]" c="ANGAGE A2320"/>
              <i n="[Table1].[Name].&amp;[APPLE iPhone 11 (Black, 128 GB)]" c="APPLE iPhone 11 (Black, 128 GB)"/>
              <i n="[Table1].[Name].&amp;[APPLE iPhone 11 (Black, 64 GB)]" c="APPLE iPhone 11 (Black, 64 GB)"/>
              <i n="[Table1].[Name].&amp;[APPLE iPhone 11 (Green, 64 GB)]" c="APPLE iPhone 11 (Green, 64 GB)"/>
              <i n="[Table1].[Name].&amp;[APPLE iPhone 11 (Purple, 128 GB)]" c="APPLE iPhone 11 (Purple, 128 GB)"/>
              <i n="[Table1].[Name].&amp;[APPLE iPhone 11 (Purple, 64 GB)]" c="APPLE iPhone 11 (Purple, 64 GB)"/>
              <i n="[Table1].[Name].&amp;[APPLE iPhone 11 (Red, 128 GB)]" c="APPLE iPhone 11 (Red, 128 GB)"/>
              <i n="[Table1].[Name].&amp;[APPLE iPhone 11 (Red, 64 GB)]" c="APPLE iPhone 11 (Red, 64 GB)"/>
              <i n="[Table1].[Name].&amp;[APPLE iPhone 11 (White, 128 GB)]" c="APPLE iPhone 11 (White, 128 GB)"/>
              <i n="[Table1].[Name].&amp;[APPLE iPhone 11 (White, 64 GB)]" c="APPLE iPhone 11 (White, 64 GB)"/>
              <i n="[Table1].[Name].&amp;[APPLE iPhone 11 (Yellow, 64 GB)]" c="APPLE iPhone 11 (Yellow, 64 GB)"/>
              <i n="[Table1].[Name].&amp;[APPLE iPhone 12 (Red, 64 GB)]" c="APPLE iPhone 12 (Red, 64 GB)"/>
              <i n="[Table1].[Name].&amp;[APPLE iPhone 12 mini (Black, 128 GB)]" c="APPLE iPhone 12 mini (Black, 128 GB)"/>
              <i n="[Table1].[Name].&amp;[APPLE iPhone 12 mini (Black, 256 GB)]" c="APPLE iPhone 12 mini (Black, 256 GB)"/>
              <i n="[Table1].[Name].&amp;[APPLE iPhone 12 mini (Black, 64 GB)]" c="APPLE iPhone 12 mini (Black, 64 GB)"/>
              <i n="[Table1].[Name].&amp;[APPLE iPhone 12 mini (Blue, 256 GB)]" c="APPLE iPhone 12 mini (Blue, 256 GB)"/>
              <i n="[Table1].[Name].&amp;[APPLE iPhone 12 mini (Blue, 64 GB)]" c="APPLE iPhone 12 mini (Blue, 64 GB)"/>
              <i n="[Table1].[Name].&amp;[APPLE iPhone 12 mini (Red, 256 GB)]" c="APPLE iPhone 12 mini (Red, 256 GB)"/>
              <i n="[Table1].[Name].&amp;[APPLE iPhone 12 mini (White, 128 GB)]" c="APPLE iPhone 12 mini (White, 128 GB)"/>
              <i n="[Table1].[Name].&amp;[APPLE iPhone 12 mini (White, 64 GB)]" c="APPLE iPhone 12 mini (White, 64 GB)"/>
              <i n="[Table1].[Name].&amp;[APPLE iPhone 12 Pro (Graphite, 256 GB)]" c="APPLE iPhone 12 Pro (Graphite, 256 GB)"/>
              <i n="[Table1].[Name].&amp;[APPLE iPhone 12 Pro (Silver, 256 GB)]" c="APPLE iPhone 12 Pro (Silver, 256 GB)"/>
              <i n="[Table1].[Name].&amp;[APPLE iPhone 13 ((PRODUCT)RED, 128 GB)]" c="APPLE iPhone 13 ((PRODUCT)RED, 128 GB)"/>
              <i n="[Table1].[Name].&amp;[APPLE iPhone 13 ((PRODUCT)RED, 256 GB)]" c="APPLE iPhone 13 ((PRODUCT)RED, 256 GB)"/>
              <i n="[Table1].[Name].&amp;[APPLE iPhone 13 (Blue, 128 GB)]" c="APPLE iPhone 13 (Blue, 128 GB)"/>
              <i n="[Table1].[Name].&amp;[APPLE iPhone 13 (Blue, 512 GB)]" c="APPLE iPhone 13 (Blue, 512 GB)"/>
              <i n="[Table1].[Name].&amp;[APPLE iPhone 13 (Green, 128 GB)]" c="APPLE iPhone 13 (Green, 128 GB)"/>
              <i n="[Table1].[Name].&amp;[APPLE iPhone 13 (Midnight, 128 GB)]" c="APPLE iPhone 13 (Midnight, 128 GB)"/>
              <i n="[Table1].[Name].&amp;[APPLE iPhone 13 (Midnight, 512 GB)]" c="APPLE iPhone 13 (Midnight, 512 GB)"/>
              <i n="[Table1].[Name].&amp;[APPLE iPhone 13 (Pink, 128 GB)]" c="APPLE iPhone 13 (Pink, 128 GB)"/>
              <i n="[Table1].[Name].&amp;[APPLE iPhone 13 (Pink, 256 GB)]" c="APPLE iPhone 13 (Pink, 256 GB)"/>
              <i n="[Table1].[Name].&amp;[APPLE iPhone 13 (Pink, 512 GB)]" c="APPLE iPhone 13 (Pink, 512 GB)"/>
              <i n="[Table1].[Name].&amp;[APPLE iPhone 13 (Starlight, 128 GB)]" c="APPLE iPhone 13 (Starlight, 128 GB)"/>
              <i n="[Table1].[Name].&amp;[APPLE iPhone 13 (Starlight, 256 GB)]" c="APPLE iPhone 13 (Starlight, 256 GB)"/>
              <i n="[Table1].[Name].&amp;[APPLE iPhone 13 (Starlight, 512 GB)]" c="APPLE iPhone 13 (Starlight, 512 GB)"/>
              <i n="[Table1].[Name].&amp;[APPLE iPhone 13 Pro (Graphite, 256 GB)]" c="APPLE iPhone 13 Pro (Graphite, 256 GB)"/>
              <i n="[Table1].[Name].&amp;[APPLE iPhone 13 Pro Max (Alpine Green, 256 GB)]" c="APPLE iPhone 13 Pro Max (Alpine Green, 256 GB)"/>
              <i n="[Table1].[Name].&amp;[APPLE iPhone 14 ((PRODUCT)RED, 128 GB)]" c="APPLE iPhone 14 ((PRODUCT)RED, 128 GB)"/>
              <i n="[Table1].[Name].&amp;[APPLE iPhone 14 ((PRODUCT)RED, 256 GB)]" c="APPLE iPhone 14 ((PRODUCT)RED, 256 GB)"/>
              <i n="[Table1].[Name].&amp;[APPLE iPhone 14 (Midnight, 128 GB)]" c="APPLE iPhone 14 (Midnight, 128 GB)"/>
              <i n="[Table1].[Name].&amp;[APPLE iPhone 14 (Purple, 128 GB)]" c="APPLE iPhone 14 (Purple, 128 GB)"/>
              <i n="[Table1].[Name].&amp;[APPLE iPhone 14 (Purple, 256 GB)]" c="APPLE iPhone 14 (Purple, 256 GB)"/>
              <i n="[Table1].[Name].&amp;[APPLE iPhone 14 (Starlight, 128 GB)]" c="APPLE iPhone 14 (Starlight, 128 GB)"/>
              <i n="[Table1].[Name].&amp;[APPLE iPhone 14 Plus (Blue, 128 GB)]" c="APPLE iPhone 14 Plus (Blue, 128 GB)"/>
              <i n="[Table1].[Name].&amp;[APPLE iPhone 14 Plus (Blue, 256 GB)]" c="APPLE iPhone 14 Plus (Blue, 256 GB)"/>
              <i n="[Table1].[Name].&amp;[APPLE iPhone 14 Plus (Midnight, 128 GB)]" c="APPLE iPhone 14 Plus (Midnight, 128 GB)"/>
              <i n="[Table1].[Name].&amp;[APPLE iPhone 14 Plus (Purple, 128 GB)]" c="APPLE iPhone 14 Plus (Purple, 128 GB)"/>
              <i n="[Table1].[Name].&amp;[APPLE iPhone 14 Plus (Purple, 256 GB)]" c="APPLE iPhone 14 Plus (Purple, 256 GB)"/>
              <i n="[Table1].[Name].&amp;[APPLE iPhone 14 Plus (Starlight, 128 GB)]" c="APPLE iPhone 14 Plus (Starlight, 128 GB)"/>
              <i n="[Table1].[Name].&amp;[APPLE iPhone 14 Plus (Starlight, 256 GB)]" c="APPLE iPhone 14 Plus (Starlight, 256 GB)"/>
              <i n="[Table1].[Name].&amp;[BlackZone ECO X]" c="BlackZone ECO X"/>
              <i n="[Table1].[Name].&amp;[DIZO Star 500]" c="DIZO Star 500"/>
              <i n="[Table1].[Name].&amp;[FV]" c="FV"/>
              <i n="[Table1].[Name].&amp;[Google Pixel 6a (Chalk, 128 GB)]" c="Google Pixel 6a (Chalk, 128 GB)"/>
              <i n="[Table1].[Name].&amp;[GREENBERRI F1]" c="GREENBERRI F1"/>
              <i n="[Table1].[Name].&amp;[I Kall King Talking, Contact icon and Auto Call Recording]" c="I Kall King Talking, Contact icon and Auto Call Recording"/>
              <i n="[Table1].[Name].&amp;[Infinix Hot 11 (Emerald Green, 64 GB)]" c="Infinix Hot 11 (Emerald Green, 64 GB)"/>
              <i n="[Table1].[Name].&amp;[Infinix Hot 11 (Silver Wave, 64 GB)]" c="Infinix Hot 11 (Silver Wave, 64 GB)"/>
              <i n="[Table1].[Name].&amp;[Infinix Hot 11 2022 (Aurora Green, 64 GB)]" c="Infinix Hot 11 2022 (Aurora Green, 64 GB)"/>
              <i n="[Table1].[Name].&amp;[Infinix Hot 11S (Green Wave, 128 GB)]" c="Infinix Hot 11S (Green Wave, 128 GB)"/>
              <i n="[Table1].[Name].&amp;[Infinix Hot 11S (Polar Black, 128 GB)]" c="Infinix Hot 11S (Polar Black, 128 GB)"/>
              <i n="[Table1].[Name].&amp;[Infinix Hot 11S (Polar Black, 64 GB)]" c="Infinix Hot 11S (Polar Black, 64 GB)"/>
              <i n="[Table1].[Name].&amp;[Infinix Hot 11S (Silver Wave, 128 GB)]" c="Infinix Hot 11S (Silver Wave, 128 GB)"/>
              <i n="[Table1].[Name].&amp;[Infinix Hot 12 (7Â° Purple, 64 GB)]" c="Infinix Hot 12 (7Â° Purple, 64 GB)"/>
              <i n="[Table1].[Name].&amp;[Infinix Hot 12 (Exploratory Blue, 64 GB)]" c="Infinix Hot 12 (Exploratory Blue, 64 GB)"/>
              <i n="[Table1].[Name].&amp;[Infinix Hot 12 (Polar Black, 64 GB)]" c="Infinix Hot 12 (Polar Black, 64 GB)"/>
              <i n="[Table1].[Name].&amp;[Infinix Hot 12 (Turquoise Cyan, 64 GB)]" c="Infinix Hot 12 (Turquoise Cyan, 64 GB)"/>
              <i n="[Table1].[Name].&amp;[Infinix HOT 12 Play (Champagne Gold, 64 GB)]" c="Infinix HOT 12 Play (Champagne Gold, 64 GB)"/>
              <i n="[Table1].[Name].&amp;[Infinix HOT 12 Play (Horizon Blue, 64 GB)]" c="Infinix HOT 12 Play (Horizon Blue, 64 GB)"/>
              <i n="[Table1].[Name].&amp;[Infinix HOT 12 Play (Racing Black, 64 GB)]" c="Infinix HOT 12 Play (Racing Black, 64 GB)"/>
              <i n="[Table1].[Name].&amp;[Infinix Hot 12 Pro (Electric Blue, 64 GB)]" c="Infinix Hot 12 Pro (Electric Blue, 64 GB)"/>
              <i n="[Table1].[Name].&amp;[Infinix Hot 12 Pro (Halo White, 128 GB)]" c="Infinix Hot 12 Pro (Halo White, 128 GB)"/>
              <i n="[Table1].[Name].&amp;[Infinix Hot 12 Pro (Halo White, 64 GB)]" c="Infinix Hot 12 Pro (Halo White, 64 GB)"/>
              <i n="[Table1].[Name].&amp;[Infinix Hot 12 Pro (Lightsaber Green, 128 GB)]" c="Infinix Hot 12 Pro (Lightsaber Green, 128 GB)"/>
              <i n="[Table1].[Name].&amp;[Infinix Hot 12 Pro (Lightsaber Green, 64 GB)]" c="Infinix Hot 12 Pro (Lightsaber Green, 64 GB)"/>
              <i n="[Table1].[Name].&amp;[Infinix Hot 12 Pro (Racing Black, 64 GB)]" c="Infinix Hot 12 Pro (Racing Black, 64 GB)"/>
              <i n="[Table1].[Name].&amp;[Infinix HOT 20 5G (Blaster Green, 64 GB)]" c="Infinix HOT 20 5G (Blaster Green, 64 GB)"/>
              <i n="[Table1].[Name].&amp;[Infinix HOT 20 5G (Racing Black, 64 GB)]" c="Infinix HOT 20 5G (Racing Black, 64 GB)"/>
              <i n="[Table1].[Name].&amp;[Infinix HOT 20 5G (Space Blue, 64 GB)]" c="Infinix HOT 20 5G (Space Blue, 64 GB)"/>
              <i n="[Table1].[Name].&amp;[Infinix HOT 20 Play (Aurora Green, 64 GB)]" c="Infinix HOT 20 Play (Aurora Green, 64 GB)"/>
              <i n="[Table1].[Name].&amp;[Infinix HOT 20 Play (Fantasy Purple, 64 GB)]" c="Infinix HOT 20 Play (Fantasy Purple, 64 GB)"/>
              <i n="[Table1].[Name].&amp;[Infinix HOT 20 Play (Luna Blue, 64 GB)]" c="Infinix HOT 20 Play (Luna Blue, 64 GB)"/>
              <i n="[Table1].[Name].&amp;[Infinix HOT 20 Play (Racing Black, 64 GB)]" c="Infinix HOT 20 Play (Racing Black, 64 GB)"/>
              <i n="[Table1].[Name].&amp;[Infinix Note 11 (Celestial Snow, 128 GB)]" c="Infinix Note 11 (Celestial Snow, 128 GB)"/>
              <i n="[Table1].[Name].&amp;[Infinix Note 11 (Celestial Snow, 64 GB)]" c="Infinix Note 11 (Celestial Snow, 64 GB)"/>
              <i n="[Table1].[Name].&amp;[Infinix Note 11 (Glacier Green, 128 GB)]" c="Infinix Note 11 (Glacier Green, 128 GB)"/>
              <i n="[Table1].[Name].&amp;[Infinix Note 11 (Graphite Black, 64 GB)]" c="Infinix Note 11 (Graphite Black, 64 GB)"/>
              <i n="[Table1].[Name].&amp;[Infinix Note 11s (Haze Green, 64 GB)]" c="Infinix Note 11s (Haze Green, 64 GB)"/>
              <i n="[Table1].[Name].&amp;[Infinix Note 11s (Mithril Grey, 64 GB)]" c="Infinix Note 11s (Mithril Grey, 64 GB)"/>
              <i n="[Table1].[Name].&amp;[Infinix Note 11s Free Fire Edition (Mithril Grey, 128 GB)]" c="Infinix Note 11s Free Fire Edition (Mithril Grey, 128 GB)"/>
              <i n="[Table1].[Name].&amp;[Infinix Note 12 (Force Black, 128 GB)]" c="Infinix Note 12 (Force Black, 128 GB)"/>
              <i n="[Table1].[Name].&amp;[Infinix Note 12 (Force Black, 64 GB)]" c="Infinix Note 12 (Force Black, 64 GB)"/>
              <i n="[Table1].[Name].&amp;[Infinix Note 12 (Jewel Blue, 128 GB)]" c="Infinix Note 12 (Jewel Blue, 128 GB)"/>
              <i n="[Table1].[Name].&amp;[Infinix Note 12 (Jewel Blue, 64 GB)]" c="Infinix Note 12 (Jewel Blue, 64 GB)"/>
              <i n="[Table1].[Name].&amp;[Infinix Note 12 5G (Snowfall, 64 GB)]" c="Infinix Note 12 5G (Snowfall, 64 GB)"/>
              <i n="[Table1].[Name].&amp;[Infinix Note 12 Pro 5G (Force Black, 128 GB)]" c="Infinix Note 12 Pro 5G (Force Black, 128 GB)"/>
              <i n="[Table1].[Name].&amp;[Infinix Note 12 Pro 5G (Snowfall, 128 GB)]" c="Infinix Note 12 Pro 5G (Snowfall, 128 GB)"/>
              <i n="[Table1].[Name].&amp;[Infinix Note 12 TURBO (Force Black, 128 GB)]" c="Infinix Note 12 TURBO (Force Black, 128 GB)"/>
              <i n="[Table1].[Name].&amp;[Infinix Note 12 TURBO (Jewel Blue, 128 GB)]" c="Infinix Note 12 TURBO (Jewel Blue, 128 GB)"/>
              <i n="[Table1].[Name].&amp;[Infinix Note 12 TURBO (Snowfall, 128 GB)]" c="Infinix Note 12 TURBO (Snowfall, 128 GB)"/>
              <i n="[Table1].[Name].&amp;[Infinix Smart 5A (Midnight Black, 32 GB)]" c="Infinix Smart 5A (Midnight Black, 32 GB)"/>
              <i n="[Table1].[Name].&amp;[Infinix Smart 5A (Ocean Wave, 32 GB)]" c="Infinix Smart 5A (Ocean Wave, 32 GB)"/>
              <i n="[Table1].[Name].&amp;[Infinix Smart 5A (Quetzal Cyan, 32 GB)]" c="Infinix Smart 5A (Quetzal Cyan, 32 GB)"/>
              <i n="[Table1].[Name].&amp;[Infinix Smart 6 (Heart Of Ocean, 64 GB)]" c="Infinix Smart 6 (Heart Of Ocean, 64 GB)"/>
              <i n="[Table1].[Name].&amp;[Infinix Smart 6 (Light Sea Green, 64 GB)]" c="Infinix Smart 6 (Light Sea Green, 64 GB)"/>
              <i n="[Table1].[Name].&amp;[Infinix Smart 6 (Polar Black, 64 GB)]" c="Infinix Smart 6 (Polar Black, 64 GB)"/>
              <i n="[Table1].[Name].&amp;[Infinix Smart 6 (Starry Purple, 64 GB)]" c="Infinix Smart 6 (Starry Purple, 64 GB)"/>
              <i n="[Table1].[Name].&amp;[Infinix Smart 6 HD (Aqua Sky, 32 GB)]" c="Infinix Smart 6 HD (Aqua Sky, 32 GB)"/>
              <i n="[Table1].[Name].&amp;[Infinix Smart 6 HD (Force Black, 32 GB)]" c="Infinix Smart 6 HD (Force Black, 32 GB)"/>
              <i n="[Table1].[Name].&amp;[Infinix Smart 6 Plus (Crystal Violet, 64 GB)]" c="Infinix Smart 6 Plus (Crystal Violet, 64 GB)"/>
              <i n="[Table1].[Name].&amp;[Infinix Smart 6 Plus (Miracle Black, 64 GB)]" c="Infinix Smart 6 Plus (Miracle Black, 64 GB)"/>
              <i n="[Table1].[Name].&amp;[Infinix Smart 6 Plus (Tranquil Sea Blue, 64 GB)]" c="Infinix Smart 6 Plus (Tranquil Sea Blue, 64 GB)"/>
              <i n="[Table1].[Name].&amp;[Infinix Zero 5G (Cosmic Black, 128 GB)]" c="Infinix Zero 5G (Cosmic Black, 128 GB)"/>
              <i n="[Table1].[Name].&amp;[Infinix Zero 5G (Skylight Orange, 128 GB)]" c="Infinix Zero 5G (Skylight Orange, 128 GB)"/>
              <i n="[Table1].[Name].&amp;[Infinix Zero Ultra (Coslight Silver, 256 GB)]" c="Infinix Zero Ultra (Coslight Silver, 256 GB)"/>
              <i n="[Table1].[Name].&amp;[Infinix Zero Ultra (Genesis Noir, 256 GB)]" c="Infinix Zero Ultra (Genesis Noir, 256 GB)"/>
              <i n="[Table1].[Name].&amp;[IQOO 9 5G (Alpha, 256 GB)]" c="IQOO 9 5G (Alpha, 256 GB)"/>
              <i n="[Table1].[Name].&amp;[IQOO 9 SE 5G (Sunset Sierra, 128 GB)]" c="IQOO 9 SE 5G (Sunset Sierra, 128 GB)"/>
              <i n="[Table1].[Name].&amp;[IQOO Neo 6 5G (Cyber Rage, 128 GB)]" c="IQOO Neo 6 5G (Cyber Rage, 128 GB)"/>
              <i n="[Table1].[Name].&amp;[IQOO Neo 6 5G (Dark Nova, 128 GB)]" c="IQOO Neo 6 5G (Dark Nova, 128 GB)"/>
              <i n="[Table1].[Name].&amp;[IQOO Z6 44W (Lumina Blue, 128 GB)]" c="IQOO Z6 44W (Lumina Blue, 128 GB)"/>
              <i n="[Table1].[Name].&amp;[IQOO Z6 5G (Chromatic Blue, 128 GB)]" c="IQOO Z6 5G (Chromatic Blue, 128 GB)"/>
              <i n="[Table1].[Name].&amp;[IQOO Z6 Pro 5G (Legion Sky, 128 GB)]" c="IQOO Z6 Pro 5G (Legion Sky, 128 GB)"/>
              <i n="[Table1].[Name].&amp;[itel Ace 2N]" c="itel Ace 2N"/>
              <i n="[Table1].[Name].&amp;[itel Ace Young Without Charger]" c="itel Ace Young Without Charger"/>
              <i n="[Table1].[Name].&amp;[itel it2163S]" c="itel it2163S"/>
              <i n="[Table1].[Name].&amp;[itel It2171]" c="itel It2171"/>
              <i n="[Table1].[Name].&amp;[itel it5026]" c="itel it5026"/>
              <i n="[Table1].[Name].&amp;[itel IT5626]" c="itel IT5626"/>
              <i n="[Table1].[Name].&amp;[itel Magic3 Smart Touch Keypad]" c="itel Magic3 Smart Touch Keypad"/>
              <i n="[Table1].[Name].&amp;[itel Muzik 110]" c="itel Muzik 110"/>
              <i n="[Table1].[Name].&amp;[itel Power 410]" c="itel Power 410"/>
              <i n="[Table1].[Name].&amp;[itel U20]" c="itel U20"/>
              <i n="[Table1].[Name].&amp;[KARBONN K31 Star]" c="KARBONN K31 Star"/>
              <i n="[Table1].[Name].&amp;[Kechaoda A26]" c="Kechaoda A26"/>
              <i n="[Table1].[Name].&amp;[Kechaoda K10]" c="Kechaoda K10"/>
              <i n="[Table1].[Name].&amp;[Kechaoda K112]" c="Kechaoda K112"/>
              <i n="[Table1].[Name].&amp;[Kechaoda K115]" c="Kechaoda K115"/>
              <i n="[Table1].[Name].&amp;[Kechaoda K28]" c="Kechaoda K28"/>
              <i n="[Table1].[Name].&amp;[Kechaoda K33]" c="Kechaoda K33"/>
              <i n="[Table1].[Name].&amp;[Kechaoda K33 Rock]" c="Kechaoda K33 Rock"/>
              <i n="[Table1].[Name].&amp;[Kechaoda K55 Pro]" c="Kechaoda K55 Pro"/>
              <i n="[Table1].[Name].&amp;[Kechaoda K66 The Music House 4]" c="Kechaoda K66 The Music House 4"/>
              <i n="[Table1].[Name].&amp;[Kechaoda K-9]" c="Kechaoda K-9"/>
              <i n="[Table1].[Name].&amp;[LAVA A1 2021]" c="LAVA A1 2021"/>
              <i n="[Table1].[Name].&amp;[LAVA A3]" c="LAVA A3"/>
              <i n="[Table1].[Name].&amp;[LAVA A5]" c="LAVA A5"/>
              <i n="[Table1].[Name].&amp;[LAVA A7 2020]" c="LAVA A7 2020"/>
              <i n="[Table1].[Name].&amp;[LAVA A9]" c="LAVA A9"/>
              <i n="[Table1].[Name].&amp;[LAVA Flip]" c="LAVA Flip"/>
              <i n="[Table1].[Name].&amp;[LAVA GEM]" c="LAVA GEM"/>
              <i n="[Table1].[Name].&amp;[LAVA Z2 Max (Stroked Blue, 32 GB)]" c="LAVA Z2 Max (Stroked Blue, 32 GB)"/>
              <i n="[Table1].[Name].&amp;[Lvix L1 King]" c="Lvix L1 King"/>
              <i n="[Table1].[Name].&amp;[Micromax IN 1 (Purple, 128 GB)]" c="Micromax IN 1 (Purple, 128 GB)"/>
              <i n="[Table1].[Name].&amp;[Micromax IN 2C (Silver, 32 GB)]" c="Micromax IN 2C (Silver, 32 GB)"/>
              <i n="[Table1].[Name].&amp;[Micromax J2]" c="Micromax J2"/>
              <i n="[Table1].[Name].&amp;[Micromax S115]" c="Micromax S115"/>
              <i n="[Table1].[Name].&amp;[Micromax X412]" c="Micromax X412"/>
              <i n="[Table1].[Name].&amp;[Micromax X415]" c="Micromax X415"/>
              <i n="[Table1].[Name].&amp;[Micromax X512]" c="Micromax X512"/>
              <i n="[Table1].[Name].&amp;[Micromax X513+]" c="Micromax X513+"/>
              <i n="[Table1].[Name].&amp;[Micromax X708]" c="Micromax X708"/>
              <i n="[Table1].[Name].&amp;[Micromax X809]" c="Micromax X809"/>
              <i n="[Table1].[Name].&amp;[Moto G71 5G (Arctic Blue, 128 GB)]" c="Moto G71 5G (Arctic Blue, 128 GB)"/>
              <i n="[Table1].[Name].&amp;[Moto G71 5G (Neptune Green, 128 GB)]" c="Moto G71 5G (Neptune Green, 128 GB)"/>
              <i n="[Table1].[Name].&amp;[MOTOROLA e32 (Eco Black, 64 GB)]" c="MOTOROLA e32 (Eco Black, 64 GB)"/>
              <i n="[Table1].[Name].&amp;[MOTOROLA e32s (Misty Silver, 64 GB)]" c="MOTOROLA e32s (Misty Silver, 64 GB)"/>
              <i n="[Table1].[Name].&amp;[MOTOROLA e32s (Slate Gray, 64 GB)]" c="MOTOROLA e32s (Slate Gray, 64 GB)"/>
              <i n="[Table1].[Name].&amp;[MOTOROLA e40 (Pink Clay, 64 GB)]" c="MOTOROLA e40 (Pink Clay, 64 GB)"/>
              <i n="[Table1].[Name].&amp;[MOTOROLA Edge 30 (Aurora Green, 128 GB)]" c="MOTOROLA Edge 30 (Aurora Green, 128 GB)"/>
              <i n="[Table1].[Name].&amp;[MOTOROLA edge 30 (Meteor Grey, 128 GB)]" c="MOTOROLA edge 30 (Meteor Grey, 128 GB)"/>
              <i n="[Table1].[Name].&amp;[MOTOROLA Edge 30 Fusion (Cosmic grey, 128 GB)]" c="MOTOROLA Edge 30 Fusion (Cosmic grey, 128 GB)"/>
              <i n="[Table1].[Name].&amp;[MOTOROLA Edge 30 Fusion (Solar Gold, 128 GB)]" c="MOTOROLA Edge 30 Fusion (Solar Gold, 128 GB)"/>
              <i n="[Table1].[Name].&amp;[MOTOROLA Edge 30 Pro (Stardust White, 128 GB)]" c="MOTOROLA Edge 30 Pro (Stardust White, 128 GB)"/>
              <i n="[Table1].[Name].&amp;[MOTOROLA Edge 30 Ultra (Interstellar Black, 128 GB)]" c="MOTOROLA Edge 30 Ultra (Interstellar Black, 128 GB)"/>
              <i n="[Table1].[Name].&amp;[MOTOROLA Edge 30 Ultra (Interstellar Black, 256 GB)]" c="MOTOROLA Edge 30 Ultra (Interstellar Black, 256 GB)"/>
              <i n="[Table1].[Name].&amp;[MOTOROLA g22 (Cosmic Black, 64 GB)]" c="MOTOROLA g22 (Cosmic Black, 64 GB)"/>
              <i n="[Table1].[Name].&amp;[MOTOROLA G30 (Dark Pearl, 64 GB)]" c="MOTOROLA G30 (Dark Pearl, 64 GB)"/>
              <i n="[Table1].[Name].&amp;[MOTOROLA g31 (Baby Blue, 128 GB)]" c="MOTOROLA g31 (Baby Blue, 128 GB)"/>
              <i n="[Table1].[Name].&amp;[MOTOROLA g31 (Baby Blue, 64 GB)]" c="MOTOROLA g31 (Baby Blue, 64 GB)"/>
              <i n="[Table1].[Name].&amp;[MOTOROLA g31 (Meteorite Grey, 128 GB)]" c="MOTOROLA g31 (Meteorite Grey, 128 GB)"/>
              <i n="[Table1].[Name].&amp;[MOTOROLA g31 (Meteorite Grey, 64 GB)]" c="MOTOROLA g31 (Meteorite Grey, 64 GB)"/>
              <i n="[Table1].[Name].&amp;[MOTOROLA G32 (Mineral Gray, 64 GB)]" c="MOTOROLA G32 (Mineral Gray, 64 GB)"/>
              <i n="[Table1].[Name].&amp;[MOTOROLA G32 (Satin Silver, 64 GB)]" c="MOTOROLA G32 (Satin Silver, 64 GB)"/>
              <i n="[Table1].[Name].&amp;[MOTOROLA G40 Fusion (Frosted Champagne, 128 GB)]" c="MOTOROLA G40 Fusion (Frosted Champagne, 128 GB)"/>
              <i n="[Table1].[Name].&amp;[MOTOROLA G40 Fusion (Frosted Champagne, 64 GB)]" c="MOTOROLA G40 Fusion (Frosted Champagne, 64 GB)"/>
              <i n="[Table1].[Name].&amp;[MOTOROLA g42 (Atlantic Green, 64 GB)]" c="MOTOROLA g42 (Atlantic Green, 64 GB)"/>
              <i n="[Table1].[Name].&amp;[MOTOROLA g42 (Metallic Rose, 64 GB)]" c="MOTOROLA g42 (Metallic Rose, 64 GB)"/>
              <i n="[Table1].[Name].&amp;[MOTOROLA G51 5G (Bright Silver, 64 GB)]" c="MOTOROLA G51 5G (Bright Silver, 64 GB)"/>
              <i n="[Table1].[Name].&amp;[MOTOROLA G51 5G (Indigo Blue, 64 GB)]" c="MOTOROLA G51 5G (Indigo Blue, 64 GB)"/>
              <i n="[Table1].[Name].&amp;[MOTOROLA g52 (Charcoal Grey, 128 GB)]" c="MOTOROLA g52 (Charcoal Grey, 128 GB)"/>
              <i n="[Table1].[Name].&amp;[MOTOROLA g52 (Charcoal Grey, 64 GB)]" c="MOTOROLA g52 (Charcoal Grey, 64 GB)"/>
              <i n="[Table1].[Name].&amp;[MOTOROLA g52 (Metallic White, 128 GB)]" c="MOTOROLA g52 (Metallic White, 128 GB)"/>
              <i n="[Table1].[Name].&amp;[MOTOROLA G60 (Dynamic Gray, 128 GB)]" c="MOTOROLA G60 (Dynamic Gray, 128 GB)"/>
              <i n="[Table1].[Name].&amp;[MOTOROLA G60 (Frosted Champagne, 128 GB)]" c="MOTOROLA G60 (Frosted Champagne, 128 GB)"/>
              <i n="[Table1].[Name].&amp;[MOTOROLA G60 (Moonless, 128 GB)]" c="MOTOROLA G60 (Moonless, 128 GB)"/>
              <i n="[Table1].[Name].&amp;[MOTOROLA G60 (Soft Silver, 128 GB)]" c="MOTOROLA G60 (Soft Silver, 128 GB)"/>
              <i n="[Table1].[Name].&amp;[MOTOROLA G62 5G (Frosted Blue, 128 GB)]" c="MOTOROLA G62 5G (Frosted Blue, 128 GB)"/>
              <i n="[Table1].[Name].&amp;[MOTOROLA G62 5G (Midnight Gray, 128 GB)]" c="MOTOROLA G62 5G (Midnight Gray, 128 GB)"/>
              <i n="[Table1].[Name].&amp;[MOTOROLA g72 (Meteorite Grey, 128 GB)]" c="MOTOROLA g72 (Meteorite Grey, 128 GB)"/>
              <i n="[Table1].[Name].&amp;[MOTOROLA g72 (Polar Blue, 128 GB)]" c="MOTOROLA g72 (Polar Blue, 128 GB)"/>
              <i n="[Table1].[Name].&amp;[MOTOROLA g82 5G (Meterorite Grey, 128 GB)]" c="MOTOROLA g82 5G (Meterorite Grey, 128 GB)"/>
              <i n="[Table1].[Name].&amp;[MTR Ferrari]" c="MTR Ferrari"/>
              <i n="[Table1].[Name].&amp;[MTR MT310]" c="MTR MT310"/>
              <i n="[Table1].[Name].&amp;[Nokia 105]" c="Nokia 105"/>
              <i n="[Table1].[Name].&amp;[Nokia 105 PLUS]" c="Nokia 105 PLUS"/>
              <i n="[Table1].[Name].&amp;[Nokia 105 SS]" c="Nokia 105 SS"/>
              <i n="[Table1].[Name].&amp;[Nokia 105 TA-1416 DS]" c="Nokia 105 TA-1416 DS"/>
              <i n="[Table1].[Name].&amp;[Nokia 105SS PLUS]" c="Nokia 105SS PLUS"/>
              <i n="[Table1].[Name].&amp;[Nokia 110 DS]" c="Nokia 110 DS"/>
              <i n="[Table1].[Name].&amp;[Nokia 125 TA-1253 DS]" c="Nokia 125 TA-1253 DS"/>
              <i n="[Table1].[Name].&amp;[Nokia 150 DS 2020]" c="Nokia 150 DS 2020"/>
              <i n="[Table1].[Name].&amp;[Nokia 150 TA-1235 DS]" c="Nokia 150 TA-1235 DS"/>
              <i n="[Table1].[Name].&amp;[Nokia TA-1174 / TA-1299]" c="Nokia TA-1174 / TA-1299"/>
              <i n="[Table1].[Name].&amp;[Nothing Phone (1) (Black, 128 GB)]" c="Nothing Phone (1) (Black, 128 GB)"/>
              <i n="[Table1].[Name].&amp;[Nothing Phone (1) (Black, 256 GB)]" c="Nothing Phone (1) (Black, 256 GB)"/>
              <i n="[Table1].[Name].&amp;[Nothing Phone (1) (White, 256 GB)]" c="Nothing Phone (1) (White, 256 GB)"/>
              <i n="[Table1].[Name].&amp;[OPPO A12 (Flowing Silver, 32 GB)]" c="OPPO A12 (Flowing Silver, 32 GB)"/>
              <i n="[Table1].[Name].&amp;[OPPO A16 (Crystal Black, 64 GB)]" c="OPPO A16 (Crystal Black, 64 GB)"/>
              <i n="[Table1].[Name].&amp;[OPPO A16 (Pearl Blue, 64 GB)]" c="OPPO A16 (Pearl Blue, 64 GB)"/>
              <i n="[Table1].[Name].&amp;[OPPO A17K (Gold, 64 GB)]" c="OPPO A17K (Gold, 64 GB)"/>
              <i n="[Table1].[Name].&amp;[OPPO A33 (Moonlight Black, 32 GB)]" c="OPPO A33 (Moonlight Black, 32 GB)"/>
              <i n="[Table1].[Name].&amp;[OPPO A54 (Crystal Black, 128 GB)]" c="OPPO A54 (Crystal Black, 128 GB)"/>
              <i n="[Table1].[Name].&amp;[OPPO A54 (Moonlight Gold, 64 GB)]" c="OPPO A54 (Moonlight Gold, 64 GB)"/>
              <i n="[Table1].[Name].&amp;[OPPO A55 (Rainbow Blue, 128 GB)]" c="OPPO A55 (Rainbow Blue, 128 GB)"/>
              <i n="[Table1].[Name].&amp;[OPPO A57 (Glowing Green, 64 GB)]" c="OPPO A57 (Glowing Green, 64 GB)"/>
              <i n="[Table1].[Name].&amp;[OPPO A77 (Sky Blue, 64 GB)]" c="OPPO A77 (Sky Blue, 64 GB)"/>
              <i n="[Table1].[Name].&amp;[OPPO A77s (Starry Black, 128 GB)]" c="OPPO A77s (Starry Black, 128 GB)"/>
              <i n="[Table1].[Name].&amp;[OPPO A77s (Sunset Orange, 128 GB)]" c="OPPO A77s (Sunset Orange, 128 GB)"/>
              <i n="[Table1].[Name].&amp;[OPPO F19 (Midnight Blue, 128 GB)]" c="OPPO F19 (Midnight Blue, 128 GB)"/>
              <i n="[Table1].[Name].&amp;[OPPO F19 Pro+ 5G (Fluid Black, 128 GB)]" c="OPPO F19 Pro+ 5G (Fluid Black, 128 GB)"/>
              <i n="[Table1].[Name].&amp;[OPPO F19 Pro+ 5G (Space Silver, 128 GB)]" c="OPPO F19 Pro+ 5G (Space Silver, 128 GB)"/>
              <i n="[Table1].[Name].&amp;[OPPO F19s (Glowing Gold, 128 GB)]" c="OPPO F19s (Glowing Gold, 128 GB)"/>
              <i n="[Table1].[Name].&amp;[OPPO F21 Pro (Cosmic Black, 128 GB)]" c="OPPO F21 Pro (Cosmic Black, 128 GB)"/>
              <i n="[Table1].[Name].&amp;[OPPO K10 (Black Carbon, 128 GB)]" c="OPPO K10 (Black Carbon, 128 GB)"/>
              <i n="[Table1].[Name].&amp;[OPPO K10 (Blue Flame, 128 GB)]" c="OPPO K10 (Blue Flame, 128 GB)"/>
              <i n="[Table1].[Name].&amp;[OPPO K10 5G (Midnight Black, 128 GB)]" c="OPPO K10 5G (Midnight Black, 128 GB)"/>
              <i n="[Table1].[Name].&amp;[OPPO K10 5G (Ocean Blue, 128 GB)]" c="OPPO K10 5G (Ocean Blue, 128 GB)"/>
              <i n="[Table1].[Name].&amp;[OPPO Reno7 5G (Startrails Blue, 256 GB)]" c="OPPO Reno7 5G (Startrails Blue, 256 GB)"/>
              <i n="[Table1].[Name].&amp;[OPPO Reno7 Pro 5G (Starlight Black, 256 GB)]" c="OPPO Reno7 Pro 5G (Starlight Black, 256 GB)"/>
              <i n="[Table1].[Name].&amp;[OPPO Reno7 Pro 5G (Startrails Blue, 256 GB)]" c="OPPO Reno7 Pro 5G (Startrails Blue, 256 GB)"/>
              <i n="[Table1].[Name].&amp;[OPPO Reno8 5G (Shimmer Black, 128 GB)]" c="OPPO Reno8 5G (Shimmer Black, 128 GB)"/>
              <i n="[Table1].[Name].&amp;[OPPO Reno8 5G (Shimmer Gold, 128 GB)]" c="OPPO Reno8 5G (Shimmer Gold, 128 GB)"/>
              <i n="[Table1].[Name].&amp;[POCO C3 (Matte Black, 32 GB)]" c="POCO C3 (Matte Black, 32 GB)"/>
              <i n="[Table1].[Name].&amp;[POCO C31 (Royal Blue, 32 GB)]" c="POCO C31 (Royal Blue, 32 GB)"/>
              <i n="[Table1].[Name].&amp;[POCO C31 (Royal Blue, 64 GB)]" c="POCO C31 (Royal Blue, 64 GB)"/>
              <i n="[Table1].[Name].&amp;[POCO C31 (Shadow Gray, 32 GB)]" c="POCO C31 (Shadow Gray, 32 GB)"/>
              <i n="[Table1].[Name].&amp;[POCO C31 (Shadow Gray, 64 GB)]" c="POCO C31 (Shadow Gray, 64 GB)"/>
              <i n="[Table1].[Name].&amp;[POCO F3 GT 5G (Predator Black, 128 GB)]" c="POCO F3 GT 5G (Predator Black, 128 GB)"/>
              <i n="[Table1].[Name].&amp;[POCO F4 5G (Night Black, 128 GB)]" c="POCO F4 5G (Night Black, 128 GB)"/>
              <i n="[Table1].[Name].&amp;[POCO F4 5G (Night Black, 256 GB)]" c="POCO F4 5G (Night Black, 256 GB)"/>
              <i n="[Table1].[Name].&amp;[POCO M2 Pro (Green and Greener, 64 GB)]" c="POCO M2 Pro (Green and Greener, 64 GB)"/>
              <i n="[Table1].[Name].&amp;[POCO M2 Pro (Out of the Blue, 64 GB)]" c="POCO M2 Pro (Out of the Blue, 64 GB)"/>
              <i n="[Table1].[Name].&amp;[POCO M3 (Cool Blue, 64 GB)]" c="POCO M3 (Cool Blue, 64 GB)"/>
              <i n="[Table1].[Name].&amp;[POCO M3 (Power Black, 64 GB)]" c="POCO M3 (Power Black, 64 GB)"/>
              <i n="[Table1].[Name].&amp;[POCO M3 (Yellow, 128 GB)]" c="POCO M3 (Yellow, 128 GB)"/>
              <i n="[Table1].[Name].&amp;[POCO M4 5G (Cool Blue, 128 GB)]" c="POCO M4 5G (Cool Blue, 128 GB)"/>
              <i n="[Table1].[Name].&amp;[POCO M4 5G (Cool Blue, 64 GB)]" c="POCO M4 5G (Cool Blue, 64 GB)"/>
              <i n="[Table1].[Name].&amp;[POCO M4 5G (Power Black, 128 GB)]" c="POCO M4 5G (Power Black, 128 GB)"/>
              <i n="[Table1].[Name].&amp;[POCO M4 5G (Power Black, 64 GB)]" c="POCO M4 5G (Power Black, 64 GB)"/>
              <i n="[Table1].[Name].&amp;[POCO M4 5G (Yellow, 64 GB)]" c="POCO M4 5G (Yellow, 64 GB)"/>
              <i n="[Table1].[Name].&amp;[POCO M4 Pro (Cool Blue, 128 GB)]" c="POCO M4 Pro (Cool Blue, 128 GB)"/>
              <i n="[Table1].[Name].&amp;[POCO M4 Pro (Cool Blue, 64 GB)]" c="POCO M4 Pro (Cool Blue, 64 GB)"/>
              <i n="[Table1].[Name].&amp;[POCO M4 Pro (Power Black, 128 GB)]" c="POCO M4 Pro (Power Black, 128 GB)"/>
              <i n="[Table1].[Name].&amp;[POCO M4 Pro (Power Black, 64 GB)]" c="POCO M4 Pro (Power Black, 64 GB)"/>
              <i n="[Table1].[Name].&amp;[POCO M4 Pro (Yellow, 128 GB)]" c="POCO M4 Pro (Yellow, 128 GB)"/>
              <i n="[Table1].[Name].&amp;[POCO M4 Pro (Yellow, 64 GB)]" c="POCO M4 Pro (Yellow, 64 GB)"/>
              <i n="[Table1].[Name].&amp;[POCO M4 Pro 5G (Cool Blue, 128 GB)]" c="POCO M4 Pro 5G (Cool Blue, 128 GB)"/>
              <i n="[Table1].[Name].&amp;[POCO M4 Pro 5G (Cool Blue, 64 GB)]" c="POCO M4 Pro 5G (Cool Blue, 64 GB)"/>
              <i n="[Table1].[Name].&amp;[POCO M4 Pro 5G (Power Black, 128 GB)]" c="POCO M4 Pro 5G (Power Black, 128 GB)"/>
              <i n="[Table1].[Name].&amp;[POCO M4 Pro 5G (Power Black, 64 GB)]" c="POCO M4 Pro 5G (Power Black, 64 GB)"/>
              <i n="[Table1].[Name].&amp;[POCO M4 Pro 5G (Yellow, 128 GB)]" c="POCO M4 Pro 5G (Yellow, 128 GB)"/>
              <i n="[Table1].[Name].&amp;[POCO M4 Pro 5G (Yellow, 64 GB)]" c="POCO M4 Pro 5G (Yellow, 64 GB)"/>
              <i n="[Table1].[Name].&amp;[POCO M5 (Icy Blue, 128 GB)]" c="POCO M5 (Icy Blue, 128 GB)"/>
              <i n="[Table1].[Name].&amp;[POCO M5 (Icy Blue, 64 GB)]" c="POCO M5 (Icy Blue, 64 GB)"/>
              <i n="[Table1].[Name].&amp;[POCO M5 (Power Black, 128 GB)]" c="POCO M5 (Power Black, 128 GB)"/>
              <i n="[Table1].[Name].&amp;[POCO M5 (Power Black, 64 GB)]" c="POCO M5 (Power Black, 64 GB)"/>
              <i n="[Table1].[Name].&amp;[POCO M5 (Yellow, 128 GB)]" c="POCO M5 (Yellow, 128 GB)"/>
              <i n="[Table1].[Name].&amp;[POCO M5 (Yellow, 64 GB)]" c="POCO M5 (Yellow, 64 GB)"/>
              <i n="[Table1].[Name].&amp;[POCO X4 Pro 5G (Laser Black, 128 GB)]" c="POCO X4 Pro 5G (Laser Black, 128 GB)"/>
              <i n="[Table1].[Name].&amp;[POCO X4 Pro 5G (Laser Black, 64 GB)]" c="POCO X4 Pro 5G (Laser Black, 64 GB)"/>
              <i n="[Table1].[Name].&amp;[POCO X4 Pro 5G (Laser Blue, 128 GB)]" c="POCO X4 Pro 5G (Laser Blue, 128 GB)"/>
              <i n="[Table1].[Name].&amp;[POCO X4 Pro 5G (Laser Blue, 64 GB)]" c="POCO X4 Pro 5G (Laser Blue, 64 GB)"/>
              <i n="[Table1].[Name].&amp;[POCO X4 Pro 5G (Yellow, 128 GB)]" c="POCO X4 Pro 5G (Yellow, 128 GB)"/>
              <i n="[Table1].[Name].&amp;[POCO X4 Pro 5G (Yellow, 64 GB)]" c="POCO X4 Pro 5G (Yellow, 64 GB)"/>
              <i n="[Table1].[Name].&amp;[realme 10 Pro 5G (Dark Matter, 128 GB)]" c="realme 10 Pro 5G (Dark Matter, 128 GB)"/>
              <i n="[Table1].[Name].&amp;[realme 10 Pro 5G (Hyperspace, 128 GB)]" c="realme 10 Pro 5G (Hyperspace, 128 GB)"/>
              <i n="[Table1].[Name].&amp;[realme 10 Pro 5G (Nebula Blue, 128 GB)]" c="realme 10 Pro 5G (Nebula Blue, 128 GB)"/>
              <i n="[Table1].[Name].&amp;[realme 10 Pro+ 5G (Dark Matter, 128 GB)]" c="realme 10 Pro+ 5G (Dark Matter, 128 GB)"/>
              <i n="[Table1].[Name].&amp;[realme 10 Pro+ 5G (Hyperspace, 128 GB)]" c="realme 10 Pro+ 5G (Hyperspace, 128 GB)"/>
              <i n="[Table1].[Name].&amp;[realme 10 Pro+ 5G (Nebula Blue, 128 GB)]" c="realme 10 Pro+ 5G (Nebula Blue, 128 GB)"/>
              <i n="[Table1].[Name].&amp;[realme 8 (Cyber Black, 128 GB)]" c="realme 8 (Cyber Black, 128 GB)"/>
              <i n="[Table1].[Name].&amp;[realme 8 (Cyber Silver, 128 GB)]" c="realme 8 (Cyber Silver, 128 GB)"/>
              <i n="[Table1].[Name].&amp;[realme 8 5G (Supersonic Black, 128 GB)]" c="realme 8 5G (Supersonic Black, 128 GB)"/>
              <i n="[Table1].[Name].&amp;[realme 8 5G (Supersonic Black, 64 GB)]" c="realme 8 5G (Supersonic Black, 64 GB)"/>
              <i n="[Table1].[Name].&amp;[realme 8i (Space Black, 128 GB)]" c="realme 8i (Space Black, 128 GB)"/>
              <i n="[Table1].[Name].&amp;[realme 8i (Space Purple, 64 GB)]" c="realme 8i (Space Purple, 64 GB)"/>
              <i n="[Table1].[Name].&amp;[realme 8s 5G (Universe Blue, 128 GB)]" c="realme 8s 5G (Universe Blue, 128 GB)"/>
              <i n="[Table1].[Name].&amp;[realme 8s 5G (Universe Purple, 128 GB)]" c="realme 8s 5G (Universe Purple, 128 GB)"/>
              <i n="[Table1].[Name].&amp;[realme 9 (Meteor Black, 128 GB)]" c="realme 9 (Meteor Black, 128 GB)"/>
              <i n="[Table1].[Name].&amp;[realme 9 (Stargaze White, 128 GB)]" c="realme 9 (Stargaze White, 128 GB)"/>
              <i n="[Table1].[Name].&amp;[realme 9 (Sunburst Gold, 128 GB)]" c="realme 9 (Sunburst Gold, 128 GB)"/>
              <i n="[Table1].[Name].&amp;[realme 9 5G (Meteor Black, 128 GB)]" c="realme 9 5G (Meteor Black, 128 GB)"/>
              <i n="[Table1].[Name].&amp;[realme 9 5G (Meteor Black, 64 GB)]" c="realme 9 5G (Meteor Black, 64 GB)"/>
              <i n="[Table1].[Name].&amp;[realme 9 5G (Stargaze White, 128 GB)]" c="realme 9 5G (Stargaze White, 128 GB)"/>
              <i n="[Table1].[Name].&amp;[realme 9 5G (Stargaze White, 64 GB)]" c="realme 9 5G (Stargaze White, 64 GB)"/>
              <i n="[Table1].[Name].&amp;[realme 9 5G (Supersonic Black, 128 GB)]" c="realme 9 5G (Supersonic Black, 128 GB)"/>
              <i n="[Table1].[Name].&amp;[realme 9 5G (Supersonic Blue, 128 GB)]" c="realme 9 5G (Supersonic Blue, 128 GB)"/>
              <i n="[Table1].[Name].&amp;[realme 9 5G (Supersonic Blue, 64 GB)]" c="realme 9 5G (Supersonic Blue, 64 GB)"/>
              <i n="[Table1].[Name].&amp;[realme 9 5G SE (Azure Glow, 128 GB)]" c="realme 9 5G SE (Azure Glow, 128 GB)"/>
              <i n="[Table1].[Name].&amp;[realme 9 5G SE (Starry Glow, 128 GB)]" c="realme 9 5G SE (Starry Glow, 128 GB)"/>
              <i n="[Table1].[Name].&amp;[realme 9 Pro 5G (Aurora Green, 128 GB)]" c="realme 9 Pro 5G (Aurora Green, 128 GB)"/>
              <i n="[Table1].[Name].&amp;[realme 9 Pro 5G (Midnight Black, 128 GB)]" c="realme 9 Pro 5G (Midnight Black, 128 GB)"/>
              <i n="[Table1].[Name].&amp;[realme 9 Pro 5G (Sunrise Blue, 128 GB)]" c="realme 9 Pro 5G (Sunrise Blue, 128 GB)"/>
              <i n="[Table1].[Name].&amp;[realme 9 Pro+ 5G (Aurora Green, 128 GB)]" c="realme 9 Pro+ 5G (Aurora Green, 128 GB)"/>
              <i n="[Table1].[Name].&amp;[realme 9 Pro+ 5G (Aurora Green, 256 GB)]" c="realme 9 Pro+ 5G (Aurora Green, 256 GB)"/>
              <i n="[Table1].[Name].&amp;[realme 9 Pro+ 5G (Midnight Black, 128 GB)]" c="realme 9 Pro+ 5G (Midnight Black, 128 GB)"/>
              <i n="[Table1].[Name].&amp;[realme 9 Pro+ 5G (Midnight Black, 256 GB)]" c="realme 9 Pro+ 5G (Midnight Black, 256 GB)"/>
              <i n="[Table1].[Name].&amp;[realme 9 Pro+ 5G (Sunrise Blue, 128 GB)]" c="realme 9 Pro+ 5G (Sunrise Blue, 128 GB)"/>
              <i n="[Table1].[Name].&amp;[realme 9 Pro+ 5G (Sunrise Blue, 256 GB)]" c="realme 9 Pro+ 5G (Sunrise Blue, 256 GB)"/>
              <i n="[Table1].[Name].&amp;[realme 9i (Prism Black, 128 GB)]" c="realme 9i (Prism Black, 128 GB)"/>
              <i n="[Table1].[Name].&amp;[realme 9i (Prism Black, 64 GB)]" c="realme 9i (Prism Black, 64 GB)"/>
              <i n="[Table1].[Name].&amp;[realme 9i (Prism Blue, 128 GB)]" c="realme 9i (Prism Blue, 128 GB)"/>
              <i n="[Table1].[Name].&amp;[realme 9i (Prism Blue, 64 GB)]" c="realme 9i (Prism Blue, 64 GB)"/>
              <i n="[Table1].[Name].&amp;[realme 9i 5G (Metallica Gold, 128 GB)]" c="realme 9i 5G (Metallica Gold, 128 GB)"/>
              <i n="[Table1].[Name].&amp;[realme 9i 5G (Metallica Gold, 64 GB)]" c="realme 9i 5G (Metallica Gold, 64 GB)"/>
              <i n="[Table1].[Name].&amp;[realme 9i 5G (Rocking Black, 128 GB)]" c="realme 9i 5G (Rocking Black, 128 GB)"/>
              <i n="[Table1].[Name].&amp;[realme 9i 5G (Rocking Black, 64 GB)]" c="realme 9i 5G (Rocking Black, 64 GB)"/>
              <i n="[Table1].[Name].&amp;[realme 9i 5G (Soulful Blue, 64 GB)]" c="realme 9i 5G (Soulful Blue, 64 GB)"/>
              <i n="[Table1].[Name].&amp;[realme C11 2021 (Cool Blue, 64 GB)]" c="realme C11 2021 (Cool Blue, 64 GB)"/>
              <i n="[Table1].[Name].&amp;[realme C11 2021 (Cool Grey, 64 GB)]" c="realme C11 2021 (Cool Grey, 64 GB)"/>
              <i n="[Table1].[Name].&amp;[realme C20 (Cool Grey, 32 GB)]" c="realme C20 (Cool Grey, 32 GB)"/>
              <i n="[Table1].[Name].&amp;[realme C21 (Cross Blue, 32 GB)]" c="realme C21 (Cross Blue, 32 GB)"/>
              <i n="[Table1].[Name].&amp;[realme C21Y (Cross Blue, 32 GB)]" c="realme C21Y (Cross Blue, 32 GB)"/>
              <i n="[Table1].[Name].&amp;[realme C21Y (Cross Blue, 64 GB)]" c="realme C21Y (Cross Blue, 64 GB)"/>
              <i n="[Table1].[Name].&amp;[realme C25_Y (Glacier Blue, 128 GB)]" c="realme C25_Y (Glacier Blue, 128 GB)"/>
              <i n="[Table1].[Name].&amp;[realme C25_Y (Glacier Blue, 64 GB)]" c="realme C25_Y (Glacier Blue, 64 GB)"/>
              <i n="[Table1].[Name].&amp;[realme C25_Y (Metal Grey, 64 GB)]" c="realme C25_Y (Metal Grey, 64 GB)"/>
              <i n="[Table1].[Name].&amp;[realme C25Y (Metal Grey, 64 GB)]" c="realme C25Y (Metal Grey, 64 GB)"/>
              <i n="[Table1].[Name].&amp;[Realme C30 - Locked with Airtel Prepaid (Bamboo Green, 32 GB)]" c="Realme C30 - Locked with Airtel Prepaid (Bamboo Green, 32 GB)"/>
              <i n="[Table1].[Name].&amp;[Realme C30 - Locked with Airtel Prepaid (Denim Black, 32 GB)]" c="Realme C30 - Locked with Airtel Prepaid (Denim Black, 32 GB)"/>
              <i n="[Table1].[Name].&amp;[Realme C30 - Locked with Airtel Prepaid (Lake Blue, 32 GB)]" c="Realme C30 - Locked with Airtel Prepaid (Lake Blue, 32 GB)"/>
              <i n="[Table1].[Name].&amp;[realme C30 (Bamboo Green, 32 GB)]" c="realme C30 (Bamboo Green, 32 GB)"/>
              <i n="[Table1].[Name].&amp;[realme C30 (Denim Black, 32 GB)]" c="realme C30 (Denim Black, 32 GB)"/>
              <i n="[Table1].[Name].&amp;[realme C30 (Lake Blue, 32 GB)]" c="realme C30 (Lake Blue, 32 GB)"/>
              <i n="[Table1].[Name].&amp;[realme C30s (Stripe Black, 32 GB)]" c="realme C30s (Stripe Black, 32 GB)"/>
              <i n="[Table1].[Name].&amp;[realme C30s (Stripe Black, 64 GB)]" c="realme C30s (Stripe Black, 64 GB)"/>
              <i n="[Table1].[Name].&amp;[realme C30s (Stripe Blue, 32 GB)]" c="realme C30s (Stripe Blue, 32 GB)"/>
              <i n="[Table1].[Name].&amp;[realme C30s (Stripe Blue, 64 GB)]" c="realme C30s (Stripe Blue, 64 GB)"/>
              <i n="[Table1].[Name].&amp;[realme C31 (Dark Green, 64 GB)]" c="realme C31 (Dark Green, 64 GB)"/>
              <i n="[Table1].[Name].&amp;[realme C31 (Light Silver, 32 GB)]" c="realme C31 (Light Silver, 32 GB)"/>
              <i n="[Table1].[Name].&amp;[realme C31 (Light Silver, 64 GB)]" c="realme C31 (Light Silver, 64 GB)"/>
              <i n="[Table1].[Name].&amp;[realme C33 (Aqua Blue, 32 GB)]" c="realme C33 (Aqua Blue, 32 GB)"/>
              <i n="[Table1].[Name].&amp;[realme C33 (Aqua Blue, 64 GB)]" c="realme C33 (Aqua Blue, 64 GB)"/>
              <i n="[Table1].[Name].&amp;[realme C33 (Night Sea, 32 GB)]" c="realme C33 (Night Sea, 32 GB)"/>
              <i n="[Table1].[Name].&amp;[realme C33 (Night Sea, 64 GB)]" c="realme C33 (Night Sea, 64 GB)"/>
              <i n="[Table1].[Name].&amp;[realme C33 (Sandy Gold, 32 GB)]" c="realme C33 (Sandy Gold, 32 GB)"/>
              <i n="[Table1].[Name].&amp;[realme C33 (Sandy Gold, 64 GB)]" c="realme C33 (Sandy Gold, 64 GB)"/>
              <i n="[Table1].[Name].&amp;[realme C35 (Glowing Black, 128 GB)]" c="realme C35 (Glowing Black, 128 GB)"/>
              <i n="[Table1].[Name].&amp;[realme C35 (Glowing Black, 64 GB)]" c="realme C35 (Glowing Black, 64 GB)"/>
              <i n="[Table1].[Name].&amp;[realme C35 (Glowing Green, 128 GB)]" c="realme C35 (Glowing Green, 128 GB)"/>
              <i n="[Table1].[Name].&amp;[realme C35 (Glowing Green, 64 GB)]" c="realme C35 (Glowing Green, 64 GB)"/>
              <i n="[Table1].[Name].&amp;[realme GT Master Edition (Daybreak Blue, 128 GB)]" c="realme GT Master Edition (Daybreak Blue, 128 GB)"/>
              <i n="[Table1].[Name].&amp;[realme Narzo 30 (Racing Blue, 128 GB)]" c="realme Narzo 30 (Racing Blue, 128 GB)"/>
              <i n="[Table1].[Name].&amp;[realme Narzo 30 (Racing Blue, 64 GB)]" c="realme Narzo 30 (Racing Blue, 64 GB)"/>
              <i n="[Table1].[Name].&amp;[realme Narzo 30 (Racing Silver, 128 GB)]" c="realme Narzo 30 (Racing Silver, 128 GB)"/>
              <i n="[Table1].[Name].&amp;[realme Narzo 30 (Racing Silver, 64 GB)]" c="realme Narzo 30 (Racing Silver, 64 GB)"/>
              <i n="[Table1].[Name].&amp;[realme Narzo 30 5G (Racing Blue, 128 GB)]" c="realme Narzo 30 5G (Racing Blue, 128 GB)"/>
              <i n="[Table1].[Name].&amp;[realme Narzo 30 5G (Racing Silver, 128 GB)]" c="realme Narzo 30 5G (Racing Silver, 128 GB)"/>
              <i n="[Table1].[Name].&amp;[realme Narzo 50 (Speed Black, 128 GB)]" c="realme Narzo 50 (Speed Black, 128 GB)"/>
              <i n="[Table1].[Name].&amp;[realme Narzo 50 (Speed Black, 64 GB)]" c="realme Narzo 50 (Speed Black, 64 GB)"/>
              <i n="[Table1].[Name].&amp;[realme Narzo 50 (Speed Blue, 128 GB)]" c="realme Narzo 50 (Speed Blue, 128 GB)"/>
              <i n="[Table1].[Name].&amp;[realme Narzo 50 (Speed Blue, 64 GB)]" c="realme Narzo 50 (Speed Blue, 64 GB)"/>
              <i n="[Table1].[Name].&amp;[realme Narzo 50A (Oxygen Blue, 64 GB)]" c="realme Narzo 50A (Oxygen Blue, 64 GB)"/>
              <i n="[Table1].[Name].&amp;[realme Narzo 50A (Oxygen Green, 128 GB)]" c="realme Narzo 50A (Oxygen Green, 128 GB)"/>
              <i n="[Table1].[Name].&amp;[realme Narzo 50A (Oxygen Green, 64 GB)]" c="realme Narzo 50A (Oxygen Green, 64 GB)"/>
              <i n="[Table1].[Name].&amp;[realme Narzo 50i (Carbon Black, 32 GB)]" c="realme Narzo 50i (Carbon Black, 32 GB)"/>
              <i n="[Table1].[Name].&amp;[realme Narzo 50i (Carbon Black, 64 GB)]" c="realme Narzo 50i (Carbon Black, 64 GB)"/>
              <i n="[Table1].[Name].&amp;[realme Narzo 50i (Mint Green, 32 GB)]" c="realme Narzo 50i (Mint Green, 32 GB)"/>
              <i n="[Table1].[Name].&amp;[REDMI 10 (Caribbean Green, 64 GB)]" c="REDMI 10 (Caribbean Green, 64 GB)"/>
              <i n="[Table1].[Name].&amp;[REDMI 10 (Midnight Black, 128 GB)]" c="REDMI 10 (Midnight Black, 128 GB)"/>
              <i n="[Table1].[Name].&amp;[REDMI 10 (Midnight Black, 64 GB)]" c="REDMI 10 (Midnight Black, 64 GB)"/>
              <i n="[Table1].[Name].&amp;[REDMI 10 (Pacific Blue, 64 GB)]" c="REDMI 10 (Pacific Blue, 64 GB)"/>
              <i n="[Table1].[Name].&amp;[REDMI 10 Power (Power Black, 128 GB)]" c="REDMI 10 Power (Power Black, 128 GB)"/>
              <i n="[Table1].[Name].&amp;[REDMI 10 Prime (Astral White, 128 GB)]" c="REDMI 10 Prime (Astral White, 128 GB)"/>
              <i n="[Table1].[Name].&amp;[REDMI 10 Prime (Bifrost Blue, 128 GB)]" c="REDMI 10 Prime (Bifrost Blue, 128 GB)"/>
              <i n="[Table1].[Name].&amp;[REDMI 10 Prime (Phantom Black, 128 GB)]" c="REDMI 10 Prime (Phantom Black, 128 GB)"/>
              <i n="[Table1].[Name].&amp;[REDMI 10A (Charcoal Black, 64 GB)]" c="REDMI 10A (Charcoal Black, 64 GB)"/>
              <i n="[Table1].[Name].&amp;[REDMI 10A (Sea Blue, 64 GB)]" c="REDMI 10A (Sea Blue, 64 GB)"/>
              <i n="[Table1].[Name].&amp;[REDMI 10A (Slate grey, 64 GB)]" c="REDMI 10A (Slate grey, 64 GB)"/>
              <i n="[Table1].[Name].&amp;[REDMI 10A SPORT (SEA BLUE, 128 GB)]" c="REDMI 10A SPORT (SEA BLUE, 128 GB)"/>
              <i n="[Table1].[Name].&amp;[REDMI 11 Prime 5G (Chrome Silver, 128 GB)]" c="REDMI 11 Prime 5G (Chrome Silver, 128 GB)"/>
              <i n="[Table1].[Name].&amp;[REDMI 11 Prime 5G (Meadow Green, 128 GB)]" c="REDMI 11 Prime 5G (Meadow Green, 128 GB)"/>
              <i n="[Table1].[Name].&amp;[REDMI 9 Activ (Coral Green, 128 GB)]" c="REDMI 9 Activ (Coral Green, 128 GB)"/>
              <i n="[Table1].[Name].&amp;[REDMI 9 Activ (Coral Green, 64 GB)]" c="REDMI 9 Activ (Coral Green, 64 GB)"/>
              <i n="[Table1].[Name].&amp;[REDMI 9 Activ (Metallic Purple, 128 GB)]" c="REDMI 9 Activ (Metallic Purple, 128 GB)"/>
              <i n="[Table1].[Name].&amp;[REDMI 9 Activ (Metallic Purple, 64 GB)]" c="REDMI 9 Activ (Metallic Purple, 64 GB)"/>
              <i n="[Table1].[Name].&amp;[REDMI 9 Power (Electric Green, 64 GB)]" c="REDMI 9 Power (Electric Green, 64 GB)"/>
              <i n="[Table1].[Name].&amp;[REDMI 9 Power (Fiery Red, 64 GB)]" c="REDMI 9 Power (Fiery Red, 64 GB)"/>
              <i n="[Table1].[Name].&amp;[REDMI 9 Power (Mighty Black, 128 GB)]" c="REDMI 9 Power (Mighty Black, 128 GB)"/>
              <i n="[Table1].[Name].&amp;[REDMI 9 Prime (Matte Black, 128 GB)]" c="REDMI 9 Prime (Matte Black, 128 GB)"/>
              <i n="[Table1].[Name].&amp;[Redmi 9A Sport (Carbon Black, 32 GB)]" c="Redmi 9A Sport (Carbon Black, 32 GB)"/>
              <i n="[Table1].[Name].&amp;[Redmi 9A Sport (Coral Green, 32 GB)]" c="Redmi 9A Sport (Coral Green, 32 GB)"/>
              <i n="[Table1].[Name].&amp;[Redmi 9A Sport (Metallic Blue, 32 GB)]" c="Redmi 9A Sport (Metallic Blue, 32 GB)"/>
              <i n="[Table1].[Name].&amp;[REDMI 9i (Midnight Black, 64 GB)]" c="REDMI 9i (Midnight Black, 64 GB)"/>
              <i n="[Table1].[Name].&amp;[REDMI 9i (Nature Green, 64 GB)]" c="REDMI 9i (Nature Green, 64 GB)"/>
              <i n="[Table1].[Name].&amp;[REDMI 9i (Sea Blue, 64 GB)]" c="REDMI 9i (Sea Blue, 64 GB)"/>
              <i n="[Table1].[Name].&amp;[REDMI 9i Sport (Carbon Black, 64 GB)]" c="REDMI 9i Sport (Carbon Black, 64 GB)"/>
              <i n="[Table1].[Name].&amp;[REDMI 9i Sport (Coral Green, 64 GB)]" c="REDMI 9i Sport (Coral Green, 64 GB)"/>
              <i n="[Table1].[Name].&amp;[REDMI 9i Sport (Metallic Blue, 64 GB)]" c="REDMI 9i Sport (Metallic Blue, 64 GB)"/>
              <i n="[Table1].[Name].&amp;[REDMI A1 (Black, 32 GB)]" c="REDMI A1 (Black, 32 GB)"/>
              <i n="[Table1].[Name].&amp;[REDMI A1 (Light Green, 32 GB)]" c="REDMI A1 (Light Green, 32 GB)"/>
              <i n="[Table1].[Name].&amp;[REDMI A1+ (Light Blue, 32 GB)]" c="REDMI A1+ (Light Blue, 32 GB)"/>
              <i n="[Table1].[Name].&amp;[REDMI A1+ (Light Green, 32 GB)]" c="REDMI A1+ (Light Green, 32 GB)"/>
              <i n="[Table1].[Name].&amp;[REDMI NOTE 10 LITE (Aurora Blue, 64 GB)]" c="REDMI NOTE 10 LITE (Aurora Blue, 64 GB)"/>
              <i n="[Table1].[Name].&amp;[REDMI Note 10 Pro (Vintage Bronze, 128 GB)]" c="REDMI Note 10 Pro (Vintage Bronze, 128 GB)"/>
              <i n="[Table1].[Name].&amp;[REDMI Note 10 Pro Max (Vintage Bronze, 128 GB)]" c="REDMI Note 10 Pro Max (Vintage Bronze, 128 GB)"/>
              <i n="[Table1].[Name].&amp;[REDMI Note 10S (Deep Sea Blue, 64 GB)]" c="REDMI Note 10S (Deep Sea Blue, 64 GB)"/>
              <i n="[Table1].[Name].&amp;[REDMI Note 10S (Frost White, 64 GB)]" c="REDMI Note 10S (Frost White, 64 GB)"/>
              <i n="[Table1].[Name].&amp;[REDMI Note 10S (Shadow Black, 128 GB)]" c="REDMI Note 10S (Shadow Black, 128 GB)"/>
              <i n="[Table1].[Name].&amp;[REDMI Note 10T 5G (Chromium Silver, 64 GB)]" c="REDMI Note 10T 5G (Chromium Silver, 64 GB)"/>
              <i n="[Table1].[Name].&amp;[REDMI Note 10T 5G (Chromium White, 128 GB)]" c="REDMI Note 10T 5G (Chromium White, 128 GB)"/>
              <i n="[Table1].[Name].&amp;[REDMI Note 10T 5G (Graphite Black, 64 GB)]" c="REDMI Note 10T 5G (Graphite Black, 64 GB)"/>
              <i n="[Table1].[Name].&amp;[REDMI Note 10T 5G (Metallic Blue, 64 GB)]" c="REDMI Note 10T 5G (Metallic Blue, 64 GB)"/>
              <i n="[Table1].[Name].&amp;[REDMI Note 10T 5G (Mint Green, 128 GB)]" c="REDMI Note 10T 5G (Mint Green, 128 GB)"/>
              <i n="[Table1].[Name].&amp;[REDMI Note 10T 5G (Mint Green, 64 GB)]" c="REDMI Note 10T 5G (Mint Green, 64 GB)"/>
              <i n="[Table1].[Name].&amp;[Redmi Note 11 (Horizon Blue, 128 GB)]" c="Redmi Note 11 (Horizon Blue, 128 GB)"/>
              <i n="[Table1].[Name].&amp;[Redmi Note 11 (Horizon Blue, 64 GB)]" c="Redmi Note 11 (Horizon Blue, 64 GB)"/>
              <i n="[Table1].[Name].&amp;[Redmi Note 11 (Space Black, 128 GB)]" c="Redmi Note 11 (Space Black, 128 GB)"/>
              <i n="[Table1].[Name].&amp;[Redmi Note 11 (Space Black, 64 GB)]" c="Redmi Note 11 (Space Black, 64 GB)"/>
              <i n="[Table1].[Name].&amp;[Redmi Note 11 (Starburst White, 128 GB)]" c="Redmi Note 11 (Starburst White, 128 GB)"/>
              <i n="[Table1].[Name].&amp;[Redmi Note 11 (Starburst White, 64 GB)]" c="Redmi Note 11 (Starburst White, 64 GB)"/>
              <i n="[Table1].[Name].&amp;[REDMI Note 11 Pro (Phantom White, 128 GB)]" c="REDMI Note 11 Pro (Phantom White, 128 GB)"/>
              <i n="[Table1].[Name].&amp;[REDMI Note 11 Pro (Star Blue, 128 GB)]" c="REDMI Note 11 Pro (Star Blue, 128 GB)"/>
              <i n="[Table1].[Name].&amp;[REDMI Note 11 SE (Bifrost Blue, 64 GB)]" c="REDMI Note 11 SE (Bifrost Blue, 64 GB)"/>
              <i n="[Table1].[Name].&amp;[REDMI Note 11 SE (Cosmic White, 64 GB)]" c="REDMI Note 11 SE (Cosmic White, 64 GB)"/>
              <i n="[Table1].[Name].&amp;[REDMI Note 11 SE (Space Black, 64 GB)]" c="REDMI Note 11 SE (Space Black, 64 GB)"/>
              <i n="[Table1].[Name].&amp;[REDMI Note 11 SE (Thunder Purple, 64 GB)]" c="REDMI Note 11 SE (Thunder Purple, 64 GB)"/>
              <i n="[Table1].[Name].&amp;[REDMI Note 11S (Horizon Blue, 128 GB)]" c="REDMI Note 11S (Horizon Blue, 128 GB)"/>
              <i n="[Table1].[Name].&amp;[REDMI Note 11S (Polar White, 128 GB)]" c="REDMI Note 11S (Polar White, 128 GB)"/>
              <i n="[Table1].[Name].&amp;[REDMI Note 11T 5G (Stardust White, 64 GB)]" c="REDMI Note 11T 5G (Stardust White, 64 GB)"/>
              <i n="[Table1].[Name].&amp;[REDMI Note 9 (Arctic White, 128 GB)]" c="REDMI Note 9 (Arctic White, 128 GB)"/>
              <i n="[Table1].[Name].&amp;[REDMI Note 9 (Pebble Grey, 128 GB)]" c="REDMI Note 9 (Pebble Grey, 128 GB)"/>
              <i n="[Table1].[Name].&amp;[REDMI Note 9 (Pebble Grey, 64 GB)]" c="REDMI Note 9 (Pebble Grey, 64 GB)"/>
              <i n="[Table1].[Name].&amp;[REDMI Note 9 (Scarlet Red, 128 GB)]" c="REDMI Note 9 (Scarlet Red, 128 GB)"/>
              <i n="[Table1].[Name].&amp;[Redmi Note 9 Pro (Glacier White, 64 GB)]" c="Redmi Note 9 Pro (Glacier White, 64 GB)"/>
              <i n="[Table1].[Name].&amp;[SAMSUNG Galaxy A03 (Blue, 32 GB)]" c="SAMSUNG Galaxy A03 (Blue, 32 GB)"/>
              <i n="[Table1].[Name].&amp;[SAMSUNG Galaxy A03s (Black, 32 GB)]" c="SAMSUNG Galaxy A03s (Black, 32 GB)"/>
              <i n="[Table1].[Name].&amp;[SAMSUNG Galaxy A04s (Green, 64 GB)]" c="SAMSUNG Galaxy A04s (Green, 64 GB)"/>
              <i n="[Table1].[Name].&amp;[SAMSUNG Galaxy A13 (Black, 128 GB)]" c="SAMSUNG Galaxy A13 (Black, 128 GB)"/>
              <i n="[Table1].[Name].&amp;[SAMSUNG Galaxy A13 (Blue, 128 GB)]" c="SAMSUNG Galaxy A13 (Blue, 128 GB)"/>
              <i n="[Table1].[Name].&amp;[SAMSUNG Galaxy A23 (Black, 128 GB)]" c="SAMSUNG Galaxy A23 (Black, 128 GB)"/>
              <i n="[Table1].[Name].&amp;[SAMSUNG Galaxy A23 (Peach, 128 GB)]" c="SAMSUNG Galaxy A23 (Peach, 128 GB)"/>
              <i n="[Table1].[Name].&amp;[SAMSUNG Galaxy A33 (Awesome Peach, 128 GB)]" c="SAMSUNG Galaxy A33 (Awesome Peach, 128 GB)"/>
              <i n="[Table1].[Name].&amp;[SAMSUNG Galaxy A53 (Awesome Blue, 128 GB)]" c="SAMSUNG Galaxy A53 (Awesome Blue, 128 GB)"/>
              <i n="[Table1].[Name].&amp;[SAMSUNG Galaxy A53 (Awesome Peach, 128 GB)]" c="SAMSUNG Galaxy A53 (Awesome Peach, 128 GB)"/>
              <i n="[Table1].[Name].&amp;[SAMSUNG Galaxy A53 (Awesome White, 128 GB)]" c="SAMSUNG Galaxy A53 (Awesome White, 128 GB)"/>
              <i n="[Table1].[Name].&amp;[SAMSUNG Galaxy A73 5G (Awesome Gray, 128 GB)]" c="SAMSUNG Galaxy A73 5G (Awesome Gray, 128 GB)"/>
              <i n="[Table1].[Name].&amp;[SAMSUNG Galaxy F12 (Sea Green, 128 GB)]" c="SAMSUNG Galaxy F12 (Sea Green, 128 GB)"/>
              <i n="[Table1].[Name].&amp;[SAMSUNG Galaxy F12 (Sky Blue, 128 GB)]" c="SAMSUNG Galaxy F12 (Sky Blue, 128 GB)"/>
              <i n="[Table1].[Name].&amp;[SAMSUNG Galaxy F13 (Nightsky Green, 128 GB)]" c="SAMSUNG Galaxy F13 (Nightsky Green, 128 GB)"/>
              <i n="[Table1].[Name].&amp;[SAMSUNG Galaxy F13 (Nightsky Green, 64 GB)]" c="SAMSUNG Galaxy F13 (Nightsky Green, 64 GB)"/>
              <i n="[Table1].[Name].&amp;[SAMSUNG Galaxy F13 (Sunrise Copper, 128 GB)]" c="SAMSUNG Galaxy F13 (Sunrise Copper, 128 GB)"/>
              <i n="[Table1].[Name].&amp;[SAMSUNG Galaxy F13 (Sunrise Copper, 64 GB)]" c="SAMSUNG Galaxy F13 (Sunrise Copper, 64 GB)"/>
              <i n="[Table1].[Name].&amp;[SAMSUNG Galaxy F13 (Waterfall Blue, 128 GB)]" c="SAMSUNG Galaxy F13 (Waterfall Blue, 128 GB)"/>
              <i n="[Table1].[Name].&amp;[SAMSUNG Galaxy F13 (Waterfall Blue, 64 GB)]" c="SAMSUNG Galaxy F13 (Waterfall Blue, 64 GB)"/>
              <i n="[Table1].[Name].&amp;[SAMSUNG Galaxy F22 (Denim Black, 128 GB)]" c="SAMSUNG Galaxy F22 (Denim Black, 128 GB)"/>
              <i n="[Table1].[Name].&amp;[SAMSUNG Galaxy F22 (Denim Black, 64 GB)]" c="SAMSUNG Galaxy F22 (Denim Black, 64 GB)"/>
              <i n="[Table1].[Name].&amp;[SAMSUNG Galaxy F22 (Denim Blue, 128 GB)]" c="SAMSUNG Galaxy F22 (Denim Blue, 128 GB)"/>
              <i n="[Table1].[Name].&amp;[SAMSUNG Galaxy F22 (Denim Blue, 64 GB)]" c="SAMSUNG Galaxy F22 (Denim Blue, 64 GB)"/>
              <i n="[Table1].[Name].&amp;[SAMSUNG Galaxy F23 5G (Aqua Blue, 128 GB)]" c="SAMSUNG Galaxy F23 5G (Aqua Blue, 128 GB)"/>
              <i n="[Table1].[Name].&amp;[SAMSUNG Galaxy F23 5G (Copper Blush, 128 GB)]" c="SAMSUNG Galaxy F23 5G (Copper Blush, 128 GB)"/>
              <i n="[Table1].[Name].&amp;[SAMSUNG Galaxy F23 5G (Forest Green, 128 GB)]" c="SAMSUNG Galaxy F23 5G (Forest Green, 128 GB)"/>
              <i n="[Table1].[Name].&amp;[SAMSUNG Galaxy F42 5G (Matte Aqua, 128 GB)]" c="SAMSUNG Galaxy F42 5G (Matte Aqua, 128 GB)"/>
              <i n="[Table1].[Name].&amp;[SAMSUNG Galaxy M12 (Blue, 64 GB)]" c="SAMSUNG Galaxy M12 (Blue, 64 GB)"/>
              <i n="[Table1].[Name].&amp;[SAMSUNG GALAXY M13 (Midnight Blue, 64 GB)]" c="SAMSUNG GALAXY M13 (Midnight Blue, 64 GB)"/>
              <i n="[Table1].[Name].&amp;[SAMSUNG GALAXY M13 (Stardust Brown, 64 GB)]" c="SAMSUNG GALAXY M13 (Stardust Brown, 64 GB)"/>
              <i n="[Table1].[Name].&amp;[SAMSUNG GALAXY M13 5G (Aqua Green, 128 GB)]" c="SAMSUNG GALAXY M13 5G (Aqua Green, 128 GB)"/>
              <i n="[Table1].[Name].&amp;[SAMSUNG Galaxy M32 (Black, 128 GB)]" c="SAMSUNG Galaxy M32 (Black, 128 GB)"/>
              <i n="[Table1].[Name].&amp;[SAMSUNG Galaxy M32 (Black, 64 GB)]" c="SAMSUNG Galaxy M32 (Black, 64 GB)"/>
              <i n="[Table1].[Name].&amp;[SAMSUNG Galaxy M32 (Light Blue, 64 GB)]" c="SAMSUNG Galaxy M32 (Light Blue, 64 GB)"/>
              <i n="[Table1].[Name].&amp;[SAMSUNG Galaxy M33 5G (Deep Ocean Blue, 128 GB)]" c="SAMSUNG Galaxy M33 5G (Deep Ocean Blue, 128 GB)"/>
              <i n="[Table1].[Name].&amp;[SAMSUNG Galaxy M33 5G (Emarld Brown, 128 GB)]" c="SAMSUNG Galaxy M33 5G (Emarld Brown, 128 GB)"/>
              <i n="[Table1].[Name].&amp;[SAMSUNG Galaxy M33 5G (Mystique Green, 128 GB)]" c="SAMSUNG Galaxy M33 5G (Mystique Green, 128 GB)"/>
              <i n="[Table1].[Name].&amp;[SAMSUNG Galaxy S21 FE 5G (Graphite, 128 GB)]" c="SAMSUNG Galaxy S21 FE 5G (Graphite, 128 GB)"/>
              <i n="[Table1].[Name].&amp;[SAMSUNG Galaxy S21 FE 5G (Lavender, 128 GB)]" c="SAMSUNG Galaxy S21 FE 5G (Lavender, 128 GB)"/>
              <i n="[Table1].[Name].&amp;[SAMSUNG Galaxy S21 FE 5G (Olive, 128 GB)]" c="SAMSUNG Galaxy S21 FE 5G (Olive, 128 GB)"/>
              <i n="[Table1].[Name].&amp;[SAMSUNG Galaxy S22 Plus 5G (Green, 128 GB)]" c="SAMSUNG Galaxy S22 Plus 5G (Green, 128 GB)"/>
              <i n="[Table1].[Name].&amp;[SAMSUNG Galaxy S22 Plus 5G (Phantom Black, 128 GB)]" c="SAMSUNG Galaxy S22 Plus 5G (Phantom Black, 128 GB)"/>
              <i n="[Table1].[Name].&amp;[SAMSUNG GT-E1215ZWAINS]" c="SAMSUNG GT-E1215ZWAINS"/>
              <i n="[Table1].[Name].&amp;[SAMSUNG Guru 1200]" c="SAMSUNG Guru 1200"/>
              <i n="[Table1].[Name].&amp;[SAMSUNG Guru GT]" c="SAMSUNG Guru GT"/>
              <i n="[Table1].[Name].&amp;[SAMSUNG GURU MUSIC 2]" c="SAMSUNG GURU MUSIC 2"/>
              <i n="[Table1].[Name].&amp;[SAMSUNG M53 5G (Deep Ocean Blue, 128 GB)]" c="SAMSUNG M53 5G (Deep Ocean Blue, 128 GB)"/>
              <i n="[Table1].[Name].&amp;[SAMSUNG Metro 313 Dual Sim]" c="SAMSUNG Metro 313 Dual Sim"/>
              <i n="[Table1].[Name].&amp;[Tecno Camon 19 (Eco Black, 128 GB)]" c="Tecno Camon 19 (Eco Black, 128 GB)"/>
              <i n="[Table1].[Name].&amp;[Tecno Pop 5 LTE (Ice Blue, 32 GB)]" c="Tecno Pop 5 LTE (Ice Blue, 32 GB)"/>
              <i n="[Table1].[Name].&amp;[Tecno Pop 5 Pro (Deepsea Luster, 32 GB)]" c="Tecno Pop 5 Pro (Deepsea Luster, 32 GB)"/>
              <i n="[Table1].[Name].&amp;[Tecno Pova 3 (Electric Blue, 64 GB)]" c="Tecno Pova 3 (Electric Blue, 64 GB)"/>
              <i n="[Table1].[Name].&amp;[Tecno Spark 8 Pro (Turquoise Cyan, 64 GB)]" c="Tecno Spark 8 Pro (Turquoise Cyan, 64 GB)"/>
              <i n="[Table1].[Name].&amp;[Tecno Spark 8T (Atlantic Blue, 64 GB)]" c="Tecno Spark 8T (Atlantic Blue, 64 GB)"/>
              <i n="[Table1].[Name].&amp;[Tecno Spark 8T (Turquoise Cyan, 64 GB)]" c="Tecno Spark 8T (Turquoise Cyan, 64 GB)"/>
              <i n="[Table1].[Name].&amp;[Tecno Spark 9 (Infinity Black, 64 GB)]" c="Tecno Spark 9 (Infinity Black, 64 GB)"/>
              <i n="[Table1].[Name].&amp;[Tecno Spark 9T (Turquoise Cyan, 64 GB)]" c="Tecno Spark 9T (Turquoise Cyan, 64 GB)"/>
              <i n="[Table1].[Name].&amp;[Tecno Spark Go 2022 (Turquoise Cyan, 32 GB)]" c="Tecno Spark Go 2022 (Turquoise Cyan, 32 GB)"/>
              <i n="[Table1].[Name].&amp;[vivo T1 44W (Ice Dawn, 128 GB)]" c="vivo T1 44W (Ice Dawn, 128 GB)"/>
              <i n="[Table1].[Name].&amp;[vivo T1 44W (Midnight Galaxy, 128 GB)]" c="vivo T1 44W (Midnight Galaxy, 128 GB)"/>
              <i n="[Table1].[Name].&amp;[vivo T1 44W (Starry Sky, 128 GB)]" c="vivo T1 44W (Starry Sky, 128 GB)"/>
              <i n="[Table1].[Name].&amp;[vivo T1 5G (Rainbow Fantasy, 128 GB)]" c="vivo T1 5G (Rainbow Fantasy, 128 GB)"/>
              <i n="[Table1].[Name].&amp;[vivo T1 5G (Starlight Black, 128 GB)]" c="vivo T1 5G (Starlight Black, 128 GB)"/>
              <i n="[Table1].[Name].&amp;[vivo T1 Pro 5G (Turbo Black, 128 GB)]" c="vivo T1 Pro 5G (Turbo Black, 128 GB)"/>
              <i n="[Table1].[Name].&amp;[vivo T1 Pro 5G (Turbo Cyan, 128 GB)]" c="vivo T1 Pro 5G (Turbo Cyan, 128 GB)"/>
              <i n="[Table1].[Name].&amp;[vivo T1X (Gravity Black, 128 GB)]" c="vivo T1X (Gravity Black, 128 GB)"/>
              <i n="[Table1].[Name].&amp;[vivo T1X (Gravity Black, 64 GB)]" c="vivo T1X (Gravity Black, 64 GB)"/>
              <i n="[Table1].[Name].&amp;[vivo T1X (Space Blue, 128 GB)]" c="vivo T1X (Space Blue, 128 GB)"/>
              <i n="[Table1].[Name].&amp;[vivo T1X (Space Blue, 64 GB)]" c="vivo T1X (Space Blue, 64 GB)"/>
              <i n="[Table1].[Name].&amp;[vivo V23 Pro 5G (Sunshine Gold, 128 GB)]" c="vivo V23 Pro 5G (Sunshine Gold, 128 GB)"/>
              <i n="[Table1].[Name].&amp;[vivo V23e 5G (Sunshine Gold, 128 GB)]" c="vivo V23e 5G (Sunshine Gold, 128 GB)"/>
              <i n="[Table1].[Name].&amp;[vivo Y15c (Mystic Blue, 32 GB)]" c="vivo Y15c (Mystic Blue, 32 GB)"/>
              <i n="[Table1].[Name].&amp;[vivo Y15c (Wave Green, 32 GB)]" c="vivo Y15c (Wave Green, 32 GB)"/>
              <i n="[Table1].[Name].&amp;[vivo Y15s (Mystic Blue, 32 GB)]" c="vivo Y15s (Mystic Blue, 32 GB)"/>
              <i n="[Table1].[Name].&amp;[vivo Y15s (Wave Green, 32 GB)]" c="vivo Y15s (Wave Green, 32 GB)"/>
              <i n="[Table1].[Name].&amp;[vivo Y16 (Drizzling Gold, 32 GB)]" c="vivo Y16 (Drizzling Gold, 32 GB)"/>
              <i n="[Table1].[Name].&amp;[vivo Y16 (Steller Black, 32 GB)]" c="vivo Y16 (Steller Black, 32 GB)"/>
              <i n="[Table1].[Name].&amp;[vivo Y16 (Steller Black, 64 GB)]" c="vivo Y16 (Steller Black, 64 GB)"/>
              <i n="[Table1].[Name].&amp;[vivo Y21G (Diamond Glow, 64 GB)]" c="vivo Y21G (Diamond Glow, 64 GB)"/>
              <i n="[Table1].[Name].&amp;[vivo Y21T (Midnight Blue, 128 GB)]" c="vivo Y21T (Midnight Blue, 128 GB)"/>
              <i n="[Table1].[Name].&amp;[vivo Y21T (Pearl White, 128 GB)]" c="vivo Y21T (Pearl White, 128 GB)"/>
              <i n="[Table1].[Name].&amp;[vivo Y22 (Metaverse Green, 128 GB)]" c="vivo Y22 (Metaverse Green, 128 GB)"/>
              <i n="[Table1].[Name].&amp;[vivo Y22 (Metaverse Green, 64 GB)]" c="vivo Y22 (Metaverse Green, 64 GB)"/>
              <i n="[Table1].[Name].&amp;[vivo Y22 (Starlit Blue, 64 GB)]" c="vivo Y22 (Starlit Blue, 64 GB)"/>
              <i n="[Table1].[Name].&amp;[vivo Y35 (Dawn Gold, 128 GB)]" c="vivo Y35 (Dawn Gold, 128 GB)"/>
              <i n="[Table1].[Name].&amp;[vivo Y75 (Dancing waves, 128 GB)]" c="vivo Y75 (Dancing waves, 128 GB)"/>
              <i n="[Table1].[Name].&amp;[vivo Y75 (Moonlight Shadow, 128 GB)]" c="vivo Y75 (Moonlight Shadow, 128 GB)"/>
              <i n="[Table1].[Name].&amp;[Xiaomi 11i 5G (Stealth Black, 128 GB)]" c="Xiaomi 11i 5G (Stealth Black, 128 GB)"/>
              <i n="[Table1].[Name].&amp;[Xiaomi 11i Hypercharge 5G (Pacific Pearl, 128 GB)]" c="Xiaomi 11i Hypercharge 5G (Pacific Pearl, 128 GB)"/>
            </range>
          </ranges>
        </level>
      </levels>
      <selections count="1">
        <selection n="[Table1].[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level="1" rowHeight="241300"/>
  <slicer name="Name" cache="Slicer_Name" caption="Nam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d 2" cache="Slicer_Brand" caption="Brand" level="1" style="SlicerStyleDark5" rowHeight="241300"/>
  <slicer name="Name 2" cache="Slicer_Name" caption="Name" level="1" style="SlicerStyleDark4" rowHeight="241300"/>
</slicers>
</file>

<file path=xl/tables/table1.xml><?xml version="1.0" encoding="utf-8"?>
<table xmlns="http://schemas.openxmlformats.org/spreadsheetml/2006/main" id="1" name="Table1" displayName="Table1" ref="A1:K623" totalsRowShown="0">
  <autoFilter ref="A1:K623"/>
  <tableColumns count="11">
    <tableColumn id="1" name="Name"/>
    <tableColumn id="2" name="Brand"/>
    <tableColumn id="3" name="Ratings"/>
    <tableColumn id="4" name="No_of_ratings"/>
    <tableColumn id="5" name="No_of_reviews"/>
    <tableColumn id="6" name="Product_features"/>
    <tableColumn id="7" name="MSP"/>
    <tableColumn id="8" name="MRP"/>
    <tableColumn id="9" name="Discount" dataDxfId="23">
      <calculatedColumnFormula>H2-G2</calculatedColumnFormula>
    </tableColumn>
    <tableColumn id="10" name="Discount_Percent" dataDxfId="22"/>
    <tableColumn id="12" name="Price Range" dataDxfId="21">
      <calculatedColumnFormula>IF(H2&lt;10000,"Below 10K",
IF(H2&lt;20000,"10K–20K",
IF(H2&lt;30000,"20K–30K",
IF(H2&lt;40000,"30K–40K",
IF(H2&lt;50000,"40K–50K",
IF(H2&lt;60000,"50K–60K","Above 60K"))))))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3" sqref="B3"/>
    </sheetView>
  </sheetViews>
  <sheetFormatPr defaultRowHeight="14.4" x14ac:dyDescent="0.3"/>
  <cols>
    <col min="1" max="1" width="13.109375" bestFit="1" customWidth="1"/>
    <col min="2" max="2" width="17.6640625" bestFit="1" customWidth="1"/>
    <col min="3" max="3" width="14.109375" bestFit="1" customWidth="1"/>
  </cols>
  <sheetData>
    <row r="3" spans="1:2" x14ac:dyDescent="0.3">
      <c r="A3" s="11" t="s">
        <v>938</v>
      </c>
      <c r="B3" t="s">
        <v>947</v>
      </c>
    </row>
    <row r="4" spans="1:2" x14ac:dyDescent="0.3">
      <c r="A4" s="12" t="s">
        <v>889</v>
      </c>
      <c r="B4" s="13">
        <v>3.4</v>
      </c>
    </row>
    <row r="5" spans="1:2" x14ac:dyDescent="0.3">
      <c r="A5" s="12" t="s">
        <v>23</v>
      </c>
      <c r="B5" s="13">
        <v>4.5918367346938762</v>
      </c>
    </row>
    <row r="6" spans="1:2" x14ac:dyDescent="0.3">
      <c r="A6" s="12" t="s">
        <v>922</v>
      </c>
      <c r="B6" s="13">
        <v>4</v>
      </c>
    </row>
    <row r="7" spans="1:2" x14ac:dyDescent="0.3">
      <c r="A7" s="12" t="s">
        <v>413</v>
      </c>
      <c r="B7" s="13">
        <v>4</v>
      </c>
    </row>
    <row r="8" spans="1:2" x14ac:dyDescent="0.3">
      <c r="A8" s="12" t="s">
        <v>923</v>
      </c>
      <c r="B8" s="13">
        <v>4.3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13" sqref="B13"/>
    </sheetView>
  </sheetViews>
  <sheetFormatPr defaultRowHeight="14.4" x14ac:dyDescent="0.3"/>
  <cols>
    <col min="1" max="1" width="46.33203125" customWidth="1"/>
    <col min="2" max="2" width="14.88671875" bestFit="1" customWidth="1"/>
  </cols>
  <sheetData>
    <row r="3" spans="1:2" x14ac:dyDescent="0.3">
      <c r="A3" s="11" t="s">
        <v>938</v>
      </c>
      <c r="B3" t="s">
        <v>969</v>
      </c>
    </row>
    <row r="4" spans="1:2" x14ac:dyDescent="0.3">
      <c r="A4" s="12" t="s">
        <v>23</v>
      </c>
      <c r="B4" s="13">
        <v>546974</v>
      </c>
    </row>
    <row r="5" spans="1:2" x14ac:dyDescent="0.3">
      <c r="A5" s="12" t="s">
        <v>124</v>
      </c>
      <c r="B5" s="13">
        <v>370363</v>
      </c>
    </row>
    <row r="6" spans="1:2" x14ac:dyDescent="0.3">
      <c r="A6" s="12" t="s">
        <v>932</v>
      </c>
      <c r="B6" s="13">
        <v>314350</v>
      </c>
    </row>
    <row r="7" spans="1:2" x14ac:dyDescent="0.3">
      <c r="A7" s="12" t="s">
        <v>924</v>
      </c>
      <c r="B7" s="13">
        <v>290200</v>
      </c>
    </row>
    <row r="8" spans="1:2" x14ac:dyDescent="0.3">
      <c r="A8" s="12" t="s">
        <v>16</v>
      </c>
      <c r="B8" s="13">
        <v>287500</v>
      </c>
    </row>
    <row r="9" spans="1:2" x14ac:dyDescent="0.3">
      <c r="A9" s="12" t="s">
        <v>939</v>
      </c>
      <c r="B9" s="13">
        <v>1809387</v>
      </c>
    </row>
    <row r="11" spans="1:2" x14ac:dyDescent="0.3">
      <c r="A11" s="11" t="s">
        <v>938</v>
      </c>
      <c r="B11" t="s">
        <v>969</v>
      </c>
    </row>
    <row r="12" spans="1:2" x14ac:dyDescent="0.3">
      <c r="A12" s="12" t="s">
        <v>592</v>
      </c>
      <c r="B12" s="23">
        <v>0.20710059171597633</v>
      </c>
    </row>
    <row r="13" spans="1:2" x14ac:dyDescent="0.3">
      <c r="A13" s="12" t="s">
        <v>516</v>
      </c>
      <c r="B13" s="23">
        <v>0.20710059171597633</v>
      </c>
    </row>
    <row r="14" spans="1:2" x14ac:dyDescent="0.3">
      <c r="A14" s="12" t="s">
        <v>635</v>
      </c>
      <c r="B14" s="23">
        <v>0.20710059171597633</v>
      </c>
    </row>
    <row r="15" spans="1:2" x14ac:dyDescent="0.3">
      <c r="A15" s="12" t="s">
        <v>901</v>
      </c>
      <c r="B15" s="23">
        <v>0.1893491124260355</v>
      </c>
    </row>
    <row r="16" spans="1:2" x14ac:dyDescent="0.3">
      <c r="A16" s="12" t="s">
        <v>740</v>
      </c>
      <c r="B16" s="23">
        <v>0.1893491124260355</v>
      </c>
    </row>
    <row r="17" spans="1:2" x14ac:dyDescent="0.3">
      <c r="A17" s="12" t="s">
        <v>939</v>
      </c>
      <c r="B17" s="23">
        <v>1</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G26" sqref="G26"/>
    </sheetView>
  </sheetViews>
  <sheetFormatPr defaultRowHeight="14.4" x14ac:dyDescent="0.3"/>
  <cols>
    <col min="1" max="1" width="12.5546875" customWidth="1"/>
    <col min="2" max="2" width="18.77734375" bestFit="1" customWidth="1"/>
  </cols>
  <sheetData>
    <row r="3" spans="1:2" x14ac:dyDescent="0.3">
      <c r="A3" s="11" t="s">
        <v>938</v>
      </c>
      <c r="B3" t="s">
        <v>968</v>
      </c>
    </row>
    <row r="4" spans="1:2" x14ac:dyDescent="0.3">
      <c r="A4" s="12" t="s">
        <v>959</v>
      </c>
      <c r="B4" s="13">
        <v>266</v>
      </c>
    </row>
    <row r="5" spans="1:2" x14ac:dyDescent="0.3">
      <c r="A5" s="12" t="s">
        <v>960</v>
      </c>
      <c r="B5" s="13">
        <v>111</v>
      </c>
    </row>
    <row r="6" spans="1:2" x14ac:dyDescent="0.3">
      <c r="A6" s="12" t="s">
        <v>961</v>
      </c>
      <c r="B6" s="13">
        <v>30</v>
      </c>
    </row>
    <row r="7" spans="1:2" x14ac:dyDescent="0.3">
      <c r="A7" s="12" t="s">
        <v>963</v>
      </c>
      <c r="B7" s="13">
        <v>22</v>
      </c>
    </row>
    <row r="8" spans="1:2" x14ac:dyDescent="0.3">
      <c r="A8" s="12" t="s">
        <v>964</v>
      </c>
      <c r="B8" s="13">
        <v>5</v>
      </c>
    </row>
    <row r="9" spans="1:2" x14ac:dyDescent="0.3">
      <c r="A9" s="12" t="s">
        <v>965</v>
      </c>
      <c r="B9" s="13">
        <v>42</v>
      </c>
    </row>
    <row r="10" spans="1:2" x14ac:dyDescent="0.3">
      <c r="A10" s="12" t="s">
        <v>962</v>
      </c>
      <c r="B10" s="13">
        <v>146</v>
      </c>
    </row>
    <row r="11" spans="1:2" x14ac:dyDescent="0.3">
      <c r="A11" s="12" t="s">
        <v>939</v>
      </c>
      <c r="B11" s="13">
        <v>622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H21" sqref="H21"/>
    </sheetView>
  </sheetViews>
  <sheetFormatPr defaultRowHeight="14.4" x14ac:dyDescent="0.3"/>
  <cols>
    <col min="1" max="1" width="12.5546875" customWidth="1"/>
    <col min="2" max="2" width="12.77734375" customWidth="1"/>
  </cols>
  <sheetData>
    <row r="3" spans="1:2" x14ac:dyDescent="0.3">
      <c r="A3" s="11" t="s">
        <v>938</v>
      </c>
      <c r="B3" t="s">
        <v>970</v>
      </c>
    </row>
    <row r="4" spans="1:2" x14ac:dyDescent="0.3">
      <c r="A4" s="12" t="s">
        <v>964</v>
      </c>
      <c r="B4" s="13">
        <v>5</v>
      </c>
    </row>
    <row r="5" spans="1:2" x14ac:dyDescent="0.3">
      <c r="A5" s="12" t="s">
        <v>963</v>
      </c>
      <c r="B5" s="13">
        <v>22</v>
      </c>
    </row>
    <row r="6" spans="1:2" x14ac:dyDescent="0.3">
      <c r="A6" s="12" t="s">
        <v>961</v>
      </c>
      <c r="B6" s="13">
        <v>30</v>
      </c>
    </row>
    <row r="7" spans="1:2" x14ac:dyDescent="0.3">
      <c r="A7" s="12" t="s">
        <v>965</v>
      </c>
      <c r="B7" s="13">
        <v>42</v>
      </c>
    </row>
    <row r="8" spans="1:2" x14ac:dyDescent="0.3">
      <c r="A8" s="12" t="s">
        <v>960</v>
      </c>
      <c r="B8" s="13">
        <v>111</v>
      </c>
    </row>
    <row r="9" spans="1:2" x14ac:dyDescent="0.3">
      <c r="A9" s="12" t="s">
        <v>962</v>
      </c>
      <c r="B9" s="13">
        <v>146</v>
      </c>
    </row>
    <row r="10" spans="1:2" x14ac:dyDescent="0.3">
      <c r="A10" s="12" t="s">
        <v>959</v>
      </c>
      <c r="B10" s="13">
        <v>266</v>
      </c>
    </row>
    <row r="11" spans="1:2" x14ac:dyDescent="0.3">
      <c r="A11" s="12" t="s">
        <v>939</v>
      </c>
      <c r="B11" s="13">
        <v>622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3"/>
  <sheetViews>
    <sheetView workbookViewId="0">
      <selection activeCell="A2" sqref="A2"/>
    </sheetView>
  </sheetViews>
  <sheetFormatPr defaultRowHeight="14.4" x14ac:dyDescent="0.3"/>
  <cols>
    <col min="1" max="1" width="44.88671875" customWidth="1"/>
    <col min="2" max="2" width="10.44140625" customWidth="1"/>
    <col min="3" max="3" width="9.5546875" customWidth="1"/>
    <col min="4" max="4" width="15.5546875" customWidth="1"/>
    <col min="5" max="5" width="16.5546875" customWidth="1"/>
    <col min="6" max="6" width="28.109375" customWidth="1"/>
    <col min="8" max="8" width="7.33203125" customWidth="1"/>
    <col min="9" max="9" width="17.33203125" style="1" customWidth="1"/>
    <col min="10" max="12" width="18.6640625" style="1" customWidth="1"/>
  </cols>
  <sheetData>
    <row r="1" spans="1:11" x14ac:dyDescent="0.3">
      <c r="A1" t="s">
        <v>0</v>
      </c>
      <c r="B1" t="s">
        <v>1</v>
      </c>
      <c r="C1" t="s">
        <v>2</v>
      </c>
      <c r="D1" t="s">
        <v>3</v>
      </c>
      <c r="E1" t="s">
        <v>4</v>
      </c>
      <c r="F1" t="s">
        <v>5</v>
      </c>
      <c r="G1" t="s">
        <v>6</v>
      </c>
      <c r="H1" t="s">
        <v>7</v>
      </c>
      <c r="I1" s="1" t="s">
        <v>936</v>
      </c>
      <c r="J1" s="1" t="s">
        <v>937</v>
      </c>
      <c r="K1" s="1" t="s">
        <v>958</v>
      </c>
    </row>
    <row r="2" spans="1:11" x14ac:dyDescent="0.3">
      <c r="A2" t="s">
        <v>888</v>
      </c>
      <c r="B2" t="s">
        <v>889</v>
      </c>
      <c r="C2">
        <v>3.4</v>
      </c>
      <c r="D2">
        <v>62</v>
      </c>
      <c r="E2">
        <v>3</v>
      </c>
      <c r="F2" t="s">
        <v>890</v>
      </c>
      <c r="G2">
        <v>679</v>
      </c>
      <c r="H2">
        <v>729</v>
      </c>
      <c r="I2" s="1">
        <f t="shared" ref="I2:I65" si="0">H2-G2</f>
        <v>50</v>
      </c>
      <c r="J2" s="1">
        <v>6</v>
      </c>
      <c r="K2" s="1" t="str">
        <f>IF(H2&lt;10000,"Below 10K",
IF(H2&lt;20000,"10K–20K",
IF(H2&lt;30000,"20K–30K",
IF(H2&lt;40000,"30K–40K",
IF(H2&lt;50000,"40K–50K",
IF(H2&lt;60000,"50K–60K","Above 60K"))))))</f>
        <v>Below 10K</v>
      </c>
    </row>
    <row r="3" spans="1:11" x14ac:dyDescent="0.3">
      <c r="A3" t="s">
        <v>22</v>
      </c>
      <c r="B3" t="s">
        <v>23</v>
      </c>
      <c r="C3">
        <v>4.7</v>
      </c>
      <c r="D3">
        <v>174464</v>
      </c>
      <c r="E3">
        <v>9613</v>
      </c>
      <c r="F3" t="s">
        <v>24</v>
      </c>
      <c r="G3">
        <v>61999</v>
      </c>
      <c r="H3">
        <v>69900</v>
      </c>
      <c r="I3" s="1">
        <f t="shared" si="0"/>
        <v>7901</v>
      </c>
      <c r="J3" s="1">
        <v>11</v>
      </c>
      <c r="K3" s="1" t="str">
        <f t="shared" ref="K3:K65" si="1">IF(H3&lt;10000,"Below 10K",
IF(H3&lt;20000,"10K–20K",
IF(H3&lt;30000,"20K–30K",
IF(H3&lt;40000,"30K–40K",
IF(H3&lt;50000,"40K–50K",
IF(H3&lt;60000,"50K–60K","Above 60K"))))))</f>
        <v>Above 60K</v>
      </c>
    </row>
    <row r="4" spans="1:11" x14ac:dyDescent="0.3">
      <c r="A4" t="s">
        <v>53</v>
      </c>
      <c r="B4" t="s">
        <v>23</v>
      </c>
      <c r="C4">
        <v>4.7</v>
      </c>
      <c r="D4">
        <v>174464</v>
      </c>
      <c r="E4">
        <v>9613</v>
      </c>
      <c r="F4" t="s">
        <v>24</v>
      </c>
      <c r="G4">
        <v>61999</v>
      </c>
      <c r="H4">
        <v>69900</v>
      </c>
      <c r="I4" s="1">
        <f t="shared" si="0"/>
        <v>7901</v>
      </c>
      <c r="J4" s="1">
        <v>11</v>
      </c>
      <c r="K4" s="1" t="str">
        <f t="shared" si="1"/>
        <v>Above 60K</v>
      </c>
    </row>
    <row r="5" spans="1:11" x14ac:dyDescent="0.3">
      <c r="A5" t="s">
        <v>84</v>
      </c>
      <c r="B5" t="s">
        <v>23</v>
      </c>
      <c r="C5">
        <v>4.5999999999999996</v>
      </c>
      <c r="D5">
        <v>175307</v>
      </c>
      <c r="E5">
        <v>10437</v>
      </c>
      <c r="F5" t="s">
        <v>85</v>
      </c>
      <c r="G5">
        <v>38999</v>
      </c>
      <c r="H5">
        <v>43900</v>
      </c>
      <c r="I5" s="1">
        <f t="shared" si="0"/>
        <v>4901</v>
      </c>
      <c r="J5" s="1">
        <v>11</v>
      </c>
      <c r="K5" s="1" t="str">
        <f t="shared" si="1"/>
        <v>40K–50K</v>
      </c>
    </row>
    <row r="6" spans="1:11" x14ac:dyDescent="0.3">
      <c r="A6" t="s">
        <v>87</v>
      </c>
      <c r="B6" t="s">
        <v>23</v>
      </c>
      <c r="C6">
        <v>4.5999999999999996</v>
      </c>
      <c r="D6">
        <v>175307</v>
      </c>
      <c r="E6">
        <v>10437</v>
      </c>
      <c r="F6" t="s">
        <v>85</v>
      </c>
      <c r="G6">
        <v>38999</v>
      </c>
      <c r="H6">
        <v>43900</v>
      </c>
      <c r="I6" s="1">
        <f t="shared" si="0"/>
        <v>4901</v>
      </c>
      <c r="J6" s="1">
        <v>11</v>
      </c>
      <c r="K6" s="1" t="str">
        <f t="shared" si="1"/>
        <v>40K–50K</v>
      </c>
    </row>
    <row r="7" spans="1:11" x14ac:dyDescent="0.3">
      <c r="A7" t="s">
        <v>88</v>
      </c>
      <c r="B7" t="s">
        <v>23</v>
      </c>
      <c r="C7">
        <v>4.5</v>
      </c>
      <c r="D7">
        <v>121965</v>
      </c>
      <c r="E7">
        <v>9801</v>
      </c>
      <c r="F7" t="s">
        <v>89</v>
      </c>
      <c r="G7">
        <v>36999</v>
      </c>
      <c r="H7">
        <v>59900</v>
      </c>
      <c r="I7" s="1">
        <f t="shared" si="0"/>
        <v>22901</v>
      </c>
      <c r="J7" s="1">
        <v>38</v>
      </c>
      <c r="K7" s="1" t="str">
        <f t="shared" si="1"/>
        <v>50K–60K</v>
      </c>
    </row>
    <row r="8" spans="1:11" x14ac:dyDescent="0.3">
      <c r="A8" t="s">
        <v>90</v>
      </c>
      <c r="B8" t="s">
        <v>23</v>
      </c>
      <c r="C8">
        <v>4.5999999999999996</v>
      </c>
      <c r="D8">
        <v>175307</v>
      </c>
      <c r="E8">
        <v>10437</v>
      </c>
      <c r="F8" t="s">
        <v>91</v>
      </c>
      <c r="G8">
        <v>45999</v>
      </c>
      <c r="H8">
        <v>48900</v>
      </c>
      <c r="I8" s="1">
        <f t="shared" si="0"/>
        <v>2901</v>
      </c>
      <c r="J8" s="1">
        <v>5</v>
      </c>
      <c r="K8" s="1" t="str">
        <f t="shared" si="1"/>
        <v>40K–50K</v>
      </c>
    </row>
    <row r="9" spans="1:11" x14ac:dyDescent="0.3">
      <c r="A9" t="s">
        <v>95</v>
      </c>
      <c r="B9" t="s">
        <v>23</v>
      </c>
      <c r="C9">
        <v>4.7</v>
      </c>
      <c r="D9">
        <v>174464</v>
      </c>
      <c r="E9">
        <v>9613</v>
      </c>
      <c r="F9" t="s">
        <v>24</v>
      </c>
      <c r="G9">
        <v>61999</v>
      </c>
      <c r="H9">
        <v>69900</v>
      </c>
      <c r="I9" s="1">
        <f t="shared" si="0"/>
        <v>7901</v>
      </c>
      <c r="J9" s="1">
        <v>11</v>
      </c>
      <c r="K9" s="1" t="str">
        <f t="shared" si="1"/>
        <v>Above 60K</v>
      </c>
    </row>
    <row r="10" spans="1:11" x14ac:dyDescent="0.3">
      <c r="A10" t="s">
        <v>118</v>
      </c>
      <c r="B10" t="s">
        <v>23</v>
      </c>
      <c r="C10">
        <v>4.5999999999999996</v>
      </c>
      <c r="D10">
        <v>175307</v>
      </c>
      <c r="E10">
        <v>10437</v>
      </c>
      <c r="F10" t="s">
        <v>85</v>
      </c>
      <c r="G10">
        <v>37999</v>
      </c>
      <c r="H10">
        <v>43900</v>
      </c>
      <c r="I10" s="1">
        <f t="shared" si="0"/>
        <v>5901</v>
      </c>
      <c r="J10" s="1">
        <v>13</v>
      </c>
      <c r="K10" s="1" t="str">
        <f t="shared" si="1"/>
        <v>40K–50K</v>
      </c>
    </row>
    <row r="11" spans="1:11" x14ac:dyDescent="0.3">
      <c r="A11" t="s">
        <v>148</v>
      </c>
      <c r="B11" t="s">
        <v>23</v>
      </c>
      <c r="C11">
        <v>4.5</v>
      </c>
      <c r="D11">
        <v>121965</v>
      </c>
      <c r="E11">
        <v>9801</v>
      </c>
      <c r="F11" t="s">
        <v>89</v>
      </c>
      <c r="G11">
        <v>36999</v>
      </c>
      <c r="H11">
        <v>59900</v>
      </c>
      <c r="I11" s="1">
        <f t="shared" si="0"/>
        <v>22901</v>
      </c>
      <c r="J11" s="1">
        <v>38</v>
      </c>
      <c r="K11" s="1" t="str">
        <f t="shared" si="1"/>
        <v>50K–60K</v>
      </c>
    </row>
    <row r="12" spans="1:11" x14ac:dyDescent="0.3">
      <c r="A12" t="s">
        <v>203</v>
      </c>
      <c r="B12" t="s">
        <v>23</v>
      </c>
      <c r="C12">
        <v>4.5999999999999996</v>
      </c>
      <c r="D12">
        <v>175307</v>
      </c>
      <c r="E12">
        <v>10437</v>
      </c>
      <c r="F12" t="s">
        <v>91</v>
      </c>
      <c r="G12">
        <v>43999</v>
      </c>
      <c r="H12">
        <v>48900</v>
      </c>
      <c r="I12" s="1">
        <f t="shared" si="0"/>
        <v>4901</v>
      </c>
      <c r="J12" s="1">
        <v>10</v>
      </c>
      <c r="K12" s="1" t="str">
        <f t="shared" si="1"/>
        <v>40K–50K</v>
      </c>
    </row>
    <row r="13" spans="1:11" x14ac:dyDescent="0.3">
      <c r="A13" t="s">
        <v>244</v>
      </c>
      <c r="B13" t="s">
        <v>23</v>
      </c>
      <c r="C13">
        <v>4.5999999999999996</v>
      </c>
      <c r="D13">
        <v>175307</v>
      </c>
      <c r="E13">
        <v>10437</v>
      </c>
      <c r="F13" t="s">
        <v>85</v>
      </c>
      <c r="G13">
        <v>39999</v>
      </c>
      <c r="H13">
        <v>43900</v>
      </c>
      <c r="I13" s="1">
        <f t="shared" si="0"/>
        <v>3901</v>
      </c>
      <c r="J13" s="1">
        <v>8</v>
      </c>
      <c r="K13" s="1" t="str">
        <f t="shared" si="1"/>
        <v>40K–50K</v>
      </c>
    </row>
    <row r="14" spans="1:11" x14ac:dyDescent="0.3">
      <c r="A14" t="s">
        <v>343</v>
      </c>
      <c r="B14" t="s">
        <v>23</v>
      </c>
      <c r="C14">
        <v>4.7</v>
      </c>
      <c r="D14">
        <v>174464</v>
      </c>
      <c r="E14">
        <v>9613</v>
      </c>
      <c r="F14" t="s">
        <v>24</v>
      </c>
      <c r="G14">
        <v>62999</v>
      </c>
      <c r="H14">
        <v>69900</v>
      </c>
      <c r="I14" s="1">
        <f t="shared" si="0"/>
        <v>6901</v>
      </c>
      <c r="J14" s="1">
        <v>9</v>
      </c>
      <c r="K14" s="1" t="str">
        <f t="shared" si="1"/>
        <v>Above 60K</v>
      </c>
    </row>
    <row r="15" spans="1:11" x14ac:dyDescent="0.3">
      <c r="A15" t="s">
        <v>344</v>
      </c>
      <c r="B15" t="s">
        <v>23</v>
      </c>
      <c r="C15">
        <v>4.5999999999999996</v>
      </c>
      <c r="D15">
        <v>175307</v>
      </c>
      <c r="E15">
        <v>10437</v>
      </c>
      <c r="F15" t="s">
        <v>85</v>
      </c>
      <c r="G15">
        <v>39999</v>
      </c>
      <c r="H15">
        <v>43900</v>
      </c>
      <c r="I15" s="1">
        <f t="shared" si="0"/>
        <v>3901</v>
      </c>
      <c r="J15" s="1">
        <v>8</v>
      </c>
      <c r="K15" s="1" t="str">
        <f t="shared" si="1"/>
        <v>40K–50K</v>
      </c>
    </row>
    <row r="16" spans="1:11" x14ac:dyDescent="0.3">
      <c r="A16" t="s">
        <v>350</v>
      </c>
      <c r="B16" t="s">
        <v>23</v>
      </c>
      <c r="C16">
        <v>4.5</v>
      </c>
      <c r="D16">
        <v>121965</v>
      </c>
      <c r="E16">
        <v>9801</v>
      </c>
      <c r="F16" t="s">
        <v>351</v>
      </c>
      <c r="G16">
        <v>41999</v>
      </c>
      <c r="H16">
        <v>64900</v>
      </c>
      <c r="I16" s="1">
        <f t="shared" si="0"/>
        <v>22901</v>
      </c>
      <c r="J16" s="1">
        <v>35</v>
      </c>
      <c r="K16" s="1" t="str">
        <f t="shared" si="1"/>
        <v>Above 60K</v>
      </c>
    </row>
    <row r="17" spans="1:11" x14ac:dyDescent="0.3">
      <c r="A17" t="s">
        <v>354</v>
      </c>
      <c r="B17" t="s">
        <v>23</v>
      </c>
      <c r="C17">
        <v>4.5999999999999996</v>
      </c>
      <c r="D17">
        <v>175307</v>
      </c>
      <c r="E17">
        <v>10437</v>
      </c>
      <c r="F17" t="s">
        <v>91</v>
      </c>
      <c r="G17">
        <v>46999</v>
      </c>
      <c r="H17">
        <v>48900</v>
      </c>
      <c r="I17" s="1">
        <f t="shared" si="0"/>
        <v>1901</v>
      </c>
      <c r="J17" s="1">
        <v>3</v>
      </c>
      <c r="K17" s="1" t="str">
        <f t="shared" si="1"/>
        <v>40K–50K</v>
      </c>
    </row>
    <row r="18" spans="1:11" x14ac:dyDescent="0.3">
      <c r="A18" t="s">
        <v>424</v>
      </c>
      <c r="B18" t="s">
        <v>23</v>
      </c>
      <c r="C18">
        <v>4.5999999999999996</v>
      </c>
      <c r="D18">
        <v>175307</v>
      </c>
      <c r="E18">
        <v>10437</v>
      </c>
      <c r="F18" t="s">
        <v>85</v>
      </c>
      <c r="G18">
        <v>38999</v>
      </c>
      <c r="H18">
        <v>43900</v>
      </c>
      <c r="I18" s="1">
        <f t="shared" si="0"/>
        <v>4901</v>
      </c>
      <c r="J18" s="1">
        <v>11</v>
      </c>
      <c r="K18" s="1" t="str">
        <f t="shared" si="1"/>
        <v>40K–50K</v>
      </c>
    </row>
    <row r="19" spans="1:11" x14ac:dyDescent="0.3">
      <c r="A19" t="s">
        <v>482</v>
      </c>
      <c r="B19" t="s">
        <v>23</v>
      </c>
      <c r="C19">
        <v>4.5</v>
      </c>
      <c r="D19">
        <v>121965</v>
      </c>
      <c r="E19">
        <v>9801</v>
      </c>
      <c r="F19" t="s">
        <v>89</v>
      </c>
      <c r="G19">
        <v>36999</v>
      </c>
      <c r="H19">
        <v>59900</v>
      </c>
      <c r="I19" s="1">
        <f t="shared" si="0"/>
        <v>22901</v>
      </c>
      <c r="J19" s="1">
        <v>38</v>
      </c>
      <c r="K19" s="1" t="str">
        <f t="shared" si="1"/>
        <v>50K–60K</v>
      </c>
    </row>
    <row r="20" spans="1:11" x14ac:dyDescent="0.3">
      <c r="A20" t="s">
        <v>536</v>
      </c>
      <c r="B20" t="s">
        <v>23</v>
      </c>
      <c r="C20">
        <v>4.7</v>
      </c>
      <c r="D20">
        <v>174464</v>
      </c>
      <c r="E20">
        <v>9613</v>
      </c>
      <c r="F20" t="s">
        <v>24</v>
      </c>
      <c r="G20">
        <v>62999</v>
      </c>
      <c r="H20">
        <v>69900</v>
      </c>
      <c r="I20" s="1">
        <f t="shared" si="0"/>
        <v>6901</v>
      </c>
      <c r="J20" s="1">
        <v>9</v>
      </c>
      <c r="K20" s="1" t="str">
        <f t="shared" si="1"/>
        <v>Above 60K</v>
      </c>
    </row>
    <row r="21" spans="1:11" x14ac:dyDescent="0.3">
      <c r="A21" t="s">
        <v>540</v>
      </c>
      <c r="B21" t="s">
        <v>23</v>
      </c>
      <c r="C21">
        <v>4.5999999999999996</v>
      </c>
      <c r="D21">
        <v>1767</v>
      </c>
      <c r="E21">
        <v>169</v>
      </c>
      <c r="F21" t="s">
        <v>541</v>
      </c>
      <c r="G21">
        <v>114900</v>
      </c>
      <c r="H21">
        <v>139900</v>
      </c>
      <c r="I21" s="1">
        <f t="shared" si="0"/>
        <v>25000</v>
      </c>
      <c r="J21" s="1">
        <v>17</v>
      </c>
      <c r="K21" s="1" t="str">
        <f t="shared" si="1"/>
        <v>Above 60K</v>
      </c>
    </row>
    <row r="22" spans="1:11" x14ac:dyDescent="0.3">
      <c r="A22" t="s">
        <v>556</v>
      </c>
      <c r="B22" t="s">
        <v>23</v>
      </c>
      <c r="C22">
        <v>4.5</v>
      </c>
      <c r="D22">
        <v>121965</v>
      </c>
      <c r="E22">
        <v>9801</v>
      </c>
      <c r="F22" t="s">
        <v>351</v>
      </c>
      <c r="G22">
        <v>41999</v>
      </c>
      <c r="H22">
        <v>64900</v>
      </c>
      <c r="I22" s="1">
        <f t="shared" si="0"/>
        <v>22901</v>
      </c>
      <c r="J22" s="1">
        <v>35</v>
      </c>
      <c r="K22" s="1" t="str">
        <f t="shared" si="1"/>
        <v>Above 60K</v>
      </c>
    </row>
    <row r="23" spans="1:11" x14ac:dyDescent="0.3">
      <c r="A23" t="s">
        <v>557</v>
      </c>
      <c r="B23" t="s">
        <v>23</v>
      </c>
      <c r="C23">
        <v>4.5999999999999996</v>
      </c>
      <c r="D23">
        <v>175307</v>
      </c>
      <c r="E23">
        <v>10437</v>
      </c>
      <c r="F23" t="s">
        <v>91</v>
      </c>
      <c r="G23">
        <v>45999</v>
      </c>
      <c r="H23">
        <v>48900</v>
      </c>
      <c r="I23" s="1">
        <f t="shared" si="0"/>
        <v>2901</v>
      </c>
      <c r="J23" s="1">
        <v>5</v>
      </c>
      <c r="K23" s="1" t="str">
        <f t="shared" si="1"/>
        <v>40K–50K</v>
      </c>
    </row>
    <row r="24" spans="1:11" x14ac:dyDescent="0.3">
      <c r="A24" t="s">
        <v>567</v>
      </c>
      <c r="B24" t="s">
        <v>23</v>
      </c>
      <c r="C24">
        <v>4.7</v>
      </c>
      <c r="D24">
        <v>174464</v>
      </c>
      <c r="E24">
        <v>9613</v>
      </c>
      <c r="F24" t="s">
        <v>568</v>
      </c>
      <c r="G24">
        <v>69999</v>
      </c>
      <c r="H24">
        <v>79900</v>
      </c>
      <c r="I24" s="1">
        <f t="shared" si="0"/>
        <v>9901</v>
      </c>
      <c r="J24" s="1">
        <v>12</v>
      </c>
      <c r="K24" s="1" t="str">
        <f t="shared" si="1"/>
        <v>Above 60K</v>
      </c>
    </row>
    <row r="25" spans="1:11" x14ac:dyDescent="0.3">
      <c r="A25" t="s">
        <v>590</v>
      </c>
      <c r="B25" t="s">
        <v>23</v>
      </c>
      <c r="C25">
        <v>4.7</v>
      </c>
      <c r="D25">
        <v>174464</v>
      </c>
      <c r="E25">
        <v>9613</v>
      </c>
      <c r="F25" t="s">
        <v>591</v>
      </c>
      <c r="G25">
        <v>79999</v>
      </c>
      <c r="H25">
        <v>99900</v>
      </c>
      <c r="I25" s="1">
        <f t="shared" si="0"/>
        <v>19901</v>
      </c>
      <c r="J25" s="1">
        <v>19</v>
      </c>
      <c r="K25" s="1" t="str">
        <f t="shared" si="1"/>
        <v>Above 60K</v>
      </c>
    </row>
    <row r="26" spans="1:11" x14ac:dyDescent="0.3">
      <c r="A26" t="s">
        <v>607</v>
      </c>
      <c r="B26" t="s">
        <v>23</v>
      </c>
      <c r="C26">
        <v>4.5999999999999996</v>
      </c>
      <c r="D26">
        <v>854</v>
      </c>
      <c r="E26">
        <v>60</v>
      </c>
      <c r="F26" t="s">
        <v>608</v>
      </c>
      <c r="G26">
        <v>77490</v>
      </c>
      <c r="H26">
        <v>79900</v>
      </c>
      <c r="I26" s="1">
        <f t="shared" si="0"/>
        <v>2410</v>
      </c>
      <c r="J26" s="1">
        <v>3</v>
      </c>
      <c r="K26" s="1" t="str">
        <f t="shared" si="1"/>
        <v>Above 60K</v>
      </c>
    </row>
    <row r="27" spans="1:11" x14ac:dyDescent="0.3">
      <c r="A27" t="s">
        <v>609</v>
      </c>
      <c r="B27" t="s">
        <v>23</v>
      </c>
      <c r="C27">
        <v>4.5999999999999996</v>
      </c>
      <c r="D27">
        <v>854</v>
      </c>
      <c r="E27">
        <v>60</v>
      </c>
      <c r="F27" t="s">
        <v>608</v>
      </c>
      <c r="G27">
        <v>77490</v>
      </c>
      <c r="H27">
        <v>79900</v>
      </c>
      <c r="I27" s="1">
        <f t="shared" si="0"/>
        <v>2410</v>
      </c>
      <c r="J27" s="1">
        <v>3</v>
      </c>
      <c r="K27" s="1" t="str">
        <f t="shared" si="1"/>
        <v>Above 60K</v>
      </c>
    </row>
    <row r="28" spans="1:11" x14ac:dyDescent="0.3">
      <c r="A28" t="s">
        <v>634</v>
      </c>
      <c r="B28" t="s">
        <v>23</v>
      </c>
      <c r="C28">
        <v>4.5999999999999996</v>
      </c>
      <c r="D28">
        <v>854</v>
      </c>
      <c r="E28">
        <v>60</v>
      </c>
      <c r="F28" t="s">
        <v>608</v>
      </c>
      <c r="G28">
        <v>77490</v>
      </c>
      <c r="H28">
        <v>79900</v>
      </c>
      <c r="I28" s="1">
        <f t="shared" si="0"/>
        <v>2410</v>
      </c>
      <c r="J28" s="1">
        <v>3</v>
      </c>
      <c r="K28" s="1" t="str">
        <f t="shared" si="1"/>
        <v>Above 60K</v>
      </c>
    </row>
    <row r="29" spans="1:11" x14ac:dyDescent="0.3">
      <c r="A29" t="s">
        <v>638</v>
      </c>
      <c r="B29" t="s">
        <v>23</v>
      </c>
      <c r="C29">
        <v>4.7</v>
      </c>
      <c r="D29">
        <v>174464</v>
      </c>
      <c r="E29">
        <v>9613</v>
      </c>
      <c r="F29" t="s">
        <v>591</v>
      </c>
      <c r="G29">
        <v>79999</v>
      </c>
      <c r="H29">
        <v>99900</v>
      </c>
      <c r="I29" s="1">
        <f t="shared" si="0"/>
        <v>19901</v>
      </c>
      <c r="J29" s="1">
        <v>19</v>
      </c>
      <c r="K29" s="1" t="str">
        <f t="shared" si="1"/>
        <v>Above 60K</v>
      </c>
    </row>
    <row r="30" spans="1:11" x14ac:dyDescent="0.3">
      <c r="A30" t="s">
        <v>648</v>
      </c>
      <c r="B30" t="s">
        <v>23</v>
      </c>
      <c r="C30">
        <v>4.7</v>
      </c>
      <c r="D30">
        <v>174464</v>
      </c>
      <c r="E30">
        <v>9613</v>
      </c>
      <c r="F30" t="s">
        <v>568</v>
      </c>
      <c r="G30">
        <v>69999</v>
      </c>
      <c r="H30">
        <v>79900</v>
      </c>
      <c r="I30" s="1">
        <f t="shared" si="0"/>
        <v>9901</v>
      </c>
      <c r="J30" s="1">
        <v>12</v>
      </c>
      <c r="K30" s="1" t="str">
        <f t="shared" si="1"/>
        <v>Above 60K</v>
      </c>
    </row>
    <row r="31" spans="1:11" x14ac:dyDescent="0.3">
      <c r="A31" t="s">
        <v>653</v>
      </c>
      <c r="B31" t="s">
        <v>23</v>
      </c>
      <c r="C31">
        <v>4.7</v>
      </c>
      <c r="D31">
        <v>174464</v>
      </c>
      <c r="E31">
        <v>9613</v>
      </c>
      <c r="F31" t="s">
        <v>568</v>
      </c>
      <c r="G31">
        <v>69999</v>
      </c>
      <c r="H31">
        <v>79900</v>
      </c>
      <c r="I31" s="1">
        <f t="shared" si="0"/>
        <v>9901</v>
      </c>
      <c r="J31" s="1">
        <v>12</v>
      </c>
      <c r="K31" s="1" t="str">
        <f t="shared" si="1"/>
        <v>Above 60K</v>
      </c>
    </row>
    <row r="32" spans="1:11" x14ac:dyDescent="0.3">
      <c r="A32" t="s">
        <v>654</v>
      </c>
      <c r="B32" t="s">
        <v>23</v>
      </c>
      <c r="C32">
        <v>4.7</v>
      </c>
      <c r="D32">
        <v>174464</v>
      </c>
      <c r="E32">
        <v>9613</v>
      </c>
      <c r="F32" t="s">
        <v>24</v>
      </c>
      <c r="G32">
        <v>62999</v>
      </c>
      <c r="H32">
        <v>69900</v>
      </c>
      <c r="I32" s="1">
        <f t="shared" si="0"/>
        <v>6901</v>
      </c>
      <c r="J32" s="1">
        <v>9</v>
      </c>
      <c r="K32" s="1" t="str">
        <f t="shared" si="1"/>
        <v>Above 60K</v>
      </c>
    </row>
    <row r="33" spans="1:11" x14ac:dyDescent="0.3">
      <c r="A33" t="s">
        <v>663</v>
      </c>
      <c r="B33" t="s">
        <v>23</v>
      </c>
      <c r="C33">
        <v>4.5</v>
      </c>
      <c r="D33">
        <v>1212</v>
      </c>
      <c r="E33">
        <v>88</v>
      </c>
      <c r="F33" t="s">
        <v>664</v>
      </c>
      <c r="G33">
        <v>88199</v>
      </c>
      <c r="H33">
        <v>119900</v>
      </c>
      <c r="I33" s="1">
        <f t="shared" si="0"/>
        <v>31701</v>
      </c>
      <c r="J33" s="1">
        <v>26</v>
      </c>
      <c r="K33" s="1" t="str">
        <f t="shared" si="1"/>
        <v>Above 60K</v>
      </c>
    </row>
    <row r="34" spans="1:11" x14ac:dyDescent="0.3">
      <c r="A34" t="s">
        <v>665</v>
      </c>
      <c r="B34" t="s">
        <v>23</v>
      </c>
      <c r="C34">
        <v>4.5</v>
      </c>
      <c r="D34">
        <v>311</v>
      </c>
      <c r="E34">
        <v>41</v>
      </c>
      <c r="F34" t="s">
        <v>666</v>
      </c>
      <c r="G34">
        <v>85990</v>
      </c>
      <c r="H34">
        <v>89900</v>
      </c>
      <c r="I34" s="1">
        <f t="shared" si="0"/>
        <v>3910</v>
      </c>
      <c r="J34" s="1">
        <v>4</v>
      </c>
      <c r="K34" s="1" t="str">
        <f t="shared" si="1"/>
        <v>Above 60K</v>
      </c>
    </row>
    <row r="35" spans="1:11" x14ac:dyDescent="0.3">
      <c r="A35" t="s">
        <v>677</v>
      </c>
      <c r="B35" t="s">
        <v>23</v>
      </c>
      <c r="C35">
        <v>4.5</v>
      </c>
      <c r="D35">
        <v>311</v>
      </c>
      <c r="E35">
        <v>41</v>
      </c>
      <c r="F35" t="s">
        <v>666</v>
      </c>
      <c r="G35">
        <v>85990</v>
      </c>
      <c r="H35">
        <v>89900</v>
      </c>
      <c r="I35" s="1">
        <f t="shared" si="0"/>
        <v>3910</v>
      </c>
      <c r="J35" s="1">
        <v>4</v>
      </c>
      <c r="K35" s="1" t="str">
        <f t="shared" si="1"/>
        <v>Above 60K</v>
      </c>
    </row>
    <row r="36" spans="1:11" x14ac:dyDescent="0.3">
      <c r="A36" t="s">
        <v>683</v>
      </c>
      <c r="B36" t="s">
        <v>23</v>
      </c>
      <c r="C36">
        <v>4.5</v>
      </c>
      <c r="D36">
        <v>121965</v>
      </c>
      <c r="E36">
        <v>9801</v>
      </c>
      <c r="F36" t="s">
        <v>684</v>
      </c>
      <c r="G36">
        <v>51999</v>
      </c>
      <c r="H36">
        <v>74900</v>
      </c>
      <c r="I36" s="1">
        <f t="shared" si="0"/>
        <v>22901</v>
      </c>
      <c r="J36" s="1">
        <v>30</v>
      </c>
      <c r="K36" s="1" t="str">
        <f t="shared" si="1"/>
        <v>Above 60K</v>
      </c>
    </row>
    <row r="37" spans="1:11" x14ac:dyDescent="0.3">
      <c r="A37" t="s">
        <v>702</v>
      </c>
      <c r="B37" t="s">
        <v>23</v>
      </c>
      <c r="C37">
        <v>4.5999999999999996</v>
      </c>
      <c r="D37">
        <v>854</v>
      </c>
      <c r="E37">
        <v>60</v>
      </c>
      <c r="F37" t="s">
        <v>703</v>
      </c>
      <c r="G37">
        <v>87490</v>
      </c>
      <c r="H37">
        <v>89900</v>
      </c>
      <c r="I37" s="1">
        <f t="shared" si="0"/>
        <v>2410</v>
      </c>
      <c r="J37" s="1">
        <v>2</v>
      </c>
      <c r="K37" s="1" t="str">
        <f t="shared" si="1"/>
        <v>Above 60K</v>
      </c>
    </row>
    <row r="38" spans="1:11" x14ac:dyDescent="0.3">
      <c r="A38" t="s">
        <v>710</v>
      </c>
      <c r="B38" t="s">
        <v>23</v>
      </c>
      <c r="C38">
        <v>4.7</v>
      </c>
      <c r="D38">
        <v>174464</v>
      </c>
      <c r="E38">
        <v>9613</v>
      </c>
      <c r="F38" t="s">
        <v>591</v>
      </c>
      <c r="G38">
        <v>79999</v>
      </c>
      <c r="H38">
        <v>99900</v>
      </c>
      <c r="I38" s="1">
        <f t="shared" si="0"/>
        <v>19901</v>
      </c>
      <c r="J38" s="1">
        <v>19</v>
      </c>
      <c r="K38" s="1" t="str">
        <f t="shared" si="1"/>
        <v>Above 60K</v>
      </c>
    </row>
    <row r="39" spans="1:11" x14ac:dyDescent="0.3">
      <c r="A39" t="s">
        <v>714</v>
      </c>
      <c r="B39" t="s">
        <v>23</v>
      </c>
      <c r="C39">
        <v>4.5</v>
      </c>
      <c r="D39">
        <v>311</v>
      </c>
      <c r="E39">
        <v>41</v>
      </c>
      <c r="F39" t="s">
        <v>666</v>
      </c>
      <c r="G39">
        <v>85990</v>
      </c>
      <c r="H39">
        <v>89900</v>
      </c>
      <c r="I39" s="1">
        <f t="shared" si="0"/>
        <v>3910</v>
      </c>
      <c r="J39" s="1">
        <v>4</v>
      </c>
      <c r="K39" s="1" t="str">
        <f t="shared" si="1"/>
        <v>Above 60K</v>
      </c>
    </row>
    <row r="40" spans="1:11" x14ac:dyDescent="0.3">
      <c r="A40" t="s">
        <v>718</v>
      </c>
      <c r="B40" t="s">
        <v>23</v>
      </c>
      <c r="C40">
        <v>4.5999999999999996</v>
      </c>
      <c r="D40">
        <v>1332</v>
      </c>
      <c r="E40">
        <v>116</v>
      </c>
      <c r="F40" t="s">
        <v>719</v>
      </c>
      <c r="G40">
        <v>99990</v>
      </c>
      <c r="H40">
        <v>129900</v>
      </c>
      <c r="I40" s="1">
        <f t="shared" si="0"/>
        <v>29910</v>
      </c>
      <c r="J40" s="1">
        <v>23</v>
      </c>
      <c r="K40" s="1" t="str">
        <f t="shared" si="1"/>
        <v>Above 60K</v>
      </c>
    </row>
    <row r="41" spans="1:11" x14ac:dyDescent="0.3">
      <c r="A41" t="s">
        <v>753</v>
      </c>
      <c r="B41" t="s">
        <v>23</v>
      </c>
      <c r="C41">
        <v>4.5</v>
      </c>
      <c r="D41">
        <v>1212</v>
      </c>
      <c r="E41">
        <v>88</v>
      </c>
      <c r="F41" t="s">
        <v>664</v>
      </c>
      <c r="G41">
        <v>88199</v>
      </c>
      <c r="H41">
        <v>119900</v>
      </c>
      <c r="I41" s="1">
        <f t="shared" si="0"/>
        <v>31701</v>
      </c>
      <c r="J41" s="1">
        <v>26</v>
      </c>
      <c r="K41" s="1" t="str">
        <f t="shared" si="1"/>
        <v>Above 60K</v>
      </c>
    </row>
    <row r="42" spans="1:11" x14ac:dyDescent="0.3">
      <c r="A42" t="s">
        <v>770</v>
      </c>
      <c r="B42" t="s">
        <v>23</v>
      </c>
      <c r="C42">
        <v>4.5</v>
      </c>
      <c r="D42">
        <v>311</v>
      </c>
      <c r="E42">
        <v>41</v>
      </c>
      <c r="F42" t="s">
        <v>666</v>
      </c>
      <c r="G42">
        <v>85990</v>
      </c>
      <c r="H42">
        <v>89900</v>
      </c>
      <c r="I42" s="1">
        <f t="shared" si="0"/>
        <v>3910</v>
      </c>
      <c r="J42" s="1">
        <v>4</v>
      </c>
      <c r="K42" s="1" t="str">
        <f t="shared" si="1"/>
        <v>Above 60K</v>
      </c>
    </row>
    <row r="43" spans="1:11" x14ac:dyDescent="0.3">
      <c r="A43" t="s">
        <v>774</v>
      </c>
      <c r="B43" t="s">
        <v>23</v>
      </c>
      <c r="C43">
        <v>4.5</v>
      </c>
      <c r="D43">
        <v>311</v>
      </c>
      <c r="E43">
        <v>41</v>
      </c>
      <c r="F43" t="s">
        <v>775</v>
      </c>
      <c r="G43">
        <v>95990</v>
      </c>
      <c r="H43">
        <v>99900</v>
      </c>
      <c r="I43" s="1">
        <f t="shared" si="0"/>
        <v>3910</v>
      </c>
      <c r="J43" s="1">
        <v>3</v>
      </c>
      <c r="K43" s="1" t="str">
        <f t="shared" si="1"/>
        <v>Above 60K</v>
      </c>
    </row>
    <row r="44" spans="1:11" x14ac:dyDescent="0.3">
      <c r="A44" t="s">
        <v>814</v>
      </c>
      <c r="B44" t="s">
        <v>23</v>
      </c>
      <c r="C44">
        <v>4.5</v>
      </c>
      <c r="D44">
        <v>311</v>
      </c>
      <c r="E44">
        <v>41</v>
      </c>
      <c r="F44" t="s">
        <v>775</v>
      </c>
      <c r="G44">
        <v>95990</v>
      </c>
      <c r="H44">
        <v>99900</v>
      </c>
      <c r="I44" s="1">
        <f t="shared" si="0"/>
        <v>3910</v>
      </c>
      <c r="J44" s="1">
        <v>3</v>
      </c>
      <c r="K44" s="1" t="str">
        <f t="shared" si="1"/>
        <v>Above 60K</v>
      </c>
    </row>
    <row r="45" spans="1:11" x14ac:dyDescent="0.3">
      <c r="A45" t="s">
        <v>833</v>
      </c>
      <c r="B45" t="s">
        <v>23</v>
      </c>
      <c r="C45">
        <v>4.5999999999999996</v>
      </c>
      <c r="D45">
        <v>854</v>
      </c>
      <c r="E45">
        <v>60</v>
      </c>
      <c r="F45" t="s">
        <v>703</v>
      </c>
      <c r="G45">
        <v>87490</v>
      </c>
      <c r="H45">
        <v>89900</v>
      </c>
      <c r="I45" s="1">
        <f t="shared" si="0"/>
        <v>2410</v>
      </c>
      <c r="J45" s="1">
        <v>2</v>
      </c>
      <c r="K45" s="1" t="str">
        <f t="shared" si="1"/>
        <v>Above 60K</v>
      </c>
    </row>
    <row r="46" spans="1:11" x14ac:dyDescent="0.3">
      <c r="A46" t="s">
        <v>837</v>
      </c>
      <c r="B46" t="s">
        <v>23</v>
      </c>
      <c r="C46">
        <v>4.7</v>
      </c>
      <c r="D46">
        <v>174464</v>
      </c>
      <c r="E46">
        <v>9613</v>
      </c>
      <c r="F46" t="s">
        <v>591</v>
      </c>
      <c r="G46">
        <v>79999</v>
      </c>
      <c r="H46">
        <v>99900</v>
      </c>
      <c r="I46" s="1">
        <f t="shared" si="0"/>
        <v>19901</v>
      </c>
      <c r="J46" s="1">
        <v>19</v>
      </c>
      <c r="K46" s="1" t="str">
        <f t="shared" si="1"/>
        <v>Above 60K</v>
      </c>
    </row>
    <row r="47" spans="1:11" x14ac:dyDescent="0.3">
      <c r="A47" t="s">
        <v>847</v>
      </c>
      <c r="B47" t="s">
        <v>23</v>
      </c>
      <c r="C47">
        <v>4.5</v>
      </c>
      <c r="D47">
        <v>121965</v>
      </c>
      <c r="E47">
        <v>9801</v>
      </c>
      <c r="F47" t="s">
        <v>684</v>
      </c>
      <c r="G47">
        <v>51999</v>
      </c>
      <c r="H47">
        <v>74900</v>
      </c>
      <c r="I47" s="1">
        <f t="shared" si="0"/>
        <v>22901</v>
      </c>
      <c r="J47" s="1">
        <v>30</v>
      </c>
      <c r="K47" s="1" t="str">
        <f t="shared" si="1"/>
        <v>Above 60K</v>
      </c>
    </row>
    <row r="48" spans="1:11" x14ac:dyDescent="0.3">
      <c r="A48" t="s">
        <v>848</v>
      </c>
      <c r="B48" t="s">
        <v>23</v>
      </c>
      <c r="C48">
        <v>4.5999999999999996</v>
      </c>
      <c r="D48">
        <v>854</v>
      </c>
      <c r="E48">
        <v>60</v>
      </c>
      <c r="F48" t="s">
        <v>608</v>
      </c>
      <c r="G48">
        <v>77490</v>
      </c>
      <c r="H48">
        <v>79900</v>
      </c>
      <c r="I48" s="1">
        <f t="shared" si="0"/>
        <v>2410</v>
      </c>
      <c r="J48" s="1">
        <v>3</v>
      </c>
      <c r="K48" s="1" t="str">
        <f t="shared" si="1"/>
        <v>Above 60K</v>
      </c>
    </row>
    <row r="49" spans="1:11" x14ac:dyDescent="0.3">
      <c r="A49" t="s">
        <v>851</v>
      </c>
      <c r="B49" t="s">
        <v>23</v>
      </c>
      <c r="C49">
        <v>4.5</v>
      </c>
      <c r="D49">
        <v>121965</v>
      </c>
      <c r="E49">
        <v>9801</v>
      </c>
      <c r="F49" t="s">
        <v>684</v>
      </c>
      <c r="G49">
        <v>51999</v>
      </c>
      <c r="H49">
        <v>74900</v>
      </c>
      <c r="I49" s="1">
        <f t="shared" si="0"/>
        <v>22901</v>
      </c>
      <c r="J49" s="1">
        <v>30</v>
      </c>
      <c r="K49" s="1" t="str">
        <f t="shared" si="1"/>
        <v>Above 60K</v>
      </c>
    </row>
    <row r="50" spans="1:11" x14ac:dyDescent="0.3">
      <c r="A50" t="s">
        <v>900</v>
      </c>
      <c r="B50" t="s">
        <v>23</v>
      </c>
      <c r="C50">
        <v>4.5</v>
      </c>
      <c r="D50">
        <v>311</v>
      </c>
      <c r="E50">
        <v>41</v>
      </c>
      <c r="F50" t="s">
        <v>775</v>
      </c>
      <c r="G50">
        <v>95990</v>
      </c>
      <c r="H50">
        <v>99900</v>
      </c>
      <c r="I50" s="1">
        <f t="shared" si="0"/>
        <v>3910</v>
      </c>
      <c r="J50" s="1">
        <v>3</v>
      </c>
      <c r="K50" s="1" t="str">
        <f t="shared" si="1"/>
        <v>Above 60K</v>
      </c>
    </row>
    <row r="51" spans="1:11" x14ac:dyDescent="0.3">
      <c r="A51" t="s">
        <v>902</v>
      </c>
      <c r="B51" t="s">
        <v>23</v>
      </c>
      <c r="C51">
        <v>4.5999999999999996</v>
      </c>
      <c r="D51">
        <v>185529</v>
      </c>
      <c r="E51">
        <v>12668</v>
      </c>
      <c r="F51" t="s">
        <v>903</v>
      </c>
      <c r="G51">
        <v>50999</v>
      </c>
      <c r="H51">
        <v>59900</v>
      </c>
      <c r="I51" s="1">
        <f t="shared" si="0"/>
        <v>8901</v>
      </c>
      <c r="J51" s="1">
        <v>14</v>
      </c>
      <c r="K51" s="1" t="str">
        <f t="shared" si="1"/>
        <v>50K–60K</v>
      </c>
    </row>
    <row r="52" spans="1:11" x14ac:dyDescent="0.3">
      <c r="A52" t="s">
        <v>549</v>
      </c>
      <c r="B52" t="s">
        <v>922</v>
      </c>
      <c r="C52">
        <v>4</v>
      </c>
      <c r="D52">
        <v>7775</v>
      </c>
      <c r="E52">
        <v>510</v>
      </c>
      <c r="F52" t="s">
        <v>550</v>
      </c>
      <c r="G52">
        <v>1449</v>
      </c>
      <c r="H52">
        <v>1470</v>
      </c>
      <c r="I52" s="1">
        <f t="shared" si="0"/>
        <v>21</v>
      </c>
      <c r="J52" s="1">
        <v>1</v>
      </c>
      <c r="K52" s="1" t="str">
        <f t="shared" si="1"/>
        <v>Below 10K</v>
      </c>
    </row>
    <row r="53" spans="1:11" x14ac:dyDescent="0.3">
      <c r="A53" t="s">
        <v>549</v>
      </c>
      <c r="B53" t="s">
        <v>922</v>
      </c>
      <c r="C53">
        <v>4</v>
      </c>
      <c r="D53">
        <v>7775</v>
      </c>
      <c r="E53">
        <v>510</v>
      </c>
      <c r="F53" t="s">
        <v>553</v>
      </c>
      <c r="G53">
        <v>1449</v>
      </c>
      <c r="H53">
        <v>1470</v>
      </c>
      <c r="I53" s="1">
        <f t="shared" si="0"/>
        <v>21</v>
      </c>
      <c r="J53" s="1">
        <v>1</v>
      </c>
      <c r="K53" s="1" t="str">
        <f t="shared" si="1"/>
        <v>Below 10K</v>
      </c>
    </row>
    <row r="54" spans="1:11" x14ac:dyDescent="0.3">
      <c r="A54" t="s">
        <v>549</v>
      </c>
      <c r="B54" t="s">
        <v>922</v>
      </c>
      <c r="C54">
        <v>4</v>
      </c>
      <c r="D54">
        <v>7775</v>
      </c>
      <c r="E54">
        <v>510</v>
      </c>
      <c r="F54" t="s">
        <v>550</v>
      </c>
      <c r="G54">
        <v>1439</v>
      </c>
      <c r="H54">
        <v>1470</v>
      </c>
      <c r="I54" s="1">
        <f t="shared" si="0"/>
        <v>31</v>
      </c>
      <c r="J54" s="1">
        <v>2</v>
      </c>
      <c r="K54" s="1" t="str">
        <f t="shared" si="1"/>
        <v>Below 10K</v>
      </c>
    </row>
    <row r="55" spans="1:11" x14ac:dyDescent="0.3">
      <c r="A55" t="s">
        <v>412</v>
      </c>
      <c r="B55" t="s">
        <v>413</v>
      </c>
      <c r="C55">
        <v>4</v>
      </c>
      <c r="D55">
        <v>12135</v>
      </c>
      <c r="E55">
        <v>1452</v>
      </c>
      <c r="F55" t="s">
        <v>414</v>
      </c>
      <c r="G55">
        <v>1799</v>
      </c>
      <c r="H55">
        <v>1999</v>
      </c>
      <c r="I55" s="1">
        <f t="shared" si="0"/>
        <v>200</v>
      </c>
      <c r="J55" s="1">
        <v>10</v>
      </c>
      <c r="K55" s="1" t="str">
        <f t="shared" si="1"/>
        <v>Below 10K</v>
      </c>
    </row>
    <row r="56" spans="1:11" x14ac:dyDescent="0.3">
      <c r="A56" t="s">
        <v>265</v>
      </c>
      <c r="B56" t="s">
        <v>923</v>
      </c>
      <c r="C56">
        <v>4.3</v>
      </c>
      <c r="D56">
        <v>21210</v>
      </c>
      <c r="E56">
        <v>2768</v>
      </c>
      <c r="F56" t="s">
        <v>266</v>
      </c>
      <c r="G56">
        <v>29999</v>
      </c>
      <c r="H56">
        <v>43999</v>
      </c>
      <c r="I56" s="1">
        <f t="shared" si="0"/>
        <v>14000</v>
      </c>
      <c r="J56" s="1">
        <v>31</v>
      </c>
      <c r="K56" s="1" t="str">
        <f t="shared" si="1"/>
        <v>40K–50K</v>
      </c>
    </row>
    <row r="57" spans="1:11" x14ac:dyDescent="0.3">
      <c r="A57" t="s">
        <v>328</v>
      </c>
      <c r="B57" t="s">
        <v>329</v>
      </c>
      <c r="C57">
        <v>3.9</v>
      </c>
      <c r="D57">
        <v>1455</v>
      </c>
      <c r="E57">
        <v>108</v>
      </c>
      <c r="F57" t="s">
        <v>330</v>
      </c>
      <c r="G57">
        <v>1299</v>
      </c>
      <c r="H57">
        <v>1499</v>
      </c>
      <c r="I57" s="1">
        <f t="shared" si="0"/>
        <v>200</v>
      </c>
      <c r="J57" s="1">
        <v>13</v>
      </c>
      <c r="K57" s="1" t="str">
        <f t="shared" si="1"/>
        <v>Below 10K</v>
      </c>
    </row>
    <row r="58" spans="1:11" x14ac:dyDescent="0.3">
      <c r="A58" t="s">
        <v>340</v>
      </c>
      <c r="B58" t="s">
        <v>341</v>
      </c>
      <c r="C58">
        <v>3.6</v>
      </c>
      <c r="D58">
        <v>14699</v>
      </c>
      <c r="E58">
        <v>1379</v>
      </c>
      <c r="F58" t="s">
        <v>342</v>
      </c>
      <c r="G58">
        <v>774</v>
      </c>
      <c r="H58">
        <v>819</v>
      </c>
      <c r="I58" s="1">
        <f t="shared" si="0"/>
        <v>45</v>
      </c>
      <c r="J58" s="1">
        <v>5</v>
      </c>
      <c r="K58" s="1" t="str">
        <f t="shared" si="1"/>
        <v>Below 10K</v>
      </c>
    </row>
    <row r="59" spans="1:11" x14ac:dyDescent="0.3">
      <c r="A59" t="s">
        <v>109</v>
      </c>
      <c r="B59" t="s">
        <v>924</v>
      </c>
      <c r="C59">
        <v>4.4000000000000004</v>
      </c>
      <c r="D59">
        <v>14423</v>
      </c>
      <c r="E59">
        <v>747</v>
      </c>
      <c r="F59" t="s">
        <v>110</v>
      </c>
      <c r="G59">
        <v>5799</v>
      </c>
      <c r="H59">
        <v>8999</v>
      </c>
      <c r="I59" s="1">
        <f t="shared" si="0"/>
        <v>3200</v>
      </c>
      <c r="J59" s="1">
        <v>35</v>
      </c>
      <c r="K59" s="1" t="str">
        <f t="shared" si="1"/>
        <v>Below 10K</v>
      </c>
    </row>
    <row r="60" spans="1:11" x14ac:dyDescent="0.3">
      <c r="A60" t="s">
        <v>131</v>
      </c>
      <c r="B60" t="s">
        <v>924</v>
      </c>
      <c r="C60">
        <v>4.4000000000000004</v>
      </c>
      <c r="D60">
        <v>14423</v>
      </c>
      <c r="E60">
        <v>747</v>
      </c>
      <c r="F60" t="s">
        <v>110</v>
      </c>
      <c r="G60">
        <v>5799</v>
      </c>
      <c r="H60">
        <v>8999</v>
      </c>
      <c r="I60" s="1">
        <f t="shared" si="0"/>
        <v>3200</v>
      </c>
      <c r="J60" s="1">
        <v>35</v>
      </c>
      <c r="K60" s="1" t="str">
        <f t="shared" si="1"/>
        <v>Below 10K</v>
      </c>
    </row>
    <row r="61" spans="1:11" x14ac:dyDescent="0.3">
      <c r="A61" t="s">
        <v>143</v>
      </c>
      <c r="B61" t="s">
        <v>924</v>
      </c>
      <c r="C61">
        <v>4.2</v>
      </c>
      <c r="D61">
        <v>13882</v>
      </c>
      <c r="E61">
        <v>1034</v>
      </c>
      <c r="F61" t="s">
        <v>144</v>
      </c>
      <c r="G61">
        <v>8899</v>
      </c>
      <c r="H61">
        <v>12999</v>
      </c>
      <c r="I61" s="1">
        <f t="shared" si="0"/>
        <v>4100</v>
      </c>
      <c r="J61" s="1">
        <v>31</v>
      </c>
      <c r="K61" s="1" t="str">
        <f t="shared" si="1"/>
        <v>10K–20K</v>
      </c>
    </row>
    <row r="62" spans="1:11" x14ac:dyDescent="0.3">
      <c r="A62" t="s">
        <v>145</v>
      </c>
      <c r="B62" t="s">
        <v>924</v>
      </c>
      <c r="C62">
        <v>4.2</v>
      </c>
      <c r="D62">
        <v>13882</v>
      </c>
      <c r="E62">
        <v>1034</v>
      </c>
      <c r="F62" t="s">
        <v>144</v>
      </c>
      <c r="G62">
        <v>8899</v>
      </c>
      <c r="H62">
        <v>12999</v>
      </c>
      <c r="I62" s="1">
        <f t="shared" si="0"/>
        <v>4100</v>
      </c>
      <c r="J62" s="1">
        <v>31</v>
      </c>
      <c r="K62" s="1" t="str">
        <f t="shared" si="1"/>
        <v>10K–20K</v>
      </c>
    </row>
    <row r="63" spans="1:11" x14ac:dyDescent="0.3">
      <c r="A63" t="s">
        <v>146</v>
      </c>
      <c r="B63" t="s">
        <v>924</v>
      </c>
      <c r="C63">
        <v>4.2</v>
      </c>
      <c r="D63">
        <v>13882</v>
      </c>
      <c r="E63">
        <v>1034</v>
      </c>
      <c r="F63" t="s">
        <v>144</v>
      </c>
      <c r="G63">
        <v>8899</v>
      </c>
      <c r="H63">
        <v>12999</v>
      </c>
      <c r="I63" s="1">
        <f t="shared" si="0"/>
        <v>4100</v>
      </c>
      <c r="J63" s="1">
        <v>31</v>
      </c>
      <c r="K63" s="1" t="str">
        <f t="shared" si="1"/>
        <v>10K–20K</v>
      </c>
    </row>
    <row r="64" spans="1:11" x14ac:dyDescent="0.3">
      <c r="A64" t="s">
        <v>152</v>
      </c>
      <c r="B64" t="s">
        <v>924</v>
      </c>
      <c r="C64">
        <v>4.2</v>
      </c>
      <c r="D64">
        <v>9202</v>
      </c>
      <c r="E64">
        <v>693</v>
      </c>
      <c r="F64" t="s">
        <v>153</v>
      </c>
      <c r="G64">
        <v>7599</v>
      </c>
      <c r="H64">
        <v>9999</v>
      </c>
      <c r="I64" s="1">
        <f t="shared" si="0"/>
        <v>2400</v>
      </c>
      <c r="J64" s="1">
        <v>24</v>
      </c>
      <c r="K64" s="1" t="str">
        <f t="shared" si="1"/>
        <v>Below 10K</v>
      </c>
    </row>
    <row r="65" spans="1:11" x14ac:dyDescent="0.3">
      <c r="A65" t="s">
        <v>157</v>
      </c>
      <c r="B65" t="s">
        <v>924</v>
      </c>
      <c r="C65">
        <v>4.2</v>
      </c>
      <c r="D65">
        <v>21782</v>
      </c>
      <c r="E65">
        <v>2201</v>
      </c>
      <c r="F65" t="s">
        <v>158</v>
      </c>
      <c r="G65">
        <v>9999</v>
      </c>
      <c r="H65">
        <v>15999</v>
      </c>
      <c r="I65" s="1">
        <f t="shared" si="0"/>
        <v>6000</v>
      </c>
      <c r="J65" s="1">
        <v>37</v>
      </c>
      <c r="K65" s="1" t="str">
        <f t="shared" si="1"/>
        <v>10K–20K</v>
      </c>
    </row>
    <row r="66" spans="1:11" x14ac:dyDescent="0.3">
      <c r="A66" t="s">
        <v>170</v>
      </c>
      <c r="B66" t="s">
        <v>924</v>
      </c>
      <c r="C66">
        <v>4.2</v>
      </c>
      <c r="D66">
        <v>13882</v>
      </c>
      <c r="E66">
        <v>1034</v>
      </c>
      <c r="F66" t="s">
        <v>144</v>
      </c>
      <c r="G66">
        <v>8899</v>
      </c>
      <c r="H66">
        <v>12999</v>
      </c>
      <c r="I66" s="1">
        <f t="shared" ref="I66:I129" si="2">H66-G66</f>
        <v>4100</v>
      </c>
      <c r="J66" s="1">
        <v>31</v>
      </c>
      <c r="K66" s="1" t="str">
        <f t="shared" ref="K66:K129" si="3">IF(H66&lt;10000,"Below 10K",
IF(H66&lt;20000,"10K–20K",
IF(H66&lt;30000,"20K–30K",
IF(H66&lt;40000,"30K–40K",
IF(H66&lt;50000,"40K–50K",
IF(H66&lt;60000,"50K–60K","Above 60K"))))))</f>
        <v>10K–20K</v>
      </c>
    </row>
    <row r="67" spans="1:11" x14ac:dyDescent="0.3">
      <c r="A67" t="s">
        <v>174</v>
      </c>
      <c r="B67" t="s">
        <v>924</v>
      </c>
      <c r="C67">
        <v>4.3</v>
      </c>
      <c r="D67">
        <v>47956</v>
      </c>
      <c r="E67">
        <v>5141</v>
      </c>
      <c r="F67" t="s">
        <v>175</v>
      </c>
      <c r="G67">
        <v>9999</v>
      </c>
      <c r="H67">
        <v>14999</v>
      </c>
      <c r="I67" s="1">
        <f t="shared" si="2"/>
        <v>5000</v>
      </c>
      <c r="J67" s="1">
        <v>33</v>
      </c>
      <c r="K67" s="1" t="str">
        <f t="shared" si="3"/>
        <v>10K–20K</v>
      </c>
    </row>
    <row r="68" spans="1:11" x14ac:dyDescent="0.3">
      <c r="A68" t="s">
        <v>176</v>
      </c>
      <c r="B68" t="s">
        <v>924</v>
      </c>
      <c r="C68">
        <v>4.3</v>
      </c>
      <c r="D68">
        <v>47956</v>
      </c>
      <c r="E68">
        <v>5141</v>
      </c>
      <c r="F68" t="s">
        <v>175</v>
      </c>
      <c r="G68">
        <v>9999</v>
      </c>
      <c r="H68">
        <v>14999</v>
      </c>
      <c r="I68" s="1">
        <f t="shared" si="2"/>
        <v>5000</v>
      </c>
      <c r="J68" s="1">
        <v>33</v>
      </c>
      <c r="K68" s="1" t="str">
        <f t="shared" si="3"/>
        <v>10K–20K</v>
      </c>
    </row>
    <row r="69" spans="1:11" x14ac:dyDescent="0.3">
      <c r="A69" t="s">
        <v>186</v>
      </c>
      <c r="B69" t="s">
        <v>924</v>
      </c>
      <c r="C69">
        <v>4.3</v>
      </c>
      <c r="D69">
        <v>106760</v>
      </c>
      <c r="E69">
        <v>7941</v>
      </c>
      <c r="F69" t="s">
        <v>187</v>
      </c>
      <c r="G69">
        <v>8499</v>
      </c>
      <c r="H69">
        <v>11999</v>
      </c>
      <c r="I69" s="1">
        <f t="shared" si="2"/>
        <v>3500</v>
      </c>
      <c r="J69" s="1">
        <v>29</v>
      </c>
      <c r="K69" s="1" t="str">
        <f t="shared" si="3"/>
        <v>10K–20K</v>
      </c>
    </row>
    <row r="70" spans="1:11" x14ac:dyDescent="0.3">
      <c r="A70" t="s">
        <v>188</v>
      </c>
      <c r="B70" t="s">
        <v>924</v>
      </c>
      <c r="C70">
        <v>4.3</v>
      </c>
      <c r="D70">
        <v>106760</v>
      </c>
      <c r="E70">
        <v>7941</v>
      </c>
      <c r="F70" t="s">
        <v>187</v>
      </c>
      <c r="G70">
        <v>8499</v>
      </c>
      <c r="H70">
        <v>11999</v>
      </c>
      <c r="I70" s="1">
        <f t="shared" si="2"/>
        <v>3500</v>
      </c>
      <c r="J70" s="1">
        <v>29</v>
      </c>
      <c r="K70" s="1" t="str">
        <f t="shared" si="3"/>
        <v>10K–20K</v>
      </c>
    </row>
    <row r="71" spans="1:11" x14ac:dyDescent="0.3">
      <c r="A71" t="s">
        <v>189</v>
      </c>
      <c r="B71" t="s">
        <v>924</v>
      </c>
      <c r="C71">
        <v>4.3</v>
      </c>
      <c r="D71">
        <v>106760</v>
      </c>
      <c r="E71">
        <v>7941</v>
      </c>
      <c r="F71" t="s">
        <v>187</v>
      </c>
      <c r="G71">
        <v>8499</v>
      </c>
      <c r="H71">
        <v>11999</v>
      </c>
      <c r="I71" s="1">
        <f t="shared" si="2"/>
        <v>3500</v>
      </c>
      <c r="J71" s="1">
        <v>29</v>
      </c>
      <c r="K71" s="1" t="str">
        <f t="shared" si="3"/>
        <v>10K–20K</v>
      </c>
    </row>
    <row r="72" spans="1:11" x14ac:dyDescent="0.3">
      <c r="A72" t="s">
        <v>211</v>
      </c>
      <c r="B72" t="s">
        <v>924</v>
      </c>
      <c r="C72">
        <v>4.2</v>
      </c>
      <c r="D72">
        <v>9202</v>
      </c>
      <c r="E72">
        <v>693</v>
      </c>
      <c r="F72" t="s">
        <v>153</v>
      </c>
      <c r="G72">
        <v>7599</v>
      </c>
      <c r="H72">
        <v>9999</v>
      </c>
      <c r="I72" s="1">
        <f t="shared" si="2"/>
        <v>2400</v>
      </c>
      <c r="J72" s="1">
        <v>24</v>
      </c>
      <c r="K72" s="1" t="str">
        <f t="shared" si="3"/>
        <v>Below 10K</v>
      </c>
    </row>
    <row r="73" spans="1:11" x14ac:dyDescent="0.3">
      <c r="A73" t="s">
        <v>212</v>
      </c>
      <c r="B73" t="s">
        <v>924</v>
      </c>
      <c r="C73">
        <v>4.2</v>
      </c>
      <c r="D73">
        <v>9202</v>
      </c>
      <c r="E73">
        <v>693</v>
      </c>
      <c r="F73" t="s">
        <v>153</v>
      </c>
      <c r="G73">
        <v>7599</v>
      </c>
      <c r="H73">
        <v>9999</v>
      </c>
      <c r="I73" s="1">
        <f t="shared" si="2"/>
        <v>2400</v>
      </c>
      <c r="J73" s="1">
        <v>24</v>
      </c>
      <c r="K73" s="1" t="str">
        <f t="shared" si="3"/>
        <v>Below 10K</v>
      </c>
    </row>
    <row r="74" spans="1:11" x14ac:dyDescent="0.3">
      <c r="A74" t="s">
        <v>213</v>
      </c>
      <c r="B74" t="s">
        <v>924</v>
      </c>
      <c r="C74">
        <v>4.2</v>
      </c>
      <c r="D74">
        <v>21782</v>
      </c>
      <c r="E74">
        <v>2201</v>
      </c>
      <c r="F74" t="s">
        <v>158</v>
      </c>
      <c r="G74">
        <v>9999</v>
      </c>
      <c r="H74">
        <v>15999</v>
      </c>
      <c r="I74" s="1">
        <f t="shared" si="2"/>
        <v>6000</v>
      </c>
      <c r="J74" s="1">
        <v>37</v>
      </c>
      <c r="K74" s="1" t="str">
        <f t="shared" si="3"/>
        <v>10K–20K</v>
      </c>
    </row>
    <row r="75" spans="1:11" x14ac:dyDescent="0.3">
      <c r="A75" t="s">
        <v>216</v>
      </c>
      <c r="B75" t="s">
        <v>924</v>
      </c>
      <c r="C75">
        <v>4.8</v>
      </c>
      <c r="D75">
        <v>14</v>
      </c>
      <c r="E75">
        <v>3</v>
      </c>
      <c r="F75" t="s">
        <v>217</v>
      </c>
      <c r="G75">
        <v>32999</v>
      </c>
      <c r="H75">
        <v>49999</v>
      </c>
      <c r="I75" s="1">
        <f t="shared" si="2"/>
        <v>17000</v>
      </c>
      <c r="J75" s="1">
        <v>34</v>
      </c>
      <c r="K75" s="1" t="str">
        <f t="shared" si="3"/>
        <v>40K–50K</v>
      </c>
    </row>
    <row r="76" spans="1:11" x14ac:dyDescent="0.3">
      <c r="A76" t="s">
        <v>218</v>
      </c>
      <c r="B76" t="s">
        <v>924</v>
      </c>
      <c r="C76">
        <v>4.8</v>
      </c>
      <c r="D76">
        <v>14</v>
      </c>
      <c r="E76">
        <v>3</v>
      </c>
      <c r="F76" t="s">
        <v>217</v>
      </c>
      <c r="G76">
        <v>32999</v>
      </c>
      <c r="H76">
        <v>49999</v>
      </c>
      <c r="I76" s="1">
        <f t="shared" si="2"/>
        <v>17000</v>
      </c>
      <c r="J76" s="1">
        <v>34</v>
      </c>
      <c r="K76" s="1" t="str">
        <f t="shared" si="3"/>
        <v>40K–50K</v>
      </c>
    </row>
    <row r="77" spans="1:11" x14ac:dyDescent="0.3">
      <c r="A77" t="s">
        <v>222</v>
      </c>
      <c r="B77" t="s">
        <v>924</v>
      </c>
      <c r="C77">
        <v>4.3</v>
      </c>
      <c r="D77">
        <v>26939</v>
      </c>
      <c r="E77">
        <v>1858</v>
      </c>
      <c r="F77" t="s">
        <v>223</v>
      </c>
      <c r="G77">
        <v>6499</v>
      </c>
      <c r="H77">
        <v>8999</v>
      </c>
      <c r="I77" s="1">
        <f t="shared" si="2"/>
        <v>2500</v>
      </c>
      <c r="J77" s="1">
        <v>27</v>
      </c>
      <c r="K77" s="1" t="str">
        <f t="shared" si="3"/>
        <v>Below 10K</v>
      </c>
    </row>
    <row r="78" spans="1:11" x14ac:dyDescent="0.3">
      <c r="A78" t="s">
        <v>224</v>
      </c>
      <c r="B78" t="s">
        <v>924</v>
      </c>
      <c r="C78">
        <v>4</v>
      </c>
      <c r="D78">
        <v>3758</v>
      </c>
      <c r="E78">
        <v>337</v>
      </c>
      <c r="F78" t="s">
        <v>225</v>
      </c>
      <c r="G78">
        <v>11499</v>
      </c>
      <c r="H78">
        <v>15999</v>
      </c>
      <c r="I78" s="1">
        <f t="shared" si="2"/>
        <v>4500</v>
      </c>
      <c r="J78" s="1">
        <v>28</v>
      </c>
      <c r="K78" s="1" t="str">
        <f t="shared" si="3"/>
        <v>10K–20K</v>
      </c>
    </row>
    <row r="79" spans="1:11" x14ac:dyDescent="0.3">
      <c r="A79" t="s">
        <v>236</v>
      </c>
      <c r="B79" t="s">
        <v>924</v>
      </c>
      <c r="C79">
        <v>4.2</v>
      </c>
      <c r="D79">
        <v>6866</v>
      </c>
      <c r="E79">
        <v>894</v>
      </c>
      <c r="F79" t="s">
        <v>237</v>
      </c>
      <c r="G79">
        <v>12999</v>
      </c>
      <c r="H79">
        <v>19999</v>
      </c>
      <c r="I79" s="1">
        <f t="shared" si="2"/>
        <v>7000</v>
      </c>
      <c r="J79" s="1">
        <v>35</v>
      </c>
      <c r="K79" s="1" t="str">
        <f t="shared" si="3"/>
        <v>10K–20K</v>
      </c>
    </row>
    <row r="80" spans="1:11" x14ac:dyDescent="0.3">
      <c r="A80" t="s">
        <v>249</v>
      </c>
      <c r="B80" t="s">
        <v>924</v>
      </c>
      <c r="C80">
        <v>4.3</v>
      </c>
      <c r="D80">
        <v>47956</v>
      </c>
      <c r="E80">
        <v>5141</v>
      </c>
      <c r="F80" t="s">
        <v>175</v>
      </c>
      <c r="G80">
        <v>9999</v>
      </c>
      <c r="H80">
        <v>14999</v>
      </c>
      <c r="I80" s="1">
        <f t="shared" si="2"/>
        <v>5000</v>
      </c>
      <c r="J80" s="1">
        <v>33</v>
      </c>
      <c r="K80" s="1" t="str">
        <f t="shared" si="3"/>
        <v>10K–20K</v>
      </c>
    </row>
    <row r="81" spans="1:11" x14ac:dyDescent="0.3">
      <c r="A81" t="s">
        <v>254</v>
      </c>
      <c r="B81" t="s">
        <v>924</v>
      </c>
      <c r="C81">
        <v>4.3</v>
      </c>
      <c r="D81">
        <v>26939</v>
      </c>
      <c r="E81">
        <v>1858</v>
      </c>
      <c r="F81" t="s">
        <v>223</v>
      </c>
      <c r="G81">
        <v>6499</v>
      </c>
      <c r="H81">
        <v>8999</v>
      </c>
      <c r="I81" s="1">
        <f t="shared" si="2"/>
        <v>2500</v>
      </c>
      <c r="J81" s="1">
        <v>27</v>
      </c>
      <c r="K81" s="1" t="str">
        <f t="shared" si="3"/>
        <v>Below 10K</v>
      </c>
    </row>
    <row r="82" spans="1:11" x14ac:dyDescent="0.3">
      <c r="A82" t="s">
        <v>255</v>
      </c>
      <c r="B82" t="s">
        <v>924</v>
      </c>
      <c r="C82">
        <v>4.3</v>
      </c>
      <c r="D82">
        <v>26939</v>
      </c>
      <c r="E82">
        <v>1858</v>
      </c>
      <c r="F82" t="s">
        <v>223</v>
      </c>
      <c r="G82">
        <v>6499</v>
      </c>
      <c r="H82">
        <v>8999</v>
      </c>
      <c r="I82" s="1">
        <f t="shared" si="2"/>
        <v>2500</v>
      </c>
      <c r="J82" s="1">
        <v>27</v>
      </c>
      <c r="K82" s="1" t="str">
        <f t="shared" si="3"/>
        <v>Below 10K</v>
      </c>
    </row>
    <row r="83" spans="1:11" x14ac:dyDescent="0.3">
      <c r="A83" t="s">
        <v>261</v>
      </c>
      <c r="B83" t="s">
        <v>924</v>
      </c>
      <c r="C83">
        <v>4.3</v>
      </c>
      <c r="D83">
        <v>280</v>
      </c>
      <c r="E83">
        <v>33</v>
      </c>
      <c r="F83" t="s">
        <v>262</v>
      </c>
      <c r="G83">
        <v>8999</v>
      </c>
      <c r="H83">
        <v>11999</v>
      </c>
      <c r="I83" s="1">
        <f t="shared" si="2"/>
        <v>3000</v>
      </c>
      <c r="J83" s="1">
        <v>25</v>
      </c>
      <c r="K83" s="1" t="str">
        <f t="shared" si="3"/>
        <v>10K–20K</v>
      </c>
    </row>
    <row r="84" spans="1:11" x14ac:dyDescent="0.3">
      <c r="A84" t="s">
        <v>264</v>
      </c>
      <c r="B84" t="s">
        <v>924</v>
      </c>
      <c r="C84">
        <v>4.3</v>
      </c>
      <c r="D84">
        <v>280</v>
      </c>
      <c r="E84">
        <v>33</v>
      </c>
      <c r="F84" t="s">
        <v>262</v>
      </c>
      <c r="G84">
        <v>8999</v>
      </c>
      <c r="H84">
        <v>11999</v>
      </c>
      <c r="I84" s="1">
        <f t="shared" si="2"/>
        <v>3000</v>
      </c>
      <c r="J84" s="1">
        <v>25</v>
      </c>
      <c r="K84" s="1" t="str">
        <f t="shared" si="3"/>
        <v>10K–20K</v>
      </c>
    </row>
    <row r="85" spans="1:11" x14ac:dyDescent="0.3">
      <c r="A85" t="s">
        <v>273</v>
      </c>
      <c r="B85" t="s">
        <v>924</v>
      </c>
      <c r="C85">
        <v>4.0999999999999996</v>
      </c>
      <c r="D85">
        <v>14495</v>
      </c>
      <c r="E85">
        <v>1923</v>
      </c>
      <c r="F85" t="s">
        <v>274</v>
      </c>
      <c r="G85">
        <v>16199</v>
      </c>
      <c r="H85">
        <v>24999</v>
      </c>
      <c r="I85" s="1">
        <f t="shared" si="2"/>
        <v>8800</v>
      </c>
      <c r="J85" s="1">
        <v>35</v>
      </c>
      <c r="K85" s="1" t="str">
        <f t="shared" si="3"/>
        <v>20K–30K</v>
      </c>
    </row>
    <row r="86" spans="1:11" x14ac:dyDescent="0.3">
      <c r="A86" t="s">
        <v>275</v>
      </c>
      <c r="B86" t="s">
        <v>924</v>
      </c>
      <c r="C86">
        <v>4.0999999999999996</v>
      </c>
      <c r="D86">
        <v>14495</v>
      </c>
      <c r="E86">
        <v>1923</v>
      </c>
      <c r="F86" t="s">
        <v>274</v>
      </c>
      <c r="G86">
        <v>16199</v>
      </c>
      <c r="H86">
        <v>24999</v>
      </c>
      <c r="I86" s="1">
        <f t="shared" si="2"/>
        <v>8800</v>
      </c>
      <c r="J86" s="1">
        <v>35</v>
      </c>
      <c r="K86" s="1" t="str">
        <f t="shared" si="3"/>
        <v>20K–30K</v>
      </c>
    </row>
    <row r="87" spans="1:11" x14ac:dyDescent="0.3">
      <c r="A87" t="s">
        <v>276</v>
      </c>
      <c r="B87" t="s">
        <v>924</v>
      </c>
      <c r="C87">
        <v>4.3</v>
      </c>
      <c r="D87">
        <v>280</v>
      </c>
      <c r="E87">
        <v>33</v>
      </c>
      <c r="F87" t="s">
        <v>262</v>
      </c>
      <c r="G87">
        <v>8999</v>
      </c>
      <c r="H87">
        <v>11999</v>
      </c>
      <c r="I87" s="1">
        <f t="shared" si="2"/>
        <v>3000</v>
      </c>
      <c r="J87" s="1">
        <v>25</v>
      </c>
      <c r="K87" s="1" t="str">
        <f t="shared" si="3"/>
        <v>10K–20K</v>
      </c>
    </row>
    <row r="88" spans="1:11" x14ac:dyDescent="0.3">
      <c r="A88" t="s">
        <v>282</v>
      </c>
      <c r="B88" t="s">
        <v>924</v>
      </c>
      <c r="C88">
        <v>4.2</v>
      </c>
      <c r="D88">
        <v>11156</v>
      </c>
      <c r="E88">
        <v>1079</v>
      </c>
      <c r="F88" t="s">
        <v>283</v>
      </c>
      <c r="G88">
        <v>11999</v>
      </c>
      <c r="H88">
        <v>17999</v>
      </c>
      <c r="I88" s="1">
        <f t="shared" si="2"/>
        <v>6000</v>
      </c>
      <c r="J88" s="1">
        <v>33</v>
      </c>
      <c r="K88" s="1" t="str">
        <f t="shared" si="3"/>
        <v>10K–20K</v>
      </c>
    </row>
    <row r="89" spans="1:11" x14ac:dyDescent="0.3">
      <c r="A89" t="s">
        <v>284</v>
      </c>
      <c r="B89" t="s">
        <v>924</v>
      </c>
      <c r="C89">
        <v>4.2</v>
      </c>
      <c r="D89">
        <v>11156</v>
      </c>
      <c r="E89">
        <v>1079</v>
      </c>
      <c r="F89" t="s">
        <v>283</v>
      </c>
      <c r="G89">
        <v>11999</v>
      </c>
      <c r="H89">
        <v>17999</v>
      </c>
      <c r="I89" s="1">
        <f t="shared" si="2"/>
        <v>6000</v>
      </c>
      <c r="J89" s="1">
        <v>33</v>
      </c>
      <c r="K89" s="1" t="str">
        <f t="shared" si="3"/>
        <v>10K–20K</v>
      </c>
    </row>
    <row r="90" spans="1:11" x14ac:dyDescent="0.3">
      <c r="A90" t="s">
        <v>287</v>
      </c>
      <c r="B90" t="s">
        <v>924</v>
      </c>
      <c r="C90">
        <v>4.2</v>
      </c>
      <c r="D90">
        <v>5184</v>
      </c>
      <c r="E90">
        <v>311</v>
      </c>
      <c r="F90" t="s">
        <v>288</v>
      </c>
      <c r="G90">
        <v>9999</v>
      </c>
      <c r="H90">
        <v>13999</v>
      </c>
      <c r="I90" s="1">
        <f t="shared" si="2"/>
        <v>4000</v>
      </c>
      <c r="J90" s="1">
        <v>28</v>
      </c>
      <c r="K90" s="1" t="str">
        <f t="shared" si="3"/>
        <v>10K–20K</v>
      </c>
    </row>
    <row r="91" spans="1:11" x14ac:dyDescent="0.3">
      <c r="A91" t="s">
        <v>289</v>
      </c>
      <c r="B91" t="s">
        <v>924</v>
      </c>
      <c r="C91">
        <v>4.3</v>
      </c>
      <c r="D91">
        <v>26939</v>
      </c>
      <c r="E91">
        <v>1858</v>
      </c>
      <c r="F91" t="s">
        <v>223</v>
      </c>
      <c r="G91">
        <v>6499</v>
      </c>
      <c r="H91">
        <v>8999</v>
      </c>
      <c r="I91" s="1">
        <f t="shared" si="2"/>
        <v>2500</v>
      </c>
      <c r="J91" s="1">
        <v>27</v>
      </c>
      <c r="K91" s="1" t="str">
        <f t="shared" si="3"/>
        <v>Below 10K</v>
      </c>
    </row>
    <row r="92" spans="1:11" x14ac:dyDescent="0.3">
      <c r="A92" t="s">
        <v>332</v>
      </c>
      <c r="B92" t="s">
        <v>924</v>
      </c>
      <c r="C92">
        <v>4.3</v>
      </c>
      <c r="D92">
        <v>47956</v>
      </c>
      <c r="E92">
        <v>5141</v>
      </c>
      <c r="F92" t="s">
        <v>333</v>
      </c>
      <c r="G92">
        <v>8999</v>
      </c>
      <c r="H92">
        <v>13999</v>
      </c>
      <c r="I92" s="1">
        <f t="shared" si="2"/>
        <v>5000</v>
      </c>
      <c r="J92" s="1">
        <v>35</v>
      </c>
      <c r="K92" s="1" t="str">
        <f t="shared" si="3"/>
        <v>10K–20K</v>
      </c>
    </row>
    <row r="93" spans="1:11" x14ac:dyDescent="0.3">
      <c r="A93" t="s">
        <v>336</v>
      </c>
      <c r="B93" t="s">
        <v>924</v>
      </c>
      <c r="C93">
        <v>4.3</v>
      </c>
      <c r="D93">
        <v>38172</v>
      </c>
      <c r="E93">
        <v>4608</v>
      </c>
      <c r="F93" t="s">
        <v>337</v>
      </c>
      <c r="G93">
        <v>11499</v>
      </c>
      <c r="H93">
        <v>14999</v>
      </c>
      <c r="I93" s="1">
        <f t="shared" si="2"/>
        <v>3500</v>
      </c>
      <c r="J93" s="1">
        <v>23</v>
      </c>
      <c r="K93" s="1" t="str">
        <f t="shared" si="3"/>
        <v>10K–20K</v>
      </c>
    </row>
    <row r="94" spans="1:11" x14ac:dyDescent="0.3">
      <c r="A94" t="s">
        <v>346</v>
      </c>
      <c r="B94" t="s">
        <v>924</v>
      </c>
      <c r="C94">
        <v>4.3</v>
      </c>
      <c r="D94">
        <v>280</v>
      </c>
      <c r="E94">
        <v>33</v>
      </c>
      <c r="F94" t="s">
        <v>262</v>
      </c>
      <c r="G94">
        <v>8999</v>
      </c>
      <c r="H94">
        <v>11999</v>
      </c>
      <c r="I94" s="1">
        <f t="shared" si="2"/>
        <v>3000</v>
      </c>
      <c r="J94" s="1">
        <v>25</v>
      </c>
      <c r="K94" s="1" t="str">
        <f t="shared" si="3"/>
        <v>10K–20K</v>
      </c>
    </row>
    <row r="95" spans="1:11" x14ac:dyDescent="0.3">
      <c r="A95" t="s">
        <v>373</v>
      </c>
      <c r="B95" t="s">
        <v>924</v>
      </c>
      <c r="C95">
        <v>4.2</v>
      </c>
      <c r="D95">
        <v>6866</v>
      </c>
      <c r="E95">
        <v>894</v>
      </c>
      <c r="F95" t="s">
        <v>237</v>
      </c>
      <c r="G95">
        <v>12999</v>
      </c>
      <c r="H95">
        <v>19999</v>
      </c>
      <c r="I95" s="1">
        <f t="shared" si="2"/>
        <v>7000</v>
      </c>
      <c r="J95" s="1">
        <v>35</v>
      </c>
      <c r="K95" s="1" t="str">
        <f t="shared" si="3"/>
        <v>10K–20K</v>
      </c>
    </row>
    <row r="96" spans="1:11" x14ac:dyDescent="0.3">
      <c r="A96" t="s">
        <v>374</v>
      </c>
      <c r="B96" t="s">
        <v>924</v>
      </c>
      <c r="C96">
        <v>4.2</v>
      </c>
      <c r="D96">
        <v>6866</v>
      </c>
      <c r="E96">
        <v>894</v>
      </c>
      <c r="F96" t="s">
        <v>237</v>
      </c>
      <c r="G96">
        <v>12999</v>
      </c>
      <c r="H96">
        <v>19999</v>
      </c>
      <c r="I96" s="1">
        <f t="shared" si="2"/>
        <v>7000</v>
      </c>
      <c r="J96" s="1">
        <v>35</v>
      </c>
      <c r="K96" s="1" t="str">
        <f t="shared" si="3"/>
        <v>10K–20K</v>
      </c>
    </row>
    <row r="97" spans="1:11" x14ac:dyDescent="0.3">
      <c r="A97" t="s">
        <v>375</v>
      </c>
      <c r="B97" t="s">
        <v>924</v>
      </c>
      <c r="C97">
        <v>4.2</v>
      </c>
      <c r="D97">
        <v>563</v>
      </c>
      <c r="E97">
        <v>79</v>
      </c>
      <c r="F97" t="s">
        <v>376</v>
      </c>
      <c r="G97">
        <v>11999</v>
      </c>
      <c r="H97">
        <v>17999</v>
      </c>
      <c r="I97" s="1">
        <f t="shared" si="2"/>
        <v>6000</v>
      </c>
      <c r="J97" s="1">
        <v>33</v>
      </c>
      <c r="K97" s="1" t="str">
        <f t="shared" si="3"/>
        <v>10K–20K</v>
      </c>
    </row>
    <row r="98" spans="1:11" x14ac:dyDescent="0.3">
      <c r="A98" t="s">
        <v>382</v>
      </c>
      <c r="B98" t="s">
        <v>924</v>
      </c>
      <c r="C98">
        <v>4.2</v>
      </c>
      <c r="D98">
        <v>15621</v>
      </c>
      <c r="E98">
        <v>1315</v>
      </c>
      <c r="F98" t="s">
        <v>383</v>
      </c>
      <c r="G98">
        <v>7499</v>
      </c>
      <c r="H98">
        <v>12999</v>
      </c>
      <c r="I98" s="1">
        <f t="shared" si="2"/>
        <v>5500</v>
      </c>
      <c r="J98" s="1">
        <v>42</v>
      </c>
      <c r="K98" s="1" t="str">
        <f t="shared" si="3"/>
        <v>10K–20K</v>
      </c>
    </row>
    <row r="99" spans="1:11" x14ac:dyDescent="0.3">
      <c r="A99" t="s">
        <v>396</v>
      </c>
      <c r="B99" t="s">
        <v>924</v>
      </c>
      <c r="C99">
        <v>4.2</v>
      </c>
      <c r="D99">
        <v>5184</v>
      </c>
      <c r="E99">
        <v>311</v>
      </c>
      <c r="F99" t="s">
        <v>288</v>
      </c>
      <c r="G99">
        <v>9999</v>
      </c>
      <c r="H99">
        <v>13999</v>
      </c>
      <c r="I99" s="1">
        <f t="shared" si="2"/>
        <v>4000</v>
      </c>
      <c r="J99" s="1">
        <v>28</v>
      </c>
      <c r="K99" s="1" t="str">
        <f t="shared" si="3"/>
        <v>10K–20K</v>
      </c>
    </row>
    <row r="100" spans="1:11" x14ac:dyDescent="0.3">
      <c r="A100" t="s">
        <v>406</v>
      </c>
      <c r="B100" t="s">
        <v>924</v>
      </c>
      <c r="C100">
        <v>4.2</v>
      </c>
      <c r="D100">
        <v>7219</v>
      </c>
      <c r="E100">
        <v>967</v>
      </c>
      <c r="F100" t="s">
        <v>407</v>
      </c>
      <c r="G100">
        <v>13299</v>
      </c>
      <c r="H100">
        <v>18999</v>
      </c>
      <c r="I100" s="1">
        <f t="shared" si="2"/>
        <v>5700</v>
      </c>
      <c r="J100" s="1">
        <v>30</v>
      </c>
      <c r="K100" s="1" t="str">
        <f t="shared" si="3"/>
        <v>10K–20K</v>
      </c>
    </row>
    <row r="101" spans="1:11" x14ac:dyDescent="0.3">
      <c r="A101" t="s">
        <v>432</v>
      </c>
      <c r="B101" t="s">
        <v>924</v>
      </c>
      <c r="C101">
        <v>4.3</v>
      </c>
      <c r="D101">
        <v>15972</v>
      </c>
      <c r="E101">
        <v>1373</v>
      </c>
      <c r="F101" t="s">
        <v>433</v>
      </c>
      <c r="G101">
        <v>8999</v>
      </c>
      <c r="H101">
        <v>11999</v>
      </c>
      <c r="I101" s="1">
        <f t="shared" si="2"/>
        <v>3000</v>
      </c>
      <c r="J101" s="1">
        <v>25</v>
      </c>
      <c r="K101" s="1" t="str">
        <f t="shared" si="3"/>
        <v>10K–20K</v>
      </c>
    </row>
    <row r="102" spans="1:11" x14ac:dyDescent="0.3">
      <c r="A102" t="s">
        <v>450</v>
      </c>
      <c r="B102" t="s">
        <v>924</v>
      </c>
      <c r="C102">
        <v>4.2</v>
      </c>
      <c r="D102">
        <v>10332</v>
      </c>
      <c r="E102">
        <v>1227</v>
      </c>
      <c r="F102" t="s">
        <v>451</v>
      </c>
      <c r="G102">
        <v>11499</v>
      </c>
      <c r="H102">
        <v>16999</v>
      </c>
      <c r="I102" s="1">
        <f t="shared" si="2"/>
        <v>5500</v>
      </c>
      <c r="J102" s="1">
        <v>32</v>
      </c>
      <c r="K102" s="1" t="str">
        <f t="shared" si="3"/>
        <v>10K–20K</v>
      </c>
    </row>
    <row r="103" spans="1:11" x14ac:dyDescent="0.3">
      <c r="A103" t="s">
        <v>452</v>
      </c>
      <c r="B103" t="s">
        <v>924</v>
      </c>
      <c r="C103">
        <v>4.2</v>
      </c>
      <c r="D103">
        <v>10332</v>
      </c>
      <c r="E103">
        <v>1227</v>
      </c>
      <c r="F103" t="s">
        <v>451</v>
      </c>
      <c r="G103">
        <v>11499</v>
      </c>
      <c r="H103">
        <v>16999</v>
      </c>
      <c r="I103" s="1">
        <f t="shared" si="2"/>
        <v>5500</v>
      </c>
      <c r="J103" s="1">
        <v>32</v>
      </c>
      <c r="K103" s="1" t="str">
        <f t="shared" si="3"/>
        <v>10K–20K</v>
      </c>
    </row>
    <row r="104" spans="1:11" x14ac:dyDescent="0.3">
      <c r="A104" t="s">
        <v>474</v>
      </c>
      <c r="B104" t="s">
        <v>924</v>
      </c>
      <c r="C104">
        <v>4.2</v>
      </c>
      <c r="D104">
        <v>10341</v>
      </c>
      <c r="E104">
        <v>1221</v>
      </c>
      <c r="F104" t="s">
        <v>475</v>
      </c>
      <c r="G104">
        <v>13999</v>
      </c>
      <c r="H104">
        <v>19999</v>
      </c>
      <c r="I104" s="1">
        <f t="shared" si="2"/>
        <v>6000</v>
      </c>
      <c r="J104" s="1">
        <v>30</v>
      </c>
      <c r="K104" s="1" t="str">
        <f t="shared" si="3"/>
        <v>10K–20K</v>
      </c>
    </row>
    <row r="105" spans="1:11" x14ac:dyDescent="0.3">
      <c r="A105" t="s">
        <v>526</v>
      </c>
      <c r="B105" t="s">
        <v>924</v>
      </c>
      <c r="C105">
        <v>4.2</v>
      </c>
      <c r="D105">
        <v>5184</v>
      </c>
      <c r="E105">
        <v>311</v>
      </c>
      <c r="F105" t="s">
        <v>288</v>
      </c>
      <c r="G105">
        <v>9999</v>
      </c>
      <c r="H105">
        <v>13999</v>
      </c>
      <c r="I105" s="1">
        <f t="shared" si="2"/>
        <v>4000</v>
      </c>
      <c r="J105" s="1">
        <v>28</v>
      </c>
      <c r="K105" s="1" t="str">
        <f t="shared" si="3"/>
        <v>10K–20K</v>
      </c>
    </row>
    <row r="106" spans="1:11" x14ac:dyDescent="0.3">
      <c r="A106" t="s">
        <v>527</v>
      </c>
      <c r="B106" t="s">
        <v>924</v>
      </c>
      <c r="C106">
        <v>4.2</v>
      </c>
      <c r="D106">
        <v>5184</v>
      </c>
      <c r="E106">
        <v>311</v>
      </c>
      <c r="F106" t="s">
        <v>288</v>
      </c>
      <c r="G106">
        <v>9999</v>
      </c>
      <c r="H106">
        <v>13999</v>
      </c>
      <c r="I106" s="1">
        <f t="shared" si="2"/>
        <v>4000</v>
      </c>
      <c r="J106" s="1">
        <v>28</v>
      </c>
      <c r="K106" s="1" t="str">
        <f t="shared" si="3"/>
        <v>10K–20K</v>
      </c>
    </row>
    <row r="107" spans="1:11" x14ac:dyDescent="0.3">
      <c r="A107" t="s">
        <v>533</v>
      </c>
      <c r="B107" t="s">
        <v>924</v>
      </c>
      <c r="C107">
        <v>4.2</v>
      </c>
      <c r="D107">
        <v>563</v>
      </c>
      <c r="E107">
        <v>79</v>
      </c>
      <c r="F107" t="s">
        <v>376</v>
      </c>
      <c r="G107">
        <v>11999</v>
      </c>
      <c r="H107">
        <v>17999</v>
      </c>
      <c r="I107" s="1">
        <f t="shared" si="2"/>
        <v>6000</v>
      </c>
      <c r="J107" s="1">
        <v>33</v>
      </c>
      <c r="K107" s="1" t="str">
        <f t="shared" si="3"/>
        <v>10K–20K</v>
      </c>
    </row>
    <row r="108" spans="1:11" x14ac:dyDescent="0.3">
      <c r="A108" t="s">
        <v>539</v>
      </c>
      <c r="B108" t="s">
        <v>924</v>
      </c>
      <c r="C108">
        <v>4.3</v>
      </c>
      <c r="D108">
        <v>38172</v>
      </c>
      <c r="E108">
        <v>4608</v>
      </c>
      <c r="F108" t="s">
        <v>337</v>
      </c>
      <c r="G108">
        <v>12499</v>
      </c>
      <c r="H108">
        <v>14999</v>
      </c>
      <c r="I108" s="1">
        <f t="shared" si="2"/>
        <v>2500</v>
      </c>
      <c r="J108" s="1">
        <v>16</v>
      </c>
      <c r="K108" s="1" t="str">
        <f t="shared" si="3"/>
        <v>10K–20K</v>
      </c>
    </row>
    <row r="109" spans="1:11" x14ac:dyDescent="0.3">
      <c r="A109" t="s">
        <v>548</v>
      </c>
      <c r="B109" t="s">
        <v>924</v>
      </c>
      <c r="C109">
        <v>4</v>
      </c>
      <c r="D109">
        <v>3758</v>
      </c>
      <c r="E109">
        <v>337</v>
      </c>
      <c r="F109" t="s">
        <v>225</v>
      </c>
      <c r="G109">
        <v>11499</v>
      </c>
      <c r="H109">
        <v>15999</v>
      </c>
      <c r="I109" s="1">
        <f t="shared" si="2"/>
        <v>4500</v>
      </c>
      <c r="J109" s="1">
        <v>28</v>
      </c>
      <c r="K109" s="1" t="str">
        <f t="shared" si="3"/>
        <v>10K–20K</v>
      </c>
    </row>
    <row r="110" spans="1:11" x14ac:dyDescent="0.3">
      <c r="A110" t="s">
        <v>569</v>
      </c>
      <c r="B110" t="s">
        <v>924</v>
      </c>
      <c r="C110">
        <v>4.3</v>
      </c>
      <c r="D110">
        <v>78310</v>
      </c>
      <c r="E110">
        <v>5376</v>
      </c>
      <c r="F110" t="s">
        <v>570</v>
      </c>
      <c r="G110">
        <v>6699</v>
      </c>
      <c r="H110">
        <v>7999</v>
      </c>
      <c r="I110" s="1">
        <f t="shared" si="2"/>
        <v>1300</v>
      </c>
      <c r="J110" s="1">
        <v>16</v>
      </c>
      <c r="K110" s="1" t="str">
        <f t="shared" si="3"/>
        <v>Below 10K</v>
      </c>
    </row>
    <row r="111" spans="1:11" x14ac:dyDescent="0.3">
      <c r="A111" t="s">
        <v>571</v>
      </c>
      <c r="B111" t="s">
        <v>924</v>
      </c>
      <c r="C111">
        <v>4.3</v>
      </c>
      <c r="D111">
        <v>78310</v>
      </c>
      <c r="E111">
        <v>5376</v>
      </c>
      <c r="F111" t="s">
        <v>570</v>
      </c>
      <c r="G111">
        <v>6699</v>
      </c>
      <c r="H111">
        <v>7999</v>
      </c>
      <c r="I111" s="1">
        <f t="shared" si="2"/>
        <v>1300</v>
      </c>
      <c r="J111" s="1">
        <v>16</v>
      </c>
      <c r="K111" s="1" t="str">
        <f t="shared" si="3"/>
        <v>Below 10K</v>
      </c>
    </row>
    <row r="112" spans="1:11" x14ac:dyDescent="0.3">
      <c r="A112" t="s">
        <v>602</v>
      </c>
      <c r="B112" t="s">
        <v>924</v>
      </c>
      <c r="C112">
        <v>4.2</v>
      </c>
      <c r="D112">
        <v>563</v>
      </c>
      <c r="E112">
        <v>79</v>
      </c>
      <c r="F112" t="s">
        <v>376</v>
      </c>
      <c r="G112">
        <v>11999</v>
      </c>
      <c r="H112">
        <v>17999</v>
      </c>
      <c r="I112" s="1">
        <f t="shared" si="2"/>
        <v>6000</v>
      </c>
      <c r="J112" s="1">
        <v>33</v>
      </c>
      <c r="K112" s="1" t="str">
        <f t="shared" si="3"/>
        <v>10K–20K</v>
      </c>
    </row>
    <row r="113" spans="1:11" x14ac:dyDescent="0.3">
      <c r="A113" t="s">
        <v>619</v>
      </c>
      <c r="B113" t="s">
        <v>924</v>
      </c>
      <c r="C113">
        <v>4.3</v>
      </c>
      <c r="D113">
        <v>78310</v>
      </c>
      <c r="E113">
        <v>5376</v>
      </c>
      <c r="F113" t="s">
        <v>570</v>
      </c>
      <c r="G113">
        <v>6699</v>
      </c>
      <c r="H113">
        <v>7999</v>
      </c>
      <c r="I113" s="1">
        <f t="shared" si="2"/>
        <v>1300</v>
      </c>
      <c r="J113" s="1">
        <v>16</v>
      </c>
      <c r="K113" s="1" t="str">
        <f t="shared" si="3"/>
        <v>Below 10K</v>
      </c>
    </row>
    <row r="114" spans="1:11" x14ac:dyDescent="0.3">
      <c r="A114" t="s">
        <v>699</v>
      </c>
      <c r="B114" t="s">
        <v>924</v>
      </c>
      <c r="C114">
        <v>4.3</v>
      </c>
      <c r="D114">
        <v>15972</v>
      </c>
      <c r="E114">
        <v>1373</v>
      </c>
      <c r="F114" t="s">
        <v>433</v>
      </c>
      <c r="G114">
        <v>8999</v>
      </c>
      <c r="H114">
        <v>11999</v>
      </c>
      <c r="I114" s="1">
        <f t="shared" si="2"/>
        <v>3000</v>
      </c>
      <c r="J114" s="1">
        <v>25</v>
      </c>
      <c r="K114" s="1" t="str">
        <f t="shared" si="3"/>
        <v>10K–20K</v>
      </c>
    </row>
    <row r="115" spans="1:11" x14ac:dyDescent="0.3">
      <c r="A115" t="s">
        <v>790</v>
      </c>
      <c r="B115" t="s">
        <v>924</v>
      </c>
      <c r="C115">
        <v>4.2</v>
      </c>
      <c r="D115">
        <v>9643</v>
      </c>
      <c r="E115">
        <v>1481</v>
      </c>
      <c r="F115" t="s">
        <v>791</v>
      </c>
      <c r="G115">
        <v>17999</v>
      </c>
      <c r="H115">
        <v>24999</v>
      </c>
      <c r="I115" s="1">
        <f t="shared" si="2"/>
        <v>7000</v>
      </c>
      <c r="J115" s="1">
        <v>28</v>
      </c>
      <c r="K115" s="1" t="str">
        <f t="shared" si="3"/>
        <v>20K–30K</v>
      </c>
    </row>
    <row r="116" spans="1:11" x14ac:dyDescent="0.3">
      <c r="A116" t="s">
        <v>792</v>
      </c>
      <c r="B116" t="s">
        <v>924</v>
      </c>
      <c r="C116">
        <v>4.2</v>
      </c>
      <c r="D116">
        <v>9643</v>
      </c>
      <c r="E116">
        <v>1481</v>
      </c>
      <c r="F116" t="s">
        <v>791</v>
      </c>
      <c r="G116">
        <v>17999</v>
      </c>
      <c r="H116">
        <v>24999</v>
      </c>
      <c r="I116" s="1">
        <f t="shared" si="2"/>
        <v>7000</v>
      </c>
      <c r="J116" s="1">
        <v>28</v>
      </c>
      <c r="K116" s="1" t="str">
        <f t="shared" si="3"/>
        <v>20K–30K</v>
      </c>
    </row>
    <row r="117" spans="1:11" x14ac:dyDescent="0.3">
      <c r="A117" t="s">
        <v>817</v>
      </c>
      <c r="B117" t="s">
        <v>924</v>
      </c>
      <c r="C117">
        <v>4.3</v>
      </c>
      <c r="D117">
        <v>11741</v>
      </c>
      <c r="E117">
        <v>1553</v>
      </c>
      <c r="F117" t="s">
        <v>818</v>
      </c>
      <c r="G117">
        <v>11999</v>
      </c>
      <c r="H117">
        <v>16999</v>
      </c>
      <c r="I117" s="1">
        <f t="shared" si="2"/>
        <v>5000</v>
      </c>
      <c r="J117" s="1">
        <v>29</v>
      </c>
      <c r="K117" s="1" t="str">
        <f t="shared" si="3"/>
        <v>10K–20K</v>
      </c>
    </row>
    <row r="118" spans="1:11" x14ac:dyDescent="0.3">
      <c r="A118" t="s">
        <v>881</v>
      </c>
      <c r="B118" t="s">
        <v>924</v>
      </c>
      <c r="C118">
        <v>4.3</v>
      </c>
      <c r="D118">
        <v>11741</v>
      </c>
      <c r="E118">
        <v>1553</v>
      </c>
      <c r="F118" t="s">
        <v>818</v>
      </c>
      <c r="G118">
        <v>11999</v>
      </c>
      <c r="H118">
        <v>16999</v>
      </c>
      <c r="I118" s="1">
        <f t="shared" si="2"/>
        <v>5000</v>
      </c>
      <c r="J118" s="1">
        <v>29</v>
      </c>
      <c r="K118" s="1" t="str">
        <f t="shared" si="3"/>
        <v>10K–20K</v>
      </c>
    </row>
    <row r="119" spans="1:11" x14ac:dyDescent="0.3">
      <c r="A119" t="s">
        <v>388</v>
      </c>
      <c r="B119" t="s">
        <v>389</v>
      </c>
      <c r="C119">
        <v>4.3</v>
      </c>
      <c r="D119">
        <v>682</v>
      </c>
      <c r="E119">
        <v>84</v>
      </c>
      <c r="F119" t="s">
        <v>390</v>
      </c>
      <c r="G119">
        <v>30200</v>
      </c>
      <c r="H119">
        <v>31500</v>
      </c>
      <c r="I119" s="1">
        <f t="shared" si="2"/>
        <v>1300</v>
      </c>
      <c r="J119" s="1">
        <v>4</v>
      </c>
      <c r="K119" s="1" t="str">
        <f t="shared" si="3"/>
        <v>30K–40K</v>
      </c>
    </row>
    <row r="120" spans="1:11" x14ac:dyDescent="0.3">
      <c r="A120" t="s">
        <v>448</v>
      </c>
      <c r="B120" t="s">
        <v>389</v>
      </c>
      <c r="C120">
        <v>4.3</v>
      </c>
      <c r="D120">
        <v>314</v>
      </c>
      <c r="E120">
        <v>22</v>
      </c>
      <c r="F120" t="s">
        <v>449</v>
      </c>
      <c r="G120">
        <v>23990</v>
      </c>
      <c r="H120">
        <v>25990</v>
      </c>
      <c r="I120" s="1">
        <f t="shared" si="2"/>
        <v>2000</v>
      </c>
      <c r="J120" s="1">
        <v>7</v>
      </c>
      <c r="K120" s="1" t="str">
        <f t="shared" si="3"/>
        <v>20K–30K</v>
      </c>
    </row>
    <row r="121" spans="1:11" x14ac:dyDescent="0.3">
      <c r="A121" t="s">
        <v>500</v>
      </c>
      <c r="B121" t="s">
        <v>389</v>
      </c>
      <c r="C121">
        <v>4.0999999999999996</v>
      </c>
      <c r="D121">
        <v>148</v>
      </c>
      <c r="E121">
        <v>15</v>
      </c>
      <c r="F121" t="s">
        <v>501</v>
      </c>
      <c r="G121">
        <v>30990</v>
      </c>
      <c r="H121">
        <v>32989</v>
      </c>
      <c r="I121" s="1">
        <f t="shared" si="2"/>
        <v>1999</v>
      </c>
      <c r="J121" s="1">
        <v>6</v>
      </c>
      <c r="K121" s="1" t="str">
        <f t="shared" si="3"/>
        <v>30K–40K</v>
      </c>
    </row>
    <row r="122" spans="1:11" x14ac:dyDescent="0.3">
      <c r="A122" t="s">
        <v>448</v>
      </c>
      <c r="B122" t="s">
        <v>389</v>
      </c>
      <c r="C122">
        <v>4.2</v>
      </c>
      <c r="D122">
        <v>183</v>
      </c>
      <c r="E122">
        <v>14</v>
      </c>
      <c r="F122" t="s">
        <v>503</v>
      </c>
      <c r="G122">
        <v>22488</v>
      </c>
      <c r="H122">
        <v>24990</v>
      </c>
      <c r="I122" s="1">
        <f t="shared" si="2"/>
        <v>2502</v>
      </c>
      <c r="J122" s="1">
        <v>10</v>
      </c>
      <c r="K122" s="1" t="str">
        <f t="shared" si="3"/>
        <v>20K–30K</v>
      </c>
    </row>
    <row r="123" spans="1:11" x14ac:dyDescent="0.3">
      <c r="A123" t="s">
        <v>640</v>
      </c>
      <c r="B123" t="s">
        <v>389</v>
      </c>
      <c r="C123">
        <v>3.9</v>
      </c>
      <c r="D123">
        <v>32</v>
      </c>
      <c r="E123">
        <v>3</v>
      </c>
      <c r="F123" t="s">
        <v>641</v>
      </c>
      <c r="G123">
        <v>39990</v>
      </c>
      <c r="H123">
        <v>43990</v>
      </c>
      <c r="I123" s="1">
        <f t="shared" si="2"/>
        <v>4000</v>
      </c>
      <c r="J123" s="1">
        <v>9</v>
      </c>
      <c r="K123" s="1" t="str">
        <f t="shared" si="3"/>
        <v>40K–50K</v>
      </c>
    </row>
    <row r="124" spans="1:11" x14ac:dyDescent="0.3">
      <c r="A124" t="s">
        <v>787</v>
      </c>
      <c r="B124" t="s">
        <v>389</v>
      </c>
      <c r="C124">
        <v>4.2</v>
      </c>
      <c r="D124">
        <v>618</v>
      </c>
      <c r="E124">
        <v>58</v>
      </c>
      <c r="F124" t="s">
        <v>788</v>
      </c>
      <c r="G124">
        <v>15495</v>
      </c>
      <c r="H124">
        <v>19999</v>
      </c>
      <c r="I124" s="1">
        <f t="shared" si="2"/>
        <v>4504</v>
      </c>
      <c r="J124" s="1">
        <v>22</v>
      </c>
      <c r="K124" s="1" t="str">
        <f t="shared" si="3"/>
        <v>10K–20K</v>
      </c>
    </row>
    <row r="125" spans="1:11" x14ac:dyDescent="0.3">
      <c r="A125" t="s">
        <v>832</v>
      </c>
      <c r="B125" t="s">
        <v>389</v>
      </c>
      <c r="C125">
        <v>4.3</v>
      </c>
      <c r="D125">
        <v>682</v>
      </c>
      <c r="E125">
        <v>84</v>
      </c>
      <c r="F125" t="s">
        <v>390</v>
      </c>
      <c r="G125">
        <v>29500</v>
      </c>
      <c r="H125">
        <v>31500</v>
      </c>
      <c r="I125" s="1">
        <f t="shared" si="2"/>
        <v>2000</v>
      </c>
      <c r="J125" s="1">
        <v>6</v>
      </c>
      <c r="K125" s="1" t="str">
        <f t="shared" si="3"/>
        <v>30K–40K</v>
      </c>
    </row>
    <row r="126" spans="1:11" x14ac:dyDescent="0.3">
      <c r="A126" t="s">
        <v>894</v>
      </c>
      <c r="B126" t="s">
        <v>389</v>
      </c>
      <c r="C126">
        <v>4</v>
      </c>
      <c r="D126">
        <v>365</v>
      </c>
      <c r="E126">
        <v>30</v>
      </c>
      <c r="F126" t="s">
        <v>895</v>
      </c>
      <c r="G126">
        <v>15800</v>
      </c>
      <c r="H126">
        <v>15990</v>
      </c>
      <c r="I126" s="1">
        <f t="shared" si="2"/>
        <v>190</v>
      </c>
      <c r="J126" s="1">
        <v>1</v>
      </c>
      <c r="K126" s="1" t="str">
        <f t="shared" si="3"/>
        <v>10K–20K</v>
      </c>
    </row>
    <row r="127" spans="1:11" x14ac:dyDescent="0.3">
      <c r="A127" t="s">
        <v>302</v>
      </c>
      <c r="B127" t="s">
        <v>925</v>
      </c>
      <c r="C127">
        <v>4.0999999999999996</v>
      </c>
      <c r="D127">
        <v>3500</v>
      </c>
      <c r="E127">
        <v>324</v>
      </c>
      <c r="F127" t="s">
        <v>303</v>
      </c>
      <c r="G127">
        <v>999</v>
      </c>
      <c r="H127">
        <v>1149</v>
      </c>
      <c r="I127" s="1">
        <f t="shared" si="2"/>
        <v>150</v>
      </c>
      <c r="J127" s="1">
        <v>13</v>
      </c>
      <c r="K127" s="1" t="str">
        <f t="shared" si="3"/>
        <v>Below 10K</v>
      </c>
    </row>
    <row r="128" spans="1:11" x14ac:dyDescent="0.3">
      <c r="A128" t="s">
        <v>465</v>
      </c>
      <c r="B128" t="s">
        <v>925</v>
      </c>
      <c r="C128">
        <v>4.0999999999999996</v>
      </c>
      <c r="D128">
        <v>849</v>
      </c>
      <c r="E128">
        <v>68</v>
      </c>
      <c r="F128" t="s">
        <v>466</v>
      </c>
      <c r="G128">
        <v>1139</v>
      </c>
      <c r="H128">
        <v>1179</v>
      </c>
      <c r="I128" s="1">
        <f t="shared" si="2"/>
        <v>40</v>
      </c>
      <c r="J128" s="1">
        <v>3</v>
      </c>
      <c r="K128" s="1" t="str">
        <f t="shared" si="3"/>
        <v>Below 10K</v>
      </c>
    </row>
    <row r="129" spans="1:11" x14ac:dyDescent="0.3">
      <c r="A129" t="s">
        <v>467</v>
      </c>
      <c r="B129" t="s">
        <v>925</v>
      </c>
      <c r="C129">
        <v>4</v>
      </c>
      <c r="D129">
        <v>2769</v>
      </c>
      <c r="E129">
        <v>199</v>
      </c>
      <c r="F129" t="s">
        <v>468</v>
      </c>
      <c r="G129">
        <v>799</v>
      </c>
      <c r="H129">
        <v>1049</v>
      </c>
      <c r="I129" s="1">
        <f t="shared" si="2"/>
        <v>250</v>
      </c>
      <c r="J129" s="1">
        <v>23</v>
      </c>
      <c r="K129" s="1" t="str">
        <f t="shared" si="3"/>
        <v>Below 10K</v>
      </c>
    </row>
    <row r="130" spans="1:11" x14ac:dyDescent="0.3">
      <c r="A130" t="s">
        <v>471</v>
      </c>
      <c r="B130" t="s">
        <v>925</v>
      </c>
      <c r="C130">
        <v>4.0999999999999996</v>
      </c>
      <c r="D130">
        <v>1667</v>
      </c>
      <c r="E130">
        <v>160</v>
      </c>
      <c r="F130" t="s">
        <v>472</v>
      </c>
      <c r="G130">
        <v>1499</v>
      </c>
      <c r="H130">
        <v>1559</v>
      </c>
      <c r="I130" s="1">
        <f t="shared" ref="I130:I193" si="4">H130-G130</f>
        <v>60</v>
      </c>
      <c r="J130" s="1">
        <v>3</v>
      </c>
      <c r="K130" s="1" t="str">
        <f t="shared" ref="K130:K193" si="5">IF(H130&lt;10000,"Below 10K",
IF(H130&lt;20000,"10K–20K",
IF(H130&lt;30000,"20K–30K",
IF(H130&lt;40000,"30K–40K",
IF(H130&lt;50000,"40K–50K",
IF(H130&lt;60000,"50K–60K","Above 60K"))))))</f>
        <v>Below 10K</v>
      </c>
    </row>
    <row r="131" spans="1:11" x14ac:dyDescent="0.3">
      <c r="A131" t="s">
        <v>492</v>
      </c>
      <c r="B131" t="s">
        <v>925</v>
      </c>
      <c r="C131">
        <v>4</v>
      </c>
      <c r="D131">
        <v>517</v>
      </c>
      <c r="E131">
        <v>47</v>
      </c>
      <c r="F131" t="s">
        <v>493</v>
      </c>
      <c r="G131">
        <v>989</v>
      </c>
      <c r="H131">
        <v>999</v>
      </c>
      <c r="I131" s="1">
        <f t="shared" si="4"/>
        <v>10</v>
      </c>
      <c r="J131" s="1">
        <v>1</v>
      </c>
      <c r="K131" s="1" t="str">
        <f t="shared" si="5"/>
        <v>Below 10K</v>
      </c>
    </row>
    <row r="132" spans="1:11" x14ac:dyDescent="0.3">
      <c r="A132" t="s">
        <v>498</v>
      </c>
      <c r="B132" t="s">
        <v>925</v>
      </c>
      <c r="C132">
        <v>4.0999999999999996</v>
      </c>
      <c r="D132">
        <v>324</v>
      </c>
      <c r="E132">
        <v>17</v>
      </c>
      <c r="F132" t="s">
        <v>499</v>
      </c>
      <c r="G132">
        <v>899</v>
      </c>
      <c r="H132">
        <v>915</v>
      </c>
      <c r="I132" s="1">
        <f t="shared" si="4"/>
        <v>16</v>
      </c>
      <c r="J132" s="1">
        <v>1</v>
      </c>
      <c r="K132" s="1" t="str">
        <f t="shared" si="5"/>
        <v>Below 10K</v>
      </c>
    </row>
    <row r="133" spans="1:11" x14ac:dyDescent="0.3">
      <c r="A133" t="s">
        <v>577</v>
      </c>
      <c r="B133" t="s">
        <v>925</v>
      </c>
      <c r="C133">
        <v>4</v>
      </c>
      <c r="D133">
        <v>1180</v>
      </c>
      <c r="E133">
        <v>125</v>
      </c>
      <c r="F133" t="s">
        <v>578</v>
      </c>
      <c r="G133">
        <v>1749</v>
      </c>
      <c r="H133">
        <v>1849</v>
      </c>
      <c r="I133" s="1">
        <f t="shared" si="4"/>
        <v>100</v>
      </c>
      <c r="J133" s="1">
        <v>5</v>
      </c>
      <c r="K133" s="1" t="str">
        <f t="shared" si="5"/>
        <v>Below 10K</v>
      </c>
    </row>
    <row r="134" spans="1:11" x14ac:dyDescent="0.3">
      <c r="A134" t="s">
        <v>617</v>
      </c>
      <c r="B134" t="s">
        <v>925</v>
      </c>
      <c r="C134">
        <v>4.0999999999999996</v>
      </c>
      <c r="D134">
        <v>743</v>
      </c>
      <c r="E134">
        <v>70</v>
      </c>
      <c r="F134" t="s">
        <v>618</v>
      </c>
      <c r="G134">
        <v>1499</v>
      </c>
      <c r="H134">
        <v>2099</v>
      </c>
      <c r="I134" s="1">
        <f t="shared" si="4"/>
        <v>600</v>
      </c>
      <c r="J134" s="1">
        <v>28</v>
      </c>
      <c r="K134" s="1" t="str">
        <f t="shared" si="5"/>
        <v>Below 10K</v>
      </c>
    </row>
    <row r="135" spans="1:11" x14ac:dyDescent="0.3">
      <c r="A135" t="s">
        <v>748</v>
      </c>
      <c r="B135" t="s">
        <v>925</v>
      </c>
      <c r="C135">
        <v>4</v>
      </c>
      <c r="D135">
        <v>1040</v>
      </c>
      <c r="E135">
        <v>100</v>
      </c>
      <c r="F135" t="s">
        <v>749</v>
      </c>
      <c r="G135">
        <v>1305</v>
      </c>
      <c r="H135">
        <v>1369</v>
      </c>
      <c r="I135" s="1">
        <f t="shared" si="4"/>
        <v>64</v>
      </c>
      <c r="J135" s="1">
        <v>4</v>
      </c>
      <c r="K135" s="1" t="str">
        <f t="shared" si="5"/>
        <v>Below 10K</v>
      </c>
    </row>
    <row r="136" spans="1:11" x14ac:dyDescent="0.3">
      <c r="A136" t="s">
        <v>748</v>
      </c>
      <c r="B136" t="s">
        <v>925</v>
      </c>
      <c r="C136">
        <v>4</v>
      </c>
      <c r="D136">
        <v>1040</v>
      </c>
      <c r="E136">
        <v>100</v>
      </c>
      <c r="F136" t="s">
        <v>750</v>
      </c>
      <c r="G136">
        <v>1305</v>
      </c>
      <c r="H136">
        <v>1369</v>
      </c>
      <c r="I136" s="1">
        <f t="shared" si="4"/>
        <v>64</v>
      </c>
      <c r="J136" s="1">
        <v>4</v>
      </c>
      <c r="K136" s="1" t="str">
        <f t="shared" si="5"/>
        <v>Below 10K</v>
      </c>
    </row>
    <row r="137" spans="1:11" x14ac:dyDescent="0.3">
      <c r="A137" t="s">
        <v>760</v>
      </c>
      <c r="B137" t="s">
        <v>925</v>
      </c>
      <c r="C137">
        <v>4.0999999999999996</v>
      </c>
      <c r="D137">
        <v>320</v>
      </c>
      <c r="E137">
        <v>33</v>
      </c>
      <c r="F137" t="s">
        <v>761</v>
      </c>
      <c r="G137">
        <v>1253</v>
      </c>
      <c r="H137">
        <v>1299</v>
      </c>
      <c r="I137" s="1">
        <f t="shared" si="4"/>
        <v>46</v>
      </c>
      <c r="J137" s="1">
        <v>3</v>
      </c>
      <c r="K137" s="1" t="str">
        <f t="shared" si="5"/>
        <v>Below 10K</v>
      </c>
    </row>
    <row r="138" spans="1:11" x14ac:dyDescent="0.3">
      <c r="A138" t="s">
        <v>828</v>
      </c>
      <c r="B138" t="s">
        <v>925</v>
      </c>
      <c r="C138">
        <v>4</v>
      </c>
      <c r="D138">
        <v>1040</v>
      </c>
      <c r="E138">
        <v>100</v>
      </c>
      <c r="F138" t="s">
        <v>829</v>
      </c>
      <c r="G138">
        <v>1305</v>
      </c>
      <c r="H138">
        <v>1369</v>
      </c>
      <c r="I138" s="1">
        <f t="shared" si="4"/>
        <v>64</v>
      </c>
      <c r="J138" s="1">
        <v>4</v>
      </c>
      <c r="K138" s="1" t="str">
        <f t="shared" si="5"/>
        <v>Below 10K</v>
      </c>
    </row>
    <row r="139" spans="1:11" x14ac:dyDescent="0.3">
      <c r="A139" t="s">
        <v>471</v>
      </c>
      <c r="B139" t="s">
        <v>925</v>
      </c>
      <c r="C139">
        <v>4.0999999999999996</v>
      </c>
      <c r="D139">
        <v>1667</v>
      </c>
      <c r="E139">
        <v>160</v>
      </c>
      <c r="F139" t="s">
        <v>472</v>
      </c>
      <c r="G139">
        <v>1480</v>
      </c>
      <c r="H139">
        <v>1620</v>
      </c>
      <c r="I139" s="1">
        <f t="shared" si="4"/>
        <v>140</v>
      </c>
      <c r="J139" s="1">
        <v>8</v>
      </c>
      <c r="K139" s="1" t="str">
        <f t="shared" si="5"/>
        <v>Below 10K</v>
      </c>
    </row>
    <row r="140" spans="1:11" x14ac:dyDescent="0.3">
      <c r="A140" t="s">
        <v>799</v>
      </c>
      <c r="B140" t="s">
        <v>800</v>
      </c>
      <c r="C140">
        <v>3.8</v>
      </c>
      <c r="D140">
        <v>81</v>
      </c>
      <c r="E140">
        <v>6</v>
      </c>
      <c r="F140" t="s">
        <v>801</v>
      </c>
      <c r="G140">
        <v>1280</v>
      </c>
      <c r="H140">
        <v>1299</v>
      </c>
      <c r="I140" s="1">
        <f t="shared" si="4"/>
        <v>19</v>
      </c>
      <c r="J140" s="1">
        <v>1</v>
      </c>
      <c r="K140" s="1" t="str">
        <f t="shared" si="5"/>
        <v>Below 10K</v>
      </c>
    </row>
    <row r="141" spans="1:11" x14ac:dyDescent="0.3">
      <c r="A141" t="s">
        <v>368</v>
      </c>
      <c r="B141" t="s">
        <v>926</v>
      </c>
      <c r="C141">
        <v>4</v>
      </c>
      <c r="D141">
        <v>18954</v>
      </c>
      <c r="E141">
        <v>2015</v>
      </c>
      <c r="F141" t="s">
        <v>369</v>
      </c>
      <c r="G141">
        <v>1649</v>
      </c>
      <c r="H141">
        <v>1799</v>
      </c>
      <c r="I141" s="1">
        <f t="shared" si="4"/>
        <v>150</v>
      </c>
      <c r="J141" s="1">
        <v>8</v>
      </c>
      <c r="K141" s="1" t="str">
        <f t="shared" si="5"/>
        <v>Below 10K</v>
      </c>
    </row>
    <row r="142" spans="1:11" x14ac:dyDescent="0.3">
      <c r="A142" t="s">
        <v>469</v>
      </c>
      <c r="B142" t="s">
        <v>926</v>
      </c>
      <c r="C142">
        <v>3.9</v>
      </c>
      <c r="D142">
        <v>15379</v>
      </c>
      <c r="E142">
        <v>1196</v>
      </c>
      <c r="F142" t="s">
        <v>470</v>
      </c>
      <c r="G142">
        <v>1250</v>
      </c>
      <c r="H142">
        <v>1349</v>
      </c>
      <c r="I142" s="1">
        <f t="shared" si="4"/>
        <v>99</v>
      </c>
      <c r="J142" s="1">
        <v>7</v>
      </c>
      <c r="K142" s="1" t="str">
        <f t="shared" si="5"/>
        <v>Below 10K</v>
      </c>
    </row>
    <row r="143" spans="1:11" x14ac:dyDescent="0.3">
      <c r="A143" t="s">
        <v>476</v>
      </c>
      <c r="B143" t="s">
        <v>926</v>
      </c>
      <c r="C143">
        <v>4.0999999999999996</v>
      </c>
      <c r="D143">
        <v>14048</v>
      </c>
      <c r="E143">
        <v>1012</v>
      </c>
      <c r="F143" t="s">
        <v>477</v>
      </c>
      <c r="G143">
        <v>1070</v>
      </c>
      <c r="H143">
        <v>1120</v>
      </c>
      <c r="I143" s="1">
        <f t="shared" si="4"/>
        <v>50</v>
      </c>
      <c r="J143" s="1">
        <v>4</v>
      </c>
      <c r="K143" s="1" t="str">
        <f t="shared" si="5"/>
        <v>Below 10K</v>
      </c>
    </row>
    <row r="144" spans="1:11" x14ac:dyDescent="0.3">
      <c r="A144" t="s">
        <v>469</v>
      </c>
      <c r="B144" t="s">
        <v>926</v>
      </c>
      <c r="C144">
        <v>3.9</v>
      </c>
      <c r="D144">
        <v>15379</v>
      </c>
      <c r="E144">
        <v>1196</v>
      </c>
      <c r="F144" t="s">
        <v>470</v>
      </c>
      <c r="G144">
        <v>1199</v>
      </c>
      <c r="H144">
        <v>1399</v>
      </c>
      <c r="I144" s="1">
        <f t="shared" si="4"/>
        <v>200</v>
      </c>
      <c r="J144" s="1">
        <v>14</v>
      </c>
      <c r="K144" s="1" t="str">
        <f t="shared" si="5"/>
        <v>Below 10K</v>
      </c>
    </row>
    <row r="145" spans="1:11" x14ac:dyDescent="0.3">
      <c r="A145" t="s">
        <v>603</v>
      </c>
      <c r="B145" t="s">
        <v>926</v>
      </c>
      <c r="C145">
        <v>4.0999999999999996</v>
      </c>
      <c r="D145">
        <v>28575</v>
      </c>
      <c r="E145">
        <v>2219</v>
      </c>
      <c r="F145" t="s">
        <v>604</v>
      </c>
      <c r="G145">
        <v>1149</v>
      </c>
      <c r="H145">
        <v>1199</v>
      </c>
      <c r="I145" s="1">
        <f t="shared" si="4"/>
        <v>50</v>
      </c>
      <c r="J145" s="1">
        <v>4</v>
      </c>
      <c r="K145" s="1" t="str">
        <f t="shared" si="5"/>
        <v>Below 10K</v>
      </c>
    </row>
    <row r="146" spans="1:11" x14ac:dyDescent="0.3">
      <c r="A146" t="s">
        <v>469</v>
      </c>
      <c r="B146" t="s">
        <v>926</v>
      </c>
      <c r="C146">
        <v>3.9</v>
      </c>
      <c r="D146">
        <v>15379</v>
      </c>
      <c r="E146">
        <v>1196</v>
      </c>
      <c r="F146" t="s">
        <v>470</v>
      </c>
      <c r="G146">
        <v>1160</v>
      </c>
      <c r="H146">
        <v>1280</v>
      </c>
      <c r="I146" s="1">
        <f t="shared" si="4"/>
        <v>120</v>
      </c>
      <c r="J146" s="1">
        <v>9</v>
      </c>
      <c r="K146" s="1" t="str">
        <f t="shared" si="5"/>
        <v>Below 10K</v>
      </c>
    </row>
    <row r="147" spans="1:11" x14ac:dyDescent="0.3">
      <c r="A147" t="s">
        <v>469</v>
      </c>
      <c r="B147" t="s">
        <v>926</v>
      </c>
      <c r="C147">
        <v>3.9</v>
      </c>
      <c r="D147">
        <v>15379</v>
      </c>
      <c r="E147">
        <v>1196</v>
      </c>
      <c r="F147" t="s">
        <v>616</v>
      </c>
      <c r="G147">
        <v>1170</v>
      </c>
      <c r="H147">
        <v>1250</v>
      </c>
      <c r="I147" s="1">
        <f t="shared" si="4"/>
        <v>80</v>
      </c>
      <c r="J147" s="1">
        <v>6</v>
      </c>
      <c r="K147" s="1" t="str">
        <f t="shared" si="5"/>
        <v>Below 10K</v>
      </c>
    </row>
    <row r="148" spans="1:11" x14ac:dyDescent="0.3">
      <c r="A148" t="s">
        <v>649</v>
      </c>
      <c r="B148" t="s">
        <v>926</v>
      </c>
      <c r="C148">
        <v>4</v>
      </c>
      <c r="D148">
        <v>8203</v>
      </c>
      <c r="E148">
        <v>553</v>
      </c>
      <c r="F148" t="s">
        <v>650</v>
      </c>
      <c r="G148">
        <v>1120</v>
      </c>
      <c r="H148">
        <v>1135</v>
      </c>
      <c r="I148" s="1">
        <f t="shared" si="4"/>
        <v>15</v>
      </c>
      <c r="J148" s="1">
        <v>1</v>
      </c>
      <c r="K148" s="1" t="str">
        <f t="shared" si="5"/>
        <v>Below 10K</v>
      </c>
    </row>
    <row r="149" spans="1:11" x14ac:dyDescent="0.3">
      <c r="A149" t="s">
        <v>700</v>
      </c>
      <c r="B149" t="s">
        <v>926</v>
      </c>
      <c r="C149">
        <v>4</v>
      </c>
      <c r="D149">
        <v>1297</v>
      </c>
      <c r="E149">
        <v>135</v>
      </c>
      <c r="F149" t="s">
        <v>701</v>
      </c>
      <c r="G149">
        <v>1395</v>
      </c>
      <c r="H149">
        <v>1449</v>
      </c>
      <c r="I149" s="1">
        <f t="shared" si="4"/>
        <v>54</v>
      </c>
      <c r="J149" s="1">
        <v>3</v>
      </c>
      <c r="K149" s="1" t="str">
        <f t="shared" si="5"/>
        <v>Below 10K</v>
      </c>
    </row>
    <row r="150" spans="1:11" x14ac:dyDescent="0.3">
      <c r="A150" t="s">
        <v>711</v>
      </c>
      <c r="B150" t="s">
        <v>926</v>
      </c>
      <c r="C150">
        <v>3.9</v>
      </c>
      <c r="D150">
        <v>605</v>
      </c>
      <c r="E150">
        <v>35</v>
      </c>
      <c r="F150" t="s">
        <v>616</v>
      </c>
      <c r="G150">
        <v>1170</v>
      </c>
      <c r="H150">
        <v>1280</v>
      </c>
      <c r="I150" s="1">
        <f t="shared" si="4"/>
        <v>110</v>
      </c>
      <c r="J150" s="1">
        <v>8</v>
      </c>
      <c r="K150" s="1" t="str">
        <f t="shared" si="5"/>
        <v>Below 10K</v>
      </c>
    </row>
    <row r="151" spans="1:11" x14ac:dyDescent="0.3">
      <c r="A151" t="s">
        <v>603</v>
      </c>
      <c r="B151" t="s">
        <v>926</v>
      </c>
      <c r="C151">
        <v>4.0999999999999996</v>
      </c>
      <c r="D151">
        <v>28575</v>
      </c>
      <c r="E151">
        <v>2219</v>
      </c>
      <c r="F151" t="s">
        <v>720</v>
      </c>
      <c r="G151">
        <v>1199</v>
      </c>
      <c r="H151">
        <v>1249</v>
      </c>
      <c r="I151" s="1">
        <f t="shared" si="4"/>
        <v>50</v>
      </c>
      <c r="J151" s="1">
        <v>4</v>
      </c>
      <c r="K151" s="1" t="str">
        <f t="shared" si="5"/>
        <v>Below 10K</v>
      </c>
    </row>
    <row r="152" spans="1:11" x14ac:dyDescent="0.3">
      <c r="A152" t="s">
        <v>723</v>
      </c>
      <c r="B152" t="s">
        <v>926</v>
      </c>
      <c r="C152">
        <v>3.9</v>
      </c>
      <c r="D152">
        <v>13808</v>
      </c>
      <c r="E152">
        <v>910</v>
      </c>
      <c r="F152" t="s">
        <v>724</v>
      </c>
      <c r="G152">
        <v>1095</v>
      </c>
      <c r="H152">
        <v>1130</v>
      </c>
      <c r="I152" s="1">
        <f t="shared" si="4"/>
        <v>35</v>
      </c>
      <c r="J152" s="1">
        <v>3</v>
      </c>
      <c r="K152" s="1" t="str">
        <f t="shared" si="5"/>
        <v>Below 10K</v>
      </c>
    </row>
    <row r="153" spans="1:11" x14ac:dyDescent="0.3">
      <c r="A153" t="s">
        <v>776</v>
      </c>
      <c r="B153" t="s">
        <v>926</v>
      </c>
      <c r="C153">
        <v>4.0999999999999996</v>
      </c>
      <c r="D153">
        <v>2680</v>
      </c>
      <c r="E153">
        <v>241</v>
      </c>
      <c r="F153" t="s">
        <v>777</v>
      </c>
      <c r="G153">
        <v>1480</v>
      </c>
      <c r="H153">
        <v>1499</v>
      </c>
      <c r="I153" s="1">
        <f t="shared" si="4"/>
        <v>19</v>
      </c>
      <c r="J153" s="1">
        <v>1</v>
      </c>
      <c r="K153" s="1" t="str">
        <f t="shared" si="5"/>
        <v>Below 10K</v>
      </c>
    </row>
    <row r="154" spans="1:11" x14ac:dyDescent="0.3">
      <c r="A154" t="s">
        <v>649</v>
      </c>
      <c r="B154" t="s">
        <v>926</v>
      </c>
      <c r="C154">
        <v>4</v>
      </c>
      <c r="D154">
        <v>8203</v>
      </c>
      <c r="E154">
        <v>553</v>
      </c>
      <c r="F154" t="s">
        <v>650</v>
      </c>
      <c r="G154">
        <v>1119</v>
      </c>
      <c r="H154">
        <v>1149</v>
      </c>
      <c r="I154" s="1">
        <f t="shared" si="4"/>
        <v>30</v>
      </c>
      <c r="J154" s="1">
        <v>2</v>
      </c>
      <c r="K154" s="1" t="str">
        <f t="shared" si="5"/>
        <v>Below 10K</v>
      </c>
    </row>
    <row r="155" spans="1:11" x14ac:dyDescent="0.3">
      <c r="A155" t="s">
        <v>797</v>
      </c>
      <c r="B155" t="s">
        <v>926</v>
      </c>
      <c r="C155">
        <v>4.4000000000000004</v>
      </c>
      <c r="D155">
        <v>19</v>
      </c>
      <c r="E155">
        <v>0</v>
      </c>
      <c r="F155" t="s">
        <v>798</v>
      </c>
      <c r="G155">
        <v>1199</v>
      </c>
      <c r="H155">
        <v>1249</v>
      </c>
      <c r="I155" s="1">
        <f t="shared" si="4"/>
        <v>50</v>
      </c>
      <c r="J155" s="1">
        <v>4</v>
      </c>
      <c r="K155" s="1" t="str">
        <f t="shared" si="5"/>
        <v>Below 10K</v>
      </c>
    </row>
    <row r="156" spans="1:11" x14ac:dyDescent="0.3">
      <c r="A156" t="s">
        <v>603</v>
      </c>
      <c r="B156" t="s">
        <v>926</v>
      </c>
      <c r="C156">
        <v>4.0999999999999996</v>
      </c>
      <c r="D156">
        <v>28575</v>
      </c>
      <c r="E156">
        <v>2219</v>
      </c>
      <c r="F156" t="s">
        <v>821</v>
      </c>
      <c r="G156">
        <v>1120</v>
      </c>
      <c r="H156">
        <v>1140</v>
      </c>
      <c r="I156" s="1">
        <f t="shared" si="4"/>
        <v>20</v>
      </c>
      <c r="J156" s="1">
        <v>1</v>
      </c>
      <c r="K156" s="1" t="str">
        <f t="shared" si="5"/>
        <v>Below 10K</v>
      </c>
    </row>
    <row r="157" spans="1:11" x14ac:dyDescent="0.3">
      <c r="A157" t="s">
        <v>469</v>
      </c>
      <c r="B157" t="s">
        <v>926</v>
      </c>
      <c r="C157">
        <v>3.9</v>
      </c>
      <c r="D157">
        <v>15379</v>
      </c>
      <c r="E157">
        <v>1196</v>
      </c>
      <c r="F157" t="s">
        <v>863</v>
      </c>
      <c r="G157">
        <v>1250</v>
      </c>
      <c r="H157">
        <v>1300</v>
      </c>
      <c r="I157" s="1">
        <f t="shared" si="4"/>
        <v>50</v>
      </c>
      <c r="J157" s="1">
        <v>3</v>
      </c>
      <c r="K157" s="1" t="str">
        <f t="shared" si="5"/>
        <v>Below 10K</v>
      </c>
    </row>
    <row r="158" spans="1:11" x14ac:dyDescent="0.3">
      <c r="A158" t="s">
        <v>229</v>
      </c>
      <c r="B158" t="s">
        <v>230</v>
      </c>
      <c r="C158">
        <v>4.2</v>
      </c>
      <c r="D158">
        <v>29491</v>
      </c>
      <c r="E158">
        <v>3158</v>
      </c>
      <c r="F158" t="s">
        <v>231</v>
      </c>
      <c r="G158">
        <v>1680</v>
      </c>
      <c r="H158">
        <v>1849</v>
      </c>
      <c r="I158" s="1">
        <f t="shared" si="4"/>
        <v>169</v>
      </c>
      <c r="J158" s="1">
        <v>9</v>
      </c>
      <c r="K158" s="1" t="str">
        <f t="shared" si="5"/>
        <v>Below 10K</v>
      </c>
    </row>
    <row r="159" spans="1:11" x14ac:dyDescent="0.3">
      <c r="A159" t="s">
        <v>277</v>
      </c>
      <c r="B159" t="s">
        <v>230</v>
      </c>
      <c r="C159">
        <v>4.2</v>
      </c>
      <c r="D159">
        <v>27020</v>
      </c>
      <c r="E159">
        <v>2785</v>
      </c>
      <c r="F159" t="s">
        <v>278</v>
      </c>
      <c r="G159">
        <v>1212</v>
      </c>
      <c r="H159">
        <v>1319</v>
      </c>
      <c r="I159" s="1">
        <f t="shared" si="4"/>
        <v>107</v>
      </c>
      <c r="J159" s="1">
        <v>8</v>
      </c>
      <c r="K159" s="1" t="str">
        <f t="shared" si="5"/>
        <v>Below 10K</v>
      </c>
    </row>
    <row r="160" spans="1:11" x14ac:dyDescent="0.3">
      <c r="A160" t="s">
        <v>310</v>
      </c>
      <c r="B160" t="s">
        <v>230</v>
      </c>
      <c r="C160">
        <v>4.0999999999999996</v>
      </c>
      <c r="D160">
        <v>3798</v>
      </c>
      <c r="E160">
        <v>341</v>
      </c>
      <c r="F160" t="s">
        <v>311</v>
      </c>
      <c r="G160">
        <v>1099</v>
      </c>
      <c r="H160">
        <v>1129</v>
      </c>
      <c r="I160" s="1">
        <f t="shared" si="4"/>
        <v>30</v>
      </c>
      <c r="J160" s="1">
        <v>2</v>
      </c>
      <c r="K160" s="1" t="str">
        <f t="shared" si="5"/>
        <v>Below 10K</v>
      </c>
    </row>
    <row r="161" spans="1:11" x14ac:dyDescent="0.3">
      <c r="A161" t="s">
        <v>310</v>
      </c>
      <c r="B161" t="s">
        <v>230</v>
      </c>
      <c r="C161">
        <v>4.0999999999999996</v>
      </c>
      <c r="D161">
        <v>1888</v>
      </c>
      <c r="E161">
        <v>186</v>
      </c>
      <c r="F161" t="s">
        <v>312</v>
      </c>
      <c r="G161">
        <v>1099</v>
      </c>
      <c r="H161">
        <v>1129</v>
      </c>
      <c r="I161" s="1">
        <f t="shared" si="4"/>
        <v>30</v>
      </c>
      <c r="J161" s="1">
        <v>2</v>
      </c>
      <c r="K161" s="1" t="str">
        <f t="shared" si="5"/>
        <v>Below 10K</v>
      </c>
    </row>
    <row r="162" spans="1:11" x14ac:dyDescent="0.3">
      <c r="A162" t="s">
        <v>277</v>
      </c>
      <c r="B162" t="s">
        <v>230</v>
      </c>
      <c r="C162">
        <v>4.2</v>
      </c>
      <c r="D162">
        <v>19030</v>
      </c>
      <c r="E162">
        <v>2104</v>
      </c>
      <c r="F162" t="s">
        <v>317</v>
      </c>
      <c r="G162">
        <v>1329</v>
      </c>
      <c r="H162">
        <v>1389</v>
      </c>
      <c r="I162" s="1">
        <f t="shared" si="4"/>
        <v>60</v>
      </c>
      <c r="J162" s="1">
        <v>4</v>
      </c>
      <c r="K162" s="1" t="str">
        <f t="shared" si="5"/>
        <v>Below 10K</v>
      </c>
    </row>
    <row r="163" spans="1:11" x14ac:dyDescent="0.3">
      <c r="A163" t="s">
        <v>610</v>
      </c>
      <c r="B163" t="s">
        <v>230</v>
      </c>
      <c r="C163">
        <v>4.2</v>
      </c>
      <c r="D163">
        <v>1372</v>
      </c>
      <c r="E163">
        <v>111</v>
      </c>
      <c r="F163" t="s">
        <v>611</v>
      </c>
      <c r="G163">
        <v>1945</v>
      </c>
      <c r="H163">
        <v>2048</v>
      </c>
      <c r="I163" s="1">
        <f t="shared" si="4"/>
        <v>103</v>
      </c>
      <c r="J163" s="1">
        <v>5</v>
      </c>
      <c r="K163" s="1" t="str">
        <f t="shared" si="5"/>
        <v>Below 10K</v>
      </c>
    </row>
    <row r="164" spans="1:11" x14ac:dyDescent="0.3">
      <c r="A164" t="s">
        <v>765</v>
      </c>
      <c r="B164" t="s">
        <v>230</v>
      </c>
      <c r="C164">
        <v>4.0999999999999996</v>
      </c>
      <c r="D164">
        <v>294</v>
      </c>
      <c r="E164">
        <v>55</v>
      </c>
      <c r="F164" t="s">
        <v>766</v>
      </c>
      <c r="G164">
        <v>7799</v>
      </c>
      <c r="H164">
        <v>8449</v>
      </c>
      <c r="I164" s="1">
        <f t="shared" si="4"/>
        <v>650</v>
      </c>
      <c r="J164" s="1">
        <v>7</v>
      </c>
      <c r="K164" s="1" t="str">
        <f t="shared" si="5"/>
        <v>Below 10K</v>
      </c>
    </row>
    <row r="165" spans="1:11" x14ac:dyDescent="0.3">
      <c r="A165" t="s">
        <v>810</v>
      </c>
      <c r="B165" t="s">
        <v>230</v>
      </c>
      <c r="C165">
        <v>4.0999999999999996</v>
      </c>
      <c r="D165">
        <v>8035</v>
      </c>
      <c r="E165">
        <v>807</v>
      </c>
      <c r="F165" t="s">
        <v>811</v>
      </c>
      <c r="G165">
        <v>1680</v>
      </c>
      <c r="H165">
        <v>1849</v>
      </c>
      <c r="I165" s="1">
        <f t="shared" si="4"/>
        <v>169</v>
      </c>
      <c r="J165" s="1">
        <v>9</v>
      </c>
      <c r="K165" s="1" t="str">
        <f t="shared" si="5"/>
        <v>Below 10K</v>
      </c>
    </row>
    <row r="166" spans="1:11" x14ac:dyDescent="0.3">
      <c r="A166" t="s">
        <v>854</v>
      </c>
      <c r="B166" t="s">
        <v>230</v>
      </c>
      <c r="C166">
        <v>4.0999999999999996</v>
      </c>
      <c r="D166">
        <v>12357</v>
      </c>
      <c r="E166">
        <v>1173</v>
      </c>
      <c r="F166" t="s">
        <v>855</v>
      </c>
      <c r="G166">
        <v>1410</v>
      </c>
      <c r="H166">
        <v>1590</v>
      </c>
      <c r="I166" s="1">
        <f t="shared" si="4"/>
        <v>180</v>
      </c>
      <c r="J166" s="1">
        <v>11</v>
      </c>
      <c r="K166" s="1" t="str">
        <f t="shared" si="5"/>
        <v>Below 10K</v>
      </c>
    </row>
    <row r="167" spans="1:11" x14ac:dyDescent="0.3">
      <c r="A167" t="s">
        <v>872</v>
      </c>
      <c r="B167" t="s">
        <v>230</v>
      </c>
      <c r="C167">
        <v>3.9</v>
      </c>
      <c r="D167">
        <v>1290</v>
      </c>
      <c r="E167">
        <v>119</v>
      </c>
      <c r="F167" t="s">
        <v>873</v>
      </c>
      <c r="G167">
        <v>1571</v>
      </c>
      <c r="H167">
        <v>1749</v>
      </c>
      <c r="I167" s="1">
        <f t="shared" si="4"/>
        <v>178</v>
      </c>
      <c r="J167" s="1">
        <v>10</v>
      </c>
      <c r="K167" s="1" t="str">
        <f t="shared" si="5"/>
        <v>Below 10K</v>
      </c>
    </row>
    <row r="168" spans="1:11" x14ac:dyDescent="0.3">
      <c r="A168" t="s">
        <v>756</v>
      </c>
      <c r="B168" t="s">
        <v>927</v>
      </c>
      <c r="C168">
        <v>3.7</v>
      </c>
      <c r="D168">
        <v>9</v>
      </c>
      <c r="E168">
        <v>0</v>
      </c>
      <c r="F168" t="s">
        <v>757</v>
      </c>
      <c r="G168">
        <v>1249</v>
      </c>
      <c r="H168">
        <v>1299</v>
      </c>
      <c r="I168" s="1">
        <f t="shared" si="4"/>
        <v>50</v>
      </c>
      <c r="J168" s="1">
        <v>3</v>
      </c>
      <c r="K168" s="1" t="str">
        <f t="shared" si="5"/>
        <v>Below 10K</v>
      </c>
    </row>
    <row r="169" spans="1:11" x14ac:dyDescent="0.3">
      <c r="A169" t="s">
        <v>149</v>
      </c>
      <c r="B169" t="s">
        <v>928</v>
      </c>
      <c r="C169">
        <v>4.2</v>
      </c>
      <c r="D169">
        <v>1828</v>
      </c>
      <c r="E169">
        <v>238</v>
      </c>
      <c r="F169" t="s">
        <v>150</v>
      </c>
      <c r="G169">
        <v>5999</v>
      </c>
      <c r="H169">
        <v>9499</v>
      </c>
      <c r="I169" s="1">
        <f t="shared" si="4"/>
        <v>3500</v>
      </c>
      <c r="J169" s="1">
        <v>36</v>
      </c>
      <c r="K169" s="1" t="str">
        <f t="shared" si="5"/>
        <v>Below 10K</v>
      </c>
    </row>
    <row r="170" spans="1:11" x14ac:dyDescent="0.3">
      <c r="A170" t="s">
        <v>259</v>
      </c>
      <c r="B170" t="s">
        <v>928</v>
      </c>
      <c r="C170">
        <v>3.9</v>
      </c>
      <c r="D170">
        <v>1036</v>
      </c>
      <c r="E170">
        <v>75</v>
      </c>
      <c r="F170" t="s">
        <v>260</v>
      </c>
      <c r="G170">
        <v>958</v>
      </c>
      <c r="H170">
        <v>999</v>
      </c>
      <c r="I170" s="1">
        <f t="shared" si="4"/>
        <v>41</v>
      </c>
      <c r="J170" s="1">
        <v>4</v>
      </c>
      <c r="K170" s="1" t="str">
        <f t="shared" si="5"/>
        <v>Below 10K</v>
      </c>
    </row>
    <row r="171" spans="1:11" x14ac:dyDescent="0.3">
      <c r="A171" t="s">
        <v>259</v>
      </c>
      <c r="B171" t="s">
        <v>928</v>
      </c>
      <c r="C171">
        <v>3.8</v>
      </c>
      <c r="D171">
        <v>717</v>
      </c>
      <c r="E171">
        <v>65</v>
      </c>
      <c r="F171" t="s">
        <v>405</v>
      </c>
      <c r="G171">
        <v>943</v>
      </c>
      <c r="H171">
        <v>992</v>
      </c>
      <c r="I171" s="1">
        <f t="shared" si="4"/>
        <v>49</v>
      </c>
      <c r="J171" s="1">
        <v>4</v>
      </c>
      <c r="K171" s="1" t="str">
        <f t="shared" si="5"/>
        <v>Below 10K</v>
      </c>
    </row>
    <row r="172" spans="1:11" x14ac:dyDescent="0.3">
      <c r="A172" t="s">
        <v>455</v>
      </c>
      <c r="B172" t="s">
        <v>928</v>
      </c>
      <c r="C172">
        <v>3.9</v>
      </c>
      <c r="D172">
        <v>1734</v>
      </c>
      <c r="E172">
        <v>132</v>
      </c>
      <c r="F172" t="s">
        <v>456</v>
      </c>
      <c r="G172">
        <v>1236</v>
      </c>
      <c r="H172">
        <v>1309</v>
      </c>
      <c r="I172" s="1">
        <f t="shared" si="4"/>
        <v>73</v>
      </c>
      <c r="J172" s="1">
        <v>5</v>
      </c>
      <c r="K172" s="1" t="str">
        <f t="shared" si="5"/>
        <v>Below 10K</v>
      </c>
    </row>
    <row r="173" spans="1:11" x14ac:dyDescent="0.3">
      <c r="A173" t="s">
        <v>457</v>
      </c>
      <c r="B173" t="s">
        <v>928</v>
      </c>
      <c r="C173">
        <v>3.9</v>
      </c>
      <c r="D173">
        <v>13997</v>
      </c>
      <c r="E173">
        <v>1227</v>
      </c>
      <c r="F173" t="s">
        <v>458</v>
      </c>
      <c r="G173">
        <v>947</v>
      </c>
      <c r="H173">
        <v>1010</v>
      </c>
      <c r="I173" s="1">
        <f t="shared" si="4"/>
        <v>63</v>
      </c>
      <c r="J173" s="1">
        <v>6</v>
      </c>
      <c r="K173" s="1" t="str">
        <f t="shared" si="5"/>
        <v>Below 10K</v>
      </c>
    </row>
    <row r="174" spans="1:11" x14ac:dyDescent="0.3">
      <c r="A174" t="s">
        <v>459</v>
      </c>
      <c r="B174" t="s">
        <v>928</v>
      </c>
      <c r="C174">
        <v>3.8</v>
      </c>
      <c r="D174">
        <v>263</v>
      </c>
      <c r="E174">
        <v>17</v>
      </c>
      <c r="F174" t="s">
        <v>460</v>
      </c>
      <c r="G174">
        <v>940</v>
      </c>
      <c r="H174">
        <v>968</v>
      </c>
      <c r="I174" s="1">
        <f t="shared" si="4"/>
        <v>28</v>
      </c>
      <c r="J174" s="1">
        <v>2</v>
      </c>
      <c r="K174" s="1" t="str">
        <f t="shared" si="5"/>
        <v>Below 10K</v>
      </c>
    </row>
    <row r="175" spans="1:11" x14ac:dyDescent="0.3">
      <c r="A175" t="s">
        <v>459</v>
      </c>
      <c r="B175" t="s">
        <v>928</v>
      </c>
      <c r="C175">
        <v>3.8</v>
      </c>
      <c r="D175">
        <v>263</v>
      </c>
      <c r="E175">
        <v>17</v>
      </c>
      <c r="F175" t="s">
        <v>460</v>
      </c>
      <c r="G175">
        <v>917</v>
      </c>
      <c r="H175">
        <v>980</v>
      </c>
      <c r="I175" s="1">
        <f t="shared" si="4"/>
        <v>63</v>
      </c>
      <c r="J175" s="1">
        <v>6</v>
      </c>
      <c r="K175" s="1" t="str">
        <f t="shared" si="5"/>
        <v>Below 10K</v>
      </c>
    </row>
    <row r="176" spans="1:11" x14ac:dyDescent="0.3">
      <c r="A176" t="s">
        <v>508</v>
      </c>
      <c r="B176" t="s">
        <v>928</v>
      </c>
      <c r="C176">
        <v>4</v>
      </c>
      <c r="D176">
        <v>239</v>
      </c>
      <c r="E176">
        <v>14</v>
      </c>
      <c r="F176" t="s">
        <v>509</v>
      </c>
      <c r="G176">
        <v>1142</v>
      </c>
      <c r="H176">
        <v>1219</v>
      </c>
      <c r="I176" s="1">
        <f t="shared" si="4"/>
        <v>77</v>
      </c>
      <c r="J176" s="1">
        <v>6</v>
      </c>
      <c r="K176" s="1" t="str">
        <f t="shared" si="5"/>
        <v>Below 10K</v>
      </c>
    </row>
    <row r="177" spans="1:11" x14ac:dyDescent="0.3">
      <c r="A177" t="s">
        <v>508</v>
      </c>
      <c r="B177" t="s">
        <v>928</v>
      </c>
      <c r="C177">
        <v>3.6</v>
      </c>
      <c r="D177">
        <v>55</v>
      </c>
      <c r="E177">
        <v>3</v>
      </c>
      <c r="F177" t="s">
        <v>510</v>
      </c>
      <c r="G177">
        <v>1140</v>
      </c>
      <c r="H177">
        <v>1219</v>
      </c>
      <c r="I177" s="1">
        <f t="shared" si="4"/>
        <v>79</v>
      </c>
      <c r="J177" s="1">
        <v>6</v>
      </c>
      <c r="K177" s="1" t="str">
        <f t="shared" si="5"/>
        <v>Below 10K</v>
      </c>
    </row>
    <row r="178" spans="1:11" x14ac:dyDescent="0.3">
      <c r="A178" t="s">
        <v>620</v>
      </c>
      <c r="B178" t="s">
        <v>928</v>
      </c>
      <c r="C178">
        <v>3.8</v>
      </c>
      <c r="D178">
        <v>1072</v>
      </c>
      <c r="E178">
        <v>77</v>
      </c>
      <c r="F178" t="s">
        <v>621</v>
      </c>
      <c r="G178">
        <v>1105</v>
      </c>
      <c r="H178">
        <v>1160</v>
      </c>
      <c r="I178" s="1">
        <f t="shared" si="4"/>
        <v>55</v>
      </c>
      <c r="J178" s="1">
        <v>4</v>
      </c>
      <c r="K178" s="1" t="str">
        <f t="shared" si="5"/>
        <v>Below 10K</v>
      </c>
    </row>
    <row r="179" spans="1:11" x14ac:dyDescent="0.3">
      <c r="A179" t="s">
        <v>620</v>
      </c>
      <c r="B179" t="s">
        <v>928</v>
      </c>
      <c r="C179">
        <v>3.8</v>
      </c>
      <c r="D179">
        <v>1072</v>
      </c>
      <c r="E179">
        <v>77</v>
      </c>
      <c r="F179" t="s">
        <v>621</v>
      </c>
      <c r="G179">
        <v>1099</v>
      </c>
      <c r="H179">
        <v>1172</v>
      </c>
      <c r="I179" s="1">
        <f t="shared" si="4"/>
        <v>73</v>
      </c>
      <c r="J179" s="1">
        <v>6</v>
      </c>
      <c r="K179" s="1" t="str">
        <f t="shared" si="5"/>
        <v>Below 10K</v>
      </c>
    </row>
    <row r="180" spans="1:11" x14ac:dyDescent="0.3">
      <c r="A180" t="s">
        <v>784</v>
      </c>
      <c r="B180" t="s">
        <v>928</v>
      </c>
      <c r="C180">
        <v>3.8</v>
      </c>
      <c r="D180">
        <v>4787</v>
      </c>
      <c r="E180">
        <v>423</v>
      </c>
      <c r="F180" t="s">
        <v>785</v>
      </c>
      <c r="G180">
        <v>1332</v>
      </c>
      <c r="H180">
        <v>1413</v>
      </c>
      <c r="I180" s="1">
        <f t="shared" si="4"/>
        <v>81</v>
      </c>
      <c r="J180" s="1">
        <v>5</v>
      </c>
      <c r="K180" s="1" t="str">
        <f t="shared" si="5"/>
        <v>Below 10K</v>
      </c>
    </row>
    <row r="181" spans="1:11" x14ac:dyDescent="0.3">
      <c r="A181" t="s">
        <v>812</v>
      </c>
      <c r="B181" t="s">
        <v>928</v>
      </c>
      <c r="C181">
        <v>4.0999999999999996</v>
      </c>
      <c r="D181">
        <v>6949</v>
      </c>
      <c r="E181">
        <v>1353</v>
      </c>
      <c r="F181" t="s">
        <v>813</v>
      </c>
      <c r="G181">
        <v>11999</v>
      </c>
      <c r="H181">
        <v>16499</v>
      </c>
      <c r="I181" s="1">
        <f t="shared" si="4"/>
        <v>4500</v>
      </c>
      <c r="J181" s="1">
        <v>27</v>
      </c>
      <c r="K181" s="1" t="str">
        <f t="shared" si="5"/>
        <v>10K–20K</v>
      </c>
    </row>
    <row r="182" spans="1:11" x14ac:dyDescent="0.3">
      <c r="A182" t="s">
        <v>849</v>
      </c>
      <c r="B182" t="s">
        <v>928</v>
      </c>
      <c r="C182">
        <v>3.9</v>
      </c>
      <c r="D182">
        <v>85</v>
      </c>
      <c r="E182">
        <v>4</v>
      </c>
      <c r="F182" t="s">
        <v>850</v>
      </c>
      <c r="G182">
        <v>980</v>
      </c>
      <c r="H182">
        <v>990</v>
      </c>
      <c r="I182" s="1">
        <f t="shared" si="4"/>
        <v>10</v>
      </c>
      <c r="J182" s="1">
        <v>1</v>
      </c>
      <c r="K182" s="1" t="str">
        <f t="shared" si="5"/>
        <v>Below 10K</v>
      </c>
    </row>
    <row r="183" spans="1:11" x14ac:dyDescent="0.3">
      <c r="A183" t="s">
        <v>347</v>
      </c>
      <c r="B183" t="s">
        <v>929</v>
      </c>
      <c r="C183">
        <v>4.2</v>
      </c>
      <c r="D183">
        <v>21548</v>
      </c>
      <c r="E183">
        <v>2509</v>
      </c>
      <c r="F183" t="s">
        <v>348</v>
      </c>
      <c r="G183">
        <v>16999</v>
      </c>
      <c r="H183">
        <v>22999</v>
      </c>
      <c r="I183" s="1">
        <f t="shared" si="4"/>
        <v>6000</v>
      </c>
      <c r="J183" s="1">
        <v>26</v>
      </c>
      <c r="K183" s="1" t="str">
        <f t="shared" si="5"/>
        <v>20K–30K</v>
      </c>
    </row>
    <row r="184" spans="1:11" x14ac:dyDescent="0.3">
      <c r="A184" t="s">
        <v>565</v>
      </c>
      <c r="B184" t="s">
        <v>929</v>
      </c>
      <c r="C184">
        <v>4.2</v>
      </c>
      <c r="D184">
        <v>21548</v>
      </c>
      <c r="E184">
        <v>2509</v>
      </c>
      <c r="F184" t="s">
        <v>348</v>
      </c>
      <c r="G184">
        <v>16999</v>
      </c>
      <c r="H184">
        <v>22999</v>
      </c>
      <c r="I184" s="1">
        <f t="shared" si="4"/>
        <v>6000</v>
      </c>
      <c r="J184" s="1">
        <v>26</v>
      </c>
      <c r="K184" s="1" t="str">
        <f t="shared" si="5"/>
        <v>20K–30K</v>
      </c>
    </row>
    <row r="185" spans="1:11" x14ac:dyDescent="0.3">
      <c r="A185" t="s">
        <v>25</v>
      </c>
      <c r="B185" t="s">
        <v>26</v>
      </c>
      <c r="C185">
        <v>4.0999999999999996</v>
      </c>
      <c r="D185">
        <v>52643</v>
      </c>
      <c r="E185">
        <v>5307</v>
      </c>
      <c r="F185" t="s">
        <v>27</v>
      </c>
      <c r="G185">
        <v>7999</v>
      </c>
      <c r="H185">
        <v>10999</v>
      </c>
      <c r="I185" s="1">
        <f t="shared" si="4"/>
        <v>3000</v>
      </c>
      <c r="J185" s="1">
        <v>27</v>
      </c>
      <c r="K185" s="1" t="str">
        <f t="shared" si="5"/>
        <v>10K–20K</v>
      </c>
    </row>
    <row r="186" spans="1:11" x14ac:dyDescent="0.3">
      <c r="A186" t="s">
        <v>36</v>
      </c>
      <c r="B186" t="s">
        <v>26</v>
      </c>
      <c r="C186">
        <v>4.0999999999999996</v>
      </c>
      <c r="D186">
        <v>52643</v>
      </c>
      <c r="E186">
        <v>5307</v>
      </c>
      <c r="F186" t="s">
        <v>27</v>
      </c>
      <c r="G186">
        <v>7999</v>
      </c>
      <c r="H186">
        <v>10999</v>
      </c>
      <c r="I186" s="1">
        <f t="shared" si="4"/>
        <v>3000</v>
      </c>
      <c r="J186" s="1">
        <v>27</v>
      </c>
      <c r="K186" s="1" t="str">
        <f t="shared" si="5"/>
        <v>10K–20K</v>
      </c>
    </row>
    <row r="187" spans="1:11" x14ac:dyDescent="0.3">
      <c r="A187" t="s">
        <v>39</v>
      </c>
      <c r="B187" t="s">
        <v>26</v>
      </c>
      <c r="C187">
        <v>4.2</v>
      </c>
      <c r="D187">
        <v>19383</v>
      </c>
      <c r="E187">
        <v>2485</v>
      </c>
      <c r="F187" t="s">
        <v>40</v>
      </c>
      <c r="G187">
        <v>12999</v>
      </c>
      <c r="H187">
        <v>19999</v>
      </c>
      <c r="I187" s="1">
        <f t="shared" si="4"/>
        <v>7000</v>
      </c>
      <c r="J187" s="1">
        <v>35</v>
      </c>
      <c r="K187" s="1" t="str">
        <f t="shared" si="5"/>
        <v>10K–20K</v>
      </c>
    </row>
    <row r="188" spans="1:11" x14ac:dyDescent="0.3">
      <c r="A188" t="s">
        <v>41</v>
      </c>
      <c r="B188" t="s">
        <v>26</v>
      </c>
      <c r="C188">
        <v>4.2</v>
      </c>
      <c r="D188">
        <v>13588</v>
      </c>
      <c r="E188">
        <v>1395</v>
      </c>
      <c r="F188" t="s">
        <v>42</v>
      </c>
      <c r="G188">
        <v>9999</v>
      </c>
      <c r="H188">
        <v>16999</v>
      </c>
      <c r="I188" s="1">
        <f t="shared" si="4"/>
        <v>7000</v>
      </c>
      <c r="J188" s="1">
        <v>41</v>
      </c>
      <c r="K188" s="1" t="str">
        <f t="shared" si="5"/>
        <v>10K–20K</v>
      </c>
    </row>
    <row r="189" spans="1:11" x14ac:dyDescent="0.3">
      <c r="A189" t="s">
        <v>45</v>
      </c>
      <c r="B189" t="s">
        <v>26</v>
      </c>
      <c r="C189">
        <v>4.2</v>
      </c>
      <c r="D189">
        <v>19383</v>
      </c>
      <c r="E189">
        <v>2485</v>
      </c>
      <c r="F189" t="s">
        <v>40</v>
      </c>
      <c r="G189">
        <v>12999</v>
      </c>
      <c r="H189">
        <v>19999</v>
      </c>
      <c r="I189" s="1">
        <f t="shared" si="4"/>
        <v>7000</v>
      </c>
      <c r="J189" s="1">
        <v>35</v>
      </c>
      <c r="K189" s="1" t="str">
        <f t="shared" si="5"/>
        <v>10K–20K</v>
      </c>
    </row>
    <row r="190" spans="1:11" x14ac:dyDescent="0.3">
      <c r="A190" t="s">
        <v>63</v>
      </c>
      <c r="B190" t="s">
        <v>26</v>
      </c>
      <c r="C190">
        <v>4.2</v>
      </c>
      <c r="D190">
        <v>13588</v>
      </c>
      <c r="E190">
        <v>1395</v>
      </c>
      <c r="F190" t="s">
        <v>42</v>
      </c>
      <c r="G190">
        <v>9999</v>
      </c>
      <c r="H190">
        <v>16999</v>
      </c>
      <c r="I190" s="1">
        <f t="shared" si="4"/>
        <v>7000</v>
      </c>
      <c r="J190" s="1">
        <v>41</v>
      </c>
      <c r="K190" s="1" t="str">
        <f t="shared" si="5"/>
        <v>10K–20K</v>
      </c>
    </row>
    <row r="191" spans="1:11" x14ac:dyDescent="0.3">
      <c r="A191" t="s">
        <v>96</v>
      </c>
      <c r="B191" t="s">
        <v>26</v>
      </c>
      <c r="C191">
        <v>4.2</v>
      </c>
      <c r="D191">
        <v>131096</v>
      </c>
      <c r="E191">
        <v>13299</v>
      </c>
      <c r="F191" t="s">
        <v>97</v>
      </c>
      <c r="G191">
        <v>14999</v>
      </c>
      <c r="H191">
        <v>21999</v>
      </c>
      <c r="I191" s="1">
        <f t="shared" si="4"/>
        <v>7000</v>
      </c>
      <c r="J191" s="1">
        <v>31</v>
      </c>
      <c r="K191" s="1" t="str">
        <f t="shared" si="5"/>
        <v>20K–30K</v>
      </c>
    </row>
    <row r="192" spans="1:11" x14ac:dyDescent="0.3">
      <c r="A192" t="s">
        <v>126</v>
      </c>
      <c r="B192" t="s">
        <v>26</v>
      </c>
      <c r="C192">
        <v>4.0999999999999996</v>
      </c>
      <c r="D192">
        <v>7426</v>
      </c>
      <c r="E192">
        <v>817</v>
      </c>
      <c r="F192" t="s">
        <v>127</v>
      </c>
      <c r="G192">
        <v>15999</v>
      </c>
      <c r="H192">
        <v>21999</v>
      </c>
      <c r="I192" s="1">
        <f t="shared" si="4"/>
        <v>6000</v>
      </c>
      <c r="J192" s="1">
        <v>27</v>
      </c>
      <c r="K192" s="1" t="str">
        <f t="shared" si="5"/>
        <v>20K–30K</v>
      </c>
    </row>
    <row r="193" spans="1:11" x14ac:dyDescent="0.3">
      <c r="A193" t="s">
        <v>132</v>
      </c>
      <c r="B193" t="s">
        <v>26</v>
      </c>
      <c r="C193">
        <v>4.0999999999999996</v>
      </c>
      <c r="D193">
        <v>7426</v>
      </c>
      <c r="E193">
        <v>817</v>
      </c>
      <c r="F193" t="s">
        <v>127</v>
      </c>
      <c r="G193">
        <v>15999</v>
      </c>
      <c r="H193">
        <v>21999</v>
      </c>
      <c r="I193" s="1">
        <f t="shared" si="4"/>
        <v>6000</v>
      </c>
      <c r="J193" s="1">
        <v>27</v>
      </c>
      <c r="K193" s="1" t="str">
        <f t="shared" si="5"/>
        <v>20K–30K</v>
      </c>
    </row>
    <row r="194" spans="1:11" x14ac:dyDescent="0.3">
      <c r="A194" t="s">
        <v>172</v>
      </c>
      <c r="B194" t="s">
        <v>26</v>
      </c>
      <c r="C194">
        <v>4.2</v>
      </c>
      <c r="D194">
        <v>4912</v>
      </c>
      <c r="E194">
        <v>669</v>
      </c>
      <c r="F194" t="s">
        <v>173</v>
      </c>
      <c r="G194">
        <v>19999</v>
      </c>
      <c r="H194">
        <v>23999</v>
      </c>
      <c r="I194" s="1">
        <f t="shared" ref="I194:I257" si="6">H194-G194</f>
        <v>4000</v>
      </c>
      <c r="J194" s="1">
        <v>16</v>
      </c>
      <c r="K194" s="1" t="str">
        <f t="shared" ref="K194:K257" si="7">IF(H194&lt;10000,"Below 10K",
IF(H194&lt;20000,"10K–20K",
IF(H194&lt;30000,"20K–30K",
IF(H194&lt;40000,"30K–40K",
IF(H194&lt;50000,"40K–50K",
IF(H194&lt;60000,"50K–60K","Above 60K"))))))</f>
        <v>20K–30K</v>
      </c>
    </row>
    <row r="195" spans="1:11" x14ac:dyDescent="0.3">
      <c r="A195" t="s">
        <v>177</v>
      </c>
      <c r="B195" t="s">
        <v>26</v>
      </c>
      <c r="C195">
        <v>4.0999999999999996</v>
      </c>
      <c r="D195">
        <v>12150</v>
      </c>
      <c r="E195">
        <v>1312</v>
      </c>
      <c r="F195" t="s">
        <v>178</v>
      </c>
      <c r="G195">
        <v>11999</v>
      </c>
      <c r="H195">
        <v>16999</v>
      </c>
      <c r="I195" s="1">
        <f t="shared" si="6"/>
        <v>5000</v>
      </c>
      <c r="J195" s="1">
        <v>29</v>
      </c>
      <c r="K195" s="1" t="str">
        <f t="shared" si="7"/>
        <v>10K–20K</v>
      </c>
    </row>
    <row r="196" spans="1:11" x14ac:dyDescent="0.3">
      <c r="A196" t="s">
        <v>192</v>
      </c>
      <c r="B196" t="s">
        <v>26</v>
      </c>
      <c r="C196">
        <v>4.0999999999999996</v>
      </c>
      <c r="D196">
        <v>2672</v>
      </c>
      <c r="E196">
        <v>352</v>
      </c>
      <c r="F196" t="s">
        <v>193</v>
      </c>
      <c r="G196">
        <v>10999</v>
      </c>
      <c r="H196">
        <v>16999</v>
      </c>
      <c r="I196" s="1">
        <f t="shared" si="6"/>
        <v>6000</v>
      </c>
      <c r="J196" s="1">
        <v>35</v>
      </c>
      <c r="K196" s="1" t="str">
        <f t="shared" si="7"/>
        <v>10K–20K</v>
      </c>
    </row>
    <row r="197" spans="1:11" x14ac:dyDescent="0.3">
      <c r="A197" t="s">
        <v>194</v>
      </c>
      <c r="B197" t="s">
        <v>26</v>
      </c>
      <c r="C197">
        <v>4.0999999999999996</v>
      </c>
      <c r="D197">
        <v>12150</v>
      </c>
      <c r="E197">
        <v>1312</v>
      </c>
      <c r="F197" t="s">
        <v>178</v>
      </c>
      <c r="G197">
        <v>11999</v>
      </c>
      <c r="H197">
        <v>16999</v>
      </c>
      <c r="I197" s="1">
        <f t="shared" si="6"/>
        <v>5000</v>
      </c>
      <c r="J197" s="1">
        <v>29</v>
      </c>
      <c r="K197" s="1" t="str">
        <f t="shared" si="7"/>
        <v>10K–20K</v>
      </c>
    </row>
    <row r="198" spans="1:11" x14ac:dyDescent="0.3">
      <c r="A198" t="s">
        <v>195</v>
      </c>
      <c r="B198" t="s">
        <v>26</v>
      </c>
      <c r="C198">
        <v>4.2</v>
      </c>
      <c r="D198">
        <v>31532</v>
      </c>
      <c r="E198">
        <v>3687</v>
      </c>
      <c r="F198" t="s">
        <v>196</v>
      </c>
      <c r="G198">
        <v>10499</v>
      </c>
      <c r="H198">
        <v>13999</v>
      </c>
      <c r="I198" s="1">
        <f t="shared" si="6"/>
        <v>3500</v>
      </c>
      <c r="J198" s="1">
        <v>25</v>
      </c>
      <c r="K198" s="1" t="str">
        <f t="shared" si="7"/>
        <v>10K–20K</v>
      </c>
    </row>
    <row r="199" spans="1:11" x14ac:dyDescent="0.3">
      <c r="A199" t="s">
        <v>209</v>
      </c>
      <c r="B199" t="s">
        <v>26</v>
      </c>
      <c r="C199">
        <v>4.0999999999999996</v>
      </c>
      <c r="D199">
        <v>16162</v>
      </c>
      <c r="E199">
        <v>2025</v>
      </c>
      <c r="F199" t="s">
        <v>210</v>
      </c>
      <c r="G199">
        <v>12999</v>
      </c>
      <c r="H199">
        <v>17999</v>
      </c>
      <c r="I199" s="1">
        <f t="shared" si="6"/>
        <v>5000</v>
      </c>
      <c r="J199" s="1">
        <v>27</v>
      </c>
      <c r="K199" s="1" t="str">
        <f t="shared" si="7"/>
        <v>10K–20K</v>
      </c>
    </row>
    <row r="200" spans="1:11" x14ac:dyDescent="0.3">
      <c r="A200" t="s">
        <v>234</v>
      </c>
      <c r="B200" t="s">
        <v>26</v>
      </c>
      <c r="C200">
        <v>4.0999999999999996</v>
      </c>
      <c r="D200">
        <v>3377</v>
      </c>
      <c r="E200">
        <v>555</v>
      </c>
      <c r="F200" t="s">
        <v>235</v>
      </c>
      <c r="G200">
        <v>14999</v>
      </c>
      <c r="H200">
        <v>21999</v>
      </c>
      <c r="I200" s="1">
        <f t="shared" si="6"/>
        <v>7000</v>
      </c>
      <c r="J200" s="1">
        <v>31</v>
      </c>
      <c r="K200" s="1" t="str">
        <f t="shared" si="7"/>
        <v>20K–30K</v>
      </c>
    </row>
    <row r="201" spans="1:11" x14ac:dyDescent="0.3">
      <c r="A201" t="s">
        <v>243</v>
      </c>
      <c r="B201" t="s">
        <v>26</v>
      </c>
      <c r="C201">
        <v>4.0999999999999996</v>
      </c>
      <c r="D201">
        <v>16162</v>
      </c>
      <c r="E201">
        <v>2025</v>
      </c>
      <c r="F201" t="s">
        <v>210</v>
      </c>
      <c r="G201">
        <v>12999</v>
      </c>
      <c r="H201">
        <v>17999</v>
      </c>
      <c r="I201" s="1">
        <f t="shared" si="6"/>
        <v>5000</v>
      </c>
      <c r="J201" s="1">
        <v>27</v>
      </c>
      <c r="K201" s="1" t="str">
        <f t="shared" si="7"/>
        <v>10K–20K</v>
      </c>
    </row>
    <row r="202" spans="1:11" x14ac:dyDescent="0.3">
      <c r="A202" t="s">
        <v>126</v>
      </c>
      <c r="B202" t="s">
        <v>26</v>
      </c>
      <c r="C202">
        <v>4.0999999999999996</v>
      </c>
      <c r="D202">
        <v>1762</v>
      </c>
      <c r="E202">
        <v>215</v>
      </c>
      <c r="F202" t="s">
        <v>253</v>
      </c>
      <c r="G202">
        <v>17999</v>
      </c>
      <c r="H202">
        <v>24999</v>
      </c>
      <c r="I202" s="1">
        <f t="shared" si="6"/>
        <v>7000</v>
      </c>
      <c r="J202" s="1">
        <v>28</v>
      </c>
      <c r="K202" s="1" t="str">
        <f t="shared" si="7"/>
        <v>20K–30K</v>
      </c>
    </row>
    <row r="203" spans="1:11" x14ac:dyDescent="0.3">
      <c r="A203" t="s">
        <v>263</v>
      </c>
      <c r="B203" t="s">
        <v>26</v>
      </c>
      <c r="C203">
        <v>4.0999999999999996</v>
      </c>
      <c r="D203">
        <v>2672</v>
      </c>
      <c r="E203">
        <v>352</v>
      </c>
      <c r="F203" t="s">
        <v>193</v>
      </c>
      <c r="G203">
        <v>10999</v>
      </c>
      <c r="H203">
        <v>16999</v>
      </c>
      <c r="I203" s="1">
        <f t="shared" si="6"/>
        <v>6000</v>
      </c>
      <c r="J203" s="1">
        <v>35</v>
      </c>
      <c r="K203" s="1" t="str">
        <f t="shared" si="7"/>
        <v>10K–20K</v>
      </c>
    </row>
    <row r="204" spans="1:11" x14ac:dyDescent="0.3">
      <c r="A204" t="s">
        <v>271</v>
      </c>
      <c r="B204" t="s">
        <v>26</v>
      </c>
      <c r="C204">
        <v>4.2</v>
      </c>
      <c r="D204">
        <v>8152</v>
      </c>
      <c r="E204">
        <v>1046</v>
      </c>
      <c r="F204" t="s">
        <v>272</v>
      </c>
      <c r="G204">
        <v>11999</v>
      </c>
      <c r="H204">
        <v>17999</v>
      </c>
      <c r="I204" s="1">
        <f t="shared" si="6"/>
        <v>6000</v>
      </c>
      <c r="J204" s="1">
        <v>33</v>
      </c>
      <c r="K204" s="1" t="str">
        <f t="shared" si="7"/>
        <v>10K–20K</v>
      </c>
    </row>
    <row r="205" spans="1:11" x14ac:dyDescent="0.3">
      <c r="A205" t="s">
        <v>334</v>
      </c>
      <c r="B205" t="s">
        <v>26</v>
      </c>
      <c r="C205">
        <v>3.7</v>
      </c>
      <c r="D205">
        <v>26315</v>
      </c>
      <c r="E205">
        <v>3172</v>
      </c>
      <c r="F205" t="s">
        <v>335</v>
      </c>
      <c r="G205">
        <v>9999</v>
      </c>
      <c r="H205">
        <v>13999</v>
      </c>
      <c r="I205" s="1">
        <f t="shared" si="6"/>
        <v>4000</v>
      </c>
      <c r="J205" s="1">
        <v>28</v>
      </c>
      <c r="K205" s="1" t="str">
        <f t="shared" si="7"/>
        <v>10K–20K</v>
      </c>
    </row>
    <row r="206" spans="1:11" x14ac:dyDescent="0.3">
      <c r="A206" t="s">
        <v>132</v>
      </c>
      <c r="B206" t="s">
        <v>26</v>
      </c>
      <c r="C206">
        <v>4.0999999999999996</v>
      </c>
      <c r="D206">
        <v>1762</v>
      </c>
      <c r="E206">
        <v>215</v>
      </c>
      <c r="F206" t="s">
        <v>253</v>
      </c>
      <c r="G206">
        <v>17999</v>
      </c>
      <c r="H206">
        <v>24999</v>
      </c>
      <c r="I206" s="1">
        <f t="shared" si="6"/>
        <v>7000</v>
      </c>
      <c r="J206" s="1">
        <v>28</v>
      </c>
      <c r="K206" s="1" t="str">
        <f t="shared" si="7"/>
        <v>20K–30K</v>
      </c>
    </row>
    <row r="207" spans="1:11" x14ac:dyDescent="0.3">
      <c r="A207" t="s">
        <v>365</v>
      </c>
      <c r="B207" t="s">
        <v>26</v>
      </c>
      <c r="C207">
        <v>4.2</v>
      </c>
      <c r="D207">
        <v>31532</v>
      </c>
      <c r="E207">
        <v>3687</v>
      </c>
      <c r="F207" t="s">
        <v>366</v>
      </c>
      <c r="G207">
        <v>10499</v>
      </c>
      <c r="H207">
        <v>13999</v>
      </c>
      <c r="I207" s="1">
        <f t="shared" si="6"/>
        <v>3500</v>
      </c>
      <c r="J207" s="1">
        <v>25</v>
      </c>
      <c r="K207" s="1" t="str">
        <f t="shared" si="7"/>
        <v>10K–20K</v>
      </c>
    </row>
    <row r="208" spans="1:11" x14ac:dyDescent="0.3">
      <c r="A208" t="s">
        <v>393</v>
      </c>
      <c r="B208" t="s">
        <v>26</v>
      </c>
      <c r="C208">
        <v>4.0999999999999996</v>
      </c>
      <c r="D208">
        <v>3377</v>
      </c>
      <c r="E208">
        <v>555</v>
      </c>
      <c r="F208" t="s">
        <v>235</v>
      </c>
      <c r="G208">
        <v>14999</v>
      </c>
      <c r="H208">
        <v>21999</v>
      </c>
      <c r="I208" s="1">
        <f t="shared" si="6"/>
        <v>7000</v>
      </c>
      <c r="J208" s="1">
        <v>31</v>
      </c>
      <c r="K208" s="1" t="str">
        <f t="shared" si="7"/>
        <v>20K–30K</v>
      </c>
    </row>
    <row r="209" spans="1:11" x14ac:dyDescent="0.3">
      <c r="A209" t="s">
        <v>172</v>
      </c>
      <c r="B209" t="s">
        <v>26</v>
      </c>
      <c r="C209">
        <v>4.0999999999999996</v>
      </c>
      <c r="D209">
        <v>2930</v>
      </c>
      <c r="E209">
        <v>388</v>
      </c>
      <c r="F209" t="s">
        <v>394</v>
      </c>
      <c r="G209">
        <v>21499</v>
      </c>
      <c r="H209">
        <v>25999</v>
      </c>
      <c r="I209" s="1">
        <f t="shared" si="6"/>
        <v>4500</v>
      </c>
      <c r="J209" s="1">
        <v>17</v>
      </c>
      <c r="K209" s="1" t="str">
        <f t="shared" si="7"/>
        <v>20K–30K</v>
      </c>
    </row>
    <row r="210" spans="1:11" x14ac:dyDescent="0.3">
      <c r="A210" t="s">
        <v>399</v>
      </c>
      <c r="B210" t="s">
        <v>26</v>
      </c>
      <c r="C210">
        <v>4.0999999999999996</v>
      </c>
      <c r="D210">
        <v>6281</v>
      </c>
      <c r="E210">
        <v>909</v>
      </c>
      <c r="F210" t="s">
        <v>400</v>
      </c>
      <c r="G210">
        <v>22999</v>
      </c>
      <c r="H210">
        <v>30999</v>
      </c>
      <c r="I210" s="1">
        <f t="shared" si="6"/>
        <v>8000</v>
      </c>
      <c r="J210" s="1">
        <v>25</v>
      </c>
      <c r="K210" s="1" t="str">
        <f t="shared" si="7"/>
        <v>30K–40K</v>
      </c>
    </row>
    <row r="211" spans="1:11" x14ac:dyDescent="0.3">
      <c r="A211" t="s">
        <v>415</v>
      </c>
      <c r="B211" t="s">
        <v>26</v>
      </c>
      <c r="C211">
        <v>4.2</v>
      </c>
      <c r="D211">
        <v>131096</v>
      </c>
      <c r="E211">
        <v>13299</v>
      </c>
      <c r="F211" t="s">
        <v>97</v>
      </c>
      <c r="G211">
        <v>14999</v>
      </c>
      <c r="H211">
        <v>21999</v>
      </c>
      <c r="I211" s="1">
        <f t="shared" si="6"/>
        <v>7000</v>
      </c>
      <c r="J211" s="1">
        <v>31</v>
      </c>
      <c r="K211" s="1" t="str">
        <f t="shared" si="7"/>
        <v>20K–30K</v>
      </c>
    </row>
    <row r="212" spans="1:11" x14ac:dyDescent="0.3">
      <c r="A212" t="s">
        <v>478</v>
      </c>
      <c r="B212" t="s">
        <v>26</v>
      </c>
      <c r="C212">
        <v>4.0999999999999996</v>
      </c>
      <c r="D212">
        <v>3394</v>
      </c>
      <c r="E212">
        <v>500</v>
      </c>
      <c r="F212" t="s">
        <v>479</v>
      </c>
      <c r="G212">
        <v>24999</v>
      </c>
      <c r="H212">
        <v>34999</v>
      </c>
      <c r="I212" s="1">
        <f t="shared" si="6"/>
        <v>10000</v>
      </c>
      <c r="J212" s="1">
        <v>28</v>
      </c>
      <c r="K212" s="1" t="str">
        <f t="shared" si="7"/>
        <v>30K–40K</v>
      </c>
    </row>
    <row r="213" spans="1:11" x14ac:dyDescent="0.3">
      <c r="A213" t="s">
        <v>489</v>
      </c>
      <c r="B213" t="s">
        <v>26</v>
      </c>
      <c r="C213">
        <v>4.0999999999999996</v>
      </c>
      <c r="D213">
        <v>3394</v>
      </c>
      <c r="E213">
        <v>500</v>
      </c>
      <c r="F213" t="s">
        <v>479</v>
      </c>
      <c r="G213">
        <v>24999</v>
      </c>
      <c r="H213">
        <v>34999</v>
      </c>
      <c r="I213" s="1">
        <f t="shared" si="6"/>
        <v>10000</v>
      </c>
      <c r="J213" s="1">
        <v>28</v>
      </c>
      <c r="K213" s="1" t="str">
        <f t="shared" si="7"/>
        <v>30K–40K</v>
      </c>
    </row>
    <row r="214" spans="1:11" x14ac:dyDescent="0.3">
      <c r="A214" t="s">
        <v>514</v>
      </c>
      <c r="B214" t="s">
        <v>26</v>
      </c>
      <c r="C214">
        <v>3.8</v>
      </c>
      <c r="D214">
        <v>1301</v>
      </c>
      <c r="E214">
        <v>159</v>
      </c>
      <c r="F214" t="s">
        <v>515</v>
      </c>
      <c r="G214">
        <v>9397</v>
      </c>
      <c r="H214">
        <v>10350</v>
      </c>
      <c r="I214" s="1">
        <f t="shared" si="6"/>
        <v>953</v>
      </c>
      <c r="J214" s="1">
        <v>9</v>
      </c>
      <c r="K214" s="1" t="str">
        <f t="shared" si="7"/>
        <v>10K–20K</v>
      </c>
    </row>
    <row r="215" spans="1:11" x14ac:dyDescent="0.3">
      <c r="A215" t="s">
        <v>544</v>
      </c>
      <c r="B215" t="s">
        <v>26</v>
      </c>
      <c r="C215">
        <v>4.0999999999999996</v>
      </c>
      <c r="D215">
        <v>6281</v>
      </c>
      <c r="E215">
        <v>909</v>
      </c>
      <c r="F215" t="s">
        <v>400</v>
      </c>
      <c r="G215">
        <v>22999</v>
      </c>
      <c r="H215">
        <v>30999</v>
      </c>
      <c r="I215" s="1">
        <f t="shared" si="6"/>
        <v>8000</v>
      </c>
      <c r="J215" s="1">
        <v>25</v>
      </c>
      <c r="K215" s="1" t="str">
        <f t="shared" si="7"/>
        <v>30K–40K</v>
      </c>
    </row>
    <row r="216" spans="1:11" x14ac:dyDescent="0.3">
      <c r="A216" t="s">
        <v>614</v>
      </c>
      <c r="B216" t="s">
        <v>26</v>
      </c>
      <c r="C216">
        <v>4.2</v>
      </c>
      <c r="D216">
        <v>131096</v>
      </c>
      <c r="E216">
        <v>13299</v>
      </c>
      <c r="F216" t="s">
        <v>615</v>
      </c>
      <c r="G216">
        <v>14999</v>
      </c>
      <c r="H216">
        <v>21999</v>
      </c>
      <c r="I216" s="1">
        <f t="shared" si="6"/>
        <v>7000</v>
      </c>
      <c r="J216" s="1">
        <v>31</v>
      </c>
      <c r="K216" s="1" t="str">
        <f t="shared" si="7"/>
        <v>20K–30K</v>
      </c>
    </row>
    <row r="217" spans="1:11" x14ac:dyDescent="0.3">
      <c r="A217" t="s">
        <v>626</v>
      </c>
      <c r="B217" t="s">
        <v>26</v>
      </c>
      <c r="C217">
        <v>4.3</v>
      </c>
      <c r="D217">
        <v>1715</v>
      </c>
      <c r="E217">
        <v>324</v>
      </c>
      <c r="F217" t="s">
        <v>627</v>
      </c>
      <c r="G217">
        <v>39999</v>
      </c>
      <c r="H217">
        <v>49999</v>
      </c>
      <c r="I217" s="1">
        <f t="shared" si="6"/>
        <v>10000</v>
      </c>
      <c r="J217" s="1">
        <v>20</v>
      </c>
      <c r="K217" s="1" t="str">
        <f t="shared" si="7"/>
        <v>40K–50K</v>
      </c>
    </row>
    <row r="218" spans="1:11" x14ac:dyDescent="0.3">
      <c r="A218" t="s">
        <v>793</v>
      </c>
      <c r="B218" t="s">
        <v>26</v>
      </c>
      <c r="C218">
        <v>4.4000000000000004</v>
      </c>
      <c r="D218">
        <v>986</v>
      </c>
      <c r="E218">
        <v>202</v>
      </c>
      <c r="F218" t="s">
        <v>794</v>
      </c>
      <c r="G218">
        <v>54999</v>
      </c>
      <c r="H218">
        <v>69999</v>
      </c>
      <c r="I218" s="1">
        <f t="shared" si="6"/>
        <v>15000</v>
      </c>
      <c r="J218" s="1">
        <v>21</v>
      </c>
      <c r="K218" s="1" t="str">
        <f t="shared" si="7"/>
        <v>Above 60K</v>
      </c>
    </row>
    <row r="219" spans="1:11" x14ac:dyDescent="0.3">
      <c r="A219" t="s">
        <v>802</v>
      </c>
      <c r="B219" t="s">
        <v>26</v>
      </c>
      <c r="C219">
        <v>4</v>
      </c>
      <c r="D219">
        <v>942</v>
      </c>
      <c r="E219">
        <v>170</v>
      </c>
      <c r="F219" t="s">
        <v>803</v>
      </c>
      <c r="G219">
        <v>34999</v>
      </c>
      <c r="H219">
        <v>55999</v>
      </c>
      <c r="I219" s="1">
        <f t="shared" si="6"/>
        <v>21000</v>
      </c>
      <c r="J219" s="1">
        <v>37</v>
      </c>
      <c r="K219" s="1" t="str">
        <f t="shared" si="7"/>
        <v>50K–60K</v>
      </c>
    </row>
    <row r="220" spans="1:11" x14ac:dyDescent="0.3">
      <c r="A220" t="s">
        <v>838</v>
      </c>
      <c r="B220" t="s">
        <v>26</v>
      </c>
      <c r="C220">
        <v>4.2</v>
      </c>
      <c r="D220">
        <v>55709</v>
      </c>
      <c r="E220">
        <v>6028</v>
      </c>
      <c r="F220" t="s">
        <v>839</v>
      </c>
      <c r="G220">
        <v>16499</v>
      </c>
      <c r="H220">
        <v>19999</v>
      </c>
      <c r="I220" s="1">
        <f t="shared" si="6"/>
        <v>3500</v>
      </c>
      <c r="J220" s="1">
        <v>17</v>
      </c>
      <c r="K220" s="1" t="str">
        <f t="shared" si="7"/>
        <v>10K–20K</v>
      </c>
    </row>
    <row r="221" spans="1:11" x14ac:dyDescent="0.3">
      <c r="A221" t="s">
        <v>842</v>
      </c>
      <c r="B221" t="s">
        <v>26</v>
      </c>
      <c r="C221">
        <v>3.8</v>
      </c>
      <c r="D221">
        <v>1301</v>
      </c>
      <c r="E221">
        <v>159</v>
      </c>
      <c r="F221" t="s">
        <v>515</v>
      </c>
      <c r="G221">
        <v>9999</v>
      </c>
      <c r="H221">
        <v>12999</v>
      </c>
      <c r="I221" s="1">
        <f t="shared" si="6"/>
        <v>3000</v>
      </c>
      <c r="J221" s="1">
        <v>23</v>
      </c>
      <c r="K221" s="1" t="str">
        <f t="shared" si="7"/>
        <v>10K–20K</v>
      </c>
    </row>
    <row r="222" spans="1:11" x14ac:dyDescent="0.3">
      <c r="A222" t="s">
        <v>861</v>
      </c>
      <c r="B222" t="s">
        <v>26</v>
      </c>
      <c r="C222">
        <v>4.2</v>
      </c>
      <c r="D222">
        <v>171</v>
      </c>
      <c r="E222">
        <v>50</v>
      </c>
      <c r="F222" t="s">
        <v>862</v>
      </c>
      <c r="G222">
        <v>59999</v>
      </c>
      <c r="H222">
        <v>74999</v>
      </c>
      <c r="I222" s="1">
        <f t="shared" si="6"/>
        <v>15000</v>
      </c>
      <c r="J222" s="1">
        <v>20</v>
      </c>
      <c r="K222" s="1" t="str">
        <f t="shared" si="7"/>
        <v>Above 60K</v>
      </c>
    </row>
    <row r="223" spans="1:11" x14ac:dyDescent="0.3">
      <c r="A223" t="s">
        <v>869</v>
      </c>
      <c r="B223" t="s">
        <v>26</v>
      </c>
      <c r="C223">
        <v>4.3</v>
      </c>
      <c r="D223">
        <v>1715</v>
      </c>
      <c r="E223">
        <v>324</v>
      </c>
      <c r="F223" t="s">
        <v>627</v>
      </c>
      <c r="G223">
        <v>39999</v>
      </c>
      <c r="H223">
        <v>49999</v>
      </c>
      <c r="I223" s="1">
        <f t="shared" si="6"/>
        <v>10000</v>
      </c>
      <c r="J223" s="1">
        <v>20</v>
      </c>
      <c r="K223" s="1" t="str">
        <f t="shared" si="7"/>
        <v>40K–50K</v>
      </c>
    </row>
    <row r="224" spans="1:11" x14ac:dyDescent="0.3">
      <c r="A224" t="s">
        <v>878</v>
      </c>
      <c r="B224" t="s">
        <v>26</v>
      </c>
      <c r="C224">
        <v>4.2</v>
      </c>
      <c r="D224">
        <v>131096</v>
      </c>
      <c r="E224">
        <v>13299</v>
      </c>
      <c r="F224" t="s">
        <v>97</v>
      </c>
      <c r="G224">
        <v>14999</v>
      </c>
      <c r="H224">
        <v>21999</v>
      </c>
      <c r="I224" s="1">
        <f t="shared" si="6"/>
        <v>7000</v>
      </c>
      <c r="J224" s="1">
        <v>31</v>
      </c>
      <c r="K224" s="1" t="str">
        <f t="shared" si="7"/>
        <v>20K–30K</v>
      </c>
    </row>
    <row r="225" spans="1:11" x14ac:dyDescent="0.3">
      <c r="A225" t="s">
        <v>879</v>
      </c>
      <c r="B225" t="s">
        <v>26</v>
      </c>
      <c r="C225">
        <v>4.2</v>
      </c>
      <c r="D225">
        <v>32815</v>
      </c>
      <c r="E225">
        <v>3695</v>
      </c>
      <c r="F225" t="s">
        <v>880</v>
      </c>
      <c r="G225">
        <v>14499</v>
      </c>
      <c r="H225">
        <v>16999</v>
      </c>
      <c r="I225" s="1">
        <f t="shared" si="6"/>
        <v>2500</v>
      </c>
      <c r="J225" s="1">
        <v>14</v>
      </c>
      <c r="K225" s="1" t="str">
        <f t="shared" si="7"/>
        <v>10K–20K</v>
      </c>
    </row>
    <row r="226" spans="1:11" x14ac:dyDescent="0.3">
      <c r="A226" t="s">
        <v>906</v>
      </c>
      <c r="B226" t="s">
        <v>26</v>
      </c>
      <c r="C226">
        <v>4.0999999999999996</v>
      </c>
      <c r="D226">
        <v>36213</v>
      </c>
      <c r="E226">
        <v>3551</v>
      </c>
      <c r="F226" t="s">
        <v>907</v>
      </c>
      <c r="G226">
        <v>10999</v>
      </c>
      <c r="H226">
        <v>14999</v>
      </c>
      <c r="I226" s="1">
        <f t="shared" si="6"/>
        <v>4000</v>
      </c>
      <c r="J226" s="1">
        <v>26</v>
      </c>
      <c r="K226" s="1" t="str">
        <f t="shared" si="7"/>
        <v>10K–20K</v>
      </c>
    </row>
    <row r="227" spans="1:11" x14ac:dyDescent="0.3">
      <c r="A227" t="s">
        <v>914</v>
      </c>
      <c r="B227" t="s">
        <v>26</v>
      </c>
      <c r="C227">
        <v>4.2</v>
      </c>
      <c r="D227">
        <v>123</v>
      </c>
      <c r="E227">
        <v>16</v>
      </c>
      <c r="F227" t="s">
        <v>915</v>
      </c>
      <c r="G227">
        <v>9499</v>
      </c>
      <c r="H227">
        <v>11999</v>
      </c>
      <c r="I227" s="1">
        <f t="shared" si="6"/>
        <v>2500</v>
      </c>
      <c r="J227" s="1">
        <v>20</v>
      </c>
      <c r="K227" s="1" t="str">
        <f t="shared" si="7"/>
        <v>10K–20K</v>
      </c>
    </row>
    <row r="228" spans="1:11" x14ac:dyDescent="0.3">
      <c r="A228" t="s">
        <v>434</v>
      </c>
      <c r="B228" t="s">
        <v>435</v>
      </c>
      <c r="C228">
        <v>4.0999999999999996</v>
      </c>
      <c r="D228">
        <v>6195</v>
      </c>
      <c r="E228">
        <v>449</v>
      </c>
      <c r="F228" t="s">
        <v>436</v>
      </c>
      <c r="G228">
        <v>1300</v>
      </c>
      <c r="H228">
        <v>1390</v>
      </c>
      <c r="I228" s="1">
        <f t="shared" si="6"/>
        <v>90</v>
      </c>
      <c r="J228" s="1">
        <v>6</v>
      </c>
      <c r="K228" s="1" t="str">
        <f t="shared" si="7"/>
        <v>Below 10K</v>
      </c>
    </row>
    <row r="229" spans="1:11" x14ac:dyDescent="0.3">
      <c r="A229" t="s">
        <v>434</v>
      </c>
      <c r="B229" t="s">
        <v>435</v>
      </c>
      <c r="C229">
        <v>4.0999999999999996</v>
      </c>
      <c r="D229">
        <v>6195</v>
      </c>
      <c r="E229">
        <v>449</v>
      </c>
      <c r="F229" t="s">
        <v>436</v>
      </c>
      <c r="G229">
        <v>1300</v>
      </c>
      <c r="H229">
        <v>1370</v>
      </c>
      <c r="I229" s="1">
        <f t="shared" si="6"/>
        <v>70</v>
      </c>
      <c r="J229" s="1">
        <v>5</v>
      </c>
      <c r="K229" s="1" t="str">
        <f t="shared" si="7"/>
        <v>Below 10K</v>
      </c>
    </row>
    <row r="230" spans="1:11" x14ac:dyDescent="0.3">
      <c r="A230" t="s">
        <v>434</v>
      </c>
      <c r="B230" t="s">
        <v>435</v>
      </c>
      <c r="C230">
        <v>4.0999999999999996</v>
      </c>
      <c r="D230">
        <v>6195</v>
      </c>
      <c r="E230">
        <v>449</v>
      </c>
      <c r="F230" t="s">
        <v>436</v>
      </c>
      <c r="G230">
        <v>1300</v>
      </c>
      <c r="H230">
        <v>1340</v>
      </c>
      <c r="I230" s="1">
        <f t="shared" si="6"/>
        <v>40</v>
      </c>
      <c r="J230" s="1">
        <v>2</v>
      </c>
      <c r="K230" s="1" t="str">
        <f t="shared" si="7"/>
        <v>Below 10K</v>
      </c>
    </row>
    <row r="231" spans="1:11" x14ac:dyDescent="0.3">
      <c r="A231" t="s">
        <v>874</v>
      </c>
      <c r="B231" t="s">
        <v>435</v>
      </c>
      <c r="C231">
        <v>3.8</v>
      </c>
      <c r="D231">
        <v>671</v>
      </c>
      <c r="E231">
        <v>55</v>
      </c>
      <c r="F231" t="s">
        <v>875</v>
      </c>
      <c r="G231">
        <v>749</v>
      </c>
      <c r="H231">
        <v>779</v>
      </c>
      <c r="I231" s="1">
        <f t="shared" si="6"/>
        <v>30</v>
      </c>
      <c r="J231" s="1">
        <v>3</v>
      </c>
      <c r="K231" s="1" t="str">
        <f t="shared" si="7"/>
        <v>Below 10K</v>
      </c>
    </row>
    <row r="232" spans="1:11" x14ac:dyDescent="0.3">
      <c r="A232" t="s">
        <v>98</v>
      </c>
      <c r="B232" t="s">
        <v>930</v>
      </c>
      <c r="C232">
        <v>4.2</v>
      </c>
      <c r="D232">
        <v>23261</v>
      </c>
      <c r="E232">
        <v>1709</v>
      </c>
      <c r="F232" t="s">
        <v>99</v>
      </c>
      <c r="G232">
        <v>1299</v>
      </c>
      <c r="H232">
        <v>1599</v>
      </c>
      <c r="I232" s="1">
        <f t="shared" si="6"/>
        <v>300</v>
      </c>
      <c r="J232" s="1">
        <v>18</v>
      </c>
      <c r="K232" s="1" t="str">
        <f t="shared" si="7"/>
        <v>Below 10K</v>
      </c>
    </row>
    <row r="233" spans="1:11" x14ac:dyDescent="0.3">
      <c r="A233" t="s">
        <v>190</v>
      </c>
      <c r="B233" t="s">
        <v>930</v>
      </c>
      <c r="C233">
        <v>4.0999999999999996</v>
      </c>
      <c r="D233">
        <v>5400</v>
      </c>
      <c r="E233">
        <v>386</v>
      </c>
      <c r="F233" t="s">
        <v>191</v>
      </c>
      <c r="G233">
        <v>1399</v>
      </c>
      <c r="H233">
        <v>1699</v>
      </c>
      <c r="I233" s="1">
        <f t="shared" si="6"/>
        <v>300</v>
      </c>
      <c r="J233" s="1">
        <v>17</v>
      </c>
      <c r="K233" s="1" t="str">
        <f t="shared" si="7"/>
        <v>Below 10K</v>
      </c>
    </row>
    <row r="234" spans="1:11" x14ac:dyDescent="0.3">
      <c r="A234" t="s">
        <v>215</v>
      </c>
      <c r="B234" t="s">
        <v>930</v>
      </c>
      <c r="C234">
        <v>4.0999999999999996</v>
      </c>
      <c r="D234">
        <v>4165</v>
      </c>
      <c r="E234">
        <v>305</v>
      </c>
      <c r="F234" t="s">
        <v>99</v>
      </c>
      <c r="G234">
        <v>1449</v>
      </c>
      <c r="H234">
        <v>1599</v>
      </c>
      <c r="I234" s="1">
        <f t="shared" si="6"/>
        <v>150</v>
      </c>
      <c r="J234" s="1">
        <v>9</v>
      </c>
      <c r="K234" s="1" t="str">
        <f t="shared" si="7"/>
        <v>Below 10K</v>
      </c>
    </row>
    <row r="235" spans="1:11" x14ac:dyDescent="0.3">
      <c r="A235" t="s">
        <v>338</v>
      </c>
      <c r="B235" t="s">
        <v>930</v>
      </c>
      <c r="C235">
        <v>4.0999999999999996</v>
      </c>
      <c r="D235">
        <v>20007</v>
      </c>
      <c r="E235">
        <v>1579</v>
      </c>
      <c r="F235" t="s">
        <v>339</v>
      </c>
      <c r="G235">
        <v>2639</v>
      </c>
      <c r="H235">
        <v>2788</v>
      </c>
      <c r="I235" s="1">
        <f t="shared" si="6"/>
        <v>149</v>
      </c>
      <c r="J235" s="1">
        <v>5</v>
      </c>
      <c r="K235" s="1" t="str">
        <f t="shared" si="7"/>
        <v>Below 10K</v>
      </c>
    </row>
    <row r="236" spans="1:11" x14ac:dyDescent="0.3">
      <c r="A236" t="s">
        <v>345</v>
      </c>
      <c r="B236" t="s">
        <v>930</v>
      </c>
      <c r="C236">
        <v>4.0999999999999996</v>
      </c>
      <c r="D236">
        <v>11908</v>
      </c>
      <c r="E236">
        <v>876</v>
      </c>
      <c r="F236" t="s">
        <v>339</v>
      </c>
      <c r="G236">
        <v>2619</v>
      </c>
      <c r="H236">
        <v>2690</v>
      </c>
      <c r="I236" s="1">
        <f t="shared" si="6"/>
        <v>71</v>
      </c>
      <c r="J236" s="1">
        <v>2</v>
      </c>
      <c r="K236" s="1" t="str">
        <f t="shared" si="7"/>
        <v>Below 10K</v>
      </c>
    </row>
    <row r="237" spans="1:11" x14ac:dyDescent="0.3">
      <c r="A237" t="s">
        <v>190</v>
      </c>
      <c r="B237" t="s">
        <v>930</v>
      </c>
      <c r="C237">
        <v>4.0999999999999996</v>
      </c>
      <c r="D237">
        <v>5400</v>
      </c>
      <c r="E237">
        <v>386</v>
      </c>
      <c r="F237" t="s">
        <v>191</v>
      </c>
      <c r="G237">
        <v>1549</v>
      </c>
      <c r="H237">
        <v>1899</v>
      </c>
      <c r="I237" s="1">
        <f t="shared" si="6"/>
        <v>350</v>
      </c>
      <c r="J237" s="1">
        <v>18</v>
      </c>
      <c r="K237" s="1" t="str">
        <f t="shared" si="7"/>
        <v>Below 10K</v>
      </c>
    </row>
    <row r="238" spans="1:11" x14ac:dyDescent="0.3">
      <c r="A238" t="s">
        <v>545</v>
      </c>
      <c r="B238" t="s">
        <v>930</v>
      </c>
      <c r="C238">
        <v>4</v>
      </c>
      <c r="D238">
        <v>2760</v>
      </c>
      <c r="E238">
        <v>187</v>
      </c>
      <c r="F238" t="s">
        <v>546</v>
      </c>
      <c r="G238">
        <v>2269</v>
      </c>
      <c r="H238">
        <v>2379</v>
      </c>
      <c r="I238" s="1">
        <f t="shared" si="6"/>
        <v>110</v>
      </c>
      <c r="J238" s="1">
        <v>4</v>
      </c>
      <c r="K238" s="1" t="str">
        <f t="shared" si="7"/>
        <v>Below 10K</v>
      </c>
    </row>
    <row r="239" spans="1:11" x14ac:dyDescent="0.3">
      <c r="A239" t="s">
        <v>551</v>
      </c>
      <c r="B239" t="s">
        <v>930</v>
      </c>
      <c r="C239">
        <v>4</v>
      </c>
      <c r="D239">
        <v>935</v>
      </c>
      <c r="E239">
        <v>65</v>
      </c>
      <c r="F239" t="s">
        <v>552</v>
      </c>
      <c r="G239">
        <v>1387</v>
      </c>
      <c r="H239">
        <v>1415</v>
      </c>
      <c r="I239" s="1">
        <f t="shared" si="6"/>
        <v>28</v>
      </c>
      <c r="J239" s="1">
        <v>1</v>
      </c>
      <c r="K239" s="1" t="str">
        <f t="shared" si="7"/>
        <v>Below 10K</v>
      </c>
    </row>
    <row r="240" spans="1:11" x14ac:dyDescent="0.3">
      <c r="A240" t="s">
        <v>655</v>
      </c>
      <c r="B240" t="s">
        <v>930</v>
      </c>
      <c r="C240">
        <v>3.9</v>
      </c>
      <c r="D240">
        <v>441</v>
      </c>
      <c r="E240">
        <v>25</v>
      </c>
      <c r="F240" t="s">
        <v>656</v>
      </c>
      <c r="G240">
        <v>1757</v>
      </c>
      <c r="H240">
        <v>1863</v>
      </c>
      <c r="I240" s="1">
        <f t="shared" si="6"/>
        <v>106</v>
      </c>
      <c r="J240" s="1">
        <v>5</v>
      </c>
      <c r="K240" s="1" t="str">
        <f t="shared" si="7"/>
        <v>Below 10K</v>
      </c>
    </row>
    <row r="241" spans="1:11" x14ac:dyDescent="0.3">
      <c r="A241" t="s">
        <v>675</v>
      </c>
      <c r="B241" t="s">
        <v>930</v>
      </c>
      <c r="C241">
        <v>4.2</v>
      </c>
      <c r="D241">
        <v>55346</v>
      </c>
      <c r="E241">
        <v>5187</v>
      </c>
      <c r="F241" t="s">
        <v>676</v>
      </c>
      <c r="G241">
        <v>1490</v>
      </c>
      <c r="H241">
        <v>1599</v>
      </c>
      <c r="I241" s="1">
        <f t="shared" si="6"/>
        <v>109</v>
      </c>
      <c r="J241" s="1">
        <v>6</v>
      </c>
      <c r="K241" s="1" t="str">
        <f t="shared" si="7"/>
        <v>Below 10K</v>
      </c>
    </row>
    <row r="242" spans="1:11" x14ac:dyDescent="0.3">
      <c r="A242" t="s">
        <v>655</v>
      </c>
      <c r="B242" t="s">
        <v>930</v>
      </c>
      <c r="C242">
        <v>3.9</v>
      </c>
      <c r="D242">
        <v>441</v>
      </c>
      <c r="E242">
        <v>25</v>
      </c>
      <c r="F242" t="s">
        <v>783</v>
      </c>
      <c r="G242">
        <v>1698</v>
      </c>
      <c r="H242">
        <v>1737</v>
      </c>
      <c r="I242" s="1">
        <f t="shared" si="6"/>
        <v>39</v>
      </c>
      <c r="J242" s="1">
        <v>2</v>
      </c>
      <c r="K242" s="1" t="str">
        <f t="shared" si="7"/>
        <v>Below 10K</v>
      </c>
    </row>
    <row r="243" spans="1:11" x14ac:dyDescent="0.3">
      <c r="A243" t="s">
        <v>835</v>
      </c>
      <c r="B243" t="s">
        <v>930</v>
      </c>
      <c r="C243">
        <v>4.0999999999999996</v>
      </c>
      <c r="D243">
        <v>30947</v>
      </c>
      <c r="E243">
        <v>2708</v>
      </c>
      <c r="F243" t="s">
        <v>836</v>
      </c>
      <c r="G243">
        <v>1290</v>
      </c>
      <c r="H243">
        <v>1399</v>
      </c>
      <c r="I243" s="1">
        <f t="shared" si="6"/>
        <v>109</v>
      </c>
      <c r="J243" s="1">
        <v>7</v>
      </c>
      <c r="K243" s="1" t="str">
        <f t="shared" si="7"/>
        <v>Below 10K</v>
      </c>
    </row>
    <row r="244" spans="1:11" x14ac:dyDescent="0.3">
      <c r="A244" t="s">
        <v>446</v>
      </c>
      <c r="B244" t="s">
        <v>931</v>
      </c>
      <c r="C244">
        <v>4.3</v>
      </c>
      <c r="D244">
        <v>37697</v>
      </c>
      <c r="E244">
        <v>5131</v>
      </c>
      <c r="F244" t="s">
        <v>447</v>
      </c>
      <c r="G244">
        <v>29999</v>
      </c>
      <c r="H244">
        <v>39999</v>
      </c>
      <c r="I244" s="1">
        <f t="shared" si="6"/>
        <v>10000</v>
      </c>
      <c r="J244" s="1">
        <v>25</v>
      </c>
      <c r="K244" s="1" t="str">
        <f t="shared" si="7"/>
        <v>30K–40K</v>
      </c>
    </row>
    <row r="245" spans="1:11" x14ac:dyDescent="0.3">
      <c r="A245" t="s">
        <v>494</v>
      </c>
      <c r="B245" t="s">
        <v>931</v>
      </c>
      <c r="C245">
        <v>4.3</v>
      </c>
      <c r="D245">
        <v>5794</v>
      </c>
      <c r="E245">
        <v>676</v>
      </c>
      <c r="F245" t="s">
        <v>495</v>
      </c>
      <c r="G245">
        <v>33999</v>
      </c>
      <c r="H245">
        <v>42999</v>
      </c>
      <c r="I245" s="1">
        <f t="shared" si="6"/>
        <v>9000</v>
      </c>
      <c r="J245" s="1">
        <v>20</v>
      </c>
      <c r="K245" s="1" t="str">
        <f t="shared" si="7"/>
        <v>40K–50K</v>
      </c>
    </row>
    <row r="246" spans="1:11" x14ac:dyDescent="0.3">
      <c r="A246" t="s">
        <v>630</v>
      </c>
      <c r="B246" t="s">
        <v>931</v>
      </c>
      <c r="C246">
        <v>4.3</v>
      </c>
      <c r="D246">
        <v>37697</v>
      </c>
      <c r="E246">
        <v>5131</v>
      </c>
      <c r="F246" t="s">
        <v>631</v>
      </c>
      <c r="G246">
        <v>27999</v>
      </c>
      <c r="H246">
        <v>37999</v>
      </c>
      <c r="I246" s="1">
        <f t="shared" si="6"/>
        <v>10000</v>
      </c>
      <c r="J246" s="1">
        <v>26</v>
      </c>
      <c r="K246" s="1" t="str">
        <f t="shared" si="7"/>
        <v>30K–40K</v>
      </c>
    </row>
    <row r="247" spans="1:11" x14ac:dyDescent="0.3">
      <c r="A247" t="s">
        <v>446</v>
      </c>
      <c r="B247" t="s">
        <v>931</v>
      </c>
      <c r="C247">
        <v>4.3</v>
      </c>
      <c r="D247">
        <v>5794</v>
      </c>
      <c r="E247">
        <v>676</v>
      </c>
      <c r="F247" t="s">
        <v>495</v>
      </c>
      <c r="G247">
        <v>33999</v>
      </c>
      <c r="H247">
        <v>42999</v>
      </c>
      <c r="I247" s="1">
        <f t="shared" si="6"/>
        <v>9000</v>
      </c>
      <c r="J247" s="1">
        <v>20</v>
      </c>
      <c r="K247" s="1" t="str">
        <f t="shared" si="7"/>
        <v>40K–50K</v>
      </c>
    </row>
    <row r="248" spans="1:11" x14ac:dyDescent="0.3">
      <c r="A248" t="s">
        <v>494</v>
      </c>
      <c r="B248" t="s">
        <v>931</v>
      </c>
      <c r="C248">
        <v>4.3</v>
      </c>
      <c r="D248">
        <v>37697</v>
      </c>
      <c r="E248">
        <v>5131</v>
      </c>
      <c r="F248" t="s">
        <v>447</v>
      </c>
      <c r="G248">
        <v>30999</v>
      </c>
      <c r="H248">
        <v>39999</v>
      </c>
      <c r="I248" s="1">
        <f t="shared" si="6"/>
        <v>9000</v>
      </c>
      <c r="J248" s="1">
        <v>22</v>
      </c>
      <c r="K248" s="1" t="str">
        <f t="shared" si="7"/>
        <v>30K–40K</v>
      </c>
    </row>
    <row r="249" spans="1:11" x14ac:dyDescent="0.3">
      <c r="A249" t="s">
        <v>69</v>
      </c>
      <c r="B249" t="s">
        <v>70</v>
      </c>
      <c r="C249">
        <v>4.3</v>
      </c>
      <c r="D249">
        <v>22687</v>
      </c>
      <c r="E249">
        <v>2364</v>
      </c>
      <c r="F249" t="s">
        <v>71</v>
      </c>
      <c r="G249">
        <v>17490</v>
      </c>
      <c r="H249">
        <v>29990</v>
      </c>
      <c r="I249" s="1">
        <f t="shared" si="6"/>
        <v>12500</v>
      </c>
      <c r="J249" s="1">
        <v>41</v>
      </c>
      <c r="K249" s="1" t="str">
        <f t="shared" si="7"/>
        <v>20K–30K</v>
      </c>
    </row>
    <row r="250" spans="1:11" x14ac:dyDescent="0.3">
      <c r="A250" t="s">
        <v>72</v>
      </c>
      <c r="B250" t="s">
        <v>70</v>
      </c>
      <c r="C250">
        <v>4.3</v>
      </c>
      <c r="D250">
        <v>22687</v>
      </c>
      <c r="E250">
        <v>2364</v>
      </c>
      <c r="F250" t="s">
        <v>71</v>
      </c>
      <c r="G250">
        <v>17490</v>
      </c>
      <c r="H250">
        <v>29990</v>
      </c>
      <c r="I250" s="1">
        <f t="shared" si="6"/>
        <v>12500</v>
      </c>
      <c r="J250" s="1">
        <v>41</v>
      </c>
      <c r="K250" s="1" t="str">
        <f t="shared" si="7"/>
        <v>20K–30K</v>
      </c>
    </row>
    <row r="251" spans="1:11" x14ac:dyDescent="0.3">
      <c r="A251" t="s">
        <v>133</v>
      </c>
      <c r="B251" t="s">
        <v>70</v>
      </c>
      <c r="C251">
        <v>4.4000000000000004</v>
      </c>
      <c r="D251">
        <v>92406</v>
      </c>
      <c r="E251">
        <v>6861</v>
      </c>
      <c r="F251" t="s">
        <v>134</v>
      </c>
      <c r="G251">
        <v>13490</v>
      </c>
      <c r="H251">
        <v>18999</v>
      </c>
      <c r="I251" s="1">
        <f t="shared" si="6"/>
        <v>5509</v>
      </c>
      <c r="J251" s="1">
        <v>28</v>
      </c>
      <c r="K251" s="1" t="str">
        <f t="shared" si="7"/>
        <v>10K–20K</v>
      </c>
    </row>
    <row r="252" spans="1:11" x14ac:dyDescent="0.3">
      <c r="A252" t="s">
        <v>135</v>
      </c>
      <c r="B252" t="s">
        <v>70</v>
      </c>
      <c r="C252">
        <v>4.5</v>
      </c>
      <c r="D252">
        <v>8456</v>
      </c>
      <c r="E252">
        <v>478</v>
      </c>
      <c r="F252" t="s">
        <v>136</v>
      </c>
      <c r="G252">
        <v>19990</v>
      </c>
      <c r="H252">
        <v>22990</v>
      </c>
      <c r="I252" s="1">
        <f t="shared" si="6"/>
        <v>3000</v>
      </c>
      <c r="J252" s="1">
        <v>13</v>
      </c>
      <c r="K252" s="1" t="str">
        <f t="shared" si="7"/>
        <v>20K–30K</v>
      </c>
    </row>
    <row r="253" spans="1:11" x14ac:dyDescent="0.3">
      <c r="A253" t="s">
        <v>166</v>
      </c>
      <c r="B253" t="s">
        <v>70</v>
      </c>
      <c r="C253">
        <v>4.4000000000000004</v>
      </c>
      <c r="D253">
        <v>92406</v>
      </c>
      <c r="E253">
        <v>6861</v>
      </c>
      <c r="F253" t="s">
        <v>134</v>
      </c>
      <c r="G253">
        <v>13490</v>
      </c>
      <c r="H253">
        <v>18999</v>
      </c>
      <c r="I253" s="1">
        <f t="shared" si="6"/>
        <v>5509</v>
      </c>
      <c r="J253" s="1">
        <v>28</v>
      </c>
      <c r="K253" s="1" t="str">
        <f t="shared" si="7"/>
        <v>10K–20K</v>
      </c>
    </row>
    <row r="254" spans="1:11" x14ac:dyDescent="0.3">
      <c r="A254" t="s">
        <v>214</v>
      </c>
      <c r="B254" t="s">
        <v>70</v>
      </c>
      <c r="C254">
        <v>4.3</v>
      </c>
      <c r="D254">
        <v>22025</v>
      </c>
      <c r="E254">
        <v>1618</v>
      </c>
      <c r="F254" t="s">
        <v>136</v>
      </c>
      <c r="G254">
        <v>13990</v>
      </c>
      <c r="H254">
        <v>20990</v>
      </c>
      <c r="I254" s="1">
        <f t="shared" si="6"/>
        <v>7000</v>
      </c>
      <c r="J254" s="1">
        <v>33</v>
      </c>
      <c r="K254" s="1" t="str">
        <f t="shared" si="7"/>
        <v>20K–30K</v>
      </c>
    </row>
    <row r="255" spans="1:11" x14ac:dyDescent="0.3">
      <c r="A255" t="s">
        <v>279</v>
      </c>
      <c r="B255" t="s">
        <v>70</v>
      </c>
      <c r="C255">
        <v>4.4000000000000004</v>
      </c>
      <c r="D255">
        <v>51412</v>
      </c>
      <c r="E255">
        <v>3949</v>
      </c>
      <c r="F255" t="s">
        <v>280</v>
      </c>
      <c r="G255">
        <v>17499</v>
      </c>
      <c r="H255">
        <v>25999</v>
      </c>
      <c r="I255" s="1">
        <f t="shared" si="6"/>
        <v>8500</v>
      </c>
      <c r="J255" s="1">
        <v>32</v>
      </c>
      <c r="K255" s="1" t="str">
        <f t="shared" si="7"/>
        <v>20K–30K</v>
      </c>
    </row>
    <row r="256" spans="1:11" x14ac:dyDescent="0.3">
      <c r="A256" t="s">
        <v>281</v>
      </c>
      <c r="B256" t="s">
        <v>70</v>
      </c>
      <c r="C256">
        <v>4.4000000000000004</v>
      </c>
      <c r="D256">
        <v>51412</v>
      </c>
      <c r="E256">
        <v>3949</v>
      </c>
      <c r="F256" t="s">
        <v>280</v>
      </c>
      <c r="G256">
        <v>17499</v>
      </c>
      <c r="H256">
        <v>25999</v>
      </c>
      <c r="I256" s="1">
        <f t="shared" si="6"/>
        <v>8500</v>
      </c>
      <c r="J256" s="1">
        <v>32</v>
      </c>
      <c r="K256" s="1" t="str">
        <f t="shared" si="7"/>
        <v>20K–30K</v>
      </c>
    </row>
    <row r="257" spans="1:11" x14ac:dyDescent="0.3">
      <c r="A257" t="s">
        <v>166</v>
      </c>
      <c r="B257" t="s">
        <v>70</v>
      </c>
      <c r="C257">
        <v>4.3</v>
      </c>
      <c r="D257">
        <v>5021</v>
      </c>
      <c r="E257">
        <v>426</v>
      </c>
      <c r="F257" t="s">
        <v>304</v>
      </c>
      <c r="G257">
        <v>16990</v>
      </c>
      <c r="H257">
        <v>22999</v>
      </c>
      <c r="I257" s="1">
        <f t="shared" si="6"/>
        <v>6009</v>
      </c>
      <c r="J257" s="1">
        <v>26</v>
      </c>
      <c r="K257" s="1" t="str">
        <f t="shared" si="7"/>
        <v>20K–30K</v>
      </c>
    </row>
    <row r="258" spans="1:11" x14ac:dyDescent="0.3">
      <c r="A258" t="s">
        <v>463</v>
      </c>
      <c r="B258" t="s">
        <v>70</v>
      </c>
      <c r="C258">
        <v>4.5</v>
      </c>
      <c r="D258">
        <v>74</v>
      </c>
      <c r="E258">
        <v>9</v>
      </c>
      <c r="F258" t="s">
        <v>464</v>
      </c>
      <c r="G258">
        <v>17999</v>
      </c>
      <c r="H258">
        <v>22999</v>
      </c>
      <c r="I258" s="1">
        <f t="shared" ref="I258:I321" si="8">H258-G258</f>
        <v>5000</v>
      </c>
      <c r="J258" s="1">
        <v>21</v>
      </c>
      <c r="K258" s="1" t="str">
        <f t="shared" ref="K258:K321" si="9">IF(H258&lt;10000,"Below 10K",
IF(H258&lt;20000,"10K–20K",
IF(H258&lt;30000,"20K–30K",
IF(H258&lt;40000,"30K–40K",
IF(H258&lt;50000,"40K–50K",
IF(H258&lt;60000,"50K–60K","Above 60K"))))))</f>
        <v>20K–30K</v>
      </c>
    </row>
    <row r="259" spans="1:11" x14ac:dyDescent="0.3">
      <c r="A259" t="s">
        <v>558</v>
      </c>
      <c r="B259" t="s">
        <v>70</v>
      </c>
      <c r="C259">
        <v>4.3</v>
      </c>
      <c r="D259">
        <v>31452</v>
      </c>
      <c r="E259">
        <v>4140</v>
      </c>
      <c r="F259" t="s">
        <v>559</v>
      </c>
      <c r="G259">
        <v>29999</v>
      </c>
      <c r="H259">
        <v>38999</v>
      </c>
      <c r="I259" s="1">
        <f t="shared" si="8"/>
        <v>9000</v>
      </c>
      <c r="J259" s="1">
        <v>23</v>
      </c>
      <c r="K259" s="1" t="str">
        <f t="shared" si="9"/>
        <v>30K–40K</v>
      </c>
    </row>
    <row r="260" spans="1:11" x14ac:dyDescent="0.3">
      <c r="A260" t="s">
        <v>562</v>
      </c>
      <c r="B260" t="s">
        <v>70</v>
      </c>
      <c r="C260">
        <v>4.3</v>
      </c>
      <c r="D260">
        <v>31452</v>
      </c>
      <c r="E260">
        <v>4140</v>
      </c>
      <c r="F260" t="s">
        <v>559</v>
      </c>
      <c r="G260">
        <v>29999</v>
      </c>
      <c r="H260">
        <v>38999</v>
      </c>
      <c r="I260" s="1">
        <f t="shared" si="8"/>
        <v>9000</v>
      </c>
      <c r="J260" s="1">
        <v>23</v>
      </c>
      <c r="K260" s="1" t="str">
        <f t="shared" si="9"/>
        <v>30K–40K</v>
      </c>
    </row>
    <row r="261" spans="1:11" x14ac:dyDescent="0.3">
      <c r="A261" t="s">
        <v>689</v>
      </c>
      <c r="B261" t="s">
        <v>70</v>
      </c>
      <c r="C261">
        <v>4.3</v>
      </c>
      <c r="D261">
        <v>3640</v>
      </c>
      <c r="E261">
        <v>260</v>
      </c>
      <c r="F261" t="s">
        <v>690</v>
      </c>
      <c r="G261">
        <v>12990</v>
      </c>
      <c r="H261">
        <v>15990</v>
      </c>
      <c r="I261" s="1">
        <f t="shared" si="8"/>
        <v>3000</v>
      </c>
      <c r="J261" s="1">
        <v>18</v>
      </c>
      <c r="K261" s="1" t="str">
        <f t="shared" si="9"/>
        <v>10K–20K</v>
      </c>
    </row>
    <row r="262" spans="1:11" x14ac:dyDescent="0.3">
      <c r="A262" t="s">
        <v>715</v>
      </c>
      <c r="B262" t="s">
        <v>70</v>
      </c>
      <c r="C262">
        <v>4.4000000000000004</v>
      </c>
      <c r="D262">
        <v>1945</v>
      </c>
      <c r="E262">
        <v>101</v>
      </c>
      <c r="F262" t="s">
        <v>716</v>
      </c>
      <c r="G262">
        <v>13999</v>
      </c>
      <c r="H262">
        <v>16990</v>
      </c>
      <c r="I262" s="1">
        <f t="shared" si="8"/>
        <v>2991</v>
      </c>
      <c r="J262" s="1">
        <v>17</v>
      </c>
      <c r="K262" s="1" t="str">
        <f t="shared" si="9"/>
        <v>10K–20K</v>
      </c>
    </row>
    <row r="263" spans="1:11" x14ac:dyDescent="0.3">
      <c r="A263" t="s">
        <v>732</v>
      </c>
      <c r="B263" t="s">
        <v>70</v>
      </c>
      <c r="C263">
        <v>4.3</v>
      </c>
      <c r="D263">
        <v>3640</v>
      </c>
      <c r="E263">
        <v>260</v>
      </c>
      <c r="F263" t="s">
        <v>690</v>
      </c>
      <c r="G263">
        <v>12990</v>
      </c>
      <c r="H263">
        <v>15990</v>
      </c>
      <c r="I263" s="1">
        <f t="shared" si="8"/>
        <v>3000</v>
      </c>
      <c r="J263" s="1">
        <v>18</v>
      </c>
      <c r="K263" s="1" t="str">
        <f t="shared" si="9"/>
        <v>10K–20K</v>
      </c>
    </row>
    <row r="264" spans="1:11" x14ac:dyDescent="0.3">
      <c r="A264" t="s">
        <v>735</v>
      </c>
      <c r="B264" t="s">
        <v>70</v>
      </c>
      <c r="C264">
        <v>4.2</v>
      </c>
      <c r="D264">
        <v>16315</v>
      </c>
      <c r="E264">
        <v>2124</v>
      </c>
      <c r="F264" t="s">
        <v>736</v>
      </c>
      <c r="G264">
        <v>25999</v>
      </c>
      <c r="H264">
        <v>37990</v>
      </c>
      <c r="I264" s="1">
        <f t="shared" si="8"/>
        <v>11991</v>
      </c>
      <c r="J264" s="1">
        <v>31</v>
      </c>
      <c r="K264" s="1" t="str">
        <f t="shared" si="9"/>
        <v>30K–40K</v>
      </c>
    </row>
    <row r="265" spans="1:11" x14ac:dyDescent="0.3">
      <c r="A265" t="s">
        <v>771</v>
      </c>
      <c r="B265" t="s">
        <v>70</v>
      </c>
      <c r="C265">
        <v>4.4000000000000004</v>
      </c>
      <c r="D265">
        <v>74942</v>
      </c>
      <c r="E265">
        <v>4507</v>
      </c>
      <c r="F265" t="s">
        <v>772</v>
      </c>
      <c r="G265">
        <v>9990</v>
      </c>
      <c r="H265">
        <v>10990</v>
      </c>
      <c r="I265" s="1">
        <f t="shared" si="8"/>
        <v>1000</v>
      </c>
      <c r="J265" s="1">
        <v>9</v>
      </c>
      <c r="K265" s="1" t="str">
        <f t="shared" si="9"/>
        <v>10K–20K</v>
      </c>
    </row>
    <row r="266" spans="1:11" x14ac:dyDescent="0.3">
      <c r="A266" t="s">
        <v>778</v>
      </c>
      <c r="B266" t="s">
        <v>70</v>
      </c>
      <c r="C266">
        <v>4.2</v>
      </c>
      <c r="D266">
        <v>197</v>
      </c>
      <c r="E266">
        <v>10</v>
      </c>
      <c r="F266" t="s">
        <v>779</v>
      </c>
      <c r="G266">
        <v>15499</v>
      </c>
      <c r="H266">
        <v>18999</v>
      </c>
      <c r="I266" s="1">
        <f t="shared" si="8"/>
        <v>3500</v>
      </c>
      <c r="J266" s="1">
        <v>18</v>
      </c>
      <c r="K266" s="1" t="str">
        <f t="shared" si="9"/>
        <v>10K–20K</v>
      </c>
    </row>
    <row r="267" spans="1:11" x14ac:dyDescent="0.3">
      <c r="A267" t="s">
        <v>789</v>
      </c>
      <c r="B267" t="s">
        <v>70</v>
      </c>
      <c r="C267">
        <v>4.5</v>
      </c>
      <c r="D267">
        <v>74</v>
      </c>
      <c r="E267">
        <v>9</v>
      </c>
      <c r="F267" t="s">
        <v>464</v>
      </c>
      <c r="G267">
        <v>17999</v>
      </c>
      <c r="H267">
        <v>22999</v>
      </c>
      <c r="I267" s="1">
        <f t="shared" si="8"/>
        <v>5000</v>
      </c>
      <c r="J267" s="1">
        <v>21</v>
      </c>
      <c r="K267" s="1" t="str">
        <f t="shared" si="9"/>
        <v>20K–30K</v>
      </c>
    </row>
    <row r="268" spans="1:11" x14ac:dyDescent="0.3">
      <c r="A268" t="s">
        <v>795</v>
      </c>
      <c r="B268" t="s">
        <v>70</v>
      </c>
      <c r="C268">
        <v>4.0999999999999996</v>
      </c>
      <c r="D268">
        <v>347</v>
      </c>
      <c r="E268">
        <v>18</v>
      </c>
      <c r="F268" t="s">
        <v>796</v>
      </c>
      <c r="G268">
        <v>14350</v>
      </c>
      <c r="H268">
        <v>16999</v>
      </c>
      <c r="I268" s="1">
        <f t="shared" si="8"/>
        <v>2649</v>
      </c>
      <c r="J268" s="1">
        <v>15</v>
      </c>
      <c r="K268" s="1" t="str">
        <f t="shared" si="9"/>
        <v>10K–20K</v>
      </c>
    </row>
    <row r="269" spans="1:11" x14ac:dyDescent="0.3">
      <c r="A269" t="s">
        <v>804</v>
      </c>
      <c r="B269" t="s">
        <v>70</v>
      </c>
      <c r="C269">
        <v>4.4000000000000004</v>
      </c>
      <c r="D269">
        <v>10791</v>
      </c>
      <c r="E269">
        <v>666</v>
      </c>
      <c r="F269" t="s">
        <v>805</v>
      </c>
      <c r="G269">
        <v>14990</v>
      </c>
      <c r="H269">
        <v>15990</v>
      </c>
      <c r="I269" s="1">
        <f t="shared" si="8"/>
        <v>1000</v>
      </c>
      <c r="J269" s="1">
        <v>6</v>
      </c>
      <c r="K269" s="1" t="str">
        <f t="shared" si="9"/>
        <v>10K–20K</v>
      </c>
    </row>
    <row r="270" spans="1:11" x14ac:dyDescent="0.3">
      <c r="A270" t="s">
        <v>806</v>
      </c>
      <c r="B270" t="s">
        <v>70</v>
      </c>
      <c r="C270">
        <v>4.4000000000000004</v>
      </c>
      <c r="D270">
        <v>10791</v>
      </c>
      <c r="E270">
        <v>666</v>
      </c>
      <c r="F270" t="s">
        <v>807</v>
      </c>
      <c r="G270">
        <v>13990</v>
      </c>
      <c r="H270">
        <v>14990</v>
      </c>
      <c r="I270" s="1">
        <f t="shared" si="8"/>
        <v>1000</v>
      </c>
      <c r="J270" s="1">
        <v>6</v>
      </c>
      <c r="K270" s="1" t="str">
        <f t="shared" si="9"/>
        <v>10K–20K</v>
      </c>
    </row>
    <row r="271" spans="1:11" x14ac:dyDescent="0.3">
      <c r="A271" t="s">
        <v>822</v>
      </c>
      <c r="B271" t="s">
        <v>70</v>
      </c>
      <c r="C271">
        <v>4.3</v>
      </c>
      <c r="D271">
        <v>7613</v>
      </c>
      <c r="E271">
        <v>1024</v>
      </c>
      <c r="F271" t="s">
        <v>823</v>
      </c>
      <c r="G271">
        <v>34999</v>
      </c>
      <c r="H271">
        <v>47990</v>
      </c>
      <c r="I271" s="1">
        <f t="shared" si="8"/>
        <v>12991</v>
      </c>
      <c r="J271" s="1">
        <v>27</v>
      </c>
      <c r="K271" s="1" t="str">
        <f t="shared" si="9"/>
        <v>40K–50K</v>
      </c>
    </row>
    <row r="272" spans="1:11" x14ac:dyDescent="0.3">
      <c r="A272" t="s">
        <v>824</v>
      </c>
      <c r="B272" t="s">
        <v>70</v>
      </c>
      <c r="C272">
        <v>4.3</v>
      </c>
      <c r="D272">
        <v>7613</v>
      </c>
      <c r="E272">
        <v>1024</v>
      </c>
      <c r="F272" t="s">
        <v>825</v>
      </c>
      <c r="G272">
        <v>34999</v>
      </c>
      <c r="H272">
        <v>47990</v>
      </c>
      <c r="I272" s="1">
        <f t="shared" si="8"/>
        <v>12991</v>
      </c>
      <c r="J272" s="1">
        <v>27</v>
      </c>
      <c r="K272" s="1" t="str">
        <f t="shared" si="9"/>
        <v>40K–50K</v>
      </c>
    </row>
    <row r="273" spans="1:11" x14ac:dyDescent="0.3">
      <c r="A273" t="s">
        <v>870</v>
      </c>
      <c r="B273" t="s">
        <v>70</v>
      </c>
      <c r="C273">
        <v>4</v>
      </c>
      <c r="D273">
        <v>24</v>
      </c>
      <c r="E273">
        <v>0</v>
      </c>
      <c r="F273" t="s">
        <v>871</v>
      </c>
      <c r="G273">
        <v>10466</v>
      </c>
      <c r="H273">
        <v>10974</v>
      </c>
      <c r="I273" s="1">
        <f t="shared" si="8"/>
        <v>508</v>
      </c>
      <c r="J273" s="1">
        <v>4</v>
      </c>
      <c r="K273" s="1" t="str">
        <f t="shared" si="9"/>
        <v>10K–20K</v>
      </c>
    </row>
    <row r="274" spans="1:11" x14ac:dyDescent="0.3">
      <c r="A274" t="s">
        <v>912</v>
      </c>
      <c r="B274" t="s">
        <v>70</v>
      </c>
      <c r="C274">
        <v>4.4000000000000004</v>
      </c>
      <c r="D274">
        <v>51122</v>
      </c>
      <c r="E274">
        <v>3348</v>
      </c>
      <c r="F274" t="s">
        <v>913</v>
      </c>
      <c r="G274">
        <v>10490</v>
      </c>
      <c r="H274">
        <v>12990</v>
      </c>
      <c r="I274" s="1">
        <f t="shared" si="8"/>
        <v>2500</v>
      </c>
      <c r="J274" s="1">
        <v>19</v>
      </c>
      <c r="K274" s="1" t="str">
        <f t="shared" si="9"/>
        <v>10K–20K</v>
      </c>
    </row>
    <row r="275" spans="1:11" x14ac:dyDescent="0.3">
      <c r="A275" t="s">
        <v>920</v>
      </c>
      <c r="B275" t="s">
        <v>70</v>
      </c>
      <c r="C275">
        <v>4.3</v>
      </c>
      <c r="D275">
        <v>1756</v>
      </c>
      <c r="E275">
        <v>149</v>
      </c>
      <c r="F275" t="s">
        <v>921</v>
      </c>
      <c r="G275">
        <v>21999</v>
      </c>
      <c r="H275">
        <v>27999</v>
      </c>
      <c r="I275" s="1">
        <f t="shared" si="8"/>
        <v>6000</v>
      </c>
      <c r="J275" s="1">
        <v>21</v>
      </c>
      <c r="K275" s="1" t="str">
        <f t="shared" si="9"/>
        <v>20K–30K</v>
      </c>
    </row>
    <row r="276" spans="1:11" x14ac:dyDescent="0.3">
      <c r="A276" t="s">
        <v>15</v>
      </c>
      <c r="B276" t="s">
        <v>16</v>
      </c>
      <c r="C276">
        <v>4.3</v>
      </c>
      <c r="D276">
        <v>178186</v>
      </c>
      <c r="E276">
        <v>11037</v>
      </c>
      <c r="F276" t="s">
        <v>17</v>
      </c>
      <c r="G276">
        <v>7499</v>
      </c>
      <c r="H276">
        <v>11999</v>
      </c>
      <c r="I276" s="1">
        <f t="shared" si="8"/>
        <v>4500</v>
      </c>
      <c r="J276" s="1">
        <v>37</v>
      </c>
      <c r="K276" s="1" t="str">
        <f t="shared" si="9"/>
        <v>10K–20K</v>
      </c>
    </row>
    <row r="277" spans="1:11" x14ac:dyDescent="0.3">
      <c r="A277" t="s">
        <v>28</v>
      </c>
      <c r="B277" t="s">
        <v>16</v>
      </c>
      <c r="C277">
        <v>4.3</v>
      </c>
      <c r="D277">
        <v>178186</v>
      </c>
      <c r="E277">
        <v>11037</v>
      </c>
      <c r="F277" t="s">
        <v>29</v>
      </c>
      <c r="G277">
        <v>7499</v>
      </c>
      <c r="H277">
        <v>11999</v>
      </c>
      <c r="I277" s="1">
        <f t="shared" si="8"/>
        <v>4500</v>
      </c>
      <c r="J277" s="1">
        <v>37</v>
      </c>
      <c r="K277" s="1" t="str">
        <f t="shared" si="9"/>
        <v>10K–20K</v>
      </c>
    </row>
    <row r="278" spans="1:11" x14ac:dyDescent="0.3">
      <c r="A278" t="s">
        <v>30</v>
      </c>
      <c r="B278" t="s">
        <v>16</v>
      </c>
      <c r="C278">
        <v>4.3</v>
      </c>
      <c r="D278">
        <v>120461</v>
      </c>
      <c r="E278">
        <v>7343</v>
      </c>
      <c r="F278" t="s">
        <v>31</v>
      </c>
      <c r="G278">
        <v>6499</v>
      </c>
      <c r="H278">
        <v>10999</v>
      </c>
      <c r="I278" s="1">
        <f t="shared" si="8"/>
        <v>4500</v>
      </c>
      <c r="J278" s="1">
        <v>40</v>
      </c>
      <c r="K278" s="1" t="str">
        <f t="shared" si="9"/>
        <v>10K–20K</v>
      </c>
    </row>
    <row r="279" spans="1:11" x14ac:dyDescent="0.3">
      <c r="A279" t="s">
        <v>37</v>
      </c>
      <c r="B279" t="s">
        <v>16</v>
      </c>
      <c r="C279">
        <v>4.3</v>
      </c>
      <c r="D279">
        <v>31961</v>
      </c>
      <c r="E279">
        <v>2851</v>
      </c>
      <c r="F279" t="s">
        <v>38</v>
      </c>
      <c r="G279">
        <v>11999</v>
      </c>
      <c r="H279">
        <v>16999</v>
      </c>
      <c r="I279" s="1">
        <f t="shared" si="8"/>
        <v>5000</v>
      </c>
      <c r="J279" s="1">
        <v>29</v>
      </c>
      <c r="K279" s="1" t="str">
        <f t="shared" si="9"/>
        <v>10K–20K</v>
      </c>
    </row>
    <row r="280" spans="1:11" x14ac:dyDescent="0.3">
      <c r="A280" t="s">
        <v>43</v>
      </c>
      <c r="B280" t="s">
        <v>16</v>
      </c>
      <c r="C280">
        <v>4.2</v>
      </c>
      <c r="D280">
        <v>39298</v>
      </c>
      <c r="E280">
        <v>3568</v>
      </c>
      <c r="F280" t="s">
        <v>44</v>
      </c>
      <c r="G280">
        <v>13999</v>
      </c>
      <c r="H280">
        <v>19999</v>
      </c>
      <c r="I280" s="1">
        <f t="shared" si="8"/>
        <v>6000</v>
      </c>
      <c r="J280" s="1">
        <v>30</v>
      </c>
      <c r="K280" s="1" t="str">
        <f t="shared" si="9"/>
        <v>10K–20K</v>
      </c>
    </row>
    <row r="281" spans="1:11" x14ac:dyDescent="0.3">
      <c r="A281" t="s">
        <v>60</v>
      </c>
      <c r="B281" t="s">
        <v>16</v>
      </c>
      <c r="C281">
        <v>4.0999999999999996</v>
      </c>
      <c r="D281">
        <v>21734</v>
      </c>
      <c r="E281">
        <v>1799</v>
      </c>
      <c r="F281" t="s">
        <v>61</v>
      </c>
      <c r="G281">
        <v>12999</v>
      </c>
      <c r="H281">
        <v>18999</v>
      </c>
      <c r="I281" s="1">
        <f t="shared" si="8"/>
        <v>6000</v>
      </c>
      <c r="J281" s="1">
        <v>31</v>
      </c>
      <c r="K281" s="1" t="str">
        <f t="shared" si="9"/>
        <v>10K–20K</v>
      </c>
    </row>
    <row r="282" spans="1:11" x14ac:dyDescent="0.3">
      <c r="A282" t="s">
        <v>64</v>
      </c>
      <c r="B282" t="s">
        <v>16</v>
      </c>
      <c r="C282">
        <v>4.3</v>
      </c>
      <c r="D282">
        <v>125815</v>
      </c>
      <c r="E282">
        <v>11562</v>
      </c>
      <c r="F282" t="s">
        <v>65</v>
      </c>
      <c r="G282">
        <v>12999</v>
      </c>
      <c r="H282">
        <v>19999</v>
      </c>
      <c r="I282" s="1">
        <f t="shared" si="8"/>
        <v>7000</v>
      </c>
      <c r="J282" s="1">
        <v>35</v>
      </c>
      <c r="K282" s="1" t="str">
        <f t="shared" si="9"/>
        <v>10K–20K</v>
      </c>
    </row>
    <row r="283" spans="1:11" x14ac:dyDescent="0.3">
      <c r="A283" t="s">
        <v>66</v>
      </c>
      <c r="B283" t="s">
        <v>16</v>
      </c>
      <c r="C283">
        <v>4.3</v>
      </c>
      <c r="D283">
        <v>125815</v>
      </c>
      <c r="E283">
        <v>11562</v>
      </c>
      <c r="F283" t="s">
        <v>65</v>
      </c>
      <c r="G283">
        <v>12999</v>
      </c>
      <c r="H283">
        <v>19999</v>
      </c>
      <c r="I283" s="1">
        <f t="shared" si="8"/>
        <v>7000</v>
      </c>
      <c r="J283" s="1">
        <v>35</v>
      </c>
      <c r="K283" s="1" t="str">
        <f t="shared" si="9"/>
        <v>10K–20K</v>
      </c>
    </row>
    <row r="284" spans="1:11" x14ac:dyDescent="0.3">
      <c r="A284" t="s">
        <v>67</v>
      </c>
      <c r="B284" t="s">
        <v>16</v>
      </c>
      <c r="C284">
        <v>4.2</v>
      </c>
      <c r="D284">
        <v>7301</v>
      </c>
      <c r="E284">
        <v>646</v>
      </c>
      <c r="F284" t="s">
        <v>68</v>
      </c>
      <c r="G284">
        <v>15999</v>
      </c>
      <c r="H284">
        <v>21999</v>
      </c>
      <c r="I284" s="1">
        <f t="shared" si="8"/>
        <v>6000</v>
      </c>
      <c r="J284" s="1">
        <v>27</v>
      </c>
      <c r="K284" s="1" t="str">
        <f t="shared" si="9"/>
        <v>20K–30K</v>
      </c>
    </row>
    <row r="285" spans="1:11" x14ac:dyDescent="0.3">
      <c r="A285" t="s">
        <v>67</v>
      </c>
      <c r="B285" t="s">
        <v>16</v>
      </c>
      <c r="C285">
        <v>4.2</v>
      </c>
      <c r="D285">
        <v>39298</v>
      </c>
      <c r="E285">
        <v>3568</v>
      </c>
      <c r="F285" t="s">
        <v>44</v>
      </c>
      <c r="G285">
        <v>13999</v>
      </c>
      <c r="H285">
        <v>19999</v>
      </c>
      <c r="I285" s="1">
        <f t="shared" si="8"/>
        <v>6000</v>
      </c>
      <c r="J285" s="1">
        <v>30</v>
      </c>
      <c r="K285" s="1" t="str">
        <f t="shared" si="9"/>
        <v>10K–20K</v>
      </c>
    </row>
    <row r="286" spans="1:11" x14ac:dyDescent="0.3">
      <c r="A286" t="s">
        <v>78</v>
      </c>
      <c r="B286" t="s">
        <v>16</v>
      </c>
      <c r="C286">
        <v>4.2</v>
      </c>
      <c r="D286">
        <v>43893</v>
      </c>
      <c r="E286">
        <v>3633</v>
      </c>
      <c r="F286" t="s">
        <v>79</v>
      </c>
      <c r="G286">
        <v>10999</v>
      </c>
      <c r="H286">
        <v>15999</v>
      </c>
      <c r="I286" s="1">
        <f t="shared" si="8"/>
        <v>5000</v>
      </c>
      <c r="J286" s="1">
        <v>31</v>
      </c>
      <c r="K286" s="1" t="str">
        <f t="shared" si="9"/>
        <v>10K–20K</v>
      </c>
    </row>
    <row r="287" spans="1:11" x14ac:dyDescent="0.3">
      <c r="A287" t="s">
        <v>80</v>
      </c>
      <c r="B287" t="s">
        <v>16</v>
      </c>
      <c r="C287">
        <v>4.3</v>
      </c>
      <c r="D287">
        <v>125815</v>
      </c>
      <c r="E287">
        <v>11562</v>
      </c>
      <c r="F287" t="s">
        <v>81</v>
      </c>
      <c r="G287">
        <v>11999</v>
      </c>
      <c r="H287">
        <v>17999</v>
      </c>
      <c r="I287" s="1">
        <f t="shared" si="8"/>
        <v>6000</v>
      </c>
      <c r="J287" s="1">
        <v>33</v>
      </c>
      <c r="K287" s="1" t="str">
        <f t="shared" si="9"/>
        <v>10K–20K</v>
      </c>
    </row>
    <row r="288" spans="1:11" x14ac:dyDescent="0.3">
      <c r="A288" t="s">
        <v>83</v>
      </c>
      <c r="B288" t="s">
        <v>16</v>
      </c>
      <c r="C288">
        <v>4.3</v>
      </c>
      <c r="D288">
        <v>120461</v>
      </c>
      <c r="E288">
        <v>7343</v>
      </c>
      <c r="F288" t="s">
        <v>31</v>
      </c>
      <c r="G288">
        <v>6499</v>
      </c>
      <c r="H288">
        <v>10999</v>
      </c>
      <c r="I288" s="1">
        <f t="shared" si="8"/>
        <v>4500</v>
      </c>
      <c r="J288" s="1">
        <v>40</v>
      </c>
      <c r="K288" s="1" t="str">
        <f t="shared" si="9"/>
        <v>10K–20K</v>
      </c>
    </row>
    <row r="289" spans="1:11" x14ac:dyDescent="0.3">
      <c r="A289" t="s">
        <v>86</v>
      </c>
      <c r="B289" t="s">
        <v>16</v>
      </c>
      <c r="C289">
        <v>4.0999999999999996</v>
      </c>
      <c r="D289">
        <v>21734</v>
      </c>
      <c r="E289">
        <v>1799</v>
      </c>
      <c r="F289" t="s">
        <v>61</v>
      </c>
      <c r="G289">
        <v>12999</v>
      </c>
      <c r="H289">
        <v>18999</v>
      </c>
      <c r="I289" s="1">
        <f t="shared" si="8"/>
        <v>6000</v>
      </c>
      <c r="J289" s="1">
        <v>31</v>
      </c>
      <c r="K289" s="1" t="str">
        <f t="shared" si="9"/>
        <v>10K–20K</v>
      </c>
    </row>
    <row r="290" spans="1:11" x14ac:dyDescent="0.3">
      <c r="A290" t="s">
        <v>43</v>
      </c>
      <c r="B290" t="s">
        <v>16</v>
      </c>
      <c r="C290">
        <v>4.2</v>
      </c>
      <c r="D290">
        <v>7301</v>
      </c>
      <c r="E290">
        <v>646</v>
      </c>
      <c r="F290" t="s">
        <v>68</v>
      </c>
      <c r="G290">
        <v>15999</v>
      </c>
      <c r="H290">
        <v>21999</v>
      </c>
      <c r="I290" s="1">
        <f t="shared" si="8"/>
        <v>6000</v>
      </c>
      <c r="J290" s="1">
        <v>27</v>
      </c>
      <c r="K290" s="1" t="str">
        <f t="shared" si="9"/>
        <v>20K–30K</v>
      </c>
    </row>
    <row r="291" spans="1:11" x14ac:dyDescent="0.3">
      <c r="A291" t="s">
        <v>100</v>
      </c>
      <c r="B291" t="s">
        <v>16</v>
      </c>
      <c r="C291">
        <v>4.3</v>
      </c>
      <c r="D291">
        <v>125815</v>
      </c>
      <c r="E291">
        <v>11562</v>
      </c>
      <c r="F291" t="s">
        <v>81</v>
      </c>
      <c r="G291">
        <v>11999</v>
      </c>
      <c r="H291">
        <v>17999</v>
      </c>
      <c r="I291" s="1">
        <f t="shared" si="8"/>
        <v>6000</v>
      </c>
      <c r="J291" s="1">
        <v>33</v>
      </c>
      <c r="K291" s="1" t="str">
        <f t="shared" si="9"/>
        <v>10K–20K</v>
      </c>
    </row>
    <row r="292" spans="1:11" x14ac:dyDescent="0.3">
      <c r="A292" t="s">
        <v>101</v>
      </c>
      <c r="B292" t="s">
        <v>16</v>
      </c>
      <c r="C292">
        <v>4.3</v>
      </c>
      <c r="D292">
        <v>31961</v>
      </c>
      <c r="E292">
        <v>2851</v>
      </c>
      <c r="F292" t="s">
        <v>38</v>
      </c>
      <c r="G292">
        <v>11999</v>
      </c>
      <c r="H292">
        <v>16999</v>
      </c>
      <c r="I292" s="1">
        <f t="shared" si="8"/>
        <v>5000</v>
      </c>
      <c r="J292" s="1">
        <v>29</v>
      </c>
      <c r="K292" s="1" t="str">
        <f t="shared" si="9"/>
        <v>10K–20K</v>
      </c>
    </row>
    <row r="293" spans="1:11" x14ac:dyDescent="0.3">
      <c r="A293" t="s">
        <v>111</v>
      </c>
      <c r="B293" t="s">
        <v>16</v>
      </c>
      <c r="C293">
        <v>4.3</v>
      </c>
      <c r="D293">
        <v>31961</v>
      </c>
      <c r="E293">
        <v>2851</v>
      </c>
      <c r="F293" t="s">
        <v>38</v>
      </c>
      <c r="G293">
        <v>11999</v>
      </c>
      <c r="H293">
        <v>16999</v>
      </c>
      <c r="I293" s="1">
        <f t="shared" si="8"/>
        <v>5000</v>
      </c>
      <c r="J293" s="1">
        <v>29</v>
      </c>
      <c r="K293" s="1" t="str">
        <f t="shared" si="9"/>
        <v>10K–20K</v>
      </c>
    </row>
    <row r="294" spans="1:11" x14ac:dyDescent="0.3">
      <c r="A294" t="s">
        <v>116</v>
      </c>
      <c r="B294" t="s">
        <v>16</v>
      </c>
      <c r="C294">
        <v>4.2</v>
      </c>
      <c r="D294">
        <v>39298</v>
      </c>
      <c r="E294">
        <v>3568</v>
      </c>
      <c r="F294" t="s">
        <v>44</v>
      </c>
      <c r="G294">
        <v>13999</v>
      </c>
      <c r="H294">
        <v>19999</v>
      </c>
      <c r="I294" s="1">
        <f t="shared" si="8"/>
        <v>6000</v>
      </c>
      <c r="J294" s="1">
        <v>30</v>
      </c>
      <c r="K294" s="1" t="str">
        <f t="shared" si="9"/>
        <v>10K–20K</v>
      </c>
    </row>
    <row r="295" spans="1:11" x14ac:dyDescent="0.3">
      <c r="A295" t="s">
        <v>119</v>
      </c>
      <c r="B295" t="s">
        <v>16</v>
      </c>
      <c r="C295">
        <v>4.3</v>
      </c>
      <c r="D295">
        <v>125815</v>
      </c>
      <c r="E295">
        <v>11562</v>
      </c>
      <c r="F295" t="s">
        <v>65</v>
      </c>
      <c r="G295">
        <v>12999</v>
      </c>
      <c r="H295">
        <v>19999</v>
      </c>
      <c r="I295" s="1">
        <f t="shared" si="8"/>
        <v>7000</v>
      </c>
      <c r="J295" s="1">
        <v>35</v>
      </c>
      <c r="K295" s="1" t="str">
        <f t="shared" si="9"/>
        <v>10K–20K</v>
      </c>
    </row>
    <row r="296" spans="1:11" x14ac:dyDescent="0.3">
      <c r="A296" t="s">
        <v>120</v>
      </c>
      <c r="B296" t="s">
        <v>16</v>
      </c>
      <c r="C296">
        <v>4.2</v>
      </c>
      <c r="D296">
        <v>58881</v>
      </c>
      <c r="E296">
        <v>6095</v>
      </c>
      <c r="F296" t="s">
        <v>121</v>
      </c>
      <c r="G296">
        <v>16499</v>
      </c>
      <c r="H296">
        <v>23999</v>
      </c>
      <c r="I296" s="1">
        <f t="shared" si="8"/>
        <v>7500</v>
      </c>
      <c r="J296" s="1">
        <v>31</v>
      </c>
      <c r="K296" s="1" t="str">
        <f t="shared" si="9"/>
        <v>20K–30K</v>
      </c>
    </row>
    <row r="297" spans="1:11" x14ac:dyDescent="0.3">
      <c r="A297" t="s">
        <v>128</v>
      </c>
      <c r="B297" t="s">
        <v>16</v>
      </c>
      <c r="C297">
        <v>4.3</v>
      </c>
      <c r="D297">
        <v>125815</v>
      </c>
      <c r="E297">
        <v>11562</v>
      </c>
      <c r="F297" t="s">
        <v>81</v>
      </c>
      <c r="G297">
        <v>11999</v>
      </c>
      <c r="H297">
        <v>17999</v>
      </c>
      <c r="I297" s="1">
        <f t="shared" si="8"/>
        <v>6000</v>
      </c>
      <c r="J297" s="1">
        <v>33</v>
      </c>
      <c r="K297" s="1" t="str">
        <f t="shared" si="9"/>
        <v>10K–20K</v>
      </c>
    </row>
    <row r="298" spans="1:11" x14ac:dyDescent="0.3">
      <c r="A298" t="s">
        <v>137</v>
      </c>
      <c r="B298" t="s">
        <v>16</v>
      </c>
      <c r="C298">
        <v>4.2</v>
      </c>
      <c r="D298">
        <v>58881</v>
      </c>
      <c r="E298">
        <v>6095</v>
      </c>
      <c r="F298" t="s">
        <v>121</v>
      </c>
      <c r="G298">
        <v>16499</v>
      </c>
      <c r="H298">
        <v>23999</v>
      </c>
      <c r="I298" s="1">
        <f t="shared" si="8"/>
        <v>7500</v>
      </c>
      <c r="J298" s="1">
        <v>31</v>
      </c>
      <c r="K298" s="1" t="str">
        <f t="shared" si="9"/>
        <v>20K–30K</v>
      </c>
    </row>
    <row r="299" spans="1:11" x14ac:dyDescent="0.3">
      <c r="A299" t="s">
        <v>142</v>
      </c>
      <c r="B299" t="s">
        <v>16</v>
      </c>
      <c r="C299">
        <v>4.2</v>
      </c>
      <c r="D299">
        <v>58881</v>
      </c>
      <c r="E299">
        <v>6095</v>
      </c>
      <c r="F299" t="s">
        <v>121</v>
      </c>
      <c r="G299">
        <v>16499</v>
      </c>
      <c r="H299">
        <v>23999</v>
      </c>
      <c r="I299" s="1">
        <f t="shared" si="8"/>
        <v>7500</v>
      </c>
      <c r="J299" s="1">
        <v>31</v>
      </c>
      <c r="K299" s="1" t="str">
        <f t="shared" si="9"/>
        <v>20K–30K</v>
      </c>
    </row>
    <row r="300" spans="1:11" x14ac:dyDescent="0.3">
      <c r="A300" t="s">
        <v>171</v>
      </c>
      <c r="B300" t="s">
        <v>16</v>
      </c>
      <c r="C300">
        <v>4.2</v>
      </c>
      <c r="D300">
        <v>43893</v>
      </c>
      <c r="E300">
        <v>3633</v>
      </c>
      <c r="F300" t="s">
        <v>79</v>
      </c>
      <c r="G300">
        <v>10999</v>
      </c>
      <c r="H300">
        <v>15999</v>
      </c>
      <c r="I300" s="1">
        <f t="shared" si="8"/>
        <v>5000</v>
      </c>
      <c r="J300" s="1">
        <v>31</v>
      </c>
      <c r="K300" s="1" t="str">
        <f t="shared" si="9"/>
        <v>10K–20K</v>
      </c>
    </row>
    <row r="301" spans="1:11" x14ac:dyDescent="0.3">
      <c r="A301" t="s">
        <v>197</v>
      </c>
      <c r="B301" t="s">
        <v>16</v>
      </c>
      <c r="C301">
        <v>4.2</v>
      </c>
      <c r="D301">
        <v>43893</v>
      </c>
      <c r="E301">
        <v>3633</v>
      </c>
      <c r="F301" t="s">
        <v>79</v>
      </c>
      <c r="G301">
        <v>10999</v>
      </c>
      <c r="H301">
        <v>15999</v>
      </c>
      <c r="I301" s="1">
        <f t="shared" si="8"/>
        <v>5000</v>
      </c>
      <c r="J301" s="1">
        <v>31</v>
      </c>
      <c r="K301" s="1" t="str">
        <f t="shared" si="9"/>
        <v>10K–20K</v>
      </c>
    </row>
    <row r="302" spans="1:11" x14ac:dyDescent="0.3">
      <c r="A302" t="s">
        <v>142</v>
      </c>
      <c r="B302" t="s">
        <v>16</v>
      </c>
      <c r="C302">
        <v>4.0999999999999996</v>
      </c>
      <c r="D302">
        <v>13733</v>
      </c>
      <c r="E302">
        <v>1440</v>
      </c>
      <c r="F302" t="s">
        <v>201</v>
      </c>
      <c r="G302">
        <v>18999</v>
      </c>
      <c r="H302">
        <v>25999</v>
      </c>
      <c r="I302" s="1">
        <f t="shared" si="8"/>
        <v>7000</v>
      </c>
      <c r="J302" s="1">
        <v>26</v>
      </c>
      <c r="K302" s="1" t="str">
        <f t="shared" si="9"/>
        <v>20K–30K</v>
      </c>
    </row>
    <row r="303" spans="1:11" x14ac:dyDescent="0.3">
      <c r="A303" t="s">
        <v>120</v>
      </c>
      <c r="B303" t="s">
        <v>16</v>
      </c>
      <c r="C303">
        <v>4.0999999999999996</v>
      </c>
      <c r="D303">
        <v>13733</v>
      </c>
      <c r="E303">
        <v>1440</v>
      </c>
      <c r="F303" t="s">
        <v>201</v>
      </c>
      <c r="G303">
        <v>18999</v>
      </c>
      <c r="H303">
        <v>25999</v>
      </c>
      <c r="I303" s="1">
        <f t="shared" si="8"/>
        <v>7000</v>
      </c>
      <c r="J303" s="1">
        <v>26</v>
      </c>
      <c r="K303" s="1" t="str">
        <f t="shared" si="9"/>
        <v>20K–30K</v>
      </c>
    </row>
    <row r="304" spans="1:11" x14ac:dyDescent="0.3">
      <c r="A304" t="s">
        <v>257</v>
      </c>
      <c r="B304" t="s">
        <v>16</v>
      </c>
      <c r="C304">
        <v>4.2</v>
      </c>
      <c r="D304">
        <v>58881</v>
      </c>
      <c r="E304">
        <v>6095</v>
      </c>
      <c r="F304" t="s">
        <v>258</v>
      </c>
      <c r="G304">
        <v>15999</v>
      </c>
      <c r="H304">
        <v>22999</v>
      </c>
      <c r="I304" s="1">
        <f t="shared" si="8"/>
        <v>7000</v>
      </c>
      <c r="J304" s="1">
        <v>30</v>
      </c>
      <c r="K304" s="1" t="str">
        <f t="shared" si="9"/>
        <v>20K–30K</v>
      </c>
    </row>
    <row r="305" spans="1:11" x14ac:dyDescent="0.3">
      <c r="A305" t="s">
        <v>64</v>
      </c>
      <c r="B305" t="s">
        <v>16</v>
      </c>
      <c r="C305">
        <v>4.3</v>
      </c>
      <c r="D305">
        <v>12140</v>
      </c>
      <c r="E305">
        <v>1073</v>
      </c>
      <c r="F305" t="s">
        <v>349</v>
      </c>
      <c r="G305">
        <v>14999</v>
      </c>
      <c r="H305">
        <v>21999</v>
      </c>
      <c r="I305" s="1">
        <f t="shared" si="8"/>
        <v>7000</v>
      </c>
      <c r="J305" s="1">
        <v>31</v>
      </c>
      <c r="K305" s="1" t="str">
        <f t="shared" si="9"/>
        <v>20K–30K</v>
      </c>
    </row>
    <row r="306" spans="1:11" x14ac:dyDescent="0.3">
      <c r="A306" t="s">
        <v>356</v>
      </c>
      <c r="B306" t="s">
        <v>16</v>
      </c>
      <c r="C306">
        <v>4.2</v>
      </c>
      <c r="D306">
        <v>58881</v>
      </c>
      <c r="E306">
        <v>6095</v>
      </c>
      <c r="F306" t="s">
        <v>258</v>
      </c>
      <c r="G306">
        <v>15999</v>
      </c>
      <c r="H306">
        <v>22999</v>
      </c>
      <c r="I306" s="1">
        <f t="shared" si="8"/>
        <v>7000</v>
      </c>
      <c r="J306" s="1">
        <v>30</v>
      </c>
      <c r="K306" s="1" t="str">
        <f t="shared" si="9"/>
        <v>20K–30K</v>
      </c>
    </row>
    <row r="307" spans="1:11" x14ac:dyDescent="0.3">
      <c r="A307" t="s">
        <v>380</v>
      </c>
      <c r="B307" t="s">
        <v>16</v>
      </c>
      <c r="C307">
        <v>4.3</v>
      </c>
      <c r="D307">
        <v>2687</v>
      </c>
      <c r="E307">
        <v>210</v>
      </c>
      <c r="F307" t="s">
        <v>381</v>
      </c>
      <c r="G307">
        <v>10999</v>
      </c>
      <c r="H307">
        <v>15999</v>
      </c>
      <c r="I307" s="1">
        <f t="shared" si="8"/>
        <v>5000</v>
      </c>
      <c r="J307" s="1">
        <v>31</v>
      </c>
      <c r="K307" s="1" t="str">
        <f t="shared" si="9"/>
        <v>10K–20K</v>
      </c>
    </row>
    <row r="308" spans="1:11" x14ac:dyDescent="0.3">
      <c r="A308" t="s">
        <v>395</v>
      </c>
      <c r="B308" t="s">
        <v>16</v>
      </c>
      <c r="C308">
        <v>4.2</v>
      </c>
      <c r="D308">
        <v>58881</v>
      </c>
      <c r="E308">
        <v>6095</v>
      </c>
      <c r="F308" t="s">
        <v>258</v>
      </c>
      <c r="G308">
        <v>15999</v>
      </c>
      <c r="H308">
        <v>22999</v>
      </c>
      <c r="I308" s="1">
        <f t="shared" si="8"/>
        <v>7000</v>
      </c>
      <c r="J308" s="1">
        <v>30</v>
      </c>
      <c r="K308" s="1" t="str">
        <f t="shared" si="9"/>
        <v>20K–30K</v>
      </c>
    </row>
    <row r="309" spans="1:11" x14ac:dyDescent="0.3">
      <c r="A309" t="s">
        <v>137</v>
      </c>
      <c r="B309" t="s">
        <v>16</v>
      </c>
      <c r="C309">
        <v>4.0999999999999996</v>
      </c>
      <c r="D309">
        <v>13733</v>
      </c>
      <c r="E309">
        <v>1440</v>
      </c>
      <c r="F309" t="s">
        <v>201</v>
      </c>
      <c r="G309">
        <v>18999</v>
      </c>
      <c r="H309">
        <v>25999</v>
      </c>
      <c r="I309" s="1">
        <f t="shared" si="8"/>
        <v>7000</v>
      </c>
      <c r="J309" s="1">
        <v>26</v>
      </c>
      <c r="K309" s="1" t="str">
        <f t="shared" si="9"/>
        <v>20K–30K</v>
      </c>
    </row>
    <row r="310" spans="1:11" x14ac:dyDescent="0.3">
      <c r="A310" t="s">
        <v>513</v>
      </c>
      <c r="B310" t="s">
        <v>16</v>
      </c>
      <c r="C310">
        <v>4.3</v>
      </c>
      <c r="D310">
        <v>2687</v>
      </c>
      <c r="E310">
        <v>210</v>
      </c>
      <c r="F310" t="s">
        <v>381</v>
      </c>
      <c r="G310">
        <v>10999</v>
      </c>
      <c r="H310">
        <v>15999</v>
      </c>
      <c r="I310" s="1">
        <f t="shared" si="8"/>
        <v>5000</v>
      </c>
      <c r="J310" s="1">
        <v>31</v>
      </c>
      <c r="K310" s="1" t="str">
        <f t="shared" si="9"/>
        <v>10K–20K</v>
      </c>
    </row>
    <row r="311" spans="1:11" x14ac:dyDescent="0.3">
      <c r="A311" t="s">
        <v>520</v>
      </c>
      <c r="B311" t="s">
        <v>16</v>
      </c>
      <c r="C311">
        <v>4.4000000000000004</v>
      </c>
      <c r="D311">
        <v>2408</v>
      </c>
      <c r="E311">
        <v>354</v>
      </c>
      <c r="F311" t="s">
        <v>521</v>
      </c>
      <c r="G311">
        <v>30999</v>
      </c>
      <c r="H311">
        <v>39999</v>
      </c>
      <c r="I311" s="1">
        <f t="shared" si="8"/>
        <v>9000</v>
      </c>
      <c r="J311" s="1">
        <v>22</v>
      </c>
      <c r="K311" s="1" t="str">
        <f t="shared" si="9"/>
        <v>30K–40K</v>
      </c>
    </row>
    <row r="312" spans="1:11" x14ac:dyDescent="0.3">
      <c r="A312" t="s">
        <v>522</v>
      </c>
      <c r="B312" t="s">
        <v>16</v>
      </c>
      <c r="C312">
        <v>4.3</v>
      </c>
      <c r="D312">
        <v>4148</v>
      </c>
      <c r="E312">
        <v>573</v>
      </c>
      <c r="F312" t="s">
        <v>523</v>
      </c>
      <c r="G312">
        <v>26999</v>
      </c>
      <c r="H312">
        <v>34999</v>
      </c>
      <c r="I312" s="1">
        <f t="shared" si="8"/>
        <v>8000</v>
      </c>
      <c r="J312" s="1">
        <v>22</v>
      </c>
      <c r="K312" s="1" t="str">
        <f t="shared" si="9"/>
        <v>30K–40K</v>
      </c>
    </row>
    <row r="313" spans="1:11" x14ac:dyDescent="0.3">
      <c r="A313" t="s">
        <v>560</v>
      </c>
      <c r="B313" t="s">
        <v>16</v>
      </c>
      <c r="C313">
        <v>4.3</v>
      </c>
      <c r="D313">
        <v>1306</v>
      </c>
      <c r="E313">
        <v>90</v>
      </c>
      <c r="F313" t="s">
        <v>561</v>
      </c>
      <c r="G313">
        <v>12999</v>
      </c>
      <c r="H313">
        <v>18999</v>
      </c>
      <c r="I313" s="1">
        <f t="shared" si="8"/>
        <v>6000</v>
      </c>
      <c r="J313" s="1">
        <v>31</v>
      </c>
      <c r="K313" s="1" t="str">
        <f t="shared" si="9"/>
        <v>10K–20K</v>
      </c>
    </row>
    <row r="314" spans="1:11" x14ac:dyDescent="0.3">
      <c r="A314" t="s">
        <v>66</v>
      </c>
      <c r="B314" t="s">
        <v>16</v>
      </c>
      <c r="C314">
        <v>4.3</v>
      </c>
      <c r="D314">
        <v>12140</v>
      </c>
      <c r="E314">
        <v>1073</v>
      </c>
      <c r="F314" t="s">
        <v>349</v>
      </c>
      <c r="G314">
        <v>14999</v>
      </c>
      <c r="H314">
        <v>21999</v>
      </c>
      <c r="I314" s="1">
        <f t="shared" si="8"/>
        <v>7000</v>
      </c>
      <c r="J314" s="1">
        <v>31</v>
      </c>
      <c r="K314" s="1" t="str">
        <f t="shared" si="9"/>
        <v>20K–30K</v>
      </c>
    </row>
    <row r="315" spans="1:11" x14ac:dyDescent="0.3">
      <c r="A315" t="s">
        <v>639</v>
      </c>
      <c r="B315" t="s">
        <v>16</v>
      </c>
      <c r="C315">
        <v>4.3</v>
      </c>
      <c r="D315">
        <v>1306</v>
      </c>
      <c r="E315">
        <v>90</v>
      </c>
      <c r="F315" t="s">
        <v>561</v>
      </c>
      <c r="G315">
        <v>12999</v>
      </c>
      <c r="H315">
        <v>18999</v>
      </c>
      <c r="I315" s="1">
        <f t="shared" si="8"/>
        <v>6000</v>
      </c>
      <c r="J315" s="1">
        <v>31</v>
      </c>
      <c r="K315" s="1" t="str">
        <f t="shared" si="9"/>
        <v>10K–20K</v>
      </c>
    </row>
    <row r="316" spans="1:11" x14ac:dyDescent="0.3">
      <c r="A316" t="s">
        <v>687</v>
      </c>
      <c r="B316" t="s">
        <v>16</v>
      </c>
      <c r="C316">
        <v>4.3</v>
      </c>
      <c r="D316">
        <v>480309</v>
      </c>
      <c r="E316">
        <v>34744</v>
      </c>
      <c r="F316" t="s">
        <v>688</v>
      </c>
      <c r="G316">
        <v>12999</v>
      </c>
      <c r="H316">
        <v>14999</v>
      </c>
      <c r="I316" s="1">
        <f t="shared" si="8"/>
        <v>2000</v>
      </c>
      <c r="J316" s="1">
        <v>13</v>
      </c>
      <c r="K316" s="1" t="str">
        <f t="shared" si="9"/>
        <v>10K–20K</v>
      </c>
    </row>
    <row r="317" spans="1:11" x14ac:dyDescent="0.3">
      <c r="A317" t="s">
        <v>522</v>
      </c>
      <c r="B317" t="s">
        <v>16</v>
      </c>
      <c r="C317">
        <v>4.3</v>
      </c>
      <c r="D317">
        <v>11461</v>
      </c>
      <c r="E317">
        <v>1636</v>
      </c>
      <c r="F317" t="s">
        <v>693</v>
      </c>
      <c r="G317">
        <v>27999</v>
      </c>
      <c r="H317">
        <v>32999</v>
      </c>
      <c r="I317" s="1">
        <f t="shared" si="8"/>
        <v>5000</v>
      </c>
      <c r="J317" s="1">
        <v>15</v>
      </c>
      <c r="K317" s="1" t="str">
        <f t="shared" si="9"/>
        <v>30K–40K</v>
      </c>
    </row>
    <row r="318" spans="1:11" x14ac:dyDescent="0.3">
      <c r="A318" t="s">
        <v>704</v>
      </c>
      <c r="B318" t="s">
        <v>16</v>
      </c>
      <c r="C318">
        <v>4.3</v>
      </c>
      <c r="D318">
        <v>2687</v>
      </c>
      <c r="E318">
        <v>210</v>
      </c>
      <c r="F318" t="s">
        <v>381</v>
      </c>
      <c r="G318">
        <v>10999</v>
      </c>
      <c r="H318">
        <v>15999</v>
      </c>
      <c r="I318" s="1">
        <f t="shared" si="8"/>
        <v>5000</v>
      </c>
      <c r="J318" s="1">
        <v>31</v>
      </c>
      <c r="K318" s="1" t="str">
        <f t="shared" si="9"/>
        <v>10K–20K</v>
      </c>
    </row>
    <row r="319" spans="1:11" x14ac:dyDescent="0.3">
      <c r="A319" t="s">
        <v>119</v>
      </c>
      <c r="B319" t="s">
        <v>16</v>
      </c>
      <c r="C319">
        <v>4.3</v>
      </c>
      <c r="D319">
        <v>12140</v>
      </c>
      <c r="E319">
        <v>1073</v>
      </c>
      <c r="F319" t="s">
        <v>349</v>
      </c>
      <c r="G319">
        <v>14999</v>
      </c>
      <c r="H319">
        <v>21999</v>
      </c>
      <c r="I319" s="1">
        <f t="shared" si="8"/>
        <v>7000</v>
      </c>
      <c r="J319" s="1">
        <v>31</v>
      </c>
      <c r="K319" s="1" t="str">
        <f t="shared" si="9"/>
        <v>20K–30K</v>
      </c>
    </row>
    <row r="320" spans="1:11" x14ac:dyDescent="0.3">
      <c r="A320" t="s">
        <v>733</v>
      </c>
      <c r="B320" t="s">
        <v>16</v>
      </c>
      <c r="C320">
        <v>4.3</v>
      </c>
      <c r="D320">
        <v>248378</v>
      </c>
      <c r="E320">
        <v>24413</v>
      </c>
      <c r="F320" t="s">
        <v>734</v>
      </c>
      <c r="G320">
        <v>13999</v>
      </c>
      <c r="H320">
        <v>16999</v>
      </c>
      <c r="I320" s="1">
        <f t="shared" si="8"/>
        <v>3000</v>
      </c>
      <c r="J320" s="1">
        <v>17</v>
      </c>
      <c r="K320" s="1" t="str">
        <f t="shared" si="9"/>
        <v>10K–20K</v>
      </c>
    </row>
    <row r="321" spans="1:11" x14ac:dyDescent="0.3">
      <c r="A321" t="s">
        <v>744</v>
      </c>
      <c r="B321" t="s">
        <v>16</v>
      </c>
      <c r="C321">
        <v>4.4000000000000004</v>
      </c>
      <c r="D321">
        <v>350138</v>
      </c>
      <c r="E321">
        <v>33234</v>
      </c>
      <c r="F321" t="s">
        <v>745</v>
      </c>
      <c r="G321">
        <v>14999</v>
      </c>
      <c r="H321">
        <v>17999</v>
      </c>
      <c r="I321" s="1">
        <f t="shared" si="8"/>
        <v>3000</v>
      </c>
      <c r="J321" s="1">
        <v>16</v>
      </c>
      <c r="K321" s="1" t="str">
        <f t="shared" si="9"/>
        <v>10K–20K</v>
      </c>
    </row>
    <row r="322" spans="1:11" x14ac:dyDescent="0.3">
      <c r="A322" t="s">
        <v>773</v>
      </c>
      <c r="B322" t="s">
        <v>16</v>
      </c>
      <c r="C322">
        <v>4.3</v>
      </c>
      <c r="D322">
        <v>1306</v>
      </c>
      <c r="E322">
        <v>90</v>
      </c>
      <c r="F322" t="s">
        <v>561</v>
      </c>
      <c r="G322">
        <v>12999</v>
      </c>
      <c r="H322">
        <v>18999</v>
      </c>
      <c r="I322" s="1">
        <f t="shared" ref="I322:I385" si="10">H322-G322</f>
        <v>6000</v>
      </c>
      <c r="J322" s="1">
        <v>31</v>
      </c>
      <c r="K322" s="1" t="str">
        <f t="shared" ref="K322:K385" si="11">IF(H322&lt;10000,"Below 10K",
IF(H322&lt;20000,"10K–20K",
IF(H322&lt;30000,"20K–30K",
IF(H322&lt;40000,"30K–40K",
IF(H322&lt;50000,"40K–50K",
IF(H322&lt;60000,"50K–60K","Above 60K"))))))</f>
        <v>10K–20K</v>
      </c>
    </row>
    <row r="323" spans="1:11" x14ac:dyDescent="0.3">
      <c r="A323" t="s">
        <v>815</v>
      </c>
      <c r="B323" t="s">
        <v>16</v>
      </c>
      <c r="C323">
        <v>4.3</v>
      </c>
      <c r="D323">
        <v>398069</v>
      </c>
      <c r="E323">
        <v>26545</v>
      </c>
      <c r="F323" t="s">
        <v>816</v>
      </c>
      <c r="G323">
        <v>8499</v>
      </c>
      <c r="H323">
        <v>9999</v>
      </c>
      <c r="I323" s="1">
        <f t="shared" si="10"/>
        <v>1500</v>
      </c>
      <c r="J323" s="1">
        <v>15</v>
      </c>
      <c r="K323" s="1" t="str">
        <f t="shared" si="11"/>
        <v>Below 10K</v>
      </c>
    </row>
    <row r="324" spans="1:11" x14ac:dyDescent="0.3">
      <c r="A324" t="s">
        <v>865</v>
      </c>
      <c r="B324" t="s">
        <v>16</v>
      </c>
      <c r="C324">
        <v>4.3</v>
      </c>
      <c r="D324">
        <v>14824</v>
      </c>
      <c r="E324">
        <v>1936</v>
      </c>
      <c r="F324" t="s">
        <v>866</v>
      </c>
      <c r="G324">
        <v>28999</v>
      </c>
      <c r="H324">
        <v>34999</v>
      </c>
      <c r="I324" s="1">
        <f t="shared" si="10"/>
        <v>6000</v>
      </c>
      <c r="J324" s="1">
        <v>17</v>
      </c>
      <c r="K324" s="1" t="str">
        <f t="shared" si="11"/>
        <v>30K–40K</v>
      </c>
    </row>
    <row r="325" spans="1:11" x14ac:dyDescent="0.3">
      <c r="A325" t="s">
        <v>896</v>
      </c>
      <c r="B325" t="s">
        <v>16</v>
      </c>
      <c r="C325">
        <v>4.3</v>
      </c>
      <c r="D325">
        <v>124325</v>
      </c>
      <c r="E325">
        <v>8927</v>
      </c>
      <c r="F325" t="s">
        <v>897</v>
      </c>
      <c r="G325">
        <v>10999</v>
      </c>
      <c r="H325">
        <v>11999</v>
      </c>
      <c r="I325" s="1">
        <f t="shared" si="10"/>
        <v>1000</v>
      </c>
      <c r="J325" s="1">
        <v>8</v>
      </c>
      <c r="K325" s="1" t="str">
        <f t="shared" si="11"/>
        <v>10K–20K</v>
      </c>
    </row>
    <row r="326" spans="1:11" x14ac:dyDescent="0.3">
      <c r="A326" t="s">
        <v>908</v>
      </c>
      <c r="B326" t="s">
        <v>16</v>
      </c>
      <c r="C326">
        <v>4.3</v>
      </c>
      <c r="D326">
        <v>480309</v>
      </c>
      <c r="E326">
        <v>34744</v>
      </c>
      <c r="F326" t="s">
        <v>909</v>
      </c>
      <c r="G326">
        <v>11499</v>
      </c>
      <c r="H326">
        <v>12999</v>
      </c>
      <c r="I326" s="1">
        <f t="shared" si="10"/>
        <v>1500</v>
      </c>
      <c r="J326" s="1">
        <v>11</v>
      </c>
      <c r="K326" s="1" t="str">
        <f t="shared" si="11"/>
        <v>10K–20K</v>
      </c>
    </row>
    <row r="327" spans="1:11" x14ac:dyDescent="0.3">
      <c r="A327" t="s">
        <v>8</v>
      </c>
      <c r="B327" t="s">
        <v>932</v>
      </c>
      <c r="C327">
        <v>4.5</v>
      </c>
      <c r="D327">
        <v>111865</v>
      </c>
      <c r="E327">
        <v>6611</v>
      </c>
      <c r="F327" t="s">
        <v>9</v>
      </c>
      <c r="G327">
        <v>10999</v>
      </c>
      <c r="H327">
        <v>15999</v>
      </c>
      <c r="I327" s="1">
        <f t="shared" si="10"/>
        <v>5000</v>
      </c>
      <c r="J327" s="1">
        <v>31</v>
      </c>
      <c r="K327" s="1" t="str">
        <f t="shared" si="11"/>
        <v>10K–20K</v>
      </c>
    </row>
    <row r="328" spans="1:11" x14ac:dyDescent="0.3">
      <c r="A328" t="s">
        <v>10</v>
      </c>
      <c r="B328" t="s">
        <v>932</v>
      </c>
      <c r="C328">
        <v>4.5</v>
      </c>
      <c r="D328">
        <v>111865</v>
      </c>
      <c r="E328">
        <v>6611</v>
      </c>
      <c r="F328" t="s">
        <v>9</v>
      </c>
      <c r="G328">
        <v>10999</v>
      </c>
      <c r="H328">
        <v>15999</v>
      </c>
      <c r="I328" s="1">
        <f t="shared" si="10"/>
        <v>5000</v>
      </c>
      <c r="J328" s="1">
        <v>31</v>
      </c>
      <c r="K328" s="1" t="str">
        <f t="shared" si="11"/>
        <v>10K–20K</v>
      </c>
    </row>
    <row r="329" spans="1:11" x14ac:dyDescent="0.3">
      <c r="A329" t="s">
        <v>11</v>
      </c>
      <c r="B329" t="s">
        <v>932</v>
      </c>
      <c r="C329">
        <v>4.5</v>
      </c>
      <c r="D329">
        <v>25380</v>
      </c>
      <c r="E329">
        <v>1517</v>
      </c>
      <c r="F329" t="s">
        <v>12</v>
      </c>
      <c r="G329">
        <v>13499</v>
      </c>
      <c r="H329">
        <v>17999</v>
      </c>
      <c r="I329" s="1">
        <f t="shared" si="10"/>
        <v>4500</v>
      </c>
      <c r="J329" s="1">
        <v>25</v>
      </c>
      <c r="K329" s="1" t="str">
        <f t="shared" si="11"/>
        <v>10K–20K</v>
      </c>
    </row>
    <row r="330" spans="1:11" x14ac:dyDescent="0.3">
      <c r="A330" t="s">
        <v>13</v>
      </c>
      <c r="B330" t="s">
        <v>932</v>
      </c>
      <c r="C330">
        <v>4.5</v>
      </c>
      <c r="D330">
        <v>111865</v>
      </c>
      <c r="E330">
        <v>6611</v>
      </c>
      <c r="F330" t="s">
        <v>14</v>
      </c>
      <c r="G330">
        <v>10999</v>
      </c>
      <c r="H330">
        <v>16999</v>
      </c>
      <c r="I330" s="1">
        <f t="shared" si="10"/>
        <v>6000</v>
      </c>
      <c r="J330" s="1">
        <v>35</v>
      </c>
      <c r="K330" s="1" t="str">
        <f t="shared" si="11"/>
        <v>10K–20K</v>
      </c>
    </row>
    <row r="331" spans="1:11" x14ac:dyDescent="0.3">
      <c r="A331" t="s">
        <v>11</v>
      </c>
      <c r="B331" t="s">
        <v>932</v>
      </c>
      <c r="C331">
        <v>4.5</v>
      </c>
      <c r="D331">
        <v>111865</v>
      </c>
      <c r="E331">
        <v>6611</v>
      </c>
      <c r="F331" t="s">
        <v>14</v>
      </c>
      <c r="G331">
        <v>10999</v>
      </c>
      <c r="H331">
        <v>16999</v>
      </c>
      <c r="I331" s="1">
        <f t="shared" si="10"/>
        <v>6000</v>
      </c>
      <c r="J331" s="1">
        <v>35</v>
      </c>
      <c r="K331" s="1" t="str">
        <f t="shared" si="11"/>
        <v>10K–20K</v>
      </c>
    </row>
    <row r="332" spans="1:11" x14ac:dyDescent="0.3">
      <c r="A332" t="s">
        <v>46</v>
      </c>
      <c r="B332" t="s">
        <v>932</v>
      </c>
      <c r="C332">
        <v>4.4000000000000004</v>
      </c>
      <c r="D332">
        <v>52579</v>
      </c>
      <c r="E332">
        <v>3792</v>
      </c>
      <c r="F332" t="s">
        <v>47</v>
      </c>
      <c r="G332">
        <v>13999</v>
      </c>
      <c r="H332">
        <v>20999</v>
      </c>
      <c r="I332" s="1">
        <f t="shared" si="10"/>
        <v>7000</v>
      </c>
      <c r="J332" s="1">
        <v>33</v>
      </c>
      <c r="K332" s="1" t="str">
        <f t="shared" si="11"/>
        <v>20K–30K</v>
      </c>
    </row>
    <row r="333" spans="1:11" x14ac:dyDescent="0.3">
      <c r="A333" t="s">
        <v>48</v>
      </c>
      <c r="B333" t="s">
        <v>932</v>
      </c>
      <c r="C333">
        <v>4.4000000000000004</v>
      </c>
      <c r="D333">
        <v>52579</v>
      </c>
      <c r="E333">
        <v>3792</v>
      </c>
      <c r="F333" t="s">
        <v>47</v>
      </c>
      <c r="G333">
        <v>13999</v>
      </c>
      <c r="H333">
        <v>20999</v>
      </c>
      <c r="I333" s="1">
        <f t="shared" si="10"/>
        <v>7000</v>
      </c>
      <c r="J333" s="1">
        <v>33</v>
      </c>
      <c r="K333" s="1" t="str">
        <f t="shared" si="11"/>
        <v>20K–30K</v>
      </c>
    </row>
    <row r="334" spans="1:11" x14ac:dyDescent="0.3">
      <c r="A334" t="s">
        <v>48</v>
      </c>
      <c r="B334" t="s">
        <v>932</v>
      </c>
      <c r="C334">
        <v>4.4000000000000004</v>
      </c>
      <c r="D334">
        <v>19675</v>
      </c>
      <c r="E334">
        <v>1484</v>
      </c>
      <c r="F334" t="s">
        <v>49</v>
      </c>
      <c r="G334">
        <v>14999</v>
      </c>
      <c r="H334">
        <v>22999</v>
      </c>
      <c r="I334" s="1">
        <f t="shared" si="10"/>
        <v>8000</v>
      </c>
      <c r="J334" s="1">
        <v>34</v>
      </c>
      <c r="K334" s="1" t="str">
        <f t="shared" si="11"/>
        <v>20K–30K</v>
      </c>
    </row>
    <row r="335" spans="1:11" x14ac:dyDescent="0.3">
      <c r="A335" t="s">
        <v>54</v>
      </c>
      <c r="B335" t="s">
        <v>932</v>
      </c>
      <c r="C335">
        <v>4.5</v>
      </c>
      <c r="D335">
        <v>1465</v>
      </c>
      <c r="E335">
        <v>233</v>
      </c>
      <c r="F335" t="s">
        <v>55</v>
      </c>
      <c r="G335">
        <v>25999</v>
      </c>
      <c r="H335">
        <v>27999</v>
      </c>
      <c r="I335" s="1">
        <f t="shared" si="10"/>
        <v>2000</v>
      </c>
      <c r="J335" s="1">
        <v>7</v>
      </c>
      <c r="K335" s="1" t="str">
        <f t="shared" si="11"/>
        <v>20K–30K</v>
      </c>
    </row>
    <row r="336" spans="1:11" x14ac:dyDescent="0.3">
      <c r="A336" t="s">
        <v>59</v>
      </c>
      <c r="B336" t="s">
        <v>932</v>
      </c>
      <c r="C336">
        <v>4.4000000000000004</v>
      </c>
      <c r="D336">
        <v>19675</v>
      </c>
      <c r="E336">
        <v>1484</v>
      </c>
      <c r="F336" t="s">
        <v>49</v>
      </c>
      <c r="G336">
        <v>14999</v>
      </c>
      <c r="H336">
        <v>22999</v>
      </c>
      <c r="I336" s="1">
        <f t="shared" si="10"/>
        <v>8000</v>
      </c>
      <c r="J336" s="1">
        <v>34</v>
      </c>
      <c r="K336" s="1" t="str">
        <f t="shared" si="11"/>
        <v>20K–30K</v>
      </c>
    </row>
    <row r="337" spans="1:11" x14ac:dyDescent="0.3">
      <c r="A337" t="s">
        <v>46</v>
      </c>
      <c r="B337" t="s">
        <v>932</v>
      </c>
      <c r="C337">
        <v>4.4000000000000004</v>
      </c>
      <c r="D337">
        <v>19675</v>
      </c>
      <c r="E337">
        <v>1484</v>
      </c>
      <c r="F337" t="s">
        <v>49</v>
      </c>
      <c r="G337">
        <v>14999</v>
      </c>
      <c r="H337">
        <v>22999</v>
      </c>
      <c r="I337" s="1">
        <f t="shared" si="10"/>
        <v>8000</v>
      </c>
      <c r="J337" s="1">
        <v>34</v>
      </c>
      <c r="K337" s="1" t="str">
        <f t="shared" si="11"/>
        <v>20K–30K</v>
      </c>
    </row>
    <row r="338" spans="1:11" x14ac:dyDescent="0.3">
      <c r="A338" t="s">
        <v>59</v>
      </c>
      <c r="B338" t="s">
        <v>932</v>
      </c>
      <c r="C338">
        <v>4.4000000000000004</v>
      </c>
      <c r="D338">
        <v>52579</v>
      </c>
      <c r="E338">
        <v>3792</v>
      </c>
      <c r="F338" t="s">
        <v>47</v>
      </c>
      <c r="G338">
        <v>13999</v>
      </c>
      <c r="H338">
        <v>20999</v>
      </c>
      <c r="I338" s="1">
        <f t="shared" si="10"/>
        <v>7000</v>
      </c>
      <c r="J338" s="1">
        <v>33</v>
      </c>
      <c r="K338" s="1" t="str">
        <f t="shared" si="11"/>
        <v>20K–30K</v>
      </c>
    </row>
    <row r="339" spans="1:11" x14ac:dyDescent="0.3">
      <c r="A339" t="s">
        <v>76</v>
      </c>
      <c r="B339" t="s">
        <v>932</v>
      </c>
      <c r="C339">
        <v>4.5</v>
      </c>
      <c r="D339">
        <v>2625</v>
      </c>
      <c r="E339">
        <v>397</v>
      </c>
      <c r="F339" t="s">
        <v>77</v>
      </c>
      <c r="G339">
        <v>24999</v>
      </c>
      <c r="H339">
        <v>25999</v>
      </c>
      <c r="I339" s="1">
        <f t="shared" si="10"/>
        <v>1000</v>
      </c>
      <c r="J339" s="1">
        <v>3</v>
      </c>
      <c r="K339" s="1" t="str">
        <f t="shared" si="11"/>
        <v>20K–30K</v>
      </c>
    </row>
    <row r="340" spans="1:11" x14ac:dyDescent="0.3">
      <c r="A340" t="s">
        <v>92</v>
      </c>
      <c r="B340" t="s">
        <v>932</v>
      </c>
      <c r="C340">
        <v>4.4000000000000004</v>
      </c>
      <c r="D340">
        <v>1900</v>
      </c>
      <c r="E340">
        <v>214</v>
      </c>
      <c r="F340" t="s">
        <v>93</v>
      </c>
      <c r="G340">
        <v>18999</v>
      </c>
      <c r="H340">
        <v>20999</v>
      </c>
      <c r="I340" s="1">
        <f t="shared" si="10"/>
        <v>2000</v>
      </c>
      <c r="J340" s="1">
        <v>9</v>
      </c>
      <c r="K340" s="1" t="str">
        <f t="shared" si="11"/>
        <v>20K–30K</v>
      </c>
    </row>
    <row r="341" spans="1:11" x14ac:dyDescent="0.3">
      <c r="A341" t="s">
        <v>102</v>
      </c>
      <c r="B341" t="s">
        <v>932</v>
      </c>
      <c r="C341">
        <v>4.3</v>
      </c>
      <c r="D341">
        <v>62815</v>
      </c>
      <c r="E341">
        <v>3241</v>
      </c>
      <c r="F341" t="s">
        <v>103</v>
      </c>
      <c r="G341">
        <v>5749</v>
      </c>
      <c r="H341">
        <v>8499</v>
      </c>
      <c r="I341" s="1">
        <f t="shared" si="10"/>
        <v>2750</v>
      </c>
      <c r="J341" s="1">
        <v>32</v>
      </c>
      <c r="K341" s="1" t="str">
        <f t="shared" si="11"/>
        <v>Below 10K</v>
      </c>
    </row>
    <row r="342" spans="1:11" x14ac:dyDescent="0.3">
      <c r="A342" t="s">
        <v>104</v>
      </c>
      <c r="B342" t="s">
        <v>932</v>
      </c>
      <c r="C342">
        <v>4.3</v>
      </c>
      <c r="D342">
        <v>62815</v>
      </c>
      <c r="E342">
        <v>3241</v>
      </c>
      <c r="F342" t="s">
        <v>103</v>
      </c>
      <c r="G342">
        <v>5749</v>
      </c>
      <c r="H342">
        <v>8499</v>
      </c>
      <c r="I342" s="1">
        <f t="shared" si="10"/>
        <v>2750</v>
      </c>
      <c r="J342" s="1">
        <v>32</v>
      </c>
      <c r="K342" s="1" t="str">
        <f t="shared" si="11"/>
        <v>Below 10K</v>
      </c>
    </row>
    <row r="343" spans="1:11" x14ac:dyDescent="0.3">
      <c r="A343" t="s">
        <v>105</v>
      </c>
      <c r="B343" t="s">
        <v>932</v>
      </c>
      <c r="C343">
        <v>4.3</v>
      </c>
      <c r="D343">
        <v>62815</v>
      </c>
      <c r="E343">
        <v>3241</v>
      </c>
      <c r="F343" t="s">
        <v>103</v>
      </c>
      <c r="G343">
        <v>5749</v>
      </c>
      <c r="H343">
        <v>8499</v>
      </c>
      <c r="I343" s="1">
        <f t="shared" si="10"/>
        <v>2750</v>
      </c>
      <c r="J343" s="1">
        <v>32</v>
      </c>
      <c r="K343" s="1" t="str">
        <f t="shared" si="11"/>
        <v>Below 10K</v>
      </c>
    </row>
    <row r="344" spans="1:11" x14ac:dyDescent="0.3">
      <c r="A344" t="s">
        <v>106</v>
      </c>
      <c r="B344" t="s">
        <v>932</v>
      </c>
      <c r="C344">
        <v>4.4000000000000004</v>
      </c>
      <c r="D344">
        <v>992</v>
      </c>
      <c r="E344">
        <v>121</v>
      </c>
      <c r="F344" t="s">
        <v>107</v>
      </c>
      <c r="G344">
        <v>19999</v>
      </c>
      <c r="H344">
        <v>22999</v>
      </c>
      <c r="I344" s="1">
        <f t="shared" si="10"/>
        <v>3000</v>
      </c>
      <c r="J344" s="1">
        <v>13</v>
      </c>
      <c r="K344" s="1" t="str">
        <f t="shared" si="11"/>
        <v>20K–30K</v>
      </c>
    </row>
    <row r="345" spans="1:11" x14ac:dyDescent="0.3">
      <c r="A345" t="s">
        <v>106</v>
      </c>
      <c r="B345" t="s">
        <v>932</v>
      </c>
      <c r="C345">
        <v>4.4000000000000004</v>
      </c>
      <c r="D345">
        <v>1900</v>
      </c>
      <c r="E345">
        <v>214</v>
      </c>
      <c r="F345" t="s">
        <v>93</v>
      </c>
      <c r="G345">
        <v>18999</v>
      </c>
      <c r="H345">
        <v>20999</v>
      </c>
      <c r="I345" s="1">
        <f t="shared" si="10"/>
        <v>2000</v>
      </c>
      <c r="J345" s="1">
        <v>9</v>
      </c>
      <c r="K345" s="1" t="str">
        <f t="shared" si="11"/>
        <v>20K–30K</v>
      </c>
    </row>
    <row r="346" spans="1:11" x14ac:dyDescent="0.3">
      <c r="A346" t="s">
        <v>108</v>
      </c>
      <c r="B346" t="s">
        <v>932</v>
      </c>
      <c r="C346">
        <v>4.4000000000000004</v>
      </c>
      <c r="D346">
        <v>1900</v>
      </c>
      <c r="E346">
        <v>214</v>
      </c>
      <c r="F346" t="s">
        <v>93</v>
      </c>
      <c r="G346">
        <v>18999</v>
      </c>
      <c r="H346">
        <v>20999</v>
      </c>
      <c r="I346" s="1">
        <f t="shared" si="10"/>
        <v>2000</v>
      </c>
      <c r="J346" s="1">
        <v>9</v>
      </c>
      <c r="K346" s="1" t="str">
        <f t="shared" si="11"/>
        <v>20K–30K</v>
      </c>
    </row>
    <row r="347" spans="1:11" x14ac:dyDescent="0.3">
      <c r="A347" t="s">
        <v>117</v>
      </c>
      <c r="B347" t="s">
        <v>932</v>
      </c>
      <c r="C347">
        <v>4.5</v>
      </c>
      <c r="D347">
        <v>2625</v>
      </c>
      <c r="E347">
        <v>397</v>
      </c>
      <c r="F347" t="s">
        <v>77</v>
      </c>
      <c r="G347">
        <v>24999</v>
      </c>
      <c r="H347">
        <v>25999</v>
      </c>
      <c r="I347" s="1">
        <f t="shared" si="10"/>
        <v>1000</v>
      </c>
      <c r="J347" s="1">
        <v>3</v>
      </c>
      <c r="K347" s="1" t="str">
        <f t="shared" si="11"/>
        <v>20K–30K</v>
      </c>
    </row>
    <row r="348" spans="1:11" x14ac:dyDescent="0.3">
      <c r="A348" t="s">
        <v>54</v>
      </c>
      <c r="B348" t="s">
        <v>932</v>
      </c>
      <c r="C348">
        <v>4.5</v>
      </c>
      <c r="D348">
        <v>2625</v>
      </c>
      <c r="E348">
        <v>397</v>
      </c>
      <c r="F348" t="s">
        <v>77</v>
      </c>
      <c r="G348">
        <v>24999</v>
      </c>
      <c r="H348">
        <v>25999</v>
      </c>
      <c r="I348" s="1">
        <f t="shared" si="10"/>
        <v>1000</v>
      </c>
      <c r="J348" s="1">
        <v>3</v>
      </c>
      <c r="K348" s="1" t="str">
        <f t="shared" si="11"/>
        <v>20K–30K</v>
      </c>
    </row>
    <row r="349" spans="1:11" x14ac:dyDescent="0.3">
      <c r="A349" t="s">
        <v>104</v>
      </c>
      <c r="B349" t="s">
        <v>932</v>
      </c>
      <c r="C349">
        <v>4.0999999999999996</v>
      </c>
      <c r="D349">
        <v>31359</v>
      </c>
      <c r="E349">
        <v>2062</v>
      </c>
      <c r="F349" t="s">
        <v>122</v>
      </c>
      <c r="G349">
        <v>6749</v>
      </c>
      <c r="H349">
        <v>9299</v>
      </c>
      <c r="I349" s="1">
        <f t="shared" si="10"/>
        <v>2550</v>
      </c>
      <c r="J349" s="1">
        <v>27</v>
      </c>
      <c r="K349" s="1" t="str">
        <f t="shared" si="11"/>
        <v>Below 10K</v>
      </c>
    </row>
    <row r="350" spans="1:11" x14ac:dyDescent="0.3">
      <c r="A350" t="s">
        <v>105</v>
      </c>
      <c r="B350" t="s">
        <v>932</v>
      </c>
      <c r="C350">
        <v>4.0999999999999996</v>
      </c>
      <c r="D350">
        <v>31359</v>
      </c>
      <c r="E350">
        <v>2062</v>
      </c>
      <c r="F350" t="s">
        <v>122</v>
      </c>
      <c r="G350">
        <v>6749</v>
      </c>
      <c r="H350">
        <v>9299</v>
      </c>
      <c r="I350" s="1">
        <f t="shared" si="10"/>
        <v>2550</v>
      </c>
      <c r="J350" s="1">
        <v>27</v>
      </c>
      <c r="K350" s="1" t="str">
        <f t="shared" si="11"/>
        <v>Below 10K</v>
      </c>
    </row>
    <row r="351" spans="1:11" x14ac:dyDescent="0.3">
      <c r="A351" t="s">
        <v>102</v>
      </c>
      <c r="B351" t="s">
        <v>932</v>
      </c>
      <c r="C351">
        <v>4.0999999999999996</v>
      </c>
      <c r="D351">
        <v>31359</v>
      </c>
      <c r="E351">
        <v>2062</v>
      </c>
      <c r="F351" t="s">
        <v>122</v>
      </c>
      <c r="G351">
        <v>6749</v>
      </c>
      <c r="H351">
        <v>9299</v>
      </c>
      <c r="I351" s="1">
        <f t="shared" si="10"/>
        <v>2550</v>
      </c>
      <c r="J351" s="1">
        <v>27</v>
      </c>
      <c r="K351" s="1" t="str">
        <f t="shared" si="11"/>
        <v>Below 10K</v>
      </c>
    </row>
    <row r="352" spans="1:11" x14ac:dyDescent="0.3">
      <c r="A352" t="s">
        <v>92</v>
      </c>
      <c r="B352" t="s">
        <v>932</v>
      </c>
      <c r="C352">
        <v>4.4000000000000004</v>
      </c>
      <c r="D352">
        <v>992</v>
      </c>
      <c r="E352">
        <v>121</v>
      </c>
      <c r="F352" t="s">
        <v>107</v>
      </c>
      <c r="G352">
        <v>19999</v>
      </c>
      <c r="H352">
        <v>22999</v>
      </c>
      <c r="I352" s="1">
        <f t="shared" si="10"/>
        <v>3000</v>
      </c>
      <c r="J352" s="1">
        <v>13</v>
      </c>
      <c r="K352" s="1" t="str">
        <f t="shared" si="11"/>
        <v>20K–30K</v>
      </c>
    </row>
    <row r="353" spans="1:11" x14ac:dyDescent="0.3">
      <c r="A353" t="s">
        <v>199</v>
      </c>
      <c r="B353" t="s">
        <v>932</v>
      </c>
      <c r="C353">
        <v>4.3</v>
      </c>
      <c r="D353">
        <v>62815</v>
      </c>
      <c r="E353">
        <v>3241</v>
      </c>
      <c r="F353" t="s">
        <v>103</v>
      </c>
      <c r="G353">
        <v>5249</v>
      </c>
      <c r="H353">
        <v>8499</v>
      </c>
      <c r="I353" s="1">
        <f t="shared" si="10"/>
        <v>3250</v>
      </c>
      <c r="J353" s="1">
        <v>38</v>
      </c>
      <c r="K353" s="1" t="str">
        <f t="shared" si="11"/>
        <v>Below 10K</v>
      </c>
    </row>
    <row r="354" spans="1:11" x14ac:dyDescent="0.3">
      <c r="A354" t="s">
        <v>200</v>
      </c>
      <c r="B354" t="s">
        <v>932</v>
      </c>
      <c r="C354">
        <v>4.3</v>
      </c>
      <c r="D354">
        <v>62815</v>
      </c>
      <c r="E354">
        <v>3241</v>
      </c>
      <c r="F354" t="s">
        <v>103</v>
      </c>
      <c r="G354">
        <v>5249</v>
      </c>
      <c r="H354">
        <v>8499</v>
      </c>
      <c r="I354" s="1">
        <f t="shared" si="10"/>
        <v>3250</v>
      </c>
      <c r="J354" s="1">
        <v>38</v>
      </c>
      <c r="K354" s="1" t="str">
        <f t="shared" si="11"/>
        <v>Below 10K</v>
      </c>
    </row>
    <row r="355" spans="1:11" x14ac:dyDescent="0.3">
      <c r="A355" t="s">
        <v>204</v>
      </c>
      <c r="B355" t="s">
        <v>932</v>
      </c>
      <c r="C355">
        <v>4.4000000000000004</v>
      </c>
      <c r="D355">
        <v>16062</v>
      </c>
      <c r="E355">
        <v>674</v>
      </c>
      <c r="F355" t="s">
        <v>205</v>
      </c>
      <c r="G355">
        <v>8999</v>
      </c>
      <c r="H355">
        <v>11999</v>
      </c>
      <c r="I355" s="1">
        <f t="shared" si="10"/>
        <v>3000</v>
      </c>
      <c r="J355" s="1">
        <v>25</v>
      </c>
      <c r="K355" s="1" t="str">
        <f t="shared" si="11"/>
        <v>10K–20K</v>
      </c>
    </row>
    <row r="356" spans="1:11" x14ac:dyDescent="0.3">
      <c r="A356" t="s">
        <v>206</v>
      </c>
      <c r="B356" t="s">
        <v>932</v>
      </c>
      <c r="C356">
        <v>4.4000000000000004</v>
      </c>
      <c r="D356">
        <v>16062</v>
      </c>
      <c r="E356">
        <v>674</v>
      </c>
      <c r="F356" t="s">
        <v>205</v>
      </c>
      <c r="G356">
        <v>8999</v>
      </c>
      <c r="H356">
        <v>11999</v>
      </c>
      <c r="I356" s="1">
        <f t="shared" si="10"/>
        <v>3000</v>
      </c>
      <c r="J356" s="1">
        <v>25</v>
      </c>
      <c r="K356" s="1" t="str">
        <f t="shared" si="11"/>
        <v>10K–20K</v>
      </c>
    </row>
    <row r="357" spans="1:11" x14ac:dyDescent="0.3">
      <c r="A357" t="s">
        <v>207</v>
      </c>
      <c r="B357" t="s">
        <v>932</v>
      </c>
      <c r="C357">
        <v>4.4000000000000004</v>
      </c>
      <c r="D357">
        <v>16062</v>
      </c>
      <c r="E357">
        <v>674</v>
      </c>
      <c r="F357" t="s">
        <v>205</v>
      </c>
      <c r="G357">
        <v>8999</v>
      </c>
      <c r="H357">
        <v>11999</v>
      </c>
      <c r="I357" s="1">
        <f t="shared" si="10"/>
        <v>3000</v>
      </c>
      <c r="J357" s="1">
        <v>25</v>
      </c>
      <c r="K357" s="1" t="str">
        <f t="shared" si="11"/>
        <v>10K–20K</v>
      </c>
    </row>
    <row r="358" spans="1:11" x14ac:dyDescent="0.3">
      <c r="A358" t="s">
        <v>245</v>
      </c>
      <c r="B358" t="s">
        <v>932</v>
      </c>
      <c r="C358">
        <v>4.5</v>
      </c>
      <c r="D358">
        <v>51100</v>
      </c>
      <c r="E358">
        <v>2199</v>
      </c>
      <c r="F358" t="s">
        <v>246</v>
      </c>
      <c r="G358">
        <v>9999</v>
      </c>
      <c r="H358">
        <v>12999</v>
      </c>
      <c r="I358" s="1">
        <f t="shared" si="10"/>
        <v>3000</v>
      </c>
      <c r="J358" s="1">
        <v>23</v>
      </c>
      <c r="K358" s="1" t="str">
        <f t="shared" si="11"/>
        <v>10K–20K</v>
      </c>
    </row>
    <row r="359" spans="1:11" x14ac:dyDescent="0.3">
      <c r="A359" t="s">
        <v>247</v>
      </c>
      <c r="B359" t="s">
        <v>932</v>
      </c>
      <c r="C359">
        <v>4.5</v>
      </c>
      <c r="D359">
        <v>51100</v>
      </c>
      <c r="E359">
        <v>2199</v>
      </c>
      <c r="F359" t="s">
        <v>246</v>
      </c>
      <c r="G359">
        <v>9999</v>
      </c>
      <c r="H359">
        <v>12999</v>
      </c>
      <c r="I359" s="1">
        <f t="shared" si="10"/>
        <v>3000</v>
      </c>
      <c r="J359" s="1">
        <v>23</v>
      </c>
      <c r="K359" s="1" t="str">
        <f t="shared" si="11"/>
        <v>10K–20K</v>
      </c>
    </row>
    <row r="360" spans="1:11" x14ac:dyDescent="0.3">
      <c r="A360" t="s">
        <v>248</v>
      </c>
      <c r="B360" t="s">
        <v>932</v>
      </c>
      <c r="C360">
        <v>4.5</v>
      </c>
      <c r="D360">
        <v>51100</v>
      </c>
      <c r="E360">
        <v>2199</v>
      </c>
      <c r="F360" t="s">
        <v>246</v>
      </c>
      <c r="G360">
        <v>9999</v>
      </c>
      <c r="H360">
        <v>12999</v>
      </c>
      <c r="I360" s="1">
        <f t="shared" si="10"/>
        <v>3000</v>
      </c>
      <c r="J360" s="1">
        <v>23</v>
      </c>
      <c r="K360" s="1" t="str">
        <f t="shared" si="11"/>
        <v>10K–20K</v>
      </c>
    </row>
    <row r="361" spans="1:11" x14ac:dyDescent="0.3">
      <c r="A361" t="s">
        <v>250</v>
      </c>
      <c r="B361" t="s">
        <v>932</v>
      </c>
      <c r="C361">
        <v>4.3</v>
      </c>
      <c r="D361">
        <v>62815</v>
      </c>
      <c r="E361">
        <v>3241</v>
      </c>
      <c r="F361" t="s">
        <v>103</v>
      </c>
      <c r="G361">
        <v>5249</v>
      </c>
      <c r="H361">
        <v>8499</v>
      </c>
      <c r="I361" s="1">
        <f t="shared" si="10"/>
        <v>3250</v>
      </c>
      <c r="J361" s="1">
        <v>38</v>
      </c>
      <c r="K361" s="1" t="str">
        <f t="shared" si="11"/>
        <v>Below 10K</v>
      </c>
    </row>
    <row r="362" spans="1:11" x14ac:dyDescent="0.3">
      <c r="A362" t="s">
        <v>268</v>
      </c>
      <c r="B362" t="s">
        <v>932</v>
      </c>
      <c r="C362">
        <v>4.4000000000000004</v>
      </c>
      <c r="D362">
        <v>158008</v>
      </c>
      <c r="E362">
        <v>9395</v>
      </c>
      <c r="F362" t="s">
        <v>269</v>
      </c>
      <c r="G362">
        <v>11999</v>
      </c>
      <c r="H362">
        <v>13999</v>
      </c>
      <c r="I362" s="1">
        <f t="shared" si="10"/>
        <v>2000</v>
      </c>
      <c r="J362" s="1">
        <v>14</v>
      </c>
      <c r="K362" s="1" t="str">
        <f t="shared" si="11"/>
        <v>10K–20K</v>
      </c>
    </row>
    <row r="363" spans="1:11" x14ac:dyDescent="0.3">
      <c r="A363" t="s">
        <v>270</v>
      </c>
      <c r="B363" t="s">
        <v>932</v>
      </c>
      <c r="C363">
        <v>4.4000000000000004</v>
      </c>
      <c r="D363">
        <v>158008</v>
      </c>
      <c r="E363">
        <v>9395</v>
      </c>
      <c r="F363" t="s">
        <v>269</v>
      </c>
      <c r="G363">
        <v>11999</v>
      </c>
      <c r="H363">
        <v>13999</v>
      </c>
      <c r="I363" s="1">
        <f t="shared" si="10"/>
        <v>2000</v>
      </c>
      <c r="J363" s="1">
        <v>14</v>
      </c>
      <c r="K363" s="1" t="str">
        <f t="shared" si="11"/>
        <v>10K–20K</v>
      </c>
    </row>
    <row r="364" spans="1:11" x14ac:dyDescent="0.3">
      <c r="A364" t="s">
        <v>290</v>
      </c>
      <c r="B364" t="s">
        <v>932</v>
      </c>
      <c r="C364">
        <v>4.4000000000000004</v>
      </c>
      <c r="D364">
        <v>55849</v>
      </c>
      <c r="E364">
        <v>2676</v>
      </c>
      <c r="F364" t="s">
        <v>291</v>
      </c>
      <c r="G364">
        <v>9999</v>
      </c>
      <c r="H364">
        <v>11999</v>
      </c>
      <c r="I364" s="1">
        <f t="shared" si="10"/>
        <v>2000</v>
      </c>
      <c r="J364" s="1">
        <v>16</v>
      </c>
      <c r="K364" s="1" t="str">
        <f t="shared" si="11"/>
        <v>10K–20K</v>
      </c>
    </row>
    <row r="365" spans="1:11" x14ac:dyDescent="0.3">
      <c r="A365" t="s">
        <v>296</v>
      </c>
      <c r="B365" t="s">
        <v>932</v>
      </c>
      <c r="C365">
        <v>4.5</v>
      </c>
      <c r="D365">
        <v>45009</v>
      </c>
      <c r="E365">
        <v>1776</v>
      </c>
      <c r="F365" t="s">
        <v>297</v>
      </c>
      <c r="G365">
        <v>9299</v>
      </c>
      <c r="H365">
        <v>10999</v>
      </c>
      <c r="I365" s="1">
        <f t="shared" si="10"/>
        <v>1700</v>
      </c>
      <c r="J365" s="1">
        <v>15</v>
      </c>
      <c r="K365" s="1" t="str">
        <f t="shared" si="11"/>
        <v>10K–20K</v>
      </c>
    </row>
    <row r="366" spans="1:11" x14ac:dyDescent="0.3">
      <c r="A366" t="s">
        <v>298</v>
      </c>
      <c r="B366" t="s">
        <v>932</v>
      </c>
      <c r="C366">
        <v>4.4000000000000004</v>
      </c>
      <c r="D366">
        <v>158008</v>
      </c>
      <c r="E366">
        <v>9395</v>
      </c>
      <c r="F366" t="s">
        <v>299</v>
      </c>
      <c r="G366">
        <v>12999</v>
      </c>
      <c r="H366">
        <v>14999</v>
      </c>
      <c r="I366" s="1">
        <f t="shared" si="10"/>
        <v>2000</v>
      </c>
      <c r="J366" s="1">
        <v>13</v>
      </c>
      <c r="K366" s="1" t="str">
        <f t="shared" si="11"/>
        <v>10K–20K</v>
      </c>
    </row>
    <row r="367" spans="1:11" x14ac:dyDescent="0.3">
      <c r="A367" t="s">
        <v>308</v>
      </c>
      <c r="B367" t="s">
        <v>932</v>
      </c>
      <c r="C367">
        <v>4.5</v>
      </c>
      <c r="D367">
        <v>3668</v>
      </c>
      <c r="E367">
        <v>135</v>
      </c>
      <c r="F367" t="s">
        <v>309</v>
      </c>
      <c r="G367">
        <v>7499</v>
      </c>
      <c r="H367">
        <v>9999</v>
      </c>
      <c r="I367" s="1">
        <f t="shared" si="10"/>
        <v>2500</v>
      </c>
      <c r="J367" s="1">
        <v>25</v>
      </c>
      <c r="K367" s="1" t="str">
        <f t="shared" si="11"/>
        <v>Below 10K</v>
      </c>
    </row>
    <row r="368" spans="1:11" x14ac:dyDescent="0.3">
      <c r="A368" t="s">
        <v>324</v>
      </c>
      <c r="B368" t="s">
        <v>932</v>
      </c>
      <c r="C368">
        <v>4.4000000000000004</v>
      </c>
      <c r="D368">
        <v>43659</v>
      </c>
      <c r="E368">
        <v>2879</v>
      </c>
      <c r="F368" t="s">
        <v>325</v>
      </c>
      <c r="G368">
        <v>17499</v>
      </c>
      <c r="H368">
        <v>20999</v>
      </c>
      <c r="I368" s="1">
        <f t="shared" si="10"/>
        <v>3500</v>
      </c>
      <c r="J368" s="1">
        <v>16</v>
      </c>
      <c r="K368" s="1" t="str">
        <f t="shared" si="11"/>
        <v>20K–30K</v>
      </c>
    </row>
    <row r="369" spans="1:11" x14ac:dyDescent="0.3">
      <c r="A369" t="s">
        <v>326</v>
      </c>
      <c r="B369" t="s">
        <v>932</v>
      </c>
      <c r="C369">
        <v>4.5</v>
      </c>
      <c r="D369">
        <v>35892</v>
      </c>
      <c r="E369">
        <v>2067</v>
      </c>
      <c r="F369" t="s">
        <v>327</v>
      </c>
      <c r="G369">
        <v>15999</v>
      </c>
      <c r="H369">
        <v>18999</v>
      </c>
      <c r="I369" s="1">
        <f t="shared" si="10"/>
        <v>3000</v>
      </c>
      <c r="J369" s="1">
        <v>15</v>
      </c>
      <c r="K369" s="1" t="str">
        <f t="shared" si="11"/>
        <v>10K–20K</v>
      </c>
    </row>
    <row r="370" spans="1:11" x14ac:dyDescent="0.3">
      <c r="A370" t="s">
        <v>331</v>
      </c>
      <c r="B370" t="s">
        <v>932</v>
      </c>
      <c r="C370">
        <v>4.5</v>
      </c>
      <c r="D370">
        <v>35892</v>
      </c>
      <c r="E370">
        <v>2067</v>
      </c>
      <c r="F370" t="s">
        <v>327</v>
      </c>
      <c r="G370">
        <v>15999</v>
      </c>
      <c r="H370">
        <v>18999</v>
      </c>
      <c r="I370" s="1">
        <f t="shared" si="10"/>
        <v>3000</v>
      </c>
      <c r="J370" s="1">
        <v>15</v>
      </c>
      <c r="K370" s="1" t="str">
        <f t="shared" si="11"/>
        <v>10K–20K</v>
      </c>
    </row>
    <row r="371" spans="1:11" x14ac:dyDescent="0.3">
      <c r="A371" t="s">
        <v>358</v>
      </c>
      <c r="B371" t="s">
        <v>932</v>
      </c>
      <c r="C371">
        <v>4.5</v>
      </c>
      <c r="D371">
        <v>36343</v>
      </c>
      <c r="E371">
        <v>1670</v>
      </c>
      <c r="F371" t="s">
        <v>359</v>
      </c>
      <c r="G371">
        <v>14999</v>
      </c>
      <c r="H371">
        <v>17999</v>
      </c>
      <c r="I371" s="1">
        <f t="shared" si="10"/>
        <v>3000</v>
      </c>
      <c r="J371" s="1">
        <v>16</v>
      </c>
      <c r="K371" s="1" t="str">
        <f t="shared" si="11"/>
        <v>10K–20K</v>
      </c>
    </row>
    <row r="372" spans="1:11" x14ac:dyDescent="0.3">
      <c r="A372" t="s">
        <v>360</v>
      </c>
      <c r="B372" t="s">
        <v>932</v>
      </c>
      <c r="C372">
        <v>4.5</v>
      </c>
      <c r="D372">
        <v>36343</v>
      </c>
      <c r="E372">
        <v>1670</v>
      </c>
      <c r="F372" t="s">
        <v>359</v>
      </c>
      <c r="G372">
        <v>14999</v>
      </c>
      <c r="H372">
        <v>17999</v>
      </c>
      <c r="I372" s="1">
        <f t="shared" si="10"/>
        <v>3000</v>
      </c>
      <c r="J372" s="1">
        <v>16</v>
      </c>
      <c r="K372" s="1" t="str">
        <f t="shared" si="11"/>
        <v>10K–20K</v>
      </c>
    </row>
    <row r="373" spans="1:11" x14ac:dyDescent="0.3">
      <c r="A373" t="s">
        <v>361</v>
      </c>
      <c r="B373" t="s">
        <v>932</v>
      </c>
      <c r="C373">
        <v>4.5</v>
      </c>
      <c r="D373">
        <v>36343</v>
      </c>
      <c r="E373">
        <v>1670</v>
      </c>
      <c r="F373" t="s">
        <v>359</v>
      </c>
      <c r="G373">
        <v>14999</v>
      </c>
      <c r="H373">
        <v>17999</v>
      </c>
      <c r="I373" s="1">
        <f t="shared" si="10"/>
        <v>3000</v>
      </c>
      <c r="J373" s="1">
        <v>16</v>
      </c>
      <c r="K373" s="1" t="str">
        <f t="shared" si="11"/>
        <v>10K–20K</v>
      </c>
    </row>
    <row r="374" spans="1:11" x14ac:dyDescent="0.3">
      <c r="A374" t="s">
        <v>362</v>
      </c>
      <c r="B374" t="s">
        <v>932</v>
      </c>
      <c r="C374">
        <v>4.4000000000000004</v>
      </c>
      <c r="D374">
        <v>55849</v>
      </c>
      <c r="E374">
        <v>2676</v>
      </c>
      <c r="F374" t="s">
        <v>291</v>
      </c>
      <c r="G374">
        <v>9999</v>
      </c>
      <c r="H374">
        <v>11999</v>
      </c>
      <c r="I374" s="1">
        <f t="shared" si="10"/>
        <v>2000</v>
      </c>
      <c r="J374" s="1">
        <v>16</v>
      </c>
      <c r="K374" s="1" t="str">
        <f t="shared" si="11"/>
        <v>10K–20K</v>
      </c>
    </row>
    <row r="375" spans="1:11" x14ac:dyDescent="0.3">
      <c r="A375" t="s">
        <v>367</v>
      </c>
      <c r="B375" t="s">
        <v>932</v>
      </c>
      <c r="C375">
        <v>4.4000000000000004</v>
      </c>
      <c r="D375">
        <v>43659</v>
      </c>
      <c r="E375">
        <v>2879</v>
      </c>
      <c r="F375" t="s">
        <v>325</v>
      </c>
      <c r="G375">
        <v>17499</v>
      </c>
      <c r="H375">
        <v>20999</v>
      </c>
      <c r="I375" s="1">
        <f t="shared" si="10"/>
        <v>3500</v>
      </c>
      <c r="J375" s="1">
        <v>16</v>
      </c>
      <c r="K375" s="1" t="str">
        <f t="shared" si="11"/>
        <v>20K–30K</v>
      </c>
    </row>
    <row r="376" spans="1:11" x14ac:dyDescent="0.3">
      <c r="A376" t="s">
        <v>370</v>
      </c>
      <c r="B376" t="s">
        <v>932</v>
      </c>
      <c r="C376">
        <v>4.4000000000000004</v>
      </c>
      <c r="D376">
        <v>43659</v>
      </c>
      <c r="E376">
        <v>2879</v>
      </c>
      <c r="F376" t="s">
        <v>325</v>
      </c>
      <c r="G376">
        <v>17499</v>
      </c>
      <c r="H376">
        <v>20999</v>
      </c>
      <c r="I376" s="1">
        <f t="shared" si="10"/>
        <v>3500</v>
      </c>
      <c r="J376" s="1">
        <v>16</v>
      </c>
      <c r="K376" s="1" t="str">
        <f t="shared" si="11"/>
        <v>20K–30K</v>
      </c>
    </row>
    <row r="377" spans="1:11" x14ac:dyDescent="0.3">
      <c r="A377" t="s">
        <v>372</v>
      </c>
      <c r="B377" t="s">
        <v>932</v>
      </c>
      <c r="C377">
        <v>4.5</v>
      </c>
      <c r="D377">
        <v>35892</v>
      </c>
      <c r="E377">
        <v>2067</v>
      </c>
      <c r="F377" t="s">
        <v>327</v>
      </c>
      <c r="G377">
        <v>15999</v>
      </c>
      <c r="H377">
        <v>18999</v>
      </c>
      <c r="I377" s="1">
        <f t="shared" si="10"/>
        <v>3000</v>
      </c>
      <c r="J377" s="1">
        <v>15</v>
      </c>
      <c r="K377" s="1" t="str">
        <f t="shared" si="11"/>
        <v>10K–20K</v>
      </c>
    </row>
    <row r="378" spans="1:11" x14ac:dyDescent="0.3">
      <c r="A378" t="s">
        <v>397</v>
      </c>
      <c r="B378" t="s">
        <v>932</v>
      </c>
      <c r="C378">
        <v>4.4000000000000004</v>
      </c>
      <c r="D378">
        <v>78187</v>
      </c>
      <c r="E378">
        <v>6620</v>
      </c>
      <c r="F378" t="s">
        <v>398</v>
      </c>
      <c r="G378">
        <v>18999</v>
      </c>
      <c r="H378">
        <v>21999</v>
      </c>
      <c r="I378" s="1">
        <f t="shared" si="10"/>
        <v>3000</v>
      </c>
      <c r="J378" s="1">
        <v>13</v>
      </c>
      <c r="K378" s="1" t="str">
        <f t="shared" si="11"/>
        <v>20K–30K</v>
      </c>
    </row>
    <row r="379" spans="1:11" x14ac:dyDescent="0.3">
      <c r="A379" t="s">
        <v>298</v>
      </c>
      <c r="B379" t="s">
        <v>932</v>
      </c>
      <c r="C379">
        <v>4.2</v>
      </c>
      <c r="D379">
        <v>12528</v>
      </c>
      <c r="E379">
        <v>821</v>
      </c>
      <c r="F379" t="s">
        <v>408</v>
      </c>
      <c r="G379">
        <v>13999</v>
      </c>
      <c r="H379">
        <v>15999</v>
      </c>
      <c r="I379" s="1">
        <f t="shared" si="10"/>
        <v>2000</v>
      </c>
      <c r="J379" s="1">
        <v>12</v>
      </c>
      <c r="K379" s="1" t="str">
        <f t="shared" si="11"/>
        <v>10K–20K</v>
      </c>
    </row>
    <row r="380" spans="1:11" x14ac:dyDescent="0.3">
      <c r="A380" t="s">
        <v>409</v>
      </c>
      <c r="B380" t="s">
        <v>932</v>
      </c>
      <c r="C380">
        <v>4.4000000000000004</v>
      </c>
      <c r="D380">
        <v>158008</v>
      </c>
      <c r="E380">
        <v>9395</v>
      </c>
      <c r="F380" t="s">
        <v>299</v>
      </c>
      <c r="G380">
        <v>12999</v>
      </c>
      <c r="H380">
        <v>14999</v>
      </c>
      <c r="I380" s="1">
        <f t="shared" si="10"/>
        <v>2000</v>
      </c>
      <c r="J380" s="1">
        <v>13</v>
      </c>
      <c r="K380" s="1" t="str">
        <f t="shared" si="11"/>
        <v>10K–20K</v>
      </c>
    </row>
    <row r="381" spans="1:11" x14ac:dyDescent="0.3">
      <c r="A381" t="s">
        <v>409</v>
      </c>
      <c r="B381" t="s">
        <v>932</v>
      </c>
      <c r="C381">
        <v>4.2</v>
      </c>
      <c r="D381">
        <v>12528</v>
      </c>
      <c r="E381">
        <v>821</v>
      </c>
      <c r="F381" t="s">
        <v>408</v>
      </c>
      <c r="G381">
        <v>13999</v>
      </c>
      <c r="H381">
        <v>15999</v>
      </c>
      <c r="I381" s="1">
        <f t="shared" si="10"/>
        <v>2000</v>
      </c>
      <c r="J381" s="1">
        <v>12</v>
      </c>
      <c r="K381" s="1" t="str">
        <f t="shared" si="11"/>
        <v>10K–20K</v>
      </c>
    </row>
    <row r="382" spans="1:11" x14ac:dyDescent="0.3">
      <c r="A382" t="s">
        <v>410</v>
      </c>
      <c r="B382" t="s">
        <v>932</v>
      </c>
      <c r="C382">
        <v>4.5</v>
      </c>
      <c r="D382">
        <v>3668</v>
      </c>
      <c r="E382">
        <v>135</v>
      </c>
      <c r="F382" t="s">
        <v>309</v>
      </c>
      <c r="G382">
        <v>7499</v>
      </c>
      <c r="H382">
        <v>9999</v>
      </c>
      <c r="I382" s="1">
        <f t="shared" si="10"/>
        <v>2500</v>
      </c>
      <c r="J382" s="1">
        <v>25</v>
      </c>
      <c r="K382" s="1" t="str">
        <f t="shared" si="11"/>
        <v>Below 10K</v>
      </c>
    </row>
    <row r="383" spans="1:11" x14ac:dyDescent="0.3">
      <c r="A383" t="s">
        <v>422</v>
      </c>
      <c r="B383" t="s">
        <v>932</v>
      </c>
      <c r="C383">
        <v>4.4000000000000004</v>
      </c>
      <c r="D383">
        <v>78187</v>
      </c>
      <c r="E383">
        <v>6620</v>
      </c>
      <c r="F383" t="s">
        <v>398</v>
      </c>
      <c r="G383">
        <v>18999</v>
      </c>
      <c r="H383">
        <v>21999</v>
      </c>
      <c r="I383" s="1">
        <f t="shared" si="10"/>
        <v>3000</v>
      </c>
      <c r="J383" s="1">
        <v>13</v>
      </c>
      <c r="K383" s="1" t="str">
        <f t="shared" si="11"/>
        <v>20K–30K</v>
      </c>
    </row>
    <row r="384" spans="1:11" x14ac:dyDescent="0.3">
      <c r="A384" t="s">
        <v>422</v>
      </c>
      <c r="B384" t="s">
        <v>932</v>
      </c>
      <c r="C384">
        <v>4.3</v>
      </c>
      <c r="D384">
        <v>13786</v>
      </c>
      <c r="E384">
        <v>1118</v>
      </c>
      <c r="F384" t="s">
        <v>423</v>
      </c>
      <c r="G384">
        <v>20999</v>
      </c>
      <c r="H384">
        <v>23999</v>
      </c>
      <c r="I384" s="1">
        <f t="shared" si="10"/>
        <v>3000</v>
      </c>
      <c r="J384" s="1">
        <v>12</v>
      </c>
      <c r="K384" s="1" t="str">
        <f t="shared" si="11"/>
        <v>20K–30K</v>
      </c>
    </row>
    <row r="385" spans="1:11" x14ac:dyDescent="0.3">
      <c r="A385" t="s">
        <v>425</v>
      </c>
      <c r="B385" t="s">
        <v>932</v>
      </c>
      <c r="C385">
        <v>4.4000000000000004</v>
      </c>
      <c r="D385">
        <v>43659</v>
      </c>
      <c r="E385">
        <v>2879</v>
      </c>
      <c r="F385" t="s">
        <v>325</v>
      </c>
      <c r="G385">
        <v>17499</v>
      </c>
      <c r="H385">
        <v>20999</v>
      </c>
      <c r="I385" s="1">
        <f t="shared" si="10"/>
        <v>3500</v>
      </c>
      <c r="J385" s="1">
        <v>16</v>
      </c>
      <c r="K385" s="1" t="str">
        <f t="shared" si="11"/>
        <v>20K–30K</v>
      </c>
    </row>
    <row r="386" spans="1:11" x14ac:dyDescent="0.3">
      <c r="A386" t="s">
        <v>430</v>
      </c>
      <c r="B386" t="s">
        <v>932</v>
      </c>
      <c r="C386">
        <v>4.4000000000000004</v>
      </c>
      <c r="D386">
        <v>30399</v>
      </c>
      <c r="E386">
        <v>3722</v>
      </c>
      <c r="F386" t="s">
        <v>431</v>
      </c>
      <c r="G386">
        <v>24999</v>
      </c>
      <c r="H386">
        <v>27999</v>
      </c>
      <c r="I386" s="1">
        <f t="shared" ref="I386:I449" si="12">H386-G386</f>
        <v>3000</v>
      </c>
      <c r="J386" s="1">
        <v>10</v>
      </c>
      <c r="K386" s="1" t="str">
        <f t="shared" ref="K386:K449" si="13">IF(H386&lt;10000,"Below 10K",
IF(H386&lt;20000,"10K–20K",
IF(H386&lt;30000,"20K–30K",
IF(H386&lt;40000,"30K–40K",
IF(H386&lt;50000,"40K–50K",
IF(H386&lt;60000,"50K–60K","Above 60K"))))))</f>
        <v>20K–30K</v>
      </c>
    </row>
    <row r="387" spans="1:11" x14ac:dyDescent="0.3">
      <c r="A387" t="s">
        <v>441</v>
      </c>
      <c r="B387" t="s">
        <v>932</v>
      </c>
      <c r="C387">
        <v>4.4000000000000004</v>
      </c>
      <c r="D387">
        <v>24990</v>
      </c>
      <c r="E387">
        <v>2079</v>
      </c>
      <c r="F387" t="s">
        <v>442</v>
      </c>
      <c r="G387">
        <v>19999</v>
      </c>
      <c r="H387">
        <v>24999</v>
      </c>
      <c r="I387" s="1">
        <f t="shared" si="12"/>
        <v>5000</v>
      </c>
      <c r="J387" s="1">
        <v>20</v>
      </c>
      <c r="K387" s="1" t="str">
        <f t="shared" si="13"/>
        <v>20K–30K</v>
      </c>
    </row>
    <row r="388" spans="1:11" x14ac:dyDescent="0.3">
      <c r="A388" t="s">
        <v>441</v>
      </c>
      <c r="B388" t="s">
        <v>932</v>
      </c>
      <c r="C388">
        <v>4.3</v>
      </c>
      <c r="D388">
        <v>2207</v>
      </c>
      <c r="E388">
        <v>201</v>
      </c>
      <c r="F388" t="s">
        <v>443</v>
      </c>
      <c r="G388">
        <v>22999</v>
      </c>
      <c r="H388">
        <v>26999</v>
      </c>
      <c r="I388" s="1">
        <f t="shared" si="12"/>
        <v>4000</v>
      </c>
      <c r="J388" s="1">
        <v>14</v>
      </c>
      <c r="K388" s="1" t="str">
        <f t="shared" si="13"/>
        <v>20K–30K</v>
      </c>
    </row>
    <row r="389" spans="1:11" x14ac:dyDescent="0.3">
      <c r="A389" t="s">
        <v>444</v>
      </c>
      <c r="B389" t="s">
        <v>932</v>
      </c>
      <c r="C389">
        <v>4.4000000000000004</v>
      </c>
      <c r="D389">
        <v>24990</v>
      </c>
      <c r="E389">
        <v>2079</v>
      </c>
      <c r="F389" t="s">
        <v>442</v>
      </c>
      <c r="G389">
        <v>19999</v>
      </c>
      <c r="H389">
        <v>24999</v>
      </c>
      <c r="I389" s="1">
        <f t="shared" si="12"/>
        <v>5000</v>
      </c>
      <c r="J389" s="1">
        <v>20</v>
      </c>
      <c r="K389" s="1" t="str">
        <f t="shared" si="13"/>
        <v>20K–30K</v>
      </c>
    </row>
    <row r="390" spans="1:11" x14ac:dyDescent="0.3">
      <c r="A390" t="s">
        <v>480</v>
      </c>
      <c r="B390" t="s">
        <v>932</v>
      </c>
      <c r="C390">
        <v>4.3</v>
      </c>
      <c r="D390">
        <v>4795</v>
      </c>
      <c r="E390">
        <v>346</v>
      </c>
      <c r="F390" t="s">
        <v>481</v>
      </c>
      <c r="G390">
        <v>16999</v>
      </c>
      <c r="H390">
        <v>19999</v>
      </c>
      <c r="I390" s="1">
        <f t="shared" si="12"/>
        <v>3000</v>
      </c>
      <c r="J390" s="1">
        <v>15</v>
      </c>
      <c r="K390" s="1" t="str">
        <f t="shared" si="13"/>
        <v>10K–20K</v>
      </c>
    </row>
    <row r="391" spans="1:11" x14ac:dyDescent="0.3">
      <c r="A391" t="s">
        <v>485</v>
      </c>
      <c r="B391" t="s">
        <v>932</v>
      </c>
      <c r="C391">
        <v>4.3</v>
      </c>
      <c r="D391">
        <v>204382</v>
      </c>
      <c r="E391">
        <v>11076</v>
      </c>
      <c r="F391" t="s">
        <v>486</v>
      </c>
      <c r="G391">
        <v>8999</v>
      </c>
      <c r="H391">
        <v>9999</v>
      </c>
      <c r="I391" s="1">
        <f t="shared" si="12"/>
        <v>1000</v>
      </c>
      <c r="J391" s="1">
        <v>10</v>
      </c>
      <c r="K391" s="1" t="str">
        <f t="shared" si="13"/>
        <v>Below 10K</v>
      </c>
    </row>
    <row r="392" spans="1:11" x14ac:dyDescent="0.3">
      <c r="A392" t="s">
        <v>444</v>
      </c>
      <c r="B392" t="s">
        <v>932</v>
      </c>
      <c r="C392">
        <v>4.3</v>
      </c>
      <c r="D392">
        <v>2207</v>
      </c>
      <c r="E392">
        <v>201</v>
      </c>
      <c r="F392" t="s">
        <v>443</v>
      </c>
      <c r="G392">
        <v>22999</v>
      </c>
      <c r="H392">
        <v>26999</v>
      </c>
      <c r="I392" s="1">
        <f t="shared" si="12"/>
        <v>4000</v>
      </c>
      <c r="J392" s="1">
        <v>14</v>
      </c>
      <c r="K392" s="1" t="str">
        <f t="shared" si="13"/>
        <v>20K–30K</v>
      </c>
    </row>
    <row r="393" spans="1:11" x14ac:dyDescent="0.3">
      <c r="A393" t="s">
        <v>532</v>
      </c>
      <c r="B393" t="s">
        <v>932</v>
      </c>
      <c r="C393">
        <v>4.3</v>
      </c>
      <c r="D393">
        <v>13786</v>
      </c>
      <c r="E393">
        <v>1118</v>
      </c>
      <c r="F393" t="s">
        <v>423</v>
      </c>
      <c r="G393">
        <v>20999</v>
      </c>
      <c r="H393">
        <v>23999</v>
      </c>
      <c r="I393" s="1">
        <f t="shared" si="12"/>
        <v>3000</v>
      </c>
      <c r="J393" s="1">
        <v>12</v>
      </c>
      <c r="K393" s="1" t="str">
        <f t="shared" si="13"/>
        <v>20K–30K</v>
      </c>
    </row>
    <row r="394" spans="1:11" x14ac:dyDescent="0.3">
      <c r="A394" t="s">
        <v>534</v>
      </c>
      <c r="B394" t="s">
        <v>932</v>
      </c>
      <c r="C394">
        <v>4.4000000000000004</v>
      </c>
      <c r="D394">
        <v>6947</v>
      </c>
      <c r="E394">
        <v>522</v>
      </c>
      <c r="F394" t="s">
        <v>535</v>
      </c>
      <c r="G394">
        <v>15499</v>
      </c>
      <c r="H394">
        <v>17999</v>
      </c>
      <c r="I394" s="1">
        <f t="shared" si="12"/>
        <v>2500</v>
      </c>
      <c r="J394" s="1">
        <v>13</v>
      </c>
      <c r="K394" s="1" t="str">
        <f t="shared" si="13"/>
        <v>10K–20K</v>
      </c>
    </row>
    <row r="395" spans="1:11" x14ac:dyDescent="0.3">
      <c r="A395" t="s">
        <v>542</v>
      </c>
      <c r="B395" t="s">
        <v>932</v>
      </c>
      <c r="C395">
        <v>4.2</v>
      </c>
      <c r="D395">
        <v>3237</v>
      </c>
      <c r="E395">
        <v>196</v>
      </c>
      <c r="F395" t="s">
        <v>543</v>
      </c>
      <c r="G395">
        <v>8999</v>
      </c>
      <c r="H395">
        <v>11999</v>
      </c>
      <c r="I395" s="1">
        <f t="shared" si="12"/>
        <v>3000</v>
      </c>
      <c r="J395" s="1">
        <v>25</v>
      </c>
      <c r="K395" s="1" t="str">
        <f t="shared" si="13"/>
        <v>10K–20K</v>
      </c>
    </row>
    <row r="396" spans="1:11" x14ac:dyDescent="0.3">
      <c r="A396" t="s">
        <v>563</v>
      </c>
      <c r="B396" t="s">
        <v>932</v>
      </c>
      <c r="C396">
        <v>4.3</v>
      </c>
      <c r="D396">
        <v>84056</v>
      </c>
      <c r="E396">
        <v>7328</v>
      </c>
      <c r="F396" t="s">
        <v>564</v>
      </c>
      <c r="G396">
        <v>16999</v>
      </c>
      <c r="H396">
        <v>17999</v>
      </c>
      <c r="I396" s="1">
        <f t="shared" si="12"/>
        <v>1000</v>
      </c>
      <c r="J396" s="1">
        <v>5</v>
      </c>
      <c r="K396" s="1" t="str">
        <f t="shared" si="13"/>
        <v>10K–20K</v>
      </c>
    </row>
    <row r="397" spans="1:11" x14ac:dyDescent="0.3">
      <c r="A397" t="s">
        <v>566</v>
      </c>
      <c r="B397" t="s">
        <v>932</v>
      </c>
      <c r="C397">
        <v>4.3</v>
      </c>
      <c r="D397">
        <v>84056</v>
      </c>
      <c r="E397">
        <v>7328</v>
      </c>
      <c r="F397" t="s">
        <v>564</v>
      </c>
      <c r="G397">
        <v>16999</v>
      </c>
      <c r="H397">
        <v>17999</v>
      </c>
      <c r="I397" s="1">
        <f t="shared" si="12"/>
        <v>1000</v>
      </c>
      <c r="J397" s="1">
        <v>5</v>
      </c>
      <c r="K397" s="1" t="str">
        <f t="shared" si="13"/>
        <v>10K–20K</v>
      </c>
    </row>
    <row r="398" spans="1:11" x14ac:dyDescent="0.3">
      <c r="A398" t="s">
        <v>572</v>
      </c>
      <c r="B398" t="s">
        <v>932</v>
      </c>
      <c r="C398">
        <v>4.3</v>
      </c>
      <c r="D398">
        <v>4795</v>
      </c>
      <c r="E398">
        <v>346</v>
      </c>
      <c r="F398" t="s">
        <v>481</v>
      </c>
      <c r="G398">
        <v>16999</v>
      </c>
      <c r="H398">
        <v>19999</v>
      </c>
      <c r="I398" s="1">
        <f t="shared" si="12"/>
        <v>3000</v>
      </c>
      <c r="J398" s="1">
        <v>15</v>
      </c>
      <c r="K398" s="1" t="str">
        <f t="shared" si="13"/>
        <v>10K–20K</v>
      </c>
    </row>
    <row r="399" spans="1:11" x14ac:dyDescent="0.3">
      <c r="A399" t="s">
        <v>583</v>
      </c>
      <c r="B399" t="s">
        <v>932</v>
      </c>
      <c r="C399">
        <v>4.3</v>
      </c>
      <c r="D399">
        <v>204382</v>
      </c>
      <c r="E399">
        <v>11076</v>
      </c>
      <c r="F399" t="s">
        <v>486</v>
      </c>
      <c r="G399">
        <v>8999</v>
      </c>
      <c r="H399">
        <v>9999</v>
      </c>
      <c r="I399" s="1">
        <f t="shared" si="12"/>
        <v>1000</v>
      </c>
      <c r="J399" s="1">
        <v>10</v>
      </c>
      <c r="K399" s="1" t="str">
        <f t="shared" si="13"/>
        <v>Below 10K</v>
      </c>
    </row>
    <row r="400" spans="1:11" x14ac:dyDescent="0.3">
      <c r="A400" t="s">
        <v>593</v>
      </c>
      <c r="B400" t="s">
        <v>932</v>
      </c>
      <c r="C400">
        <v>4.5</v>
      </c>
      <c r="D400">
        <v>14641</v>
      </c>
      <c r="E400">
        <v>926</v>
      </c>
      <c r="F400" t="s">
        <v>594</v>
      </c>
      <c r="G400">
        <v>12999</v>
      </c>
      <c r="H400">
        <v>15999</v>
      </c>
      <c r="I400" s="1">
        <f t="shared" si="12"/>
        <v>3000</v>
      </c>
      <c r="J400" s="1">
        <v>18</v>
      </c>
      <c r="K400" s="1" t="str">
        <f t="shared" si="13"/>
        <v>10K–20K</v>
      </c>
    </row>
    <row r="401" spans="1:11" x14ac:dyDescent="0.3">
      <c r="A401" t="s">
        <v>596</v>
      </c>
      <c r="B401" t="s">
        <v>932</v>
      </c>
      <c r="C401">
        <v>4.4000000000000004</v>
      </c>
      <c r="D401">
        <v>6947</v>
      </c>
      <c r="E401">
        <v>522</v>
      </c>
      <c r="F401" t="s">
        <v>535</v>
      </c>
      <c r="G401">
        <v>15499</v>
      </c>
      <c r="H401">
        <v>17999</v>
      </c>
      <c r="I401" s="1">
        <f t="shared" si="12"/>
        <v>2500</v>
      </c>
      <c r="J401" s="1">
        <v>13</v>
      </c>
      <c r="K401" s="1" t="str">
        <f t="shared" si="13"/>
        <v>10K–20K</v>
      </c>
    </row>
    <row r="402" spans="1:11" x14ac:dyDescent="0.3">
      <c r="A402" t="s">
        <v>597</v>
      </c>
      <c r="B402" t="s">
        <v>932</v>
      </c>
      <c r="C402">
        <v>4.5</v>
      </c>
      <c r="D402">
        <v>14641</v>
      </c>
      <c r="E402">
        <v>926</v>
      </c>
      <c r="F402" t="s">
        <v>594</v>
      </c>
      <c r="G402">
        <v>12999</v>
      </c>
      <c r="H402">
        <v>15999</v>
      </c>
      <c r="I402" s="1">
        <f t="shared" si="12"/>
        <v>3000</v>
      </c>
      <c r="J402" s="1">
        <v>18</v>
      </c>
      <c r="K402" s="1" t="str">
        <f t="shared" si="13"/>
        <v>10K–20K</v>
      </c>
    </row>
    <row r="403" spans="1:11" x14ac:dyDescent="0.3">
      <c r="A403" t="s">
        <v>598</v>
      </c>
      <c r="B403" t="s">
        <v>932</v>
      </c>
      <c r="C403">
        <v>4.4000000000000004</v>
      </c>
      <c r="D403">
        <v>295903</v>
      </c>
      <c r="E403">
        <v>14056</v>
      </c>
      <c r="F403" t="s">
        <v>599</v>
      </c>
      <c r="G403">
        <v>7499</v>
      </c>
      <c r="H403">
        <v>7999</v>
      </c>
      <c r="I403" s="1">
        <f t="shared" si="12"/>
        <v>500</v>
      </c>
      <c r="J403" s="1">
        <v>6</v>
      </c>
      <c r="K403" s="1" t="str">
        <f t="shared" si="13"/>
        <v>Below 10K</v>
      </c>
    </row>
    <row r="404" spans="1:11" x14ac:dyDescent="0.3">
      <c r="A404" t="s">
        <v>628</v>
      </c>
      <c r="B404" t="s">
        <v>932</v>
      </c>
      <c r="C404">
        <v>4.5</v>
      </c>
      <c r="D404">
        <v>46125</v>
      </c>
      <c r="E404">
        <v>2208</v>
      </c>
      <c r="F404" t="s">
        <v>629</v>
      </c>
      <c r="G404">
        <v>10999</v>
      </c>
      <c r="H404">
        <v>12999</v>
      </c>
      <c r="I404" s="1">
        <f t="shared" si="12"/>
        <v>2000</v>
      </c>
      <c r="J404" s="1">
        <v>15</v>
      </c>
      <c r="K404" s="1" t="str">
        <f t="shared" si="13"/>
        <v>10K–20K</v>
      </c>
    </row>
    <row r="405" spans="1:11" x14ac:dyDescent="0.3">
      <c r="A405" t="s">
        <v>642</v>
      </c>
      <c r="B405" t="s">
        <v>932</v>
      </c>
      <c r="C405">
        <v>4.4000000000000004</v>
      </c>
      <c r="D405">
        <v>26744</v>
      </c>
      <c r="E405">
        <v>3039</v>
      </c>
      <c r="F405" t="s">
        <v>643</v>
      </c>
      <c r="G405">
        <v>28999</v>
      </c>
      <c r="H405">
        <v>31999</v>
      </c>
      <c r="I405" s="1">
        <f t="shared" si="12"/>
        <v>3000</v>
      </c>
      <c r="J405" s="1">
        <v>9</v>
      </c>
      <c r="K405" s="1" t="str">
        <f t="shared" si="13"/>
        <v>30K–40K</v>
      </c>
    </row>
    <row r="406" spans="1:11" x14ac:dyDescent="0.3">
      <c r="A406" t="s">
        <v>644</v>
      </c>
      <c r="B406" t="s">
        <v>932</v>
      </c>
      <c r="C406">
        <v>4.4000000000000004</v>
      </c>
      <c r="D406">
        <v>30399</v>
      </c>
      <c r="E406">
        <v>3722</v>
      </c>
      <c r="F406" t="s">
        <v>431</v>
      </c>
      <c r="G406">
        <v>24999</v>
      </c>
      <c r="H406">
        <v>27999</v>
      </c>
      <c r="I406" s="1">
        <f t="shared" si="12"/>
        <v>3000</v>
      </c>
      <c r="J406" s="1">
        <v>10</v>
      </c>
      <c r="K406" s="1" t="str">
        <f t="shared" si="13"/>
        <v>20K–30K</v>
      </c>
    </row>
    <row r="407" spans="1:11" x14ac:dyDescent="0.3">
      <c r="A407" t="s">
        <v>645</v>
      </c>
      <c r="B407" t="s">
        <v>932</v>
      </c>
      <c r="C407">
        <v>4.4000000000000004</v>
      </c>
      <c r="D407">
        <v>30399</v>
      </c>
      <c r="E407">
        <v>3722</v>
      </c>
      <c r="F407" t="s">
        <v>431</v>
      </c>
      <c r="G407">
        <v>24999</v>
      </c>
      <c r="H407">
        <v>27999</v>
      </c>
      <c r="I407" s="1">
        <f t="shared" si="12"/>
        <v>3000</v>
      </c>
      <c r="J407" s="1">
        <v>10</v>
      </c>
      <c r="K407" s="1" t="str">
        <f t="shared" si="13"/>
        <v>20K–30K</v>
      </c>
    </row>
    <row r="408" spans="1:11" x14ac:dyDescent="0.3">
      <c r="A408" t="s">
        <v>646</v>
      </c>
      <c r="B408" t="s">
        <v>932</v>
      </c>
      <c r="C408">
        <v>4.4000000000000004</v>
      </c>
      <c r="D408">
        <v>26744</v>
      </c>
      <c r="E408">
        <v>3039</v>
      </c>
      <c r="F408" t="s">
        <v>643</v>
      </c>
      <c r="G408">
        <v>28999</v>
      </c>
      <c r="H408">
        <v>31999</v>
      </c>
      <c r="I408" s="1">
        <f t="shared" si="12"/>
        <v>3000</v>
      </c>
      <c r="J408" s="1">
        <v>9</v>
      </c>
      <c r="K408" s="1" t="str">
        <f t="shared" si="13"/>
        <v>30K–40K</v>
      </c>
    </row>
    <row r="409" spans="1:11" x14ac:dyDescent="0.3">
      <c r="A409" t="s">
        <v>430</v>
      </c>
      <c r="B409" t="s">
        <v>932</v>
      </c>
      <c r="C409">
        <v>4.4000000000000004</v>
      </c>
      <c r="D409">
        <v>26744</v>
      </c>
      <c r="E409">
        <v>3039</v>
      </c>
      <c r="F409" t="s">
        <v>647</v>
      </c>
      <c r="G409">
        <v>26999</v>
      </c>
      <c r="H409">
        <v>29999</v>
      </c>
      <c r="I409" s="1">
        <f t="shared" si="12"/>
        <v>3000</v>
      </c>
      <c r="J409" s="1">
        <v>10</v>
      </c>
      <c r="K409" s="1" t="str">
        <f t="shared" si="13"/>
        <v>20K–30K</v>
      </c>
    </row>
    <row r="410" spans="1:11" x14ac:dyDescent="0.3">
      <c r="A410" t="s">
        <v>645</v>
      </c>
      <c r="B410" t="s">
        <v>932</v>
      </c>
      <c r="C410">
        <v>4.4000000000000004</v>
      </c>
      <c r="D410">
        <v>26744</v>
      </c>
      <c r="E410">
        <v>3039</v>
      </c>
      <c r="F410" t="s">
        <v>647</v>
      </c>
      <c r="G410">
        <v>26999</v>
      </c>
      <c r="H410">
        <v>29999</v>
      </c>
      <c r="I410" s="1">
        <f t="shared" si="12"/>
        <v>3000</v>
      </c>
      <c r="J410" s="1">
        <v>10</v>
      </c>
      <c r="K410" s="1" t="str">
        <f t="shared" si="13"/>
        <v>20K–30K</v>
      </c>
    </row>
    <row r="411" spans="1:11" x14ac:dyDescent="0.3">
      <c r="A411" t="s">
        <v>651</v>
      </c>
      <c r="B411" t="s">
        <v>932</v>
      </c>
      <c r="C411">
        <v>4.5</v>
      </c>
      <c r="D411">
        <v>171719</v>
      </c>
      <c r="E411">
        <v>10809</v>
      </c>
      <c r="F411" t="s">
        <v>652</v>
      </c>
      <c r="G411">
        <v>13999</v>
      </c>
      <c r="H411">
        <v>15999</v>
      </c>
      <c r="I411" s="1">
        <f t="shared" si="12"/>
        <v>2000</v>
      </c>
      <c r="J411" s="1">
        <v>12</v>
      </c>
      <c r="K411" s="1" t="str">
        <f t="shared" si="13"/>
        <v>10K–20K</v>
      </c>
    </row>
    <row r="412" spans="1:11" x14ac:dyDescent="0.3">
      <c r="A412" t="s">
        <v>657</v>
      </c>
      <c r="B412" t="s">
        <v>932</v>
      </c>
      <c r="C412">
        <v>4.4000000000000004</v>
      </c>
      <c r="D412">
        <v>76252</v>
      </c>
      <c r="E412">
        <v>6201</v>
      </c>
      <c r="F412" t="s">
        <v>658</v>
      </c>
      <c r="G412">
        <v>17999</v>
      </c>
      <c r="H412">
        <v>20999</v>
      </c>
      <c r="I412" s="1">
        <f t="shared" si="12"/>
        <v>3000</v>
      </c>
      <c r="J412" s="1">
        <v>14</v>
      </c>
      <c r="K412" s="1" t="str">
        <f t="shared" si="13"/>
        <v>20K–30K</v>
      </c>
    </row>
    <row r="413" spans="1:11" x14ac:dyDescent="0.3">
      <c r="A413" t="s">
        <v>660</v>
      </c>
      <c r="B413" t="s">
        <v>932</v>
      </c>
      <c r="C413">
        <v>4.2</v>
      </c>
      <c r="D413">
        <v>3237</v>
      </c>
      <c r="E413">
        <v>196</v>
      </c>
      <c r="F413" t="s">
        <v>543</v>
      </c>
      <c r="G413">
        <v>8999</v>
      </c>
      <c r="H413">
        <v>11999</v>
      </c>
      <c r="I413" s="1">
        <f t="shared" si="12"/>
        <v>3000</v>
      </c>
      <c r="J413" s="1">
        <v>25</v>
      </c>
      <c r="K413" s="1" t="str">
        <f t="shared" si="13"/>
        <v>10K–20K</v>
      </c>
    </row>
    <row r="414" spans="1:11" x14ac:dyDescent="0.3">
      <c r="A414" t="s">
        <v>669</v>
      </c>
      <c r="B414" t="s">
        <v>932</v>
      </c>
      <c r="C414">
        <v>4.4000000000000004</v>
      </c>
      <c r="D414">
        <v>69717</v>
      </c>
      <c r="E414">
        <v>5724</v>
      </c>
      <c r="F414" t="s">
        <v>670</v>
      </c>
      <c r="G414">
        <v>18499</v>
      </c>
      <c r="H414">
        <v>18999</v>
      </c>
      <c r="I414" s="1">
        <f t="shared" si="12"/>
        <v>500</v>
      </c>
      <c r="J414" s="1">
        <v>2</v>
      </c>
      <c r="K414" s="1" t="str">
        <f t="shared" si="13"/>
        <v>10K–20K</v>
      </c>
    </row>
    <row r="415" spans="1:11" x14ac:dyDescent="0.3">
      <c r="A415" t="s">
        <v>671</v>
      </c>
      <c r="B415" t="s">
        <v>932</v>
      </c>
      <c r="C415">
        <v>4.3</v>
      </c>
      <c r="D415">
        <v>75599</v>
      </c>
      <c r="E415">
        <v>6018</v>
      </c>
      <c r="F415" t="s">
        <v>672</v>
      </c>
      <c r="G415">
        <v>15499</v>
      </c>
      <c r="H415">
        <v>15999</v>
      </c>
      <c r="I415" s="1">
        <f t="shared" si="12"/>
        <v>500</v>
      </c>
      <c r="J415" s="1">
        <v>3</v>
      </c>
      <c r="K415" s="1" t="str">
        <f t="shared" si="13"/>
        <v>10K–20K</v>
      </c>
    </row>
    <row r="416" spans="1:11" x14ac:dyDescent="0.3">
      <c r="A416" t="s">
        <v>681</v>
      </c>
      <c r="B416" t="s">
        <v>932</v>
      </c>
      <c r="C416">
        <v>4.5</v>
      </c>
      <c r="D416">
        <v>253477</v>
      </c>
      <c r="E416">
        <v>9543</v>
      </c>
      <c r="F416" t="s">
        <v>682</v>
      </c>
      <c r="G416">
        <v>10499</v>
      </c>
      <c r="H416">
        <v>10999</v>
      </c>
      <c r="I416" s="1">
        <f t="shared" si="12"/>
        <v>500</v>
      </c>
      <c r="J416" s="1">
        <v>4</v>
      </c>
      <c r="K416" s="1" t="str">
        <f t="shared" si="13"/>
        <v>10K–20K</v>
      </c>
    </row>
    <row r="417" spans="1:11" x14ac:dyDescent="0.3">
      <c r="A417" t="s">
        <v>691</v>
      </c>
      <c r="B417" t="s">
        <v>932</v>
      </c>
      <c r="C417">
        <v>4.5</v>
      </c>
      <c r="D417">
        <v>121030</v>
      </c>
      <c r="E417">
        <v>4803</v>
      </c>
      <c r="F417" t="s">
        <v>692</v>
      </c>
      <c r="G417">
        <v>7499</v>
      </c>
      <c r="H417">
        <v>7999</v>
      </c>
      <c r="I417" s="1">
        <f t="shared" si="12"/>
        <v>500</v>
      </c>
      <c r="J417" s="1">
        <v>6</v>
      </c>
      <c r="K417" s="1" t="str">
        <f t="shared" si="13"/>
        <v>Below 10K</v>
      </c>
    </row>
    <row r="418" spans="1:11" x14ac:dyDescent="0.3">
      <c r="A418" t="s">
        <v>695</v>
      </c>
      <c r="B418" t="s">
        <v>932</v>
      </c>
      <c r="C418">
        <v>4.4000000000000004</v>
      </c>
      <c r="D418">
        <v>337712</v>
      </c>
      <c r="E418">
        <v>22019</v>
      </c>
      <c r="F418" t="s">
        <v>696</v>
      </c>
      <c r="G418">
        <v>11499</v>
      </c>
      <c r="H418">
        <v>12999</v>
      </c>
      <c r="I418" s="1">
        <f t="shared" si="12"/>
        <v>1500</v>
      </c>
      <c r="J418" s="1">
        <v>11</v>
      </c>
      <c r="K418" s="1" t="str">
        <f t="shared" si="13"/>
        <v>10K–20K</v>
      </c>
    </row>
    <row r="419" spans="1:11" x14ac:dyDescent="0.3">
      <c r="A419" t="s">
        <v>705</v>
      </c>
      <c r="B419" t="s">
        <v>932</v>
      </c>
      <c r="C419">
        <v>4.3</v>
      </c>
      <c r="D419">
        <v>76049</v>
      </c>
      <c r="E419">
        <v>6039</v>
      </c>
      <c r="F419" t="s">
        <v>706</v>
      </c>
      <c r="G419">
        <v>15499</v>
      </c>
      <c r="H419">
        <v>16999</v>
      </c>
      <c r="I419" s="1">
        <f t="shared" si="12"/>
        <v>1500</v>
      </c>
      <c r="J419" s="1">
        <v>8</v>
      </c>
      <c r="K419" s="1" t="str">
        <f t="shared" si="13"/>
        <v>10K–20K</v>
      </c>
    </row>
    <row r="420" spans="1:11" x14ac:dyDescent="0.3">
      <c r="A420" t="s">
        <v>707</v>
      </c>
      <c r="B420" t="s">
        <v>932</v>
      </c>
      <c r="C420">
        <v>4.3</v>
      </c>
      <c r="D420">
        <v>76049</v>
      </c>
      <c r="E420">
        <v>6039</v>
      </c>
      <c r="F420" t="s">
        <v>706</v>
      </c>
      <c r="G420">
        <v>15499</v>
      </c>
      <c r="H420">
        <v>16999</v>
      </c>
      <c r="I420" s="1">
        <f t="shared" si="12"/>
        <v>1500</v>
      </c>
      <c r="J420" s="1">
        <v>8</v>
      </c>
      <c r="K420" s="1" t="str">
        <f t="shared" si="13"/>
        <v>10K–20K</v>
      </c>
    </row>
    <row r="421" spans="1:11" x14ac:dyDescent="0.3">
      <c r="A421" t="s">
        <v>657</v>
      </c>
      <c r="B421" t="s">
        <v>932</v>
      </c>
      <c r="C421">
        <v>4.4000000000000004</v>
      </c>
      <c r="D421">
        <v>53490</v>
      </c>
      <c r="E421">
        <v>4786</v>
      </c>
      <c r="F421" t="s">
        <v>717</v>
      </c>
      <c r="G421">
        <v>19999</v>
      </c>
      <c r="H421">
        <v>22999</v>
      </c>
      <c r="I421" s="1">
        <f t="shared" si="12"/>
        <v>3000</v>
      </c>
      <c r="J421" s="1">
        <v>13</v>
      </c>
      <c r="K421" s="1" t="str">
        <f t="shared" si="13"/>
        <v>20K–30K</v>
      </c>
    </row>
    <row r="422" spans="1:11" x14ac:dyDescent="0.3">
      <c r="A422" t="s">
        <v>721</v>
      </c>
      <c r="B422" t="s">
        <v>932</v>
      </c>
      <c r="C422">
        <v>4.5999999999999996</v>
      </c>
      <c r="D422">
        <v>89448</v>
      </c>
      <c r="E422">
        <v>3076</v>
      </c>
      <c r="F422" t="s">
        <v>722</v>
      </c>
      <c r="G422">
        <v>9499</v>
      </c>
      <c r="H422">
        <v>9999</v>
      </c>
      <c r="I422" s="1">
        <f t="shared" si="12"/>
        <v>500</v>
      </c>
      <c r="J422" s="1">
        <v>5</v>
      </c>
      <c r="K422" s="1" t="str">
        <f t="shared" si="13"/>
        <v>Below 10K</v>
      </c>
    </row>
    <row r="423" spans="1:11" x14ac:dyDescent="0.3">
      <c r="A423" t="s">
        <v>726</v>
      </c>
      <c r="B423" t="s">
        <v>932</v>
      </c>
      <c r="C423">
        <v>4.3</v>
      </c>
      <c r="D423">
        <v>76049</v>
      </c>
      <c r="E423">
        <v>6039</v>
      </c>
      <c r="F423" t="s">
        <v>727</v>
      </c>
      <c r="G423">
        <v>14499</v>
      </c>
      <c r="H423">
        <v>15999</v>
      </c>
      <c r="I423" s="1">
        <f t="shared" si="12"/>
        <v>1500</v>
      </c>
      <c r="J423" s="1">
        <v>9</v>
      </c>
      <c r="K423" s="1" t="str">
        <f t="shared" si="13"/>
        <v>10K–20K</v>
      </c>
    </row>
    <row r="424" spans="1:11" x14ac:dyDescent="0.3">
      <c r="A424" t="s">
        <v>532</v>
      </c>
      <c r="B424" t="s">
        <v>932</v>
      </c>
      <c r="C424">
        <v>4.4000000000000004</v>
      </c>
      <c r="D424">
        <v>78187</v>
      </c>
      <c r="E424">
        <v>6620</v>
      </c>
      <c r="F424" t="s">
        <v>398</v>
      </c>
      <c r="G424">
        <v>18999</v>
      </c>
      <c r="H424">
        <v>21999</v>
      </c>
      <c r="I424" s="1">
        <f t="shared" si="12"/>
        <v>3000</v>
      </c>
      <c r="J424" s="1">
        <v>13</v>
      </c>
      <c r="K424" s="1" t="str">
        <f t="shared" si="13"/>
        <v>20K–30K</v>
      </c>
    </row>
    <row r="425" spans="1:11" x14ac:dyDescent="0.3">
      <c r="A425" t="s">
        <v>737</v>
      </c>
      <c r="B425" t="s">
        <v>932</v>
      </c>
      <c r="C425">
        <v>4.4000000000000004</v>
      </c>
      <c r="D425">
        <v>71574</v>
      </c>
      <c r="E425">
        <v>3909</v>
      </c>
      <c r="F425" t="s">
        <v>738</v>
      </c>
      <c r="G425">
        <v>9499</v>
      </c>
      <c r="H425">
        <v>9999</v>
      </c>
      <c r="I425" s="1">
        <f t="shared" si="12"/>
        <v>500</v>
      </c>
      <c r="J425" s="1">
        <v>5</v>
      </c>
      <c r="K425" s="1" t="str">
        <f t="shared" si="13"/>
        <v>Below 10K</v>
      </c>
    </row>
    <row r="426" spans="1:11" x14ac:dyDescent="0.3">
      <c r="A426" t="s">
        <v>739</v>
      </c>
      <c r="B426" t="s">
        <v>932</v>
      </c>
      <c r="C426">
        <v>4.4000000000000004</v>
      </c>
      <c r="D426">
        <v>337712</v>
      </c>
      <c r="E426">
        <v>22019</v>
      </c>
      <c r="F426" t="s">
        <v>696</v>
      </c>
      <c r="G426">
        <v>11499</v>
      </c>
      <c r="H426">
        <v>12999</v>
      </c>
      <c r="I426" s="1">
        <f t="shared" si="12"/>
        <v>1500</v>
      </c>
      <c r="J426" s="1">
        <v>11</v>
      </c>
      <c r="K426" s="1" t="str">
        <f t="shared" si="13"/>
        <v>10K–20K</v>
      </c>
    </row>
    <row r="427" spans="1:11" x14ac:dyDescent="0.3">
      <c r="A427" t="s">
        <v>742</v>
      </c>
      <c r="B427" t="s">
        <v>932</v>
      </c>
      <c r="C427">
        <v>4.4000000000000004</v>
      </c>
      <c r="D427">
        <v>105918</v>
      </c>
      <c r="E427">
        <v>8960</v>
      </c>
      <c r="F427" t="s">
        <v>743</v>
      </c>
      <c r="G427">
        <v>13499</v>
      </c>
      <c r="H427">
        <v>14999</v>
      </c>
      <c r="I427" s="1">
        <f t="shared" si="12"/>
        <v>1500</v>
      </c>
      <c r="J427" s="1">
        <v>10</v>
      </c>
      <c r="K427" s="1" t="str">
        <f t="shared" si="13"/>
        <v>10K–20K</v>
      </c>
    </row>
    <row r="428" spans="1:11" x14ac:dyDescent="0.3">
      <c r="A428" t="s">
        <v>752</v>
      </c>
      <c r="B428" t="s">
        <v>932</v>
      </c>
      <c r="C428">
        <v>4.5</v>
      </c>
      <c r="D428">
        <v>46125</v>
      </c>
      <c r="E428">
        <v>2208</v>
      </c>
      <c r="F428" t="s">
        <v>629</v>
      </c>
      <c r="G428">
        <v>10999</v>
      </c>
      <c r="H428">
        <v>12999</v>
      </c>
      <c r="I428" s="1">
        <f t="shared" si="12"/>
        <v>2000</v>
      </c>
      <c r="J428" s="1">
        <v>15</v>
      </c>
      <c r="K428" s="1" t="str">
        <f t="shared" si="13"/>
        <v>10K–20K</v>
      </c>
    </row>
    <row r="429" spans="1:11" x14ac:dyDescent="0.3">
      <c r="A429" t="s">
        <v>762</v>
      </c>
      <c r="B429" t="s">
        <v>932</v>
      </c>
      <c r="C429">
        <v>4.4000000000000004</v>
      </c>
      <c r="D429">
        <v>26744</v>
      </c>
      <c r="E429">
        <v>3039</v>
      </c>
      <c r="F429" t="s">
        <v>643</v>
      </c>
      <c r="G429">
        <v>28999</v>
      </c>
      <c r="H429">
        <v>31999</v>
      </c>
      <c r="I429" s="1">
        <f t="shared" si="12"/>
        <v>3000</v>
      </c>
      <c r="J429" s="1">
        <v>9</v>
      </c>
      <c r="K429" s="1" t="str">
        <f t="shared" si="13"/>
        <v>30K–40K</v>
      </c>
    </row>
    <row r="430" spans="1:11" x14ac:dyDescent="0.3">
      <c r="A430" t="s">
        <v>830</v>
      </c>
      <c r="B430" t="s">
        <v>932</v>
      </c>
      <c r="C430">
        <v>4.4000000000000004</v>
      </c>
      <c r="D430">
        <v>69835</v>
      </c>
      <c r="E430">
        <v>4891</v>
      </c>
      <c r="F430" t="s">
        <v>831</v>
      </c>
      <c r="G430">
        <v>15999</v>
      </c>
      <c r="H430">
        <v>17999</v>
      </c>
      <c r="I430" s="1">
        <f t="shared" si="12"/>
        <v>2000</v>
      </c>
      <c r="J430" s="1">
        <v>11</v>
      </c>
      <c r="K430" s="1" t="str">
        <f t="shared" si="13"/>
        <v>10K–20K</v>
      </c>
    </row>
    <row r="431" spans="1:11" x14ac:dyDescent="0.3">
      <c r="A431" t="s">
        <v>843</v>
      </c>
      <c r="B431" t="s">
        <v>932</v>
      </c>
      <c r="C431">
        <v>4.5</v>
      </c>
      <c r="D431">
        <v>46125</v>
      </c>
      <c r="E431">
        <v>2208</v>
      </c>
      <c r="F431" t="s">
        <v>844</v>
      </c>
      <c r="G431">
        <v>11999</v>
      </c>
      <c r="H431">
        <v>13999</v>
      </c>
      <c r="I431" s="1">
        <f t="shared" si="12"/>
        <v>2000</v>
      </c>
      <c r="J431" s="1">
        <v>14</v>
      </c>
      <c r="K431" s="1" t="str">
        <f t="shared" si="13"/>
        <v>10K–20K</v>
      </c>
    </row>
    <row r="432" spans="1:11" x14ac:dyDescent="0.3">
      <c r="A432" t="s">
        <v>644</v>
      </c>
      <c r="B432" t="s">
        <v>932</v>
      </c>
      <c r="C432">
        <v>4.4000000000000004</v>
      </c>
      <c r="D432">
        <v>26744</v>
      </c>
      <c r="E432">
        <v>3039</v>
      </c>
      <c r="F432" t="s">
        <v>647</v>
      </c>
      <c r="G432">
        <v>26999</v>
      </c>
      <c r="H432">
        <v>29999</v>
      </c>
      <c r="I432" s="1">
        <f t="shared" si="12"/>
        <v>3000</v>
      </c>
      <c r="J432" s="1">
        <v>10</v>
      </c>
      <c r="K432" s="1" t="str">
        <f t="shared" si="13"/>
        <v>20K–30K</v>
      </c>
    </row>
    <row r="433" spans="1:11" x14ac:dyDescent="0.3">
      <c r="A433" t="s">
        <v>856</v>
      </c>
      <c r="B433" t="s">
        <v>932</v>
      </c>
      <c r="C433">
        <v>4.4000000000000004</v>
      </c>
      <c r="D433">
        <v>121290</v>
      </c>
      <c r="E433">
        <v>9961</v>
      </c>
      <c r="F433" t="s">
        <v>857</v>
      </c>
      <c r="G433">
        <v>16999</v>
      </c>
      <c r="H433">
        <v>17999</v>
      </c>
      <c r="I433" s="1">
        <f t="shared" si="12"/>
        <v>1000</v>
      </c>
      <c r="J433" s="1">
        <v>5</v>
      </c>
      <c r="K433" s="1" t="str">
        <f t="shared" si="13"/>
        <v>10K–20K</v>
      </c>
    </row>
    <row r="434" spans="1:11" x14ac:dyDescent="0.3">
      <c r="A434" t="s">
        <v>860</v>
      </c>
      <c r="B434" t="s">
        <v>932</v>
      </c>
      <c r="C434">
        <v>4.4000000000000004</v>
      </c>
      <c r="D434">
        <v>121290</v>
      </c>
      <c r="E434">
        <v>9961</v>
      </c>
      <c r="F434" t="s">
        <v>857</v>
      </c>
      <c r="G434">
        <v>16999</v>
      </c>
      <c r="H434">
        <v>17999</v>
      </c>
      <c r="I434" s="1">
        <f t="shared" si="12"/>
        <v>1000</v>
      </c>
      <c r="J434" s="1">
        <v>5</v>
      </c>
      <c r="K434" s="1" t="str">
        <f t="shared" si="13"/>
        <v>10K–20K</v>
      </c>
    </row>
    <row r="435" spans="1:11" x14ac:dyDescent="0.3">
      <c r="A435" t="s">
        <v>864</v>
      </c>
      <c r="B435" t="s">
        <v>932</v>
      </c>
      <c r="C435">
        <v>4.4000000000000004</v>
      </c>
      <c r="D435">
        <v>76252</v>
      </c>
      <c r="E435">
        <v>6201</v>
      </c>
      <c r="F435" t="s">
        <v>658</v>
      </c>
      <c r="G435">
        <v>17999</v>
      </c>
      <c r="H435">
        <v>20999</v>
      </c>
      <c r="I435" s="1">
        <f t="shared" si="12"/>
        <v>3000</v>
      </c>
      <c r="J435" s="1">
        <v>14</v>
      </c>
      <c r="K435" s="1" t="str">
        <f t="shared" si="13"/>
        <v>20K–30K</v>
      </c>
    </row>
    <row r="436" spans="1:11" x14ac:dyDescent="0.3">
      <c r="A436" t="s">
        <v>867</v>
      </c>
      <c r="B436" t="s">
        <v>932</v>
      </c>
      <c r="C436">
        <v>4.4000000000000004</v>
      </c>
      <c r="D436">
        <v>137776</v>
      </c>
      <c r="E436">
        <v>5922</v>
      </c>
      <c r="F436" t="s">
        <v>868</v>
      </c>
      <c r="G436">
        <v>10999</v>
      </c>
      <c r="H436">
        <v>12999</v>
      </c>
      <c r="I436" s="1">
        <f t="shared" si="12"/>
        <v>2000</v>
      </c>
      <c r="J436" s="1">
        <v>15</v>
      </c>
      <c r="K436" s="1" t="str">
        <f t="shared" si="13"/>
        <v>10K–20K</v>
      </c>
    </row>
    <row r="437" spans="1:11" x14ac:dyDescent="0.3">
      <c r="A437" t="s">
        <v>876</v>
      </c>
      <c r="B437" t="s">
        <v>932</v>
      </c>
      <c r="C437">
        <v>4.3</v>
      </c>
      <c r="D437">
        <v>61500</v>
      </c>
      <c r="E437">
        <v>6560</v>
      </c>
      <c r="F437" t="s">
        <v>877</v>
      </c>
      <c r="G437">
        <v>27999</v>
      </c>
      <c r="H437">
        <v>29999</v>
      </c>
      <c r="I437" s="1">
        <f t="shared" si="12"/>
        <v>2000</v>
      </c>
      <c r="J437" s="1">
        <v>6</v>
      </c>
      <c r="K437" s="1" t="str">
        <f t="shared" si="13"/>
        <v>20K–30K</v>
      </c>
    </row>
    <row r="438" spans="1:11" x14ac:dyDescent="0.3">
      <c r="A438" t="s">
        <v>885</v>
      </c>
      <c r="B438" t="s">
        <v>932</v>
      </c>
      <c r="C438">
        <v>4.4000000000000004</v>
      </c>
      <c r="D438">
        <v>337712</v>
      </c>
      <c r="E438">
        <v>22019</v>
      </c>
      <c r="F438" t="s">
        <v>886</v>
      </c>
      <c r="G438">
        <v>12499</v>
      </c>
      <c r="H438">
        <v>13999</v>
      </c>
      <c r="I438" s="1">
        <f t="shared" si="12"/>
        <v>1500</v>
      </c>
      <c r="J438" s="1">
        <v>10</v>
      </c>
      <c r="K438" s="1" t="str">
        <f t="shared" si="13"/>
        <v>10K–20K</v>
      </c>
    </row>
    <row r="439" spans="1:11" x14ac:dyDescent="0.3">
      <c r="A439" t="s">
        <v>891</v>
      </c>
      <c r="B439" t="s">
        <v>932</v>
      </c>
      <c r="C439">
        <v>4.5</v>
      </c>
      <c r="D439">
        <v>121030</v>
      </c>
      <c r="E439">
        <v>4803</v>
      </c>
      <c r="F439" t="s">
        <v>692</v>
      </c>
      <c r="G439">
        <v>7499</v>
      </c>
      <c r="H439">
        <v>7999</v>
      </c>
      <c r="I439" s="1">
        <f t="shared" si="12"/>
        <v>500</v>
      </c>
      <c r="J439" s="1">
        <v>6</v>
      </c>
      <c r="K439" s="1" t="str">
        <f t="shared" si="13"/>
        <v>Below 10K</v>
      </c>
    </row>
    <row r="440" spans="1:11" x14ac:dyDescent="0.3">
      <c r="A440" t="s">
        <v>892</v>
      </c>
      <c r="B440" t="s">
        <v>932</v>
      </c>
      <c r="C440">
        <v>4.3</v>
      </c>
      <c r="D440">
        <v>61747</v>
      </c>
      <c r="E440">
        <v>3482</v>
      </c>
      <c r="F440" t="s">
        <v>893</v>
      </c>
      <c r="G440">
        <v>8999</v>
      </c>
      <c r="H440">
        <v>9999</v>
      </c>
      <c r="I440" s="1">
        <f t="shared" si="12"/>
        <v>1000</v>
      </c>
      <c r="J440" s="1">
        <v>10</v>
      </c>
      <c r="K440" s="1" t="str">
        <f t="shared" si="13"/>
        <v>Below 10K</v>
      </c>
    </row>
    <row r="441" spans="1:11" x14ac:dyDescent="0.3">
      <c r="A441" t="s">
        <v>18</v>
      </c>
      <c r="B441" t="s">
        <v>19</v>
      </c>
      <c r="C441">
        <v>4.3</v>
      </c>
      <c r="D441">
        <v>201192</v>
      </c>
      <c r="E441">
        <v>11760</v>
      </c>
      <c r="F441" t="s">
        <v>20</v>
      </c>
      <c r="G441">
        <v>7099</v>
      </c>
      <c r="H441">
        <v>9999</v>
      </c>
      <c r="I441" s="1">
        <f t="shared" si="12"/>
        <v>2900</v>
      </c>
      <c r="J441" s="1">
        <v>29</v>
      </c>
      <c r="K441" s="1" t="str">
        <f t="shared" si="13"/>
        <v>Below 10K</v>
      </c>
    </row>
    <row r="442" spans="1:11" x14ac:dyDescent="0.3">
      <c r="A442" t="s">
        <v>21</v>
      </c>
      <c r="B442" t="s">
        <v>19</v>
      </c>
      <c r="C442">
        <v>4.3</v>
      </c>
      <c r="D442">
        <v>201192</v>
      </c>
      <c r="E442">
        <v>11760</v>
      </c>
      <c r="F442" t="s">
        <v>20</v>
      </c>
      <c r="G442">
        <v>7099</v>
      </c>
      <c r="H442">
        <v>9999</v>
      </c>
      <c r="I442" s="1">
        <f t="shared" si="12"/>
        <v>2900</v>
      </c>
      <c r="J442" s="1">
        <v>29</v>
      </c>
      <c r="K442" s="1" t="str">
        <f t="shared" si="13"/>
        <v>Below 10K</v>
      </c>
    </row>
    <row r="443" spans="1:11" x14ac:dyDescent="0.3">
      <c r="A443" t="s">
        <v>32</v>
      </c>
      <c r="B443" t="s">
        <v>19</v>
      </c>
      <c r="C443">
        <v>4.3</v>
      </c>
      <c r="D443">
        <v>160256</v>
      </c>
      <c r="E443">
        <v>10642</v>
      </c>
      <c r="F443" t="s">
        <v>33</v>
      </c>
      <c r="G443">
        <v>9999</v>
      </c>
      <c r="H443">
        <v>14999</v>
      </c>
      <c r="I443" s="1">
        <f t="shared" si="12"/>
        <v>5000</v>
      </c>
      <c r="J443" s="1">
        <v>33</v>
      </c>
      <c r="K443" s="1" t="str">
        <f t="shared" si="13"/>
        <v>10K–20K</v>
      </c>
    </row>
    <row r="444" spans="1:11" x14ac:dyDescent="0.3">
      <c r="A444" t="s">
        <v>34</v>
      </c>
      <c r="B444" t="s">
        <v>19</v>
      </c>
      <c r="C444">
        <v>4.3</v>
      </c>
      <c r="D444">
        <v>160256</v>
      </c>
      <c r="E444">
        <v>10642</v>
      </c>
      <c r="F444" t="s">
        <v>33</v>
      </c>
      <c r="G444">
        <v>9999</v>
      </c>
      <c r="H444">
        <v>14999</v>
      </c>
      <c r="I444" s="1">
        <f t="shared" si="12"/>
        <v>5000</v>
      </c>
      <c r="J444" s="1">
        <v>33</v>
      </c>
      <c r="K444" s="1" t="str">
        <f t="shared" si="13"/>
        <v>10K–20K</v>
      </c>
    </row>
    <row r="445" spans="1:11" x14ac:dyDescent="0.3">
      <c r="A445" t="s">
        <v>35</v>
      </c>
      <c r="B445" t="s">
        <v>19</v>
      </c>
      <c r="C445">
        <v>4.3</v>
      </c>
      <c r="D445">
        <v>201192</v>
      </c>
      <c r="E445">
        <v>11760</v>
      </c>
      <c r="F445" t="s">
        <v>20</v>
      </c>
      <c r="G445">
        <v>7099</v>
      </c>
      <c r="H445">
        <v>9999</v>
      </c>
      <c r="I445" s="1">
        <f t="shared" si="12"/>
        <v>2900</v>
      </c>
      <c r="J445" s="1">
        <v>29</v>
      </c>
      <c r="K445" s="1" t="str">
        <f t="shared" si="13"/>
        <v>Below 10K</v>
      </c>
    </row>
    <row r="446" spans="1:11" x14ac:dyDescent="0.3">
      <c r="A446" t="s">
        <v>62</v>
      </c>
      <c r="B446" t="s">
        <v>19</v>
      </c>
      <c r="C446">
        <v>4.3</v>
      </c>
      <c r="D446">
        <v>160256</v>
      </c>
      <c r="E446">
        <v>10642</v>
      </c>
      <c r="F446" t="s">
        <v>33</v>
      </c>
      <c r="G446">
        <v>9999</v>
      </c>
      <c r="H446">
        <v>14999</v>
      </c>
      <c r="I446" s="1">
        <f t="shared" si="12"/>
        <v>5000</v>
      </c>
      <c r="J446" s="1">
        <v>33</v>
      </c>
      <c r="K446" s="1" t="str">
        <f t="shared" si="13"/>
        <v>10K–20K</v>
      </c>
    </row>
    <row r="447" spans="1:11" x14ac:dyDescent="0.3">
      <c r="A447" t="s">
        <v>112</v>
      </c>
      <c r="B447" t="s">
        <v>19</v>
      </c>
      <c r="C447">
        <v>4.0999999999999996</v>
      </c>
      <c r="D447">
        <v>4811</v>
      </c>
      <c r="E447">
        <v>317</v>
      </c>
      <c r="F447" t="s">
        <v>113</v>
      </c>
      <c r="G447">
        <v>8439</v>
      </c>
      <c r="H447">
        <v>9200</v>
      </c>
      <c r="I447" s="1">
        <f t="shared" si="12"/>
        <v>761</v>
      </c>
      <c r="J447" s="1">
        <v>8</v>
      </c>
      <c r="K447" s="1" t="str">
        <f t="shared" si="13"/>
        <v>Below 10K</v>
      </c>
    </row>
    <row r="448" spans="1:11" x14ac:dyDescent="0.3">
      <c r="A448" t="s">
        <v>114</v>
      </c>
      <c r="B448" t="s">
        <v>19</v>
      </c>
      <c r="C448">
        <v>4.2</v>
      </c>
      <c r="D448">
        <v>1401</v>
      </c>
      <c r="E448">
        <v>103</v>
      </c>
      <c r="F448" t="s">
        <v>115</v>
      </c>
      <c r="G448">
        <v>6073</v>
      </c>
      <c r="H448">
        <v>7998</v>
      </c>
      <c r="I448" s="1">
        <f t="shared" si="12"/>
        <v>1925</v>
      </c>
      <c r="J448" s="1">
        <v>24</v>
      </c>
      <c r="K448" s="1" t="str">
        <f t="shared" si="13"/>
        <v>Below 10K</v>
      </c>
    </row>
    <row r="449" spans="1:11" x14ac:dyDescent="0.3">
      <c r="A449" t="s">
        <v>129</v>
      </c>
      <c r="B449" t="s">
        <v>19</v>
      </c>
      <c r="C449">
        <v>4.3</v>
      </c>
      <c r="D449">
        <v>26844</v>
      </c>
      <c r="E449">
        <v>1664</v>
      </c>
      <c r="F449" t="s">
        <v>130</v>
      </c>
      <c r="G449">
        <v>11499</v>
      </c>
      <c r="H449">
        <v>16999</v>
      </c>
      <c r="I449" s="1">
        <f t="shared" si="12"/>
        <v>5500</v>
      </c>
      <c r="J449" s="1">
        <v>32</v>
      </c>
      <c r="K449" s="1" t="str">
        <f t="shared" si="13"/>
        <v>10K–20K</v>
      </c>
    </row>
    <row r="450" spans="1:11" x14ac:dyDescent="0.3">
      <c r="A450" t="s">
        <v>147</v>
      </c>
      <c r="B450" t="s">
        <v>19</v>
      </c>
      <c r="C450">
        <v>4.3</v>
      </c>
      <c r="D450">
        <v>26844</v>
      </c>
      <c r="E450">
        <v>1664</v>
      </c>
      <c r="F450" t="s">
        <v>130</v>
      </c>
      <c r="G450">
        <v>11499</v>
      </c>
      <c r="H450">
        <v>16999</v>
      </c>
      <c r="I450" s="1">
        <f t="shared" ref="I450:I513" si="14">H450-G450</f>
        <v>5500</v>
      </c>
      <c r="J450" s="1">
        <v>32</v>
      </c>
      <c r="K450" s="1" t="str">
        <f t="shared" ref="K450:K513" si="15">IF(H450&lt;10000,"Below 10K",
IF(H450&lt;20000,"10K–20K",
IF(H450&lt;30000,"20K–30K",
IF(H450&lt;40000,"30K–40K",
IF(H450&lt;50000,"40K–50K",
IF(H450&lt;60000,"50K–60K","Above 60K"))))))</f>
        <v>10K–20K</v>
      </c>
    </row>
    <row r="451" spans="1:11" x14ac:dyDescent="0.3">
      <c r="A451" t="s">
        <v>151</v>
      </c>
      <c r="B451" t="s">
        <v>19</v>
      </c>
      <c r="C451">
        <v>4.3</v>
      </c>
      <c r="D451">
        <v>26844</v>
      </c>
      <c r="E451">
        <v>1664</v>
      </c>
      <c r="F451" t="s">
        <v>130</v>
      </c>
      <c r="G451">
        <v>11499</v>
      </c>
      <c r="H451">
        <v>16999</v>
      </c>
      <c r="I451" s="1">
        <f t="shared" si="14"/>
        <v>5500</v>
      </c>
      <c r="J451" s="1">
        <v>32</v>
      </c>
      <c r="K451" s="1" t="str">
        <f t="shared" si="15"/>
        <v>10K–20K</v>
      </c>
    </row>
    <row r="452" spans="1:11" x14ac:dyDescent="0.3">
      <c r="A452" t="s">
        <v>112</v>
      </c>
      <c r="B452" t="s">
        <v>19</v>
      </c>
      <c r="C452">
        <v>4.2</v>
      </c>
      <c r="D452">
        <v>6997</v>
      </c>
      <c r="E452">
        <v>449</v>
      </c>
      <c r="F452" t="s">
        <v>161</v>
      </c>
      <c r="G452">
        <v>8335</v>
      </c>
      <c r="H452">
        <v>8899</v>
      </c>
      <c r="I452" s="1">
        <f t="shared" si="14"/>
        <v>564</v>
      </c>
      <c r="J452" s="1">
        <v>6</v>
      </c>
      <c r="K452" s="1" t="str">
        <f t="shared" si="15"/>
        <v>Below 10K</v>
      </c>
    </row>
    <row r="453" spans="1:11" x14ac:dyDescent="0.3">
      <c r="A453" t="s">
        <v>114</v>
      </c>
      <c r="B453" t="s">
        <v>19</v>
      </c>
      <c r="C453">
        <v>4.2</v>
      </c>
      <c r="D453">
        <v>1401</v>
      </c>
      <c r="E453">
        <v>103</v>
      </c>
      <c r="F453" t="s">
        <v>115</v>
      </c>
      <c r="G453">
        <v>6072</v>
      </c>
      <c r="H453">
        <v>6749</v>
      </c>
      <c r="I453" s="1">
        <f t="shared" si="14"/>
        <v>677</v>
      </c>
      <c r="J453" s="1">
        <v>10</v>
      </c>
      <c r="K453" s="1" t="str">
        <f t="shared" si="15"/>
        <v>Below 10K</v>
      </c>
    </row>
    <row r="454" spans="1:11" x14ac:dyDescent="0.3">
      <c r="A454" t="s">
        <v>164</v>
      </c>
      <c r="B454" t="s">
        <v>19</v>
      </c>
      <c r="C454">
        <v>4.2</v>
      </c>
      <c r="D454">
        <v>9685</v>
      </c>
      <c r="E454">
        <v>714</v>
      </c>
      <c r="F454" t="s">
        <v>165</v>
      </c>
      <c r="G454">
        <v>12999</v>
      </c>
      <c r="H454">
        <v>16999</v>
      </c>
      <c r="I454" s="1">
        <f t="shared" si="14"/>
        <v>4000</v>
      </c>
      <c r="J454" s="1">
        <v>23</v>
      </c>
      <c r="K454" s="1" t="str">
        <f t="shared" si="15"/>
        <v>10K–20K</v>
      </c>
    </row>
    <row r="455" spans="1:11" x14ac:dyDescent="0.3">
      <c r="A455" t="s">
        <v>183</v>
      </c>
      <c r="B455" t="s">
        <v>19</v>
      </c>
      <c r="C455">
        <v>4.3</v>
      </c>
      <c r="D455">
        <v>26844</v>
      </c>
      <c r="E455">
        <v>1664</v>
      </c>
      <c r="F455" t="s">
        <v>130</v>
      </c>
      <c r="G455">
        <v>11499</v>
      </c>
      <c r="H455">
        <v>16999</v>
      </c>
      <c r="I455" s="1">
        <f t="shared" si="14"/>
        <v>5500</v>
      </c>
      <c r="J455" s="1">
        <v>32</v>
      </c>
      <c r="K455" s="1" t="str">
        <f t="shared" si="15"/>
        <v>10K–20K</v>
      </c>
    </row>
    <row r="456" spans="1:11" x14ac:dyDescent="0.3">
      <c r="A456" t="s">
        <v>208</v>
      </c>
      <c r="B456" t="s">
        <v>19</v>
      </c>
      <c r="C456">
        <v>4.2</v>
      </c>
      <c r="D456">
        <v>6997</v>
      </c>
      <c r="E456">
        <v>449</v>
      </c>
      <c r="F456" t="s">
        <v>161</v>
      </c>
      <c r="G456">
        <v>8260</v>
      </c>
      <c r="H456">
        <v>8623</v>
      </c>
      <c r="I456" s="1">
        <f t="shared" si="14"/>
        <v>363</v>
      </c>
      <c r="J456" s="1">
        <v>4</v>
      </c>
      <c r="K456" s="1" t="str">
        <f t="shared" si="15"/>
        <v>Below 10K</v>
      </c>
    </row>
    <row r="457" spans="1:11" x14ac:dyDescent="0.3">
      <c r="A457" t="s">
        <v>219</v>
      </c>
      <c r="B457" t="s">
        <v>19</v>
      </c>
      <c r="C457">
        <v>4.2</v>
      </c>
      <c r="D457">
        <v>8778</v>
      </c>
      <c r="E457">
        <v>633</v>
      </c>
      <c r="F457" t="s">
        <v>220</v>
      </c>
      <c r="G457">
        <v>8490</v>
      </c>
      <c r="H457">
        <v>8948</v>
      </c>
      <c r="I457" s="1">
        <f t="shared" si="14"/>
        <v>458</v>
      </c>
      <c r="J457" s="1">
        <v>5</v>
      </c>
      <c r="K457" s="1" t="str">
        <f t="shared" si="15"/>
        <v>Below 10K</v>
      </c>
    </row>
    <row r="458" spans="1:11" x14ac:dyDescent="0.3">
      <c r="A458" t="s">
        <v>221</v>
      </c>
      <c r="B458" t="s">
        <v>19</v>
      </c>
      <c r="C458">
        <v>4.2</v>
      </c>
      <c r="D458">
        <v>8778</v>
      </c>
      <c r="E458">
        <v>633</v>
      </c>
      <c r="F458" t="s">
        <v>220</v>
      </c>
      <c r="G458">
        <v>8387</v>
      </c>
      <c r="H458">
        <v>8845</v>
      </c>
      <c r="I458" s="1">
        <f t="shared" si="14"/>
        <v>458</v>
      </c>
      <c r="J458" s="1">
        <v>5</v>
      </c>
      <c r="K458" s="1" t="str">
        <f t="shared" si="15"/>
        <v>Below 10K</v>
      </c>
    </row>
    <row r="459" spans="1:11" x14ac:dyDescent="0.3">
      <c r="A459" t="s">
        <v>227</v>
      </c>
      <c r="B459" t="s">
        <v>19</v>
      </c>
      <c r="C459">
        <v>4.0999999999999996</v>
      </c>
      <c r="D459">
        <v>463</v>
      </c>
      <c r="E459">
        <v>31</v>
      </c>
      <c r="F459" t="s">
        <v>228</v>
      </c>
      <c r="G459">
        <v>12406</v>
      </c>
      <c r="H459">
        <v>13780</v>
      </c>
      <c r="I459" s="1">
        <f t="shared" si="14"/>
        <v>1374</v>
      </c>
      <c r="J459" s="1">
        <v>9</v>
      </c>
      <c r="K459" s="1" t="str">
        <f t="shared" si="15"/>
        <v>10K–20K</v>
      </c>
    </row>
    <row r="460" spans="1:11" x14ac:dyDescent="0.3">
      <c r="A460" t="s">
        <v>232</v>
      </c>
      <c r="B460" t="s">
        <v>19</v>
      </c>
      <c r="C460">
        <v>4.2</v>
      </c>
      <c r="D460">
        <v>9685</v>
      </c>
      <c r="E460">
        <v>714</v>
      </c>
      <c r="F460" t="s">
        <v>165</v>
      </c>
      <c r="G460">
        <v>12999</v>
      </c>
      <c r="H460">
        <v>16999</v>
      </c>
      <c r="I460" s="1">
        <f t="shared" si="14"/>
        <v>4000</v>
      </c>
      <c r="J460" s="1">
        <v>23</v>
      </c>
      <c r="K460" s="1" t="str">
        <f t="shared" si="15"/>
        <v>10K–20K</v>
      </c>
    </row>
    <row r="461" spans="1:11" x14ac:dyDescent="0.3">
      <c r="A461" t="s">
        <v>233</v>
      </c>
      <c r="B461" t="s">
        <v>19</v>
      </c>
      <c r="C461">
        <v>4.2</v>
      </c>
      <c r="D461">
        <v>9685</v>
      </c>
      <c r="E461">
        <v>714</v>
      </c>
      <c r="F461" t="s">
        <v>165</v>
      </c>
      <c r="G461">
        <v>12999</v>
      </c>
      <c r="H461">
        <v>16999</v>
      </c>
      <c r="I461" s="1">
        <f t="shared" si="14"/>
        <v>4000</v>
      </c>
      <c r="J461" s="1">
        <v>23</v>
      </c>
      <c r="K461" s="1" t="str">
        <f t="shared" si="15"/>
        <v>10K–20K</v>
      </c>
    </row>
    <row r="462" spans="1:11" x14ac:dyDescent="0.3">
      <c r="A462" t="s">
        <v>112</v>
      </c>
      <c r="B462" t="s">
        <v>19</v>
      </c>
      <c r="C462">
        <v>4.0999999999999996</v>
      </c>
      <c r="D462">
        <v>4811</v>
      </c>
      <c r="E462">
        <v>317</v>
      </c>
      <c r="F462" t="s">
        <v>113</v>
      </c>
      <c r="G462">
        <v>8437</v>
      </c>
      <c r="H462">
        <v>9098</v>
      </c>
      <c r="I462" s="1">
        <f t="shared" si="14"/>
        <v>661</v>
      </c>
      <c r="J462" s="1">
        <v>7</v>
      </c>
      <c r="K462" s="1" t="str">
        <f t="shared" si="15"/>
        <v>Below 10K</v>
      </c>
    </row>
    <row r="463" spans="1:11" x14ac:dyDescent="0.3">
      <c r="A463" t="s">
        <v>251</v>
      </c>
      <c r="B463" t="s">
        <v>19</v>
      </c>
      <c r="C463">
        <v>4.2</v>
      </c>
      <c r="D463">
        <v>30482</v>
      </c>
      <c r="E463">
        <v>2373</v>
      </c>
      <c r="F463" t="s">
        <v>252</v>
      </c>
      <c r="G463">
        <v>14999</v>
      </c>
      <c r="H463">
        <v>18999</v>
      </c>
      <c r="I463" s="1">
        <f t="shared" si="14"/>
        <v>4000</v>
      </c>
      <c r="J463" s="1">
        <v>21</v>
      </c>
      <c r="K463" s="1" t="str">
        <f t="shared" si="15"/>
        <v>10K–20K</v>
      </c>
    </row>
    <row r="464" spans="1:11" x14ac:dyDescent="0.3">
      <c r="A464" t="s">
        <v>285</v>
      </c>
      <c r="B464" t="s">
        <v>19</v>
      </c>
      <c r="C464">
        <v>4.4000000000000004</v>
      </c>
      <c r="D464">
        <v>82416</v>
      </c>
      <c r="E464">
        <v>5610</v>
      </c>
      <c r="F464" t="s">
        <v>286</v>
      </c>
      <c r="G464">
        <v>12999</v>
      </c>
      <c r="H464">
        <v>16999</v>
      </c>
      <c r="I464" s="1">
        <f t="shared" si="14"/>
        <v>4000</v>
      </c>
      <c r="J464" s="1">
        <v>23</v>
      </c>
      <c r="K464" s="1" t="str">
        <f t="shared" si="15"/>
        <v>10K–20K</v>
      </c>
    </row>
    <row r="465" spans="1:11" x14ac:dyDescent="0.3">
      <c r="A465" t="s">
        <v>292</v>
      </c>
      <c r="B465" t="s">
        <v>19</v>
      </c>
      <c r="C465">
        <v>4.3</v>
      </c>
      <c r="D465">
        <v>43837</v>
      </c>
      <c r="E465">
        <v>3182</v>
      </c>
      <c r="F465" t="s">
        <v>293</v>
      </c>
      <c r="G465">
        <v>12999</v>
      </c>
      <c r="H465">
        <v>16999</v>
      </c>
      <c r="I465" s="1">
        <f t="shared" si="14"/>
        <v>4000</v>
      </c>
      <c r="J465" s="1">
        <v>23</v>
      </c>
      <c r="K465" s="1" t="str">
        <f t="shared" si="15"/>
        <v>10K–20K</v>
      </c>
    </row>
    <row r="466" spans="1:11" x14ac:dyDescent="0.3">
      <c r="A466" t="s">
        <v>294</v>
      </c>
      <c r="B466" t="s">
        <v>19</v>
      </c>
      <c r="C466">
        <v>4.0999999999999996</v>
      </c>
      <c r="D466">
        <v>4811</v>
      </c>
      <c r="E466">
        <v>317</v>
      </c>
      <c r="F466" t="s">
        <v>161</v>
      </c>
      <c r="G466">
        <v>8114</v>
      </c>
      <c r="H466">
        <v>8614</v>
      </c>
      <c r="I466" s="1">
        <f t="shared" si="14"/>
        <v>500</v>
      </c>
      <c r="J466" s="1">
        <v>5</v>
      </c>
      <c r="K466" s="1" t="str">
        <f t="shared" si="15"/>
        <v>Below 10K</v>
      </c>
    </row>
    <row r="467" spans="1:11" x14ac:dyDescent="0.3">
      <c r="A467" t="s">
        <v>295</v>
      </c>
      <c r="B467" t="s">
        <v>19</v>
      </c>
      <c r="C467">
        <v>4.4000000000000004</v>
      </c>
      <c r="D467">
        <v>82416</v>
      </c>
      <c r="E467">
        <v>5610</v>
      </c>
      <c r="F467" t="s">
        <v>286</v>
      </c>
      <c r="G467">
        <v>12999</v>
      </c>
      <c r="H467">
        <v>16999</v>
      </c>
      <c r="I467" s="1">
        <f t="shared" si="14"/>
        <v>4000</v>
      </c>
      <c r="J467" s="1">
        <v>23</v>
      </c>
      <c r="K467" s="1" t="str">
        <f t="shared" si="15"/>
        <v>10K–20K</v>
      </c>
    </row>
    <row r="468" spans="1:11" x14ac:dyDescent="0.3">
      <c r="A468" t="s">
        <v>300</v>
      </c>
      <c r="B468" t="s">
        <v>19</v>
      </c>
      <c r="C468">
        <v>4.2</v>
      </c>
      <c r="D468">
        <v>9005</v>
      </c>
      <c r="E468">
        <v>831</v>
      </c>
      <c r="F468" t="s">
        <v>301</v>
      </c>
      <c r="G468">
        <v>12289</v>
      </c>
      <c r="H468">
        <v>13239</v>
      </c>
      <c r="I468" s="1">
        <f t="shared" si="14"/>
        <v>950</v>
      </c>
      <c r="J468" s="1">
        <v>7</v>
      </c>
      <c r="K468" s="1" t="str">
        <f t="shared" si="15"/>
        <v>10K–20K</v>
      </c>
    </row>
    <row r="469" spans="1:11" x14ac:dyDescent="0.3">
      <c r="A469" t="s">
        <v>307</v>
      </c>
      <c r="B469" t="s">
        <v>19</v>
      </c>
      <c r="C469">
        <v>4.2</v>
      </c>
      <c r="D469">
        <v>30482</v>
      </c>
      <c r="E469">
        <v>2373</v>
      </c>
      <c r="F469" t="s">
        <v>252</v>
      </c>
      <c r="G469">
        <v>14999</v>
      </c>
      <c r="H469">
        <v>18999</v>
      </c>
      <c r="I469" s="1">
        <f t="shared" si="14"/>
        <v>4000</v>
      </c>
      <c r="J469" s="1">
        <v>21</v>
      </c>
      <c r="K469" s="1" t="str">
        <f t="shared" si="15"/>
        <v>10K–20K</v>
      </c>
    </row>
    <row r="470" spans="1:11" x14ac:dyDescent="0.3">
      <c r="A470" t="s">
        <v>313</v>
      </c>
      <c r="B470" t="s">
        <v>19</v>
      </c>
      <c r="C470">
        <v>4.2</v>
      </c>
      <c r="D470">
        <v>8892</v>
      </c>
      <c r="E470">
        <v>706</v>
      </c>
      <c r="F470" t="s">
        <v>314</v>
      </c>
      <c r="G470">
        <v>14190</v>
      </c>
      <c r="H470">
        <v>15790</v>
      </c>
      <c r="I470" s="1">
        <f t="shared" si="14"/>
        <v>1600</v>
      </c>
      <c r="J470" s="1">
        <v>10</v>
      </c>
      <c r="K470" s="1" t="str">
        <f t="shared" si="15"/>
        <v>10K–20K</v>
      </c>
    </row>
    <row r="471" spans="1:11" x14ac:dyDescent="0.3">
      <c r="A471" t="s">
        <v>318</v>
      </c>
      <c r="B471" t="s">
        <v>19</v>
      </c>
      <c r="C471">
        <v>4.2</v>
      </c>
      <c r="D471">
        <v>137</v>
      </c>
      <c r="E471">
        <v>13</v>
      </c>
      <c r="F471" t="s">
        <v>319</v>
      </c>
      <c r="G471">
        <v>16490</v>
      </c>
      <c r="H471">
        <v>17980</v>
      </c>
      <c r="I471" s="1">
        <f t="shared" si="14"/>
        <v>1490</v>
      </c>
      <c r="J471" s="1">
        <v>8</v>
      </c>
      <c r="K471" s="1" t="str">
        <f t="shared" si="15"/>
        <v>10K–20K</v>
      </c>
    </row>
    <row r="472" spans="1:11" x14ac:dyDescent="0.3">
      <c r="A472" t="s">
        <v>322</v>
      </c>
      <c r="B472" t="s">
        <v>19</v>
      </c>
      <c r="C472">
        <v>4</v>
      </c>
      <c r="D472">
        <v>470</v>
      </c>
      <c r="E472">
        <v>31</v>
      </c>
      <c r="F472" t="s">
        <v>323</v>
      </c>
      <c r="G472">
        <v>9990</v>
      </c>
      <c r="H472">
        <v>11480</v>
      </c>
      <c r="I472" s="1">
        <f t="shared" si="14"/>
        <v>1490</v>
      </c>
      <c r="J472" s="1">
        <v>12</v>
      </c>
      <c r="K472" s="1" t="str">
        <f t="shared" si="15"/>
        <v>10K–20K</v>
      </c>
    </row>
    <row r="473" spans="1:11" x14ac:dyDescent="0.3">
      <c r="A473" t="s">
        <v>355</v>
      </c>
      <c r="B473" t="s">
        <v>19</v>
      </c>
      <c r="C473">
        <v>4.3</v>
      </c>
      <c r="D473">
        <v>43837</v>
      </c>
      <c r="E473">
        <v>3182</v>
      </c>
      <c r="F473" t="s">
        <v>293</v>
      </c>
      <c r="G473">
        <v>12999</v>
      </c>
      <c r="H473">
        <v>16999</v>
      </c>
      <c r="I473" s="1">
        <f t="shared" si="14"/>
        <v>4000</v>
      </c>
      <c r="J473" s="1">
        <v>23</v>
      </c>
      <c r="K473" s="1" t="str">
        <f t="shared" si="15"/>
        <v>10K–20K</v>
      </c>
    </row>
    <row r="474" spans="1:11" x14ac:dyDescent="0.3">
      <c r="A474" t="s">
        <v>371</v>
      </c>
      <c r="B474" t="s">
        <v>19</v>
      </c>
      <c r="C474">
        <v>4.2</v>
      </c>
      <c r="D474">
        <v>1401</v>
      </c>
      <c r="E474">
        <v>103</v>
      </c>
      <c r="F474" t="s">
        <v>115</v>
      </c>
      <c r="G474">
        <v>6029</v>
      </c>
      <c r="H474">
        <v>6719</v>
      </c>
      <c r="I474" s="1">
        <f t="shared" si="14"/>
        <v>690</v>
      </c>
      <c r="J474" s="1">
        <v>10</v>
      </c>
      <c r="K474" s="1" t="str">
        <f t="shared" si="15"/>
        <v>Below 10K</v>
      </c>
    </row>
    <row r="475" spans="1:11" x14ac:dyDescent="0.3">
      <c r="A475" t="s">
        <v>401</v>
      </c>
      <c r="B475" t="s">
        <v>19</v>
      </c>
      <c r="C475">
        <v>4.0999999999999996</v>
      </c>
      <c r="D475">
        <v>24099</v>
      </c>
      <c r="E475">
        <v>1843</v>
      </c>
      <c r="F475" t="s">
        <v>402</v>
      </c>
      <c r="G475">
        <v>6480</v>
      </c>
      <c r="H475">
        <v>6740</v>
      </c>
      <c r="I475" s="1">
        <f t="shared" si="14"/>
        <v>260</v>
      </c>
      <c r="J475" s="1">
        <v>3</v>
      </c>
      <c r="K475" s="1" t="str">
        <f t="shared" si="15"/>
        <v>Below 10K</v>
      </c>
    </row>
    <row r="476" spans="1:11" x14ac:dyDescent="0.3">
      <c r="A476" t="s">
        <v>403</v>
      </c>
      <c r="B476" t="s">
        <v>19</v>
      </c>
      <c r="C476">
        <v>4.2</v>
      </c>
      <c r="D476">
        <v>5790</v>
      </c>
      <c r="E476">
        <v>436</v>
      </c>
      <c r="F476" t="s">
        <v>404</v>
      </c>
      <c r="G476">
        <v>7499</v>
      </c>
      <c r="H476">
        <v>7930</v>
      </c>
      <c r="I476" s="1">
        <f t="shared" si="14"/>
        <v>431</v>
      </c>
      <c r="J476" s="1">
        <v>5</v>
      </c>
      <c r="K476" s="1" t="str">
        <f t="shared" si="15"/>
        <v>Below 10K</v>
      </c>
    </row>
    <row r="477" spans="1:11" x14ac:dyDescent="0.3">
      <c r="A477" t="s">
        <v>416</v>
      </c>
      <c r="B477" t="s">
        <v>19</v>
      </c>
      <c r="C477">
        <v>4.2</v>
      </c>
      <c r="D477">
        <v>4451</v>
      </c>
      <c r="E477">
        <v>300</v>
      </c>
      <c r="F477" t="s">
        <v>417</v>
      </c>
      <c r="G477">
        <v>10499</v>
      </c>
      <c r="H477">
        <v>12999</v>
      </c>
      <c r="I477" s="1">
        <f t="shared" si="14"/>
        <v>2500</v>
      </c>
      <c r="J477" s="1">
        <v>19</v>
      </c>
      <c r="K477" s="1" t="str">
        <f t="shared" si="15"/>
        <v>10K–20K</v>
      </c>
    </row>
    <row r="478" spans="1:11" x14ac:dyDescent="0.3">
      <c r="A478" t="s">
        <v>418</v>
      </c>
      <c r="B478" t="s">
        <v>19</v>
      </c>
      <c r="C478">
        <v>4.2</v>
      </c>
      <c r="D478">
        <v>4451</v>
      </c>
      <c r="E478">
        <v>300</v>
      </c>
      <c r="F478" t="s">
        <v>417</v>
      </c>
      <c r="G478">
        <v>10499</v>
      </c>
      <c r="H478">
        <v>12999</v>
      </c>
      <c r="I478" s="1">
        <f t="shared" si="14"/>
        <v>2500</v>
      </c>
      <c r="J478" s="1">
        <v>19</v>
      </c>
      <c r="K478" s="1" t="str">
        <f t="shared" si="15"/>
        <v>10K–20K</v>
      </c>
    </row>
    <row r="479" spans="1:11" x14ac:dyDescent="0.3">
      <c r="A479" t="s">
        <v>473</v>
      </c>
      <c r="B479" t="s">
        <v>19</v>
      </c>
      <c r="C479">
        <v>4.2</v>
      </c>
      <c r="D479">
        <v>137</v>
      </c>
      <c r="E479">
        <v>13</v>
      </c>
      <c r="F479" t="s">
        <v>319</v>
      </c>
      <c r="G479">
        <v>15408</v>
      </c>
      <c r="H479">
        <v>15750</v>
      </c>
      <c r="I479" s="1">
        <f t="shared" si="14"/>
        <v>342</v>
      </c>
      <c r="J479" s="1">
        <v>2</v>
      </c>
      <c r="K479" s="1" t="str">
        <f t="shared" si="15"/>
        <v>10K–20K</v>
      </c>
    </row>
    <row r="480" spans="1:11" x14ac:dyDescent="0.3">
      <c r="A480" t="s">
        <v>496</v>
      </c>
      <c r="B480" t="s">
        <v>19</v>
      </c>
      <c r="C480">
        <v>4.2</v>
      </c>
      <c r="D480">
        <v>21047</v>
      </c>
      <c r="E480">
        <v>1582</v>
      </c>
      <c r="F480" t="s">
        <v>497</v>
      </c>
      <c r="G480">
        <v>11999</v>
      </c>
      <c r="H480">
        <v>16999</v>
      </c>
      <c r="I480" s="1">
        <f t="shared" si="14"/>
        <v>5000</v>
      </c>
      <c r="J480" s="1">
        <v>29</v>
      </c>
      <c r="K480" s="1" t="str">
        <f t="shared" si="15"/>
        <v>10K–20K</v>
      </c>
    </row>
    <row r="481" spans="1:11" x14ac:dyDescent="0.3">
      <c r="A481" t="s">
        <v>504</v>
      </c>
      <c r="B481" t="s">
        <v>19</v>
      </c>
      <c r="C481">
        <v>4.2</v>
      </c>
      <c r="D481">
        <v>8892</v>
      </c>
      <c r="E481">
        <v>706</v>
      </c>
      <c r="F481" t="s">
        <v>505</v>
      </c>
      <c r="G481">
        <v>15779</v>
      </c>
      <c r="H481">
        <v>15998</v>
      </c>
      <c r="I481" s="1">
        <f t="shared" si="14"/>
        <v>219</v>
      </c>
      <c r="J481" s="1">
        <v>1</v>
      </c>
      <c r="K481" s="1" t="str">
        <f t="shared" si="15"/>
        <v>10K–20K</v>
      </c>
    </row>
    <row r="482" spans="1:11" x14ac:dyDescent="0.3">
      <c r="A482" t="s">
        <v>519</v>
      </c>
      <c r="B482" t="s">
        <v>19</v>
      </c>
      <c r="C482">
        <v>4.3</v>
      </c>
      <c r="D482">
        <v>43837</v>
      </c>
      <c r="E482">
        <v>3182</v>
      </c>
      <c r="F482" t="s">
        <v>293</v>
      </c>
      <c r="G482">
        <v>12999</v>
      </c>
      <c r="H482">
        <v>16999</v>
      </c>
      <c r="I482" s="1">
        <f t="shared" si="14"/>
        <v>4000</v>
      </c>
      <c r="J482" s="1">
        <v>23</v>
      </c>
      <c r="K482" s="1" t="str">
        <f t="shared" si="15"/>
        <v>10K–20K</v>
      </c>
    </row>
    <row r="483" spans="1:11" x14ac:dyDescent="0.3">
      <c r="A483" t="s">
        <v>528</v>
      </c>
      <c r="B483" t="s">
        <v>19</v>
      </c>
      <c r="C483">
        <v>4.2</v>
      </c>
      <c r="D483">
        <v>515</v>
      </c>
      <c r="E483">
        <v>42</v>
      </c>
      <c r="F483" t="s">
        <v>529</v>
      </c>
      <c r="G483">
        <v>7499</v>
      </c>
      <c r="H483">
        <v>9999</v>
      </c>
      <c r="I483" s="1">
        <f t="shared" si="14"/>
        <v>2500</v>
      </c>
      <c r="J483" s="1">
        <v>25</v>
      </c>
      <c r="K483" s="1" t="str">
        <f t="shared" si="15"/>
        <v>Below 10K</v>
      </c>
    </row>
    <row r="484" spans="1:11" x14ac:dyDescent="0.3">
      <c r="A484" t="s">
        <v>537</v>
      </c>
      <c r="B484" t="s">
        <v>19</v>
      </c>
      <c r="C484">
        <v>4.2</v>
      </c>
      <c r="D484">
        <v>2044</v>
      </c>
      <c r="E484">
        <v>166</v>
      </c>
      <c r="F484" t="s">
        <v>538</v>
      </c>
      <c r="G484">
        <v>15790</v>
      </c>
      <c r="H484">
        <v>17990</v>
      </c>
      <c r="I484" s="1">
        <f t="shared" si="14"/>
        <v>2200</v>
      </c>
      <c r="J484" s="1">
        <v>12</v>
      </c>
      <c r="K484" s="1" t="str">
        <f t="shared" si="15"/>
        <v>10K–20K</v>
      </c>
    </row>
    <row r="485" spans="1:11" x14ac:dyDescent="0.3">
      <c r="A485" t="s">
        <v>554</v>
      </c>
      <c r="B485" t="s">
        <v>19</v>
      </c>
      <c r="C485">
        <v>4.3</v>
      </c>
      <c r="D485">
        <v>575591</v>
      </c>
      <c r="E485">
        <v>33954</v>
      </c>
      <c r="F485" t="s">
        <v>555</v>
      </c>
      <c r="G485">
        <v>8999</v>
      </c>
      <c r="H485">
        <v>9999</v>
      </c>
      <c r="I485" s="1">
        <f t="shared" si="14"/>
        <v>1000</v>
      </c>
      <c r="J485" s="1">
        <v>10</v>
      </c>
      <c r="K485" s="1" t="str">
        <f t="shared" si="15"/>
        <v>Below 10K</v>
      </c>
    </row>
    <row r="486" spans="1:11" x14ac:dyDescent="0.3">
      <c r="A486" t="s">
        <v>579</v>
      </c>
      <c r="B486" t="s">
        <v>19</v>
      </c>
      <c r="C486">
        <v>4.0999999999999996</v>
      </c>
      <c r="D486">
        <v>24099</v>
      </c>
      <c r="E486">
        <v>1843</v>
      </c>
      <c r="F486" t="s">
        <v>402</v>
      </c>
      <c r="G486">
        <v>6590</v>
      </c>
      <c r="H486">
        <v>7200</v>
      </c>
      <c r="I486" s="1">
        <f t="shared" si="14"/>
        <v>610</v>
      </c>
      <c r="J486" s="1">
        <v>8</v>
      </c>
      <c r="K486" s="1" t="str">
        <f t="shared" si="15"/>
        <v>Below 10K</v>
      </c>
    </row>
    <row r="487" spans="1:11" x14ac:dyDescent="0.3">
      <c r="A487" t="s">
        <v>401</v>
      </c>
      <c r="B487" t="s">
        <v>19</v>
      </c>
      <c r="C487">
        <v>4.2</v>
      </c>
      <c r="D487">
        <v>5790</v>
      </c>
      <c r="E487">
        <v>436</v>
      </c>
      <c r="F487" t="s">
        <v>404</v>
      </c>
      <c r="G487">
        <v>6964</v>
      </c>
      <c r="H487">
        <v>7605</v>
      </c>
      <c r="I487" s="1">
        <f t="shared" si="14"/>
        <v>641</v>
      </c>
      <c r="J487" s="1">
        <v>8</v>
      </c>
      <c r="K487" s="1" t="str">
        <f t="shared" si="15"/>
        <v>Below 10K</v>
      </c>
    </row>
    <row r="488" spans="1:11" x14ac:dyDescent="0.3">
      <c r="A488" t="s">
        <v>401</v>
      </c>
      <c r="B488" t="s">
        <v>19</v>
      </c>
      <c r="C488">
        <v>4.0999999999999996</v>
      </c>
      <c r="D488">
        <v>24099</v>
      </c>
      <c r="E488">
        <v>1843</v>
      </c>
      <c r="F488" t="s">
        <v>402</v>
      </c>
      <c r="G488">
        <v>6636</v>
      </c>
      <c r="H488">
        <v>7199</v>
      </c>
      <c r="I488" s="1">
        <f t="shared" si="14"/>
        <v>563</v>
      </c>
      <c r="J488" s="1">
        <v>7</v>
      </c>
      <c r="K488" s="1" t="str">
        <f t="shared" si="15"/>
        <v>Below 10K</v>
      </c>
    </row>
    <row r="489" spans="1:11" x14ac:dyDescent="0.3">
      <c r="A489" t="s">
        <v>580</v>
      </c>
      <c r="B489" t="s">
        <v>19</v>
      </c>
      <c r="C489">
        <v>4.3</v>
      </c>
      <c r="D489">
        <v>241513</v>
      </c>
      <c r="E489">
        <v>17042</v>
      </c>
      <c r="F489" t="s">
        <v>581</v>
      </c>
      <c r="G489">
        <v>11499</v>
      </c>
      <c r="H489">
        <v>13999</v>
      </c>
      <c r="I489" s="1">
        <f t="shared" si="14"/>
        <v>2500</v>
      </c>
      <c r="J489" s="1">
        <v>17</v>
      </c>
      <c r="K489" s="1" t="str">
        <f t="shared" si="15"/>
        <v>10K–20K</v>
      </c>
    </row>
    <row r="490" spans="1:11" x14ac:dyDescent="0.3">
      <c r="A490" t="s">
        <v>582</v>
      </c>
      <c r="B490" t="s">
        <v>19</v>
      </c>
      <c r="C490">
        <v>4.2</v>
      </c>
      <c r="D490">
        <v>8892</v>
      </c>
      <c r="E490">
        <v>706</v>
      </c>
      <c r="F490" t="s">
        <v>505</v>
      </c>
      <c r="G490">
        <v>13891</v>
      </c>
      <c r="H490">
        <v>16149</v>
      </c>
      <c r="I490" s="1">
        <f t="shared" si="14"/>
        <v>2258</v>
      </c>
      <c r="J490" s="1">
        <v>13</v>
      </c>
      <c r="K490" s="1" t="str">
        <f t="shared" si="15"/>
        <v>10K–20K</v>
      </c>
    </row>
    <row r="491" spans="1:11" x14ac:dyDescent="0.3">
      <c r="A491" t="s">
        <v>584</v>
      </c>
      <c r="B491" t="s">
        <v>19</v>
      </c>
      <c r="C491">
        <v>4.2</v>
      </c>
      <c r="D491">
        <v>9005</v>
      </c>
      <c r="E491">
        <v>831</v>
      </c>
      <c r="F491" t="s">
        <v>585</v>
      </c>
      <c r="G491">
        <v>12353</v>
      </c>
      <c r="H491">
        <v>12524</v>
      </c>
      <c r="I491" s="1">
        <f t="shared" si="14"/>
        <v>171</v>
      </c>
      <c r="J491" s="1">
        <v>1</v>
      </c>
      <c r="K491" s="1" t="str">
        <f t="shared" si="15"/>
        <v>10K–20K</v>
      </c>
    </row>
    <row r="492" spans="1:11" x14ac:dyDescent="0.3">
      <c r="A492" t="s">
        <v>588</v>
      </c>
      <c r="B492" t="s">
        <v>19</v>
      </c>
      <c r="C492">
        <v>4.2</v>
      </c>
      <c r="D492">
        <v>9005</v>
      </c>
      <c r="E492">
        <v>831</v>
      </c>
      <c r="F492" t="s">
        <v>585</v>
      </c>
      <c r="G492">
        <v>11935</v>
      </c>
      <c r="H492">
        <v>12866</v>
      </c>
      <c r="I492" s="1">
        <f t="shared" si="14"/>
        <v>931</v>
      </c>
      <c r="J492" s="1">
        <v>7</v>
      </c>
      <c r="K492" s="1" t="str">
        <f t="shared" si="15"/>
        <v>10K–20K</v>
      </c>
    </row>
    <row r="493" spans="1:11" x14ac:dyDescent="0.3">
      <c r="A493" t="s">
        <v>600</v>
      </c>
      <c r="B493" t="s">
        <v>19</v>
      </c>
      <c r="C493">
        <v>4.3</v>
      </c>
      <c r="D493">
        <v>575591</v>
      </c>
      <c r="E493">
        <v>33954</v>
      </c>
      <c r="F493" t="s">
        <v>555</v>
      </c>
      <c r="G493">
        <v>8999</v>
      </c>
      <c r="H493">
        <v>9999</v>
      </c>
      <c r="I493" s="1">
        <f t="shared" si="14"/>
        <v>1000</v>
      </c>
      <c r="J493" s="1">
        <v>10</v>
      </c>
      <c r="K493" s="1" t="str">
        <f t="shared" si="15"/>
        <v>Below 10K</v>
      </c>
    </row>
    <row r="494" spans="1:11" x14ac:dyDescent="0.3">
      <c r="A494" t="s">
        <v>537</v>
      </c>
      <c r="B494" t="s">
        <v>19</v>
      </c>
      <c r="C494">
        <v>4.2</v>
      </c>
      <c r="D494">
        <v>838</v>
      </c>
      <c r="E494">
        <v>83</v>
      </c>
      <c r="F494" t="s">
        <v>601</v>
      </c>
      <c r="G494">
        <v>15998</v>
      </c>
      <c r="H494">
        <v>16970</v>
      </c>
      <c r="I494" s="1">
        <f t="shared" si="14"/>
        <v>972</v>
      </c>
      <c r="J494" s="1">
        <v>5</v>
      </c>
      <c r="K494" s="1" t="str">
        <f t="shared" si="15"/>
        <v>10K–20K</v>
      </c>
    </row>
    <row r="495" spans="1:11" x14ac:dyDescent="0.3">
      <c r="A495" t="s">
        <v>605</v>
      </c>
      <c r="B495" t="s">
        <v>19</v>
      </c>
      <c r="C495">
        <v>4.3</v>
      </c>
      <c r="D495">
        <v>6560</v>
      </c>
      <c r="E495">
        <v>437</v>
      </c>
      <c r="F495" t="s">
        <v>606</v>
      </c>
      <c r="G495">
        <v>14500</v>
      </c>
      <c r="H495">
        <v>15999</v>
      </c>
      <c r="I495" s="1">
        <f t="shared" si="14"/>
        <v>1499</v>
      </c>
      <c r="J495" s="1">
        <v>9</v>
      </c>
      <c r="K495" s="1" t="str">
        <f t="shared" si="15"/>
        <v>10K–20K</v>
      </c>
    </row>
    <row r="496" spans="1:11" x14ac:dyDescent="0.3">
      <c r="A496" t="s">
        <v>612</v>
      </c>
      <c r="B496" t="s">
        <v>19</v>
      </c>
      <c r="C496">
        <v>4.0999999999999996</v>
      </c>
      <c r="D496">
        <v>611</v>
      </c>
      <c r="E496">
        <v>43</v>
      </c>
      <c r="F496" t="s">
        <v>613</v>
      </c>
      <c r="G496">
        <v>19348</v>
      </c>
      <c r="H496">
        <v>20459</v>
      </c>
      <c r="I496" s="1">
        <f t="shared" si="14"/>
        <v>1111</v>
      </c>
      <c r="J496" s="1">
        <v>5</v>
      </c>
      <c r="K496" s="1" t="str">
        <f t="shared" si="15"/>
        <v>20K–30K</v>
      </c>
    </row>
    <row r="497" spans="1:11" x14ac:dyDescent="0.3">
      <c r="A497" t="s">
        <v>659</v>
      </c>
      <c r="B497" t="s">
        <v>19</v>
      </c>
      <c r="C497">
        <v>4.3</v>
      </c>
      <c r="D497">
        <v>575591</v>
      </c>
      <c r="E497">
        <v>33954</v>
      </c>
      <c r="F497" t="s">
        <v>555</v>
      </c>
      <c r="G497">
        <v>8999</v>
      </c>
      <c r="H497">
        <v>9999</v>
      </c>
      <c r="I497" s="1">
        <f t="shared" si="14"/>
        <v>1000</v>
      </c>
      <c r="J497" s="1">
        <v>10</v>
      </c>
      <c r="K497" s="1" t="str">
        <f t="shared" si="15"/>
        <v>Below 10K</v>
      </c>
    </row>
    <row r="498" spans="1:11" x14ac:dyDescent="0.3">
      <c r="A498" t="s">
        <v>678</v>
      </c>
      <c r="B498" t="s">
        <v>19</v>
      </c>
      <c r="C498">
        <v>4.3</v>
      </c>
      <c r="D498">
        <v>43837</v>
      </c>
      <c r="E498">
        <v>3182</v>
      </c>
      <c r="F498" t="s">
        <v>293</v>
      </c>
      <c r="G498">
        <v>12999</v>
      </c>
      <c r="H498">
        <v>16999</v>
      </c>
      <c r="I498" s="1">
        <f t="shared" si="14"/>
        <v>4000</v>
      </c>
      <c r="J498" s="1">
        <v>23</v>
      </c>
      <c r="K498" s="1" t="str">
        <f t="shared" si="15"/>
        <v>10K–20K</v>
      </c>
    </row>
    <row r="499" spans="1:11" x14ac:dyDescent="0.3">
      <c r="A499" t="s">
        <v>313</v>
      </c>
      <c r="B499" t="s">
        <v>19</v>
      </c>
      <c r="C499">
        <v>4.2</v>
      </c>
      <c r="D499">
        <v>8892</v>
      </c>
      <c r="E499">
        <v>706</v>
      </c>
      <c r="F499" t="s">
        <v>314</v>
      </c>
      <c r="G499">
        <v>14180</v>
      </c>
      <c r="H499">
        <v>15869</v>
      </c>
      <c r="I499" s="1">
        <f t="shared" si="14"/>
        <v>1689</v>
      </c>
      <c r="J499" s="1">
        <v>10</v>
      </c>
      <c r="K499" s="1" t="str">
        <f t="shared" si="15"/>
        <v>10K–20K</v>
      </c>
    </row>
    <row r="500" spans="1:11" x14ac:dyDescent="0.3">
      <c r="A500" t="s">
        <v>708</v>
      </c>
      <c r="B500" t="s">
        <v>19</v>
      </c>
      <c r="C500">
        <v>4.3</v>
      </c>
      <c r="D500">
        <v>241513</v>
      </c>
      <c r="E500">
        <v>17042</v>
      </c>
      <c r="F500" t="s">
        <v>709</v>
      </c>
      <c r="G500">
        <v>11999</v>
      </c>
      <c r="H500">
        <v>15999</v>
      </c>
      <c r="I500" s="1">
        <f t="shared" si="14"/>
        <v>4000</v>
      </c>
      <c r="J500" s="1">
        <v>25</v>
      </c>
      <c r="K500" s="1" t="str">
        <f t="shared" si="15"/>
        <v>10K–20K</v>
      </c>
    </row>
    <row r="501" spans="1:11" x14ac:dyDescent="0.3">
      <c r="A501" t="s">
        <v>725</v>
      </c>
      <c r="B501" t="s">
        <v>19</v>
      </c>
      <c r="C501">
        <v>4.2</v>
      </c>
      <c r="D501">
        <v>838</v>
      </c>
      <c r="E501">
        <v>83</v>
      </c>
      <c r="F501" t="s">
        <v>601</v>
      </c>
      <c r="G501">
        <v>15950</v>
      </c>
      <c r="H501">
        <v>16450</v>
      </c>
      <c r="I501" s="1">
        <f t="shared" si="14"/>
        <v>500</v>
      </c>
      <c r="J501" s="1">
        <v>3</v>
      </c>
      <c r="K501" s="1" t="str">
        <f t="shared" si="15"/>
        <v>10K–20K</v>
      </c>
    </row>
    <row r="502" spans="1:11" x14ac:dyDescent="0.3">
      <c r="A502" t="s">
        <v>730</v>
      </c>
      <c r="B502" t="s">
        <v>19</v>
      </c>
      <c r="C502">
        <v>4.3</v>
      </c>
      <c r="D502">
        <v>2091</v>
      </c>
      <c r="E502">
        <v>166</v>
      </c>
      <c r="F502" t="s">
        <v>731</v>
      </c>
      <c r="G502">
        <v>12990</v>
      </c>
      <c r="H502">
        <v>13315</v>
      </c>
      <c r="I502" s="1">
        <f t="shared" si="14"/>
        <v>325</v>
      </c>
      <c r="J502" s="1">
        <v>2</v>
      </c>
      <c r="K502" s="1" t="str">
        <f t="shared" si="15"/>
        <v>10K–20K</v>
      </c>
    </row>
    <row r="503" spans="1:11" x14ac:dyDescent="0.3">
      <c r="A503" t="s">
        <v>759</v>
      </c>
      <c r="B503" t="s">
        <v>19</v>
      </c>
      <c r="C503">
        <v>4.2</v>
      </c>
      <c r="D503">
        <v>515</v>
      </c>
      <c r="E503">
        <v>42</v>
      </c>
      <c r="F503" t="s">
        <v>529</v>
      </c>
      <c r="G503">
        <v>7499</v>
      </c>
      <c r="H503">
        <v>9999</v>
      </c>
      <c r="I503" s="1">
        <f t="shared" si="14"/>
        <v>2500</v>
      </c>
      <c r="J503" s="1">
        <v>25</v>
      </c>
      <c r="K503" s="1" t="str">
        <f t="shared" si="15"/>
        <v>Below 10K</v>
      </c>
    </row>
    <row r="504" spans="1:11" x14ac:dyDescent="0.3">
      <c r="A504" t="s">
        <v>763</v>
      </c>
      <c r="B504" t="s">
        <v>19</v>
      </c>
      <c r="C504">
        <v>4.2</v>
      </c>
      <c r="D504">
        <v>7142</v>
      </c>
      <c r="E504">
        <v>663</v>
      </c>
      <c r="F504" t="s">
        <v>764</v>
      </c>
      <c r="G504">
        <v>16499</v>
      </c>
      <c r="H504">
        <v>20999</v>
      </c>
      <c r="I504" s="1">
        <f t="shared" si="14"/>
        <v>4500</v>
      </c>
      <c r="J504" s="1">
        <v>21</v>
      </c>
      <c r="K504" s="1" t="str">
        <f t="shared" si="15"/>
        <v>20K–30K</v>
      </c>
    </row>
    <row r="505" spans="1:11" x14ac:dyDescent="0.3">
      <c r="A505" t="s">
        <v>767</v>
      </c>
      <c r="B505" t="s">
        <v>19</v>
      </c>
      <c r="C505">
        <v>4.3</v>
      </c>
      <c r="D505">
        <v>16226</v>
      </c>
      <c r="E505">
        <v>1217</v>
      </c>
      <c r="F505" t="s">
        <v>768</v>
      </c>
      <c r="G505">
        <v>19999</v>
      </c>
      <c r="H505">
        <v>22999</v>
      </c>
      <c r="I505" s="1">
        <f t="shared" si="14"/>
        <v>3000</v>
      </c>
      <c r="J505" s="1">
        <v>13</v>
      </c>
      <c r="K505" s="1" t="str">
        <f t="shared" si="15"/>
        <v>20K–30K</v>
      </c>
    </row>
    <row r="506" spans="1:11" x14ac:dyDescent="0.3">
      <c r="A506" t="s">
        <v>781</v>
      </c>
      <c r="B506" t="s">
        <v>19</v>
      </c>
      <c r="C506">
        <v>4.3</v>
      </c>
      <c r="D506">
        <v>41424</v>
      </c>
      <c r="E506">
        <v>3885</v>
      </c>
      <c r="F506" t="s">
        <v>782</v>
      </c>
      <c r="G506">
        <v>17999</v>
      </c>
      <c r="H506">
        <v>19999</v>
      </c>
      <c r="I506" s="1">
        <f t="shared" si="14"/>
        <v>2000</v>
      </c>
      <c r="J506" s="1">
        <v>10</v>
      </c>
      <c r="K506" s="1" t="str">
        <f t="shared" si="15"/>
        <v>10K–20K</v>
      </c>
    </row>
    <row r="507" spans="1:11" x14ac:dyDescent="0.3">
      <c r="A507" t="s">
        <v>808</v>
      </c>
      <c r="B507" t="s">
        <v>19</v>
      </c>
      <c r="C507">
        <v>4.2</v>
      </c>
      <c r="D507">
        <v>5339</v>
      </c>
      <c r="E507">
        <v>436</v>
      </c>
      <c r="F507" t="s">
        <v>809</v>
      </c>
      <c r="G507">
        <v>15695</v>
      </c>
      <c r="H507">
        <v>18999</v>
      </c>
      <c r="I507" s="1">
        <f t="shared" si="14"/>
        <v>3304</v>
      </c>
      <c r="J507" s="1">
        <v>17</v>
      </c>
      <c r="K507" s="1" t="str">
        <f t="shared" si="15"/>
        <v>10K–20K</v>
      </c>
    </row>
    <row r="508" spans="1:11" x14ac:dyDescent="0.3">
      <c r="A508" t="s">
        <v>826</v>
      </c>
      <c r="B508" t="s">
        <v>19</v>
      </c>
      <c r="C508">
        <v>4.4000000000000004</v>
      </c>
      <c r="D508">
        <v>226686</v>
      </c>
      <c r="E508">
        <v>15270</v>
      </c>
      <c r="F508" t="s">
        <v>827</v>
      </c>
      <c r="G508">
        <v>12490</v>
      </c>
      <c r="H508">
        <v>12990</v>
      </c>
      <c r="I508" s="1">
        <f t="shared" si="14"/>
        <v>500</v>
      </c>
      <c r="J508" s="1">
        <v>3</v>
      </c>
      <c r="K508" s="1" t="str">
        <f t="shared" si="15"/>
        <v>10K–20K</v>
      </c>
    </row>
    <row r="509" spans="1:11" x14ac:dyDescent="0.3">
      <c r="A509" t="s">
        <v>845</v>
      </c>
      <c r="B509" t="s">
        <v>19</v>
      </c>
      <c r="C509">
        <v>4.3</v>
      </c>
      <c r="D509">
        <v>26594</v>
      </c>
      <c r="E509">
        <v>1826</v>
      </c>
      <c r="F509" t="s">
        <v>846</v>
      </c>
      <c r="G509">
        <v>14949</v>
      </c>
      <c r="H509">
        <v>16999</v>
      </c>
      <c r="I509" s="1">
        <f t="shared" si="14"/>
        <v>2050</v>
      </c>
      <c r="J509" s="1">
        <v>12</v>
      </c>
      <c r="K509" s="1" t="str">
        <f t="shared" si="15"/>
        <v>10K–20K</v>
      </c>
    </row>
    <row r="510" spans="1:11" x14ac:dyDescent="0.3">
      <c r="A510" t="s">
        <v>418</v>
      </c>
      <c r="B510" t="s">
        <v>19</v>
      </c>
      <c r="C510">
        <v>4.2</v>
      </c>
      <c r="D510">
        <v>4451</v>
      </c>
      <c r="E510">
        <v>300</v>
      </c>
      <c r="F510" t="s">
        <v>417</v>
      </c>
      <c r="G510">
        <v>9990</v>
      </c>
      <c r="H510">
        <v>11250</v>
      </c>
      <c r="I510" s="1">
        <f t="shared" si="14"/>
        <v>1260</v>
      </c>
      <c r="J510" s="1">
        <v>11</v>
      </c>
      <c r="K510" s="1" t="str">
        <f t="shared" si="15"/>
        <v>10K–20K</v>
      </c>
    </row>
    <row r="511" spans="1:11" x14ac:dyDescent="0.3">
      <c r="A511" t="s">
        <v>858</v>
      </c>
      <c r="B511" t="s">
        <v>19</v>
      </c>
      <c r="C511">
        <v>4.3</v>
      </c>
      <c r="D511">
        <v>123381</v>
      </c>
      <c r="E511">
        <v>9426</v>
      </c>
      <c r="F511" t="s">
        <v>859</v>
      </c>
      <c r="G511">
        <v>13990</v>
      </c>
      <c r="H511">
        <v>16499</v>
      </c>
      <c r="I511" s="1">
        <f t="shared" si="14"/>
        <v>2509</v>
      </c>
      <c r="J511" s="1">
        <v>15</v>
      </c>
      <c r="K511" s="1" t="str">
        <f t="shared" si="15"/>
        <v>10K–20K</v>
      </c>
    </row>
    <row r="512" spans="1:11" x14ac:dyDescent="0.3">
      <c r="A512" t="s">
        <v>887</v>
      </c>
      <c r="B512" t="s">
        <v>19</v>
      </c>
      <c r="C512">
        <v>4.3</v>
      </c>
      <c r="D512">
        <v>241513</v>
      </c>
      <c r="E512">
        <v>17042</v>
      </c>
      <c r="F512" t="s">
        <v>581</v>
      </c>
      <c r="G512">
        <v>11499</v>
      </c>
      <c r="H512">
        <v>13999</v>
      </c>
      <c r="I512" s="1">
        <f t="shared" si="14"/>
        <v>2500</v>
      </c>
      <c r="J512" s="1">
        <v>17</v>
      </c>
      <c r="K512" s="1" t="str">
        <f t="shared" si="15"/>
        <v>10K–20K</v>
      </c>
    </row>
    <row r="513" spans="1:11" x14ac:dyDescent="0.3">
      <c r="A513" t="s">
        <v>898</v>
      </c>
      <c r="B513" t="s">
        <v>19</v>
      </c>
      <c r="C513">
        <v>4.3</v>
      </c>
      <c r="D513">
        <v>123381</v>
      </c>
      <c r="E513">
        <v>9426</v>
      </c>
      <c r="F513" t="s">
        <v>899</v>
      </c>
      <c r="G513">
        <v>13190</v>
      </c>
      <c r="H513">
        <v>13980</v>
      </c>
      <c r="I513" s="1">
        <f t="shared" si="14"/>
        <v>790</v>
      </c>
      <c r="J513" s="1">
        <v>5</v>
      </c>
      <c r="K513" s="1" t="str">
        <f t="shared" si="15"/>
        <v>10K–20K</v>
      </c>
    </row>
    <row r="514" spans="1:11" x14ac:dyDescent="0.3">
      <c r="A514" t="s">
        <v>916</v>
      </c>
      <c r="B514" t="s">
        <v>19</v>
      </c>
      <c r="C514">
        <v>4.3</v>
      </c>
      <c r="D514">
        <v>123381</v>
      </c>
      <c r="E514">
        <v>9426</v>
      </c>
      <c r="F514" t="s">
        <v>859</v>
      </c>
      <c r="G514">
        <v>13499</v>
      </c>
      <c r="H514">
        <v>16499</v>
      </c>
      <c r="I514" s="1">
        <f t="shared" ref="I514:I577" si="16">H514-G514</f>
        <v>3000</v>
      </c>
      <c r="J514" s="1">
        <v>18</v>
      </c>
      <c r="K514" s="1" t="str">
        <f t="shared" ref="K514:K577" si="17">IF(H514&lt;10000,"Below 10K",
IF(H514&lt;20000,"10K–20K",
IF(H514&lt;30000,"20K–30K",
IF(H514&lt;40000,"30K–40K",
IF(H514&lt;50000,"40K–50K",
IF(H514&lt;60000,"50K–60K","Above 60K"))))))</f>
        <v>10K–20K</v>
      </c>
    </row>
    <row r="515" spans="1:11" x14ac:dyDescent="0.3">
      <c r="A515" t="s">
        <v>919</v>
      </c>
      <c r="B515" t="s">
        <v>19</v>
      </c>
      <c r="C515">
        <v>4.0999999999999996</v>
      </c>
      <c r="D515">
        <v>611</v>
      </c>
      <c r="E515">
        <v>43</v>
      </c>
      <c r="F515" t="s">
        <v>613</v>
      </c>
      <c r="G515">
        <v>19395</v>
      </c>
      <c r="H515">
        <v>20689</v>
      </c>
      <c r="I515" s="1">
        <f t="shared" si="16"/>
        <v>1294</v>
      </c>
      <c r="J515" s="1">
        <v>6</v>
      </c>
      <c r="K515" s="1" t="str">
        <f t="shared" si="17"/>
        <v>20K–30K</v>
      </c>
    </row>
    <row r="516" spans="1:11" x14ac:dyDescent="0.3">
      <c r="A516" t="s">
        <v>123</v>
      </c>
      <c r="B516" t="s">
        <v>124</v>
      </c>
      <c r="C516">
        <v>4.3</v>
      </c>
      <c r="D516">
        <v>100752</v>
      </c>
      <c r="E516">
        <v>9714</v>
      </c>
      <c r="F516" t="s">
        <v>125</v>
      </c>
      <c r="G516">
        <v>10999</v>
      </c>
      <c r="H516">
        <v>14999</v>
      </c>
      <c r="I516" s="1">
        <f t="shared" si="16"/>
        <v>4000</v>
      </c>
      <c r="J516" s="1">
        <v>26</v>
      </c>
      <c r="K516" s="1" t="str">
        <f t="shared" si="17"/>
        <v>10K–20K</v>
      </c>
    </row>
    <row r="517" spans="1:11" x14ac:dyDescent="0.3">
      <c r="A517" t="s">
        <v>138</v>
      </c>
      <c r="B517" t="s">
        <v>124</v>
      </c>
      <c r="C517">
        <v>4.3</v>
      </c>
      <c r="D517">
        <v>134708</v>
      </c>
      <c r="E517">
        <v>11135</v>
      </c>
      <c r="F517" t="s">
        <v>139</v>
      </c>
      <c r="G517">
        <v>15999</v>
      </c>
      <c r="H517">
        <v>23999</v>
      </c>
      <c r="I517" s="1">
        <f t="shared" si="16"/>
        <v>8000</v>
      </c>
      <c r="J517" s="1">
        <v>33</v>
      </c>
      <c r="K517" s="1" t="str">
        <f t="shared" si="17"/>
        <v>20K–30K</v>
      </c>
    </row>
    <row r="518" spans="1:11" x14ac:dyDescent="0.3">
      <c r="A518" t="s">
        <v>140</v>
      </c>
      <c r="B518" t="s">
        <v>124</v>
      </c>
      <c r="C518">
        <v>4.3</v>
      </c>
      <c r="D518">
        <v>134708</v>
      </c>
      <c r="E518">
        <v>11135</v>
      </c>
      <c r="F518" t="s">
        <v>139</v>
      </c>
      <c r="G518">
        <v>15999</v>
      </c>
      <c r="H518">
        <v>23999</v>
      </c>
      <c r="I518" s="1">
        <f t="shared" si="16"/>
        <v>8000</v>
      </c>
      <c r="J518" s="1">
        <v>33</v>
      </c>
      <c r="K518" s="1" t="str">
        <f t="shared" si="17"/>
        <v>20K–30K</v>
      </c>
    </row>
    <row r="519" spans="1:11" x14ac:dyDescent="0.3">
      <c r="A519" t="s">
        <v>141</v>
      </c>
      <c r="B519" t="s">
        <v>124</v>
      </c>
      <c r="C519">
        <v>4.3</v>
      </c>
      <c r="D519">
        <v>134708</v>
      </c>
      <c r="E519">
        <v>11135</v>
      </c>
      <c r="F519" t="s">
        <v>139</v>
      </c>
      <c r="G519">
        <v>15999</v>
      </c>
      <c r="H519">
        <v>23999</v>
      </c>
      <c r="I519" s="1">
        <f t="shared" si="16"/>
        <v>8000</v>
      </c>
      <c r="J519" s="1">
        <v>33</v>
      </c>
      <c r="K519" s="1" t="str">
        <f t="shared" si="17"/>
        <v>20K–30K</v>
      </c>
    </row>
    <row r="520" spans="1:11" x14ac:dyDescent="0.3">
      <c r="A520" t="s">
        <v>159</v>
      </c>
      <c r="B520" t="s">
        <v>124</v>
      </c>
      <c r="C520">
        <v>4.0999999999999996</v>
      </c>
      <c r="D520">
        <v>5592</v>
      </c>
      <c r="E520">
        <v>555</v>
      </c>
      <c r="F520" t="s">
        <v>160</v>
      </c>
      <c r="G520">
        <v>14999</v>
      </c>
      <c r="H520">
        <v>25999</v>
      </c>
      <c r="I520" s="1">
        <f t="shared" si="16"/>
        <v>11000</v>
      </c>
      <c r="J520" s="1">
        <v>42</v>
      </c>
      <c r="K520" s="1" t="str">
        <f t="shared" si="17"/>
        <v>20K–30K</v>
      </c>
    </row>
    <row r="521" spans="1:11" x14ac:dyDescent="0.3">
      <c r="A521" t="s">
        <v>138</v>
      </c>
      <c r="B521" t="s">
        <v>124</v>
      </c>
      <c r="C521">
        <v>4.2</v>
      </c>
      <c r="D521">
        <v>31480</v>
      </c>
      <c r="E521">
        <v>2568</v>
      </c>
      <c r="F521" t="s">
        <v>162</v>
      </c>
      <c r="G521">
        <v>14999</v>
      </c>
      <c r="H521">
        <v>22999</v>
      </c>
      <c r="I521" s="1">
        <f t="shared" si="16"/>
        <v>8000</v>
      </c>
      <c r="J521" s="1">
        <v>34</v>
      </c>
      <c r="K521" s="1" t="str">
        <f t="shared" si="17"/>
        <v>20K–30K</v>
      </c>
    </row>
    <row r="522" spans="1:11" x14ac:dyDescent="0.3">
      <c r="A522" t="s">
        <v>167</v>
      </c>
      <c r="B522" t="s">
        <v>124</v>
      </c>
      <c r="C522">
        <v>4.4000000000000004</v>
      </c>
      <c r="D522">
        <v>105323</v>
      </c>
      <c r="E522">
        <v>5994</v>
      </c>
      <c r="F522" t="s">
        <v>168</v>
      </c>
      <c r="G522">
        <v>10999</v>
      </c>
      <c r="H522">
        <v>14999</v>
      </c>
      <c r="I522" s="1">
        <f t="shared" si="16"/>
        <v>4000</v>
      </c>
      <c r="J522" s="1">
        <v>26</v>
      </c>
      <c r="K522" s="1" t="str">
        <f t="shared" si="17"/>
        <v>10K–20K</v>
      </c>
    </row>
    <row r="523" spans="1:11" x14ac:dyDescent="0.3">
      <c r="A523" t="s">
        <v>181</v>
      </c>
      <c r="B523" t="s">
        <v>124</v>
      </c>
      <c r="C523">
        <v>4.2</v>
      </c>
      <c r="D523">
        <v>6931</v>
      </c>
      <c r="E523">
        <v>598</v>
      </c>
      <c r="F523" t="s">
        <v>182</v>
      </c>
      <c r="G523">
        <v>16952</v>
      </c>
      <c r="H523">
        <v>17500</v>
      </c>
      <c r="I523" s="1">
        <f t="shared" si="16"/>
        <v>548</v>
      </c>
      <c r="J523" s="1">
        <v>3</v>
      </c>
      <c r="K523" s="1" t="str">
        <f t="shared" si="17"/>
        <v>10K–20K</v>
      </c>
    </row>
    <row r="524" spans="1:11" x14ac:dyDescent="0.3">
      <c r="A524" t="s">
        <v>184</v>
      </c>
      <c r="B524" t="s">
        <v>124</v>
      </c>
      <c r="C524">
        <v>4.4000000000000004</v>
      </c>
      <c r="D524">
        <v>105323</v>
      </c>
      <c r="E524">
        <v>5994</v>
      </c>
      <c r="F524" t="s">
        <v>185</v>
      </c>
      <c r="G524">
        <v>11999</v>
      </c>
      <c r="H524">
        <v>16999</v>
      </c>
      <c r="I524" s="1">
        <f t="shared" si="16"/>
        <v>5000</v>
      </c>
      <c r="J524" s="1">
        <v>29</v>
      </c>
      <c r="K524" s="1" t="str">
        <f t="shared" si="17"/>
        <v>10K–20K</v>
      </c>
    </row>
    <row r="525" spans="1:11" x14ac:dyDescent="0.3">
      <c r="A525" t="s">
        <v>198</v>
      </c>
      <c r="B525" t="s">
        <v>124</v>
      </c>
      <c r="C525">
        <v>4.2</v>
      </c>
      <c r="D525">
        <v>6931</v>
      </c>
      <c r="E525">
        <v>598</v>
      </c>
      <c r="F525" t="s">
        <v>182</v>
      </c>
      <c r="G525">
        <v>16900</v>
      </c>
      <c r="H525">
        <v>17298</v>
      </c>
      <c r="I525" s="1">
        <f t="shared" si="16"/>
        <v>398</v>
      </c>
      <c r="J525" s="1">
        <v>2</v>
      </c>
      <c r="K525" s="1" t="str">
        <f t="shared" si="17"/>
        <v>10K–20K</v>
      </c>
    </row>
    <row r="526" spans="1:11" x14ac:dyDescent="0.3">
      <c r="A526" t="s">
        <v>198</v>
      </c>
      <c r="B526" t="s">
        <v>124</v>
      </c>
      <c r="C526">
        <v>4.2</v>
      </c>
      <c r="D526">
        <v>697</v>
      </c>
      <c r="E526">
        <v>49</v>
      </c>
      <c r="F526" t="s">
        <v>202</v>
      </c>
      <c r="G526">
        <v>19167</v>
      </c>
      <c r="H526">
        <v>19998</v>
      </c>
      <c r="I526" s="1">
        <f t="shared" si="16"/>
        <v>831</v>
      </c>
      <c r="J526" s="1">
        <v>4</v>
      </c>
      <c r="K526" s="1" t="str">
        <f t="shared" si="17"/>
        <v>10K–20K</v>
      </c>
    </row>
    <row r="527" spans="1:11" x14ac:dyDescent="0.3">
      <c r="A527" t="s">
        <v>140</v>
      </c>
      <c r="B527" t="s">
        <v>124</v>
      </c>
      <c r="C527">
        <v>4.2</v>
      </c>
      <c r="D527">
        <v>31480</v>
      </c>
      <c r="E527">
        <v>2568</v>
      </c>
      <c r="F527" t="s">
        <v>162</v>
      </c>
      <c r="G527">
        <v>14999</v>
      </c>
      <c r="H527">
        <v>22999</v>
      </c>
      <c r="I527" s="1">
        <f t="shared" si="16"/>
        <v>8000</v>
      </c>
      <c r="J527" s="1">
        <v>34</v>
      </c>
      <c r="K527" s="1" t="str">
        <f t="shared" si="17"/>
        <v>20K–30K</v>
      </c>
    </row>
    <row r="528" spans="1:11" x14ac:dyDescent="0.3">
      <c r="A528" t="s">
        <v>226</v>
      </c>
      <c r="B528" t="s">
        <v>124</v>
      </c>
      <c r="C528">
        <v>4.4000000000000004</v>
      </c>
      <c r="D528">
        <v>105323</v>
      </c>
      <c r="E528">
        <v>5994</v>
      </c>
      <c r="F528" t="s">
        <v>185</v>
      </c>
      <c r="G528">
        <v>11999</v>
      </c>
      <c r="H528">
        <v>16999</v>
      </c>
      <c r="I528" s="1">
        <f t="shared" si="16"/>
        <v>5000</v>
      </c>
      <c r="J528" s="1">
        <v>29</v>
      </c>
      <c r="K528" s="1" t="str">
        <f t="shared" si="17"/>
        <v>10K–20K</v>
      </c>
    </row>
    <row r="529" spans="1:11" x14ac:dyDescent="0.3">
      <c r="A529" t="s">
        <v>238</v>
      </c>
      <c r="B529" t="s">
        <v>124</v>
      </c>
      <c r="C529">
        <v>4.4000000000000004</v>
      </c>
      <c r="D529">
        <v>105323</v>
      </c>
      <c r="E529">
        <v>5994</v>
      </c>
      <c r="F529" t="s">
        <v>168</v>
      </c>
      <c r="G529">
        <v>10999</v>
      </c>
      <c r="H529">
        <v>14999</v>
      </c>
      <c r="I529" s="1">
        <f t="shared" si="16"/>
        <v>4000</v>
      </c>
      <c r="J529" s="1">
        <v>26</v>
      </c>
      <c r="K529" s="1" t="str">
        <f t="shared" si="17"/>
        <v>10K–20K</v>
      </c>
    </row>
    <row r="530" spans="1:11" x14ac:dyDescent="0.3">
      <c r="A530" t="s">
        <v>239</v>
      </c>
      <c r="B530" t="s">
        <v>124</v>
      </c>
      <c r="C530">
        <v>4.0999999999999996</v>
      </c>
      <c r="D530">
        <v>3035</v>
      </c>
      <c r="E530">
        <v>252</v>
      </c>
      <c r="F530" t="s">
        <v>240</v>
      </c>
      <c r="G530">
        <v>2058</v>
      </c>
      <c r="H530">
        <v>2099</v>
      </c>
      <c r="I530" s="1">
        <f t="shared" si="16"/>
        <v>41</v>
      </c>
      <c r="J530" s="1">
        <v>1</v>
      </c>
      <c r="K530" s="1" t="str">
        <f t="shared" si="17"/>
        <v>Below 10K</v>
      </c>
    </row>
    <row r="531" spans="1:11" x14ac:dyDescent="0.3">
      <c r="A531" t="s">
        <v>241</v>
      </c>
      <c r="B531" t="s">
        <v>124</v>
      </c>
      <c r="C531">
        <v>4.3</v>
      </c>
      <c r="D531">
        <v>64082</v>
      </c>
      <c r="E531">
        <v>5929</v>
      </c>
      <c r="F531" t="s">
        <v>242</v>
      </c>
      <c r="G531">
        <v>12999</v>
      </c>
      <c r="H531">
        <v>16999</v>
      </c>
      <c r="I531" s="1">
        <f t="shared" si="16"/>
        <v>4000</v>
      </c>
      <c r="J531" s="1">
        <v>23</v>
      </c>
      <c r="K531" s="1" t="str">
        <f t="shared" si="17"/>
        <v>10K–20K</v>
      </c>
    </row>
    <row r="532" spans="1:11" x14ac:dyDescent="0.3">
      <c r="A532" t="s">
        <v>267</v>
      </c>
      <c r="B532" t="s">
        <v>124</v>
      </c>
      <c r="C532">
        <v>4.4000000000000004</v>
      </c>
      <c r="D532">
        <v>105323</v>
      </c>
      <c r="E532">
        <v>5994</v>
      </c>
      <c r="F532" t="s">
        <v>168</v>
      </c>
      <c r="G532">
        <v>10999</v>
      </c>
      <c r="H532">
        <v>14999</v>
      </c>
      <c r="I532" s="1">
        <f t="shared" si="16"/>
        <v>4000</v>
      </c>
      <c r="J532" s="1">
        <v>26</v>
      </c>
      <c r="K532" s="1" t="str">
        <f t="shared" si="17"/>
        <v>10K–20K</v>
      </c>
    </row>
    <row r="533" spans="1:11" x14ac:dyDescent="0.3">
      <c r="A533" t="s">
        <v>305</v>
      </c>
      <c r="B533" t="s">
        <v>124</v>
      </c>
      <c r="C533">
        <v>4</v>
      </c>
      <c r="D533">
        <v>339</v>
      </c>
      <c r="E533">
        <v>29</v>
      </c>
      <c r="F533" t="s">
        <v>306</v>
      </c>
      <c r="G533">
        <v>8999</v>
      </c>
      <c r="H533">
        <v>13499</v>
      </c>
      <c r="I533" s="1">
        <f t="shared" si="16"/>
        <v>4500</v>
      </c>
      <c r="J533" s="1">
        <v>33</v>
      </c>
      <c r="K533" s="1" t="str">
        <f t="shared" si="17"/>
        <v>10K–20K</v>
      </c>
    </row>
    <row r="534" spans="1:11" x14ac:dyDescent="0.3">
      <c r="A534" t="s">
        <v>320</v>
      </c>
      <c r="B534" t="s">
        <v>124</v>
      </c>
      <c r="C534">
        <v>4.0999999999999996</v>
      </c>
      <c r="D534">
        <v>328</v>
      </c>
      <c r="E534">
        <v>24</v>
      </c>
      <c r="F534" t="s">
        <v>321</v>
      </c>
      <c r="G534">
        <v>14477</v>
      </c>
      <c r="H534">
        <v>16490</v>
      </c>
      <c r="I534" s="1">
        <f t="shared" si="16"/>
        <v>2013</v>
      </c>
      <c r="J534" s="1">
        <v>12</v>
      </c>
      <c r="K534" s="1" t="str">
        <f t="shared" si="17"/>
        <v>10K–20K</v>
      </c>
    </row>
    <row r="535" spans="1:11" x14ac:dyDescent="0.3">
      <c r="A535" t="s">
        <v>352</v>
      </c>
      <c r="B535" t="s">
        <v>124</v>
      </c>
      <c r="C535">
        <v>4.2</v>
      </c>
      <c r="D535">
        <v>438</v>
      </c>
      <c r="E535">
        <v>30</v>
      </c>
      <c r="F535" t="s">
        <v>353</v>
      </c>
      <c r="G535">
        <v>8149</v>
      </c>
      <c r="H535">
        <v>9880</v>
      </c>
      <c r="I535" s="1">
        <f t="shared" si="16"/>
        <v>1731</v>
      </c>
      <c r="J535" s="1">
        <v>17</v>
      </c>
      <c r="K535" s="1" t="str">
        <f t="shared" si="17"/>
        <v>Below 10K</v>
      </c>
    </row>
    <row r="536" spans="1:11" x14ac:dyDescent="0.3">
      <c r="A536" t="s">
        <v>357</v>
      </c>
      <c r="B536" t="s">
        <v>124</v>
      </c>
      <c r="C536">
        <v>4.3</v>
      </c>
      <c r="D536">
        <v>100752</v>
      </c>
      <c r="E536">
        <v>9714</v>
      </c>
      <c r="F536" t="s">
        <v>125</v>
      </c>
      <c r="G536">
        <v>10999</v>
      </c>
      <c r="H536">
        <v>14999</v>
      </c>
      <c r="I536" s="1">
        <f t="shared" si="16"/>
        <v>4000</v>
      </c>
      <c r="J536" s="1">
        <v>26</v>
      </c>
      <c r="K536" s="1" t="str">
        <f t="shared" si="17"/>
        <v>10K–20K</v>
      </c>
    </row>
    <row r="537" spans="1:11" x14ac:dyDescent="0.3">
      <c r="A537" t="s">
        <v>363</v>
      </c>
      <c r="B537" t="s">
        <v>124</v>
      </c>
      <c r="C537">
        <v>4.0999999999999996</v>
      </c>
      <c r="D537">
        <v>7010</v>
      </c>
      <c r="E537">
        <v>503</v>
      </c>
      <c r="F537" t="s">
        <v>364</v>
      </c>
      <c r="G537">
        <v>1590</v>
      </c>
      <c r="H537">
        <v>1950</v>
      </c>
      <c r="I537" s="1">
        <f t="shared" si="16"/>
        <v>360</v>
      </c>
      <c r="J537" s="1">
        <v>18</v>
      </c>
      <c r="K537" s="1" t="str">
        <f t="shared" si="17"/>
        <v>Below 10K</v>
      </c>
    </row>
    <row r="538" spans="1:11" x14ac:dyDescent="0.3">
      <c r="A538" t="s">
        <v>384</v>
      </c>
      <c r="B538" t="s">
        <v>124</v>
      </c>
      <c r="C538">
        <v>3.9</v>
      </c>
      <c r="D538">
        <v>137</v>
      </c>
      <c r="E538">
        <v>8</v>
      </c>
      <c r="F538" t="s">
        <v>385</v>
      </c>
      <c r="G538">
        <v>25990</v>
      </c>
      <c r="H538">
        <v>26999</v>
      </c>
      <c r="I538" s="1">
        <f t="shared" si="16"/>
        <v>1009</v>
      </c>
      <c r="J538" s="1">
        <v>3</v>
      </c>
      <c r="K538" s="1" t="str">
        <f t="shared" si="17"/>
        <v>20K–30K</v>
      </c>
    </row>
    <row r="539" spans="1:11" x14ac:dyDescent="0.3">
      <c r="A539" t="s">
        <v>391</v>
      </c>
      <c r="B539" t="s">
        <v>124</v>
      </c>
      <c r="C539">
        <v>4.3</v>
      </c>
      <c r="D539">
        <v>1669</v>
      </c>
      <c r="E539">
        <v>114</v>
      </c>
      <c r="F539" t="s">
        <v>392</v>
      </c>
      <c r="G539">
        <v>10070</v>
      </c>
      <c r="H539">
        <v>10485</v>
      </c>
      <c r="I539" s="1">
        <f t="shared" si="16"/>
        <v>415</v>
      </c>
      <c r="J539" s="1">
        <v>3</v>
      </c>
      <c r="K539" s="1" t="str">
        <f t="shared" si="17"/>
        <v>10K–20K</v>
      </c>
    </row>
    <row r="540" spans="1:11" x14ac:dyDescent="0.3">
      <c r="A540" t="s">
        <v>411</v>
      </c>
      <c r="B540" t="s">
        <v>124</v>
      </c>
      <c r="C540">
        <v>4.2</v>
      </c>
      <c r="D540">
        <v>697</v>
      </c>
      <c r="E540">
        <v>49</v>
      </c>
      <c r="F540" t="s">
        <v>202</v>
      </c>
      <c r="G540">
        <v>18854</v>
      </c>
      <c r="H540">
        <v>25990</v>
      </c>
      <c r="I540" s="1">
        <f t="shared" si="16"/>
        <v>7136</v>
      </c>
      <c r="J540" s="1">
        <v>27</v>
      </c>
      <c r="K540" s="1" t="str">
        <f t="shared" si="17"/>
        <v>20K–30K</v>
      </c>
    </row>
    <row r="541" spans="1:11" x14ac:dyDescent="0.3">
      <c r="A541" t="s">
        <v>421</v>
      </c>
      <c r="B541" t="s">
        <v>124</v>
      </c>
      <c r="C541">
        <v>4.4000000000000004</v>
      </c>
      <c r="D541">
        <v>105323</v>
      </c>
      <c r="E541">
        <v>5994</v>
      </c>
      <c r="F541" t="s">
        <v>185</v>
      </c>
      <c r="G541">
        <v>11999</v>
      </c>
      <c r="H541">
        <v>16999</v>
      </c>
      <c r="I541" s="1">
        <f t="shared" si="16"/>
        <v>5000</v>
      </c>
      <c r="J541" s="1">
        <v>29</v>
      </c>
      <c r="K541" s="1" t="str">
        <f t="shared" si="17"/>
        <v>10K–20K</v>
      </c>
    </row>
    <row r="542" spans="1:11" x14ac:dyDescent="0.3">
      <c r="A542" t="s">
        <v>141</v>
      </c>
      <c r="B542" t="s">
        <v>124</v>
      </c>
      <c r="C542">
        <v>4.2</v>
      </c>
      <c r="D542">
        <v>31480</v>
      </c>
      <c r="E542">
        <v>2568</v>
      </c>
      <c r="F542" t="s">
        <v>162</v>
      </c>
      <c r="G542">
        <v>14999</v>
      </c>
      <c r="H542">
        <v>22999</v>
      </c>
      <c r="I542" s="1">
        <f t="shared" si="16"/>
        <v>8000</v>
      </c>
      <c r="J542" s="1">
        <v>34</v>
      </c>
      <c r="K542" s="1" t="str">
        <f t="shared" si="17"/>
        <v>20K–30K</v>
      </c>
    </row>
    <row r="543" spans="1:11" x14ac:dyDescent="0.3">
      <c r="A543" t="s">
        <v>426</v>
      </c>
      <c r="B543" t="s">
        <v>124</v>
      </c>
      <c r="C543">
        <v>4.2</v>
      </c>
      <c r="D543">
        <v>4113</v>
      </c>
      <c r="E543">
        <v>368</v>
      </c>
      <c r="F543" t="s">
        <v>427</v>
      </c>
      <c r="G543">
        <v>14495</v>
      </c>
      <c r="H543">
        <v>15299</v>
      </c>
      <c r="I543" s="1">
        <f t="shared" si="16"/>
        <v>804</v>
      </c>
      <c r="J543" s="1">
        <v>5</v>
      </c>
      <c r="K543" s="1" t="str">
        <f t="shared" si="17"/>
        <v>10K–20K</v>
      </c>
    </row>
    <row r="544" spans="1:11" x14ac:dyDescent="0.3">
      <c r="A544" t="s">
        <v>445</v>
      </c>
      <c r="B544" t="s">
        <v>124</v>
      </c>
      <c r="C544">
        <v>4.3</v>
      </c>
      <c r="D544">
        <v>64082</v>
      </c>
      <c r="E544">
        <v>5929</v>
      </c>
      <c r="F544" t="s">
        <v>242</v>
      </c>
      <c r="G544">
        <v>12999</v>
      </c>
      <c r="H544">
        <v>16999</v>
      </c>
      <c r="I544" s="1">
        <f t="shared" si="16"/>
        <v>4000</v>
      </c>
      <c r="J544" s="1">
        <v>23</v>
      </c>
      <c r="K544" s="1" t="str">
        <f t="shared" si="17"/>
        <v>10K–20K</v>
      </c>
    </row>
    <row r="545" spans="1:11" x14ac:dyDescent="0.3">
      <c r="A545" t="s">
        <v>453</v>
      </c>
      <c r="B545" t="s">
        <v>124</v>
      </c>
      <c r="C545">
        <v>4.2</v>
      </c>
      <c r="D545">
        <v>4148</v>
      </c>
      <c r="E545">
        <v>419</v>
      </c>
      <c r="F545" t="s">
        <v>454</v>
      </c>
      <c r="G545">
        <v>11980</v>
      </c>
      <c r="H545">
        <v>12480</v>
      </c>
      <c r="I545" s="1">
        <f t="shared" si="16"/>
        <v>500</v>
      </c>
      <c r="J545" s="1">
        <v>4</v>
      </c>
      <c r="K545" s="1" t="str">
        <f t="shared" si="17"/>
        <v>10K–20K</v>
      </c>
    </row>
    <row r="546" spans="1:11" x14ac:dyDescent="0.3">
      <c r="A546" t="s">
        <v>483</v>
      </c>
      <c r="B546" t="s">
        <v>124</v>
      </c>
      <c r="C546">
        <v>4.0999999999999996</v>
      </c>
      <c r="D546">
        <v>1235</v>
      </c>
      <c r="E546">
        <v>143</v>
      </c>
      <c r="F546" t="s">
        <v>484</v>
      </c>
      <c r="G546">
        <v>33499</v>
      </c>
      <c r="H546">
        <v>39990</v>
      </c>
      <c r="I546" s="1">
        <f t="shared" si="16"/>
        <v>6491</v>
      </c>
      <c r="J546" s="1">
        <v>16</v>
      </c>
      <c r="K546" s="1" t="str">
        <f t="shared" si="17"/>
        <v>30K–40K</v>
      </c>
    </row>
    <row r="547" spans="1:11" x14ac:dyDescent="0.3">
      <c r="A547" t="s">
        <v>487</v>
      </c>
      <c r="B547" t="s">
        <v>124</v>
      </c>
      <c r="C547">
        <v>4.2</v>
      </c>
      <c r="D547">
        <v>1229</v>
      </c>
      <c r="E547">
        <v>164</v>
      </c>
      <c r="F547" t="s">
        <v>488</v>
      </c>
      <c r="G547">
        <v>41999</v>
      </c>
      <c r="H547">
        <v>47490</v>
      </c>
      <c r="I547" s="1">
        <f t="shared" si="16"/>
        <v>5491</v>
      </c>
      <c r="J547" s="1">
        <v>11</v>
      </c>
      <c r="K547" s="1" t="str">
        <f t="shared" si="17"/>
        <v>40K–50K</v>
      </c>
    </row>
    <row r="548" spans="1:11" x14ac:dyDescent="0.3">
      <c r="A548" t="s">
        <v>490</v>
      </c>
      <c r="B548" t="s">
        <v>124</v>
      </c>
      <c r="C548">
        <v>4.2</v>
      </c>
      <c r="D548">
        <v>16474</v>
      </c>
      <c r="E548">
        <v>1207</v>
      </c>
      <c r="F548" t="s">
        <v>491</v>
      </c>
      <c r="G548">
        <v>10990</v>
      </c>
      <c r="H548">
        <v>12900</v>
      </c>
      <c r="I548" s="1">
        <f t="shared" si="16"/>
        <v>1910</v>
      </c>
      <c r="J548" s="1">
        <v>14</v>
      </c>
      <c r="K548" s="1" t="str">
        <f t="shared" si="17"/>
        <v>10K–20K</v>
      </c>
    </row>
    <row r="549" spans="1:11" x14ac:dyDescent="0.3">
      <c r="A549" t="s">
        <v>502</v>
      </c>
      <c r="B549" t="s">
        <v>124</v>
      </c>
      <c r="C549">
        <v>4.0999999999999996</v>
      </c>
      <c r="D549">
        <v>3143</v>
      </c>
      <c r="E549">
        <v>203</v>
      </c>
      <c r="F549" t="s">
        <v>364</v>
      </c>
      <c r="G549">
        <v>1659</v>
      </c>
      <c r="H549">
        <v>1689</v>
      </c>
      <c r="I549" s="1">
        <f t="shared" si="16"/>
        <v>30</v>
      </c>
      <c r="J549" s="1">
        <v>1</v>
      </c>
      <c r="K549" s="1" t="str">
        <f t="shared" si="17"/>
        <v>Below 10K</v>
      </c>
    </row>
    <row r="550" spans="1:11" x14ac:dyDescent="0.3">
      <c r="A550" t="s">
        <v>506</v>
      </c>
      <c r="B550" t="s">
        <v>124</v>
      </c>
      <c r="C550">
        <v>4.3</v>
      </c>
      <c r="D550">
        <v>195923</v>
      </c>
      <c r="E550">
        <v>18328</v>
      </c>
      <c r="F550" t="s">
        <v>507</v>
      </c>
      <c r="G550">
        <v>2329</v>
      </c>
      <c r="H550">
        <v>2399</v>
      </c>
      <c r="I550" s="1">
        <f t="shared" si="16"/>
        <v>70</v>
      </c>
      <c r="J550" s="1">
        <v>2</v>
      </c>
      <c r="K550" s="1" t="str">
        <f t="shared" si="17"/>
        <v>Below 10K</v>
      </c>
    </row>
    <row r="551" spans="1:11" x14ac:dyDescent="0.3">
      <c r="A551" t="s">
        <v>516</v>
      </c>
      <c r="B551" t="s">
        <v>124</v>
      </c>
      <c r="C551">
        <v>4.4000000000000004</v>
      </c>
      <c r="D551">
        <v>28344</v>
      </c>
      <c r="E551">
        <v>2941</v>
      </c>
      <c r="F551" t="s">
        <v>517</v>
      </c>
      <c r="G551">
        <v>39999</v>
      </c>
      <c r="H551">
        <v>74999</v>
      </c>
      <c r="I551" s="1">
        <f t="shared" si="16"/>
        <v>35000</v>
      </c>
      <c r="J551" s="1">
        <v>46</v>
      </c>
      <c r="K551" s="1" t="str">
        <f t="shared" si="17"/>
        <v>Above 60K</v>
      </c>
    </row>
    <row r="552" spans="1:11" x14ac:dyDescent="0.3">
      <c r="A552" t="s">
        <v>518</v>
      </c>
      <c r="B552" t="s">
        <v>124</v>
      </c>
      <c r="C552">
        <v>4.2</v>
      </c>
      <c r="D552">
        <v>4148</v>
      </c>
      <c r="E552">
        <v>419</v>
      </c>
      <c r="F552" t="s">
        <v>454</v>
      </c>
      <c r="G552">
        <v>11690</v>
      </c>
      <c r="H552">
        <v>15466</v>
      </c>
      <c r="I552" s="1">
        <f t="shared" si="16"/>
        <v>3776</v>
      </c>
      <c r="J552" s="1">
        <v>24</v>
      </c>
      <c r="K552" s="1" t="str">
        <f t="shared" si="17"/>
        <v>10K–20K</v>
      </c>
    </row>
    <row r="553" spans="1:11" x14ac:dyDescent="0.3">
      <c r="A553" t="s">
        <v>547</v>
      </c>
      <c r="B553" t="s">
        <v>124</v>
      </c>
      <c r="C553">
        <v>4.0999999999999996</v>
      </c>
      <c r="D553">
        <v>1235</v>
      </c>
      <c r="E553">
        <v>143</v>
      </c>
      <c r="F553" t="s">
        <v>484</v>
      </c>
      <c r="G553">
        <v>33499</v>
      </c>
      <c r="H553">
        <v>39990</v>
      </c>
      <c r="I553" s="1">
        <f t="shared" si="16"/>
        <v>6491</v>
      </c>
      <c r="J553" s="1">
        <v>16</v>
      </c>
      <c r="K553" s="1" t="str">
        <f t="shared" si="17"/>
        <v>30K–40K</v>
      </c>
    </row>
    <row r="554" spans="1:11" x14ac:dyDescent="0.3">
      <c r="A554" t="s">
        <v>573</v>
      </c>
      <c r="B554" t="s">
        <v>124</v>
      </c>
      <c r="C554">
        <v>4.3</v>
      </c>
      <c r="D554">
        <v>1669</v>
      </c>
      <c r="E554">
        <v>114</v>
      </c>
      <c r="F554" t="s">
        <v>574</v>
      </c>
      <c r="G554">
        <v>12816</v>
      </c>
      <c r="H554">
        <v>13490</v>
      </c>
      <c r="I554" s="1">
        <f t="shared" si="16"/>
        <v>674</v>
      </c>
      <c r="J554" s="1">
        <v>4</v>
      </c>
      <c r="K554" s="1" t="str">
        <f t="shared" si="17"/>
        <v>10K–20K</v>
      </c>
    </row>
    <row r="555" spans="1:11" x14ac:dyDescent="0.3">
      <c r="A555" t="s">
        <v>592</v>
      </c>
      <c r="B555" t="s">
        <v>124</v>
      </c>
      <c r="C555">
        <v>4.4000000000000004</v>
      </c>
      <c r="D555">
        <v>28344</v>
      </c>
      <c r="E555">
        <v>2941</v>
      </c>
      <c r="F555" t="s">
        <v>517</v>
      </c>
      <c r="G555">
        <v>39999</v>
      </c>
      <c r="H555">
        <v>74999</v>
      </c>
      <c r="I555" s="1">
        <f t="shared" si="16"/>
        <v>35000</v>
      </c>
      <c r="J555" s="1">
        <v>46</v>
      </c>
      <c r="K555" s="1" t="str">
        <f t="shared" si="17"/>
        <v>Above 60K</v>
      </c>
    </row>
    <row r="556" spans="1:11" x14ac:dyDescent="0.3">
      <c r="A556" t="s">
        <v>622</v>
      </c>
      <c r="B556" t="s">
        <v>124</v>
      </c>
      <c r="C556">
        <v>4.3</v>
      </c>
      <c r="D556">
        <v>415</v>
      </c>
      <c r="E556">
        <v>29</v>
      </c>
      <c r="F556" t="s">
        <v>623</v>
      </c>
      <c r="G556">
        <v>19999</v>
      </c>
      <c r="H556">
        <v>25490</v>
      </c>
      <c r="I556" s="1">
        <f t="shared" si="16"/>
        <v>5491</v>
      </c>
      <c r="J556" s="1">
        <v>21</v>
      </c>
      <c r="K556" s="1" t="str">
        <f t="shared" si="17"/>
        <v>20K–30K</v>
      </c>
    </row>
    <row r="557" spans="1:11" x14ac:dyDescent="0.3">
      <c r="A557" t="s">
        <v>624</v>
      </c>
      <c r="B557" t="s">
        <v>124</v>
      </c>
      <c r="C557">
        <v>4.2</v>
      </c>
      <c r="D557">
        <v>700</v>
      </c>
      <c r="E557">
        <v>48</v>
      </c>
      <c r="F557" t="s">
        <v>625</v>
      </c>
      <c r="G557">
        <v>18499</v>
      </c>
      <c r="H557">
        <v>23990</v>
      </c>
      <c r="I557" s="1">
        <f t="shared" si="16"/>
        <v>5491</v>
      </c>
      <c r="J557" s="1">
        <v>22</v>
      </c>
      <c r="K557" s="1" t="str">
        <f t="shared" si="17"/>
        <v>20K–30K</v>
      </c>
    </row>
    <row r="558" spans="1:11" x14ac:dyDescent="0.3">
      <c r="A558" t="s">
        <v>632</v>
      </c>
      <c r="B558" t="s">
        <v>124</v>
      </c>
      <c r="C558">
        <v>4.3</v>
      </c>
      <c r="D558">
        <v>33812</v>
      </c>
      <c r="E558">
        <v>2923</v>
      </c>
      <c r="F558" t="s">
        <v>633</v>
      </c>
      <c r="G558">
        <v>1664</v>
      </c>
      <c r="H558">
        <v>1799</v>
      </c>
      <c r="I558" s="1">
        <f t="shared" si="16"/>
        <v>135</v>
      </c>
      <c r="J558" s="1">
        <v>7</v>
      </c>
      <c r="K558" s="1" t="str">
        <f t="shared" si="17"/>
        <v>Below 10K</v>
      </c>
    </row>
    <row r="559" spans="1:11" x14ac:dyDescent="0.3">
      <c r="A559" t="s">
        <v>635</v>
      </c>
      <c r="B559" t="s">
        <v>124</v>
      </c>
      <c r="C559">
        <v>4.4000000000000004</v>
      </c>
      <c r="D559">
        <v>28344</v>
      </c>
      <c r="E559">
        <v>2941</v>
      </c>
      <c r="F559" t="s">
        <v>517</v>
      </c>
      <c r="G559">
        <v>39999</v>
      </c>
      <c r="H559">
        <v>74999</v>
      </c>
      <c r="I559" s="1">
        <f t="shared" si="16"/>
        <v>35000</v>
      </c>
      <c r="J559" s="1">
        <v>46</v>
      </c>
      <c r="K559" s="1" t="str">
        <f t="shared" si="17"/>
        <v>Above 60K</v>
      </c>
    </row>
    <row r="560" spans="1:11" x14ac:dyDescent="0.3">
      <c r="A560" t="s">
        <v>667</v>
      </c>
      <c r="B560" t="s">
        <v>124</v>
      </c>
      <c r="C560">
        <v>4.3</v>
      </c>
      <c r="D560">
        <v>297025</v>
      </c>
      <c r="E560">
        <v>23478</v>
      </c>
      <c r="F560" t="s">
        <v>668</v>
      </c>
      <c r="G560">
        <v>11499</v>
      </c>
      <c r="H560">
        <v>13999</v>
      </c>
      <c r="I560" s="1">
        <f t="shared" si="16"/>
        <v>2500</v>
      </c>
      <c r="J560" s="1">
        <v>17</v>
      </c>
      <c r="K560" s="1" t="str">
        <f t="shared" si="17"/>
        <v>10K–20K</v>
      </c>
    </row>
    <row r="561" spans="1:11" x14ac:dyDescent="0.3">
      <c r="A561" t="s">
        <v>685</v>
      </c>
      <c r="B561" t="s">
        <v>124</v>
      </c>
      <c r="C561">
        <v>4.3</v>
      </c>
      <c r="D561">
        <v>23398</v>
      </c>
      <c r="E561">
        <v>2401</v>
      </c>
      <c r="F561" t="s">
        <v>686</v>
      </c>
      <c r="G561">
        <v>2250</v>
      </c>
      <c r="H561">
        <v>2340</v>
      </c>
      <c r="I561" s="1">
        <f t="shared" si="16"/>
        <v>90</v>
      </c>
      <c r="J561" s="1">
        <v>3</v>
      </c>
      <c r="K561" s="1" t="str">
        <f t="shared" si="17"/>
        <v>Below 10K</v>
      </c>
    </row>
    <row r="562" spans="1:11" x14ac:dyDescent="0.3">
      <c r="A562" t="s">
        <v>697</v>
      </c>
      <c r="B562" t="s">
        <v>124</v>
      </c>
      <c r="C562">
        <v>4.0999999999999996</v>
      </c>
      <c r="D562">
        <v>622</v>
      </c>
      <c r="E562">
        <v>47</v>
      </c>
      <c r="F562" t="s">
        <v>698</v>
      </c>
      <c r="G562">
        <v>15999</v>
      </c>
      <c r="H562">
        <v>19990</v>
      </c>
      <c r="I562" s="1">
        <f t="shared" si="16"/>
        <v>3991</v>
      </c>
      <c r="J562" s="1">
        <v>19</v>
      </c>
      <c r="K562" s="1" t="str">
        <f t="shared" si="17"/>
        <v>10K–20K</v>
      </c>
    </row>
    <row r="563" spans="1:11" x14ac:dyDescent="0.3">
      <c r="A563" t="s">
        <v>740</v>
      </c>
      <c r="B563" t="s">
        <v>124</v>
      </c>
      <c r="C563">
        <v>4.5</v>
      </c>
      <c r="D563">
        <v>1933</v>
      </c>
      <c r="E563">
        <v>225</v>
      </c>
      <c r="F563" t="s">
        <v>741</v>
      </c>
      <c r="G563">
        <v>69999</v>
      </c>
      <c r="H563">
        <v>101999</v>
      </c>
      <c r="I563" s="1">
        <f t="shared" si="16"/>
        <v>32000</v>
      </c>
      <c r="J563" s="1">
        <v>31</v>
      </c>
      <c r="K563" s="1" t="str">
        <f t="shared" si="17"/>
        <v>Above 60K</v>
      </c>
    </row>
    <row r="564" spans="1:11" x14ac:dyDescent="0.3">
      <c r="A564" t="s">
        <v>751</v>
      </c>
      <c r="B564" t="s">
        <v>124</v>
      </c>
      <c r="C564">
        <v>4.3</v>
      </c>
      <c r="D564">
        <v>297025</v>
      </c>
      <c r="E564">
        <v>23478</v>
      </c>
      <c r="F564" t="s">
        <v>668</v>
      </c>
      <c r="G564">
        <v>11499</v>
      </c>
      <c r="H564">
        <v>13999</v>
      </c>
      <c r="I564" s="1">
        <f t="shared" si="16"/>
        <v>2500</v>
      </c>
      <c r="J564" s="1">
        <v>17</v>
      </c>
      <c r="K564" s="1" t="str">
        <f t="shared" si="17"/>
        <v>10K–20K</v>
      </c>
    </row>
    <row r="565" spans="1:11" x14ac:dyDescent="0.3">
      <c r="A565" t="s">
        <v>547</v>
      </c>
      <c r="B565" t="s">
        <v>124</v>
      </c>
      <c r="C565">
        <v>4</v>
      </c>
      <c r="D565">
        <v>550</v>
      </c>
      <c r="E565">
        <v>63</v>
      </c>
      <c r="F565" t="s">
        <v>769</v>
      </c>
      <c r="G565">
        <v>31999</v>
      </c>
      <c r="H565">
        <v>38990</v>
      </c>
      <c r="I565" s="1">
        <f t="shared" si="16"/>
        <v>6991</v>
      </c>
      <c r="J565" s="1">
        <v>17</v>
      </c>
      <c r="K565" s="1" t="str">
        <f t="shared" si="17"/>
        <v>30K–40K</v>
      </c>
    </row>
    <row r="566" spans="1:11" x14ac:dyDescent="0.3">
      <c r="A566" t="s">
        <v>882</v>
      </c>
      <c r="B566" t="s">
        <v>124</v>
      </c>
      <c r="C566">
        <v>4.3</v>
      </c>
      <c r="D566">
        <v>10</v>
      </c>
      <c r="E566">
        <v>1</v>
      </c>
      <c r="F566" t="s">
        <v>883</v>
      </c>
      <c r="G566">
        <v>13499</v>
      </c>
      <c r="H566">
        <v>15990</v>
      </c>
      <c r="I566" s="1">
        <f t="shared" si="16"/>
        <v>2491</v>
      </c>
      <c r="J566" s="1">
        <v>15</v>
      </c>
      <c r="K566" s="1" t="str">
        <f t="shared" si="17"/>
        <v>10K–20K</v>
      </c>
    </row>
    <row r="567" spans="1:11" x14ac:dyDescent="0.3">
      <c r="A567" t="s">
        <v>884</v>
      </c>
      <c r="B567" t="s">
        <v>124</v>
      </c>
      <c r="C567">
        <v>4</v>
      </c>
      <c r="D567">
        <v>550</v>
      </c>
      <c r="E567">
        <v>63</v>
      </c>
      <c r="F567" t="s">
        <v>769</v>
      </c>
      <c r="G567">
        <v>31999</v>
      </c>
      <c r="H567">
        <v>38990</v>
      </c>
      <c r="I567" s="1">
        <f t="shared" si="16"/>
        <v>6991</v>
      </c>
      <c r="J567" s="1">
        <v>17</v>
      </c>
      <c r="K567" s="1" t="str">
        <f t="shared" si="17"/>
        <v>30K–40K</v>
      </c>
    </row>
    <row r="568" spans="1:11" x14ac:dyDescent="0.3">
      <c r="A568" t="s">
        <v>884</v>
      </c>
      <c r="B568" t="s">
        <v>124</v>
      </c>
      <c r="C568">
        <v>4.0999999999999996</v>
      </c>
      <c r="D568">
        <v>1235</v>
      </c>
      <c r="E568">
        <v>143</v>
      </c>
      <c r="F568" t="s">
        <v>484</v>
      </c>
      <c r="G568">
        <v>33499</v>
      </c>
      <c r="H568">
        <v>39990</v>
      </c>
      <c r="I568" s="1">
        <f t="shared" si="16"/>
        <v>6491</v>
      </c>
      <c r="J568" s="1">
        <v>16</v>
      </c>
      <c r="K568" s="1" t="str">
        <f t="shared" si="17"/>
        <v>30K–40K</v>
      </c>
    </row>
    <row r="569" spans="1:11" x14ac:dyDescent="0.3">
      <c r="A569" t="s">
        <v>901</v>
      </c>
      <c r="B569" t="s">
        <v>124</v>
      </c>
      <c r="C569">
        <v>4.5</v>
      </c>
      <c r="D569">
        <v>1933</v>
      </c>
      <c r="E569">
        <v>225</v>
      </c>
      <c r="F569" t="s">
        <v>741</v>
      </c>
      <c r="G569">
        <v>69999</v>
      </c>
      <c r="H569">
        <v>101999</v>
      </c>
      <c r="I569" s="1">
        <f t="shared" si="16"/>
        <v>32000</v>
      </c>
      <c r="J569" s="1">
        <v>31</v>
      </c>
      <c r="K569" s="1" t="str">
        <f t="shared" si="17"/>
        <v>Above 60K</v>
      </c>
    </row>
    <row r="570" spans="1:11" x14ac:dyDescent="0.3">
      <c r="A570" t="s">
        <v>904</v>
      </c>
      <c r="B570" t="s">
        <v>124</v>
      </c>
      <c r="C570">
        <v>4.0999999999999996</v>
      </c>
      <c r="D570">
        <v>1440</v>
      </c>
      <c r="E570">
        <v>155</v>
      </c>
      <c r="F570" t="s">
        <v>905</v>
      </c>
      <c r="G570">
        <v>25999</v>
      </c>
      <c r="H570">
        <v>32990</v>
      </c>
      <c r="I570" s="1">
        <f t="shared" si="16"/>
        <v>6991</v>
      </c>
      <c r="J570" s="1">
        <v>21</v>
      </c>
      <c r="K570" s="1" t="str">
        <f t="shared" si="17"/>
        <v>30K–40K</v>
      </c>
    </row>
    <row r="571" spans="1:11" x14ac:dyDescent="0.3">
      <c r="A571" t="s">
        <v>917</v>
      </c>
      <c r="B571" t="s">
        <v>124</v>
      </c>
      <c r="C571">
        <v>4.0999999999999996</v>
      </c>
      <c r="D571">
        <v>247</v>
      </c>
      <c r="E571">
        <v>19</v>
      </c>
      <c r="F571" t="s">
        <v>918</v>
      </c>
      <c r="G571">
        <v>16999</v>
      </c>
      <c r="H571">
        <v>20990</v>
      </c>
      <c r="I571" s="1">
        <f t="shared" si="16"/>
        <v>3991</v>
      </c>
      <c r="J571" s="1">
        <v>19</v>
      </c>
      <c r="K571" s="1" t="str">
        <f t="shared" si="17"/>
        <v>20K–30K</v>
      </c>
    </row>
    <row r="572" spans="1:11" x14ac:dyDescent="0.3">
      <c r="A572" t="s">
        <v>377</v>
      </c>
      <c r="B572" t="s">
        <v>933</v>
      </c>
      <c r="C572">
        <v>4.2</v>
      </c>
      <c r="D572">
        <v>319</v>
      </c>
      <c r="E572">
        <v>33</v>
      </c>
      <c r="F572" t="s">
        <v>378</v>
      </c>
      <c r="G572">
        <v>8985</v>
      </c>
      <c r="H572">
        <v>10299</v>
      </c>
      <c r="I572" s="1">
        <f t="shared" si="16"/>
        <v>1314</v>
      </c>
      <c r="J572" s="1">
        <v>12</v>
      </c>
      <c r="K572" s="1" t="str">
        <f t="shared" si="17"/>
        <v>10K–20K</v>
      </c>
    </row>
    <row r="573" spans="1:11" x14ac:dyDescent="0.3">
      <c r="A573" t="s">
        <v>379</v>
      </c>
      <c r="B573" t="s">
        <v>933</v>
      </c>
      <c r="C573">
        <v>4.2</v>
      </c>
      <c r="D573">
        <v>319</v>
      </c>
      <c r="E573">
        <v>33</v>
      </c>
      <c r="F573" t="s">
        <v>378</v>
      </c>
      <c r="G573">
        <v>8999</v>
      </c>
      <c r="H573">
        <v>10290</v>
      </c>
      <c r="I573" s="1">
        <f t="shared" si="16"/>
        <v>1291</v>
      </c>
      <c r="J573" s="1">
        <v>12</v>
      </c>
      <c r="K573" s="1" t="str">
        <f t="shared" si="17"/>
        <v>10K–20K</v>
      </c>
    </row>
    <row r="574" spans="1:11" x14ac:dyDescent="0.3">
      <c r="A574" t="s">
        <v>386</v>
      </c>
      <c r="B574" t="s">
        <v>933</v>
      </c>
      <c r="C574">
        <v>3.7</v>
      </c>
      <c r="D574">
        <v>27</v>
      </c>
      <c r="E574">
        <v>2</v>
      </c>
      <c r="F574" t="s">
        <v>387</v>
      </c>
      <c r="G574">
        <v>8337</v>
      </c>
      <c r="H574">
        <v>8450</v>
      </c>
      <c r="I574" s="1">
        <f t="shared" si="16"/>
        <v>113</v>
      </c>
      <c r="J574" s="1">
        <v>1</v>
      </c>
      <c r="K574" s="1" t="str">
        <f t="shared" si="17"/>
        <v>Below 10K</v>
      </c>
    </row>
    <row r="575" spans="1:11" x14ac:dyDescent="0.3">
      <c r="A575" t="s">
        <v>524</v>
      </c>
      <c r="B575" t="s">
        <v>933</v>
      </c>
      <c r="C575">
        <v>4.2</v>
      </c>
      <c r="D575">
        <v>643</v>
      </c>
      <c r="E575">
        <v>41</v>
      </c>
      <c r="F575" t="s">
        <v>525</v>
      </c>
      <c r="G575">
        <v>6499</v>
      </c>
      <c r="H575">
        <v>6776</v>
      </c>
      <c r="I575" s="1">
        <f t="shared" si="16"/>
        <v>277</v>
      </c>
      <c r="J575" s="1">
        <v>4</v>
      </c>
      <c r="K575" s="1" t="str">
        <f t="shared" si="17"/>
        <v>Below 10K</v>
      </c>
    </row>
    <row r="576" spans="1:11" x14ac:dyDescent="0.3">
      <c r="A576" t="s">
        <v>530</v>
      </c>
      <c r="B576" t="s">
        <v>933</v>
      </c>
      <c r="C576">
        <v>4.2</v>
      </c>
      <c r="D576">
        <v>224</v>
      </c>
      <c r="E576">
        <v>11</v>
      </c>
      <c r="F576" t="s">
        <v>531</v>
      </c>
      <c r="G576">
        <v>11985</v>
      </c>
      <c r="H576">
        <v>12490</v>
      </c>
      <c r="I576" s="1">
        <f t="shared" si="16"/>
        <v>505</v>
      </c>
      <c r="J576" s="1">
        <v>4</v>
      </c>
      <c r="K576" s="1" t="str">
        <f t="shared" si="17"/>
        <v>10K–20K</v>
      </c>
    </row>
    <row r="577" spans="1:11" x14ac:dyDescent="0.3">
      <c r="A577" t="s">
        <v>575</v>
      </c>
      <c r="B577" t="s">
        <v>933</v>
      </c>
      <c r="C577">
        <v>4.0999999999999996</v>
      </c>
      <c r="D577">
        <v>161</v>
      </c>
      <c r="E577">
        <v>18</v>
      </c>
      <c r="F577" t="s">
        <v>576</v>
      </c>
      <c r="G577">
        <v>14758</v>
      </c>
      <c r="H577">
        <v>15199</v>
      </c>
      <c r="I577" s="1">
        <f t="shared" si="16"/>
        <v>441</v>
      </c>
      <c r="J577" s="1">
        <v>2</v>
      </c>
      <c r="K577" s="1" t="str">
        <f t="shared" si="17"/>
        <v>10K–20K</v>
      </c>
    </row>
    <row r="578" spans="1:11" x14ac:dyDescent="0.3">
      <c r="A578" t="s">
        <v>661</v>
      </c>
      <c r="B578" t="s">
        <v>933</v>
      </c>
      <c r="C578">
        <v>4.3</v>
      </c>
      <c r="D578">
        <v>126</v>
      </c>
      <c r="E578">
        <v>13</v>
      </c>
      <c r="F578" t="s">
        <v>662</v>
      </c>
      <c r="G578">
        <v>9899</v>
      </c>
      <c r="H578">
        <v>11194</v>
      </c>
      <c r="I578" s="1">
        <f t="shared" ref="I578:I623" si="18">H578-G578</f>
        <v>1295</v>
      </c>
      <c r="J578" s="1">
        <v>11</v>
      </c>
      <c r="K578" s="1" t="str">
        <f t="shared" ref="K578:K623" si="19">IF(H578&lt;10000,"Below 10K",
IF(H578&lt;20000,"10K–20K",
IF(H578&lt;30000,"20K–30K",
IF(H578&lt;40000,"30K–40K",
IF(H578&lt;50000,"40K–50K",
IF(H578&lt;60000,"50K–60K","Above 60K"))))))</f>
        <v>10K–20K</v>
      </c>
    </row>
    <row r="579" spans="1:11" x14ac:dyDescent="0.3">
      <c r="A579" t="s">
        <v>679</v>
      </c>
      <c r="B579" t="s">
        <v>933</v>
      </c>
      <c r="C579">
        <v>4.2</v>
      </c>
      <c r="D579">
        <v>350</v>
      </c>
      <c r="E579">
        <v>25</v>
      </c>
      <c r="F579" t="s">
        <v>680</v>
      </c>
      <c r="G579">
        <v>7499</v>
      </c>
      <c r="H579">
        <v>7897</v>
      </c>
      <c r="I579" s="1">
        <f t="shared" si="18"/>
        <v>398</v>
      </c>
      <c r="J579" s="1">
        <v>5</v>
      </c>
      <c r="K579" s="1" t="str">
        <f t="shared" si="19"/>
        <v>Below 10K</v>
      </c>
    </row>
    <row r="580" spans="1:11" x14ac:dyDescent="0.3">
      <c r="A580" t="s">
        <v>728</v>
      </c>
      <c r="B580" t="s">
        <v>933</v>
      </c>
      <c r="C580">
        <v>4.2</v>
      </c>
      <c r="D580">
        <v>707</v>
      </c>
      <c r="E580">
        <v>54</v>
      </c>
      <c r="F580" t="s">
        <v>729</v>
      </c>
      <c r="G580">
        <v>6920</v>
      </c>
      <c r="H580">
        <v>7079</v>
      </c>
      <c r="I580" s="1">
        <f t="shared" si="18"/>
        <v>159</v>
      </c>
      <c r="J580" s="1">
        <v>2</v>
      </c>
      <c r="K580" s="1" t="str">
        <f t="shared" si="19"/>
        <v>Below 10K</v>
      </c>
    </row>
    <row r="581" spans="1:11" x14ac:dyDescent="0.3">
      <c r="A581" t="s">
        <v>840</v>
      </c>
      <c r="B581" t="s">
        <v>933</v>
      </c>
      <c r="C581">
        <v>4.4000000000000004</v>
      </c>
      <c r="D581">
        <v>47</v>
      </c>
      <c r="E581">
        <v>4</v>
      </c>
      <c r="F581" t="s">
        <v>841</v>
      </c>
      <c r="G581">
        <v>9380</v>
      </c>
      <c r="H581">
        <v>9487</v>
      </c>
      <c r="I581" s="1">
        <f t="shared" si="18"/>
        <v>107</v>
      </c>
      <c r="J581" s="1">
        <v>1</v>
      </c>
      <c r="K581" s="1" t="str">
        <f t="shared" si="19"/>
        <v>Below 10K</v>
      </c>
    </row>
    <row r="582" spans="1:11" x14ac:dyDescent="0.3">
      <c r="A582" t="s">
        <v>50</v>
      </c>
      <c r="B582" t="s">
        <v>934</v>
      </c>
      <c r="C582">
        <v>4.5</v>
      </c>
      <c r="D582">
        <v>65274</v>
      </c>
      <c r="E582">
        <v>3701</v>
      </c>
      <c r="F582" t="s">
        <v>51</v>
      </c>
      <c r="G582">
        <v>11999</v>
      </c>
      <c r="H582">
        <v>16990</v>
      </c>
      <c r="I582" s="1">
        <f t="shared" si="18"/>
        <v>4991</v>
      </c>
      <c r="J582" s="1">
        <v>29</v>
      </c>
      <c r="K582" s="1" t="str">
        <f t="shared" si="19"/>
        <v>10K–20K</v>
      </c>
    </row>
    <row r="583" spans="1:11" x14ac:dyDescent="0.3">
      <c r="A583" t="s">
        <v>52</v>
      </c>
      <c r="B583" t="s">
        <v>934</v>
      </c>
      <c r="C583">
        <v>4.5</v>
      </c>
      <c r="D583">
        <v>65274</v>
      </c>
      <c r="E583">
        <v>3701</v>
      </c>
      <c r="F583" t="s">
        <v>51</v>
      </c>
      <c r="G583">
        <v>11999</v>
      </c>
      <c r="H583">
        <v>16990</v>
      </c>
      <c r="I583" s="1">
        <f t="shared" si="18"/>
        <v>4991</v>
      </c>
      <c r="J583" s="1">
        <v>29</v>
      </c>
      <c r="K583" s="1" t="str">
        <f t="shared" si="19"/>
        <v>10K–20K</v>
      </c>
    </row>
    <row r="584" spans="1:11" x14ac:dyDescent="0.3">
      <c r="A584" t="s">
        <v>56</v>
      </c>
      <c r="B584" t="s">
        <v>934</v>
      </c>
      <c r="C584">
        <v>4.5</v>
      </c>
      <c r="D584">
        <v>65274</v>
      </c>
      <c r="E584">
        <v>3701</v>
      </c>
      <c r="F584" t="s">
        <v>57</v>
      </c>
      <c r="G584">
        <v>12999</v>
      </c>
      <c r="H584">
        <v>17990</v>
      </c>
      <c r="I584" s="1">
        <f t="shared" si="18"/>
        <v>4991</v>
      </c>
      <c r="J584" s="1">
        <v>27</v>
      </c>
      <c r="K584" s="1" t="str">
        <f t="shared" si="19"/>
        <v>10K–20K</v>
      </c>
    </row>
    <row r="585" spans="1:11" x14ac:dyDescent="0.3">
      <c r="A585" t="s">
        <v>58</v>
      </c>
      <c r="B585" t="s">
        <v>934</v>
      </c>
      <c r="C585">
        <v>4.5</v>
      </c>
      <c r="D585">
        <v>65274</v>
      </c>
      <c r="E585">
        <v>3701</v>
      </c>
      <c r="F585" t="s">
        <v>57</v>
      </c>
      <c r="G585">
        <v>12999</v>
      </c>
      <c r="H585">
        <v>17990</v>
      </c>
      <c r="I585" s="1">
        <f t="shared" si="18"/>
        <v>4991</v>
      </c>
      <c r="J585" s="1">
        <v>27</v>
      </c>
      <c r="K585" s="1" t="str">
        <f t="shared" si="19"/>
        <v>10K–20K</v>
      </c>
    </row>
    <row r="586" spans="1:11" x14ac:dyDescent="0.3">
      <c r="A586" t="s">
        <v>73</v>
      </c>
      <c r="B586" t="s">
        <v>934</v>
      </c>
      <c r="C586">
        <v>4.5</v>
      </c>
      <c r="D586">
        <v>73001</v>
      </c>
      <c r="E586">
        <v>5353</v>
      </c>
      <c r="F586" t="s">
        <v>74</v>
      </c>
      <c r="G586">
        <v>14499</v>
      </c>
      <c r="H586">
        <v>19990</v>
      </c>
      <c r="I586" s="1">
        <f t="shared" si="18"/>
        <v>5491</v>
      </c>
      <c r="J586" s="1">
        <v>27</v>
      </c>
      <c r="K586" s="1" t="str">
        <f t="shared" si="19"/>
        <v>10K–20K</v>
      </c>
    </row>
    <row r="587" spans="1:11" x14ac:dyDescent="0.3">
      <c r="A587" t="s">
        <v>75</v>
      </c>
      <c r="B587" t="s">
        <v>934</v>
      </c>
      <c r="C587">
        <v>4.5</v>
      </c>
      <c r="D587">
        <v>73001</v>
      </c>
      <c r="E587">
        <v>5353</v>
      </c>
      <c r="F587" t="s">
        <v>74</v>
      </c>
      <c r="G587">
        <v>14499</v>
      </c>
      <c r="H587">
        <v>19990</v>
      </c>
      <c r="I587" s="1">
        <f t="shared" si="18"/>
        <v>5491</v>
      </c>
      <c r="J587" s="1">
        <v>27</v>
      </c>
      <c r="K587" s="1" t="str">
        <f t="shared" si="19"/>
        <v>10K–20K</v>
      </c>
    </row>
    <row r="588" spans="1:11" x14ac:dyDescent="0.3">
      <c r="A588" t="s">
        <v>58</v>
      </c>
      <c r="B588" t="s">
        <v>934</v>
      </c>
      <c r="C588">
        <v>4.4000000000000004</v>
      </c>
      <c r="D588">
        <v>3232</v>
      </c>
      <c r="E588">
        <v>201</v>
      </c>
      <c r="F588" t="s">
        <v>82</v>
      </c>
      <c r="G588">
        <v>14999</v>
      </c>
      <c r="H588">
        <v>18990</v>
      </c>
      <c r="I588" s="1">
        <f t="shared" si="18"/>
        <v>3991</v>
      </c>
      <c r="J588" s="1">
        <v>21</v>
      </c>
      <c r="K588" s="1" t="str">
        <f t="shared" si="19"/>
        <v>10K–20K</v>
      </c>
    </row>
    <row r="589" spans="1:11" x14ac:dyDescent="0.3">
      <c r="A589" t="s">
        <v>75</v>
      </c>
      <c r="B589" t="s">
        <v>934</v>
      </c>
      <c r="C589">
        <v>4.4000000000000004</v>
      </c>
      <c r="D589">
        <v>42108</v>
      </c>
      <c r="E589">
        <v>3284</v>
      </c>
      <c r="F589" t="s">
        <v>94</v>
      </c>
      <c r="G589">
        <v>15999</v>
      </c>
      <c r="H589">
        <v>20990</v>
      </c>
      <c r="I589" s="1">
        <f t="shared" si="18"/>
        <v>4991</v>
      </c>
      <c r="J589" s="1">
        <v>23</v>
      </c>
      <c r="K589" s="1" t="str">
        <f t="shared" si="19"/>
        <v>20K–30K</v>
      </c>
    </row>
    <row r="590" spans="1:11" x14ac:dyDescent="0.3">
      <c r="A590" t="s">
        <v>56</v>
      </c>
      <c r="B590" t="s">
        <v>934</v>
      </c>
      <c r="C590">
        <v>4.4000000000000004</v>
      </c>
      <c r="D590">
        <v>3232</v>
      </c>
      <c r="E590">
        <v>201</v>
      </c>
      <c r="F590" t="s">
        <v>82</v>
      </c>
      <c r="G590">
        <v>14999</v>
      </c>
      <c r="H590">
        <v>18990</v>
      </c>
      <c r="I590" s="1">
        <f t="shared" si="18"/>
        <v>3991</v>
      </c>
      <c r="J590" s="1">
        <v>21</v>
      </c>
      <c r="K590" s="1" t="str">
        <f t="shared" si="19"/>
        <v>10K–20K</v>
      </c>
    </row>
    <row r="591" spans="1:11" x14ac:dyDescent="0.3">
      <c r="A591" t="s">
        <v>154</v>
      </c>
      <c r="B591" t="s">
        <v>934</v>
      </c>
      <c r="C591">
        <v>4.3</v>
      </c>
      <c r="D591">
        <v>58490</v>
      </c>
      <c r="E591">
        <v>4724</v>
      </c>
      <c r="F591" t="s">
        <v>155</v>
      </c>
      <c r="G591">
        <v>15990</v>
      </c>
      <c r="H591">
        <v>19990</v>
      </c>
      <c r="I591" s="1">
        <f t="shared" si="18"/>
        <v>4000</v>
      </c>
      <c r="J591" s="1">
        <v>20</v>
      </c>
      <c r="K591" s="1" t="str">
        <f t="shared" si="19"/>
        <v>10K–20K</v>
      </c>
    </row>
    <row r="592" spans="1:11" x14ac:dyDescent="0.3">
      <c r="A592" t="s">
        <v>154</v>
      </c>
      <c r="B592" t="s">
        <v>934</v>
      </c>
      <c r="C592">
        <v>4.4000000000000004</v>
      </c>
      <c r="D592">
        <v>154926</v>
      </c>
      <c r="E592">
        <v>12489</v>
      </c>
      <c r="F592" t="s">
        <v>156</v>
      </c>
      <c r="G592">
        <v>16990</v>
      </c>
      <c r="H592">
        <v>20990</v>
      </c>
      <c r="I592" s="1">
        <f t="shared" si="18"/>
        <v>4000</v>
      </c>
      <c r="J592" s="1">
        <v>19</v>
      </c>
      <c r="K592" s="1" t="str">
        <f t="shared" si="19"/>
        <v>20K–30K</v>
      </c>
    </row>
    <row r="593" spans="1:11" x14ac:dyDescent="0.3">
      <c r="A593" t="s">
        <v>163</v>
      </c>
      <c r="B593" t="s">
        <v>934</v>
      </c>
      <c r="C593">
        <v>4.4000000000000004</v>
      </c>
      <c r="D593">
        <v>42108</v>
      </c>
      <c r="E593">
        <v>3284</v>
      </c>
      <c r="F593" t="s">
        <v>94</v>
      </c>
      <c r="G593">
        <v>15999</v>
      </c>
      <c r="H593">
        <v>20990</v>
      </c>
      <c r="I593" s="1">
        <f t="shared" si="18"/>
        <v>4991</v>
      </c>
      <c r="J593" s="1">
        <v>23</v>
      </c>
      <c r="K593" s="1" t="str">
        <f t="shared" si="19"/>
        <v>20K–30K</v>
      </c>
    </row>
    <row r="594" spans="1:11" x14ac:dyDescent="0.3">
      <c r="A594" t="s">
        <v>163</v>
      </c>
      <c r="B594" t="s">
        <v>934</v>
      </c>
      <c r="C594">
        <v>4.5</v>
      </c>
      <c r="D594">
        <v>73001</v>
      </c>
      <c r="E594">
        <v>5353</v>
      </c>
      <c r="F594" t="s">
        <v>74</v>
      </c>
      <c r="G594">
        <v>14499</v>
      </c>
      <c r="H594">
        <v>19990</v>
      </c>
      <c r="I594" s="1">
        <f t="shared" si="18"/>
        <v>5491</v>
      </c>
      <c r="J594" s="1">
        <v>27</v>
      </c>
      <c r="K594" s="1" t="str">
        <f t="shared" si="19"/>
        <v>10K–20K</v>
      </c>
    </row>
    <row r="595" spans="1:11" x14ac:dyDescent="0.3">
      <c r="A595" t="s">
        <v>75</v>
      </c>
      <c r="B595" t="s">
        <v>934</v>
      </c>
      <c r="C595">
        <v>4.3</v>
      </c>
      <c r="D595">
        <v>5025</v>
      </c>
      <c r="E595">
        <v>426</v>
      </c>
      <c r="F595" t="s">
        <v>169</v>
      </c>
      <c r="G595">
        <v>17999</v>
      </c>
      <c r="H595">
        <v>23990</v>
      </c>
      <c r="I595" s="1">
        <f t="shared" si="18"/>
        <v>5991</v>
      </c>
      <c r="J595" s="1">
        <v>24</v>
      </c>
      <c r="K595" s="1" t="str">
        <f t="shared" si="19"/>
        <v>20K–30K</v>
      </c>
    </row>
    <row r="596" spans="1:11" x14ac:dyDescent="0.3">
      <c r="A596" t="s">
        <v>179</v>
      </c>
      <c r="B596" t="s">
        <v>934</v>
      </c>
      <c r="C596">
        <v>4.3</v>
      </c>
      <c r="D596">
        <v>58490</v>
      </c>
      <c r="E596">
        <v>4724</v>
      </c>
      <c r="F596" t="s">
        <v>180</v>
      </c>
      <c r="G596">
        <v>15990</v>
      </c>
      <c r="H596">
        <v>19990</v>
      </c>
      <c r="I596" s="1">
        <f t="shared" si="18"/>
        <v>4000</v>
      </c>
      <c r="J596" s="1">
        <v>20</v>
      </c>
      <c r="K596" s="1" t="str">
        <f t="shared" si="19"/>
        <v>10K–20K</v>
      </c>
    </row>
    <row r="597" spans="1:11" x14ac:dyDescent="0.3">
      <c r="A597" t="s">
        <v>179</v>
      </c>
      <c r="B597" t="s">
        <v>934</v>
      </c>
      <c r="C597">
        <v>4.4000000000000004</v>
      </c>
      <c r="D597">
        <v>154926</v>
      </c>
      <c r="E597">
        <v>12489</v>
      </c>
      <c r="F597" t="s">
        <v>156</v>
      </c>
      <c r="G597">
        <v>16990</v>
      </c>
      <c r="H597">
        <v>20990</v>
      </c>
      <c r="I597" s="1">
        <f t="shared" si="18"/>
        <v>4000</v>
      </c>
      <c r="J597" s="1">
        <v>19</v>
      </c>
      <c r="K597" s="1" t="str">
        <f t="shared" si="19"/>
        <v>20K–30K</v>
      </c>
    </row>
    <row r="598" spans="1:11" x14ac:dyDescent="0.3">
      <c r="A598" t="s">
        <v>179</v>
      </c>
      <c r="B598" t="s">
        <v>934</v>
      </c>
      <c r="C598">
        <v>4.3</v>
      </c>
      <c r="D598">
        <v>14615</v>
      </c>
      <c r="E598">
        <v>1277</v>
      </c>
      <c r="F598" t="s">
        <v>256</v>
      </c>
      <c r="G598">
        <v>19990</v>
      </c>
      <c r="H598">
        <v>23990</v>
      </c>
      <c r="I598" s="1">
        <f t="shared" si="18"/>
        <v>4000</v>
      </c>
      <c r="J598" s="1">
        <v>16</v>
      </c>
      <c r="K598" s="1" t="str">
        <f t="shared" si="19"/>
        <v>20K–30K</v>
      </c>
    </row>
    <row r="599" spans="1:11" x14ac:dyDescent="0.3">
      <c r="A599" t="s">
        <v>315</v>
      </c>
      <c r="B599" t="s">
        <v>934</v>
      </c>
      <c r="C599">
        <v>4.3</v>
      </c>
      <c r="D599">
        <v>7167</v>
      </c>
      <c r="E599">
        <v>691</v>
      </c>
      <c r="F599" t="s">
        <v>316</v>
      </c>
      <c r="G599">
        <v>23999</v>
      </c>
      <c r="H599">
        <v>28990</v>
      </c>
      <c r="I599" s="1">
        <f t="shared" si="18"/>
        <v>4991</v>
      </c>
      <c r="J599" s="1">
        <v>17</v>
      </c>
      <c r="K599" s="1" t="str">
        <f t="shared" si="19"/>
        <v>20K–30K</v>
      </c>
    </row>
    <row r="600" spans="1:11" x14ac:dyDescent="0.3">
      <c r="A600" t="s">
        <v>154</v>
      </c>
      <c r="B600" t="s">
        <v>934</v>
      </c>
      <c r="C600">
        <v>4.3</v>
      </c>
      <c r="D600">
        <v>14615</v>
      </c>
      <c r="E600">
        <v>1277</v>
      </c>
      <c r="F600" t="s">
        <v>256</v>
      </c>
      <c r="G600">
        <v>19990</v>
      </c>
      <c r="H600">
        <v>23990</v>
      </c>
      <c r="I600" s="1">
        <f t="shared" si="18"/>
        <v>4000</v>
      </c>
      <c r="J600" s="1">
        <v>16</v>
      </c>
      <c r="K600" s="1" t="str">
        <f t="shared" si="19"/>
        <v>20K–30K</v>
      </c>
    </row>
    <row r="601" spans="1:11" x14ac:dyDescent="0.3">
      <c r="A601" t="s">
        <v>419</v>
      </c>
      <c r="B601" t="s">
        <v>934</v>
      </c>
      <c r="C601">
        <v>4.3</v>
      </c>
      <c r="D601">
        <v>3384</v>
      </c>
      <c r="E601">
        <v>251</v>
      </c>
      <c r="F601" t="s">
        <v>420</v>
      </c>
      <c r="G601">
        <v>9499</v>
      </c>
      <c r="H601">
        <v>13990</v>
      </c>
      <c r="I601" s="1">
        <f t="shared" si="18"/>
        <v>4491</v>
      </c>
      <c r="J601" s="1">
        <v>32</v>
      </c>
      <c r="K601" s="1" t="str">
        <f t="shared" si="19"/>
        <v>10K–20K</v>
      </c>
    </row>
    <row r="602" spans="1:11" x14ac:dyDescent="0.3">
      <c r="A602" t="s">
        <v>428</v>
      </c>
      <c r="B602" t="s">
        <v>934</v>
      </c>
      <c r="C602">
        <v>4.3</v>
      </c>
      <c r="D602">
        <v>619</v>
      </c>
      <c r="E602">
        <v>42</v>
      </c>
      <c r="F602" t="s">
        <v>429</v>
      </c>
      <c r="G602">
        <v>9999</v>
      </c>
      <c r="H602">
        <v>12999</v>
      </c>
      <c r="I602" s="1">
        <f t="shared" si="18"/>
        <v>3000</v>
      </c>
      <c r="J602" s="1">
        <v>23</v>
      </c>
      <c r="K602" s="1" t="str">
        <f t="shared" si="19"/>
        <v>10K–20K</v>
      </c>
    </row>
    <row r="603" spans="1:11" x14ac:dyDescent="0.3">
      <c r="A603" t="s">
        <v>437</v>
      </c>
      <c r="B603" t="s">
        <v>934</v>
      </c>
      <c r="C603">
        <v>4.3</v>
      </c>
      <c r="D603">
        <v>14318</v>
      </c>
      <c r="E603">
        <v>1549</v>
      </c>
      <c r="F603" t="s">
        <v>438</v>
      </c>
      <c r="G603">
        <v>24999</v>
      </c>
      <c r="H603">
        <v>30990</v>
      </c>
      <c r="I603" s="1">
        <f t="shared" si="18"/>
        <v>5991</v>
      </c>
      <c r="J603" s="1">
        <v>19</v>
      </c>
      <c r="K603" s="1" t="str">
        <f t="shared" si="19"/>
        <v>30K–40K</v>
      </c>
    </row>
    <row r="604" spans="1:11" x14ac:dyDescent="0.3">
      <c r="A604" t="s">
        <v>439</v>
      </c>
      <c r="B604" t="s">
        <v>934</v>
      </c>
      <c r="C604">
        <v>4.0999999999999996</v>
      </c>
      <c r="D604">
        <v>1003</v>
      </c>
      <c r="E604">
        <v>73</v>
      </c>
      <c r="F604" t="s">
        <v>440</v>
      </c>
      <c r="G604">
        <v>9469</v>
      </c>
      <c r="H604">
        <v>9975</v>
      </c>
      <c r="I604" s="1">
        <f t="shared" si="18"/>
        <v>506</v>
      </c>
      <c r="J604" s="1">
        <v>5</v>
      </c>
      <c r="K604" s="1" t="str">
        <f t="shared" si="19"/>
        <v>Below 10K</v>
      </c>
    </row>
    <row r="605" spans="1:11" x14ac:dyDescent="0.3">
      <c r="A605" t="s">
        <v>461</v>
      </c>
      <c r="B605" t="s">
        <v>934</v>
      </c>
      <c r="C605">
        <v>4.2</v>
      </c>
      <c r="D605">
        <v>1401</v>
      </c>
      <c r="E605">
        <v>121</v>
      </c>
      <c r="F605" t="s">
        <v>462</v>
      </c>
      <c r="G605">
        <v>19990</v>
      </c>
      <c r="H605">
        <v>25990</v>
      </c>
      <c r="I605" s="1">
        <f t="shared" si="18"/>
        <v>6000</v>
      </c>
      <c r="J605" s="1">
        <v>23</v>
      </c>
      <c r="K605" s="1" t="str">
        <f t="shared" si="19"/>
        <v>20K–30K</v>
      </c>
    </row>
    <row r="606" spans="1:11" x14ac:dyDescent="0.3">
      <c r="A606" t="s">
        <v>315</v>
      </c>
      <c r="B606" t="s">
        <v>934</v>
      </c>
      <c r="C606">
        <v>4.3</v>
      </c>
      <c r="D606">
        <v>14318</v>
      </c>
      <c r="E606">
        <v>1549</v>
      </c>
      <c r="F606" t="s">
        <v>438</v>
      </c>
      <c r="G606">
        <v>24999</v>
      </c>
      <c r="H606">
        <v>30990</v>
      </c>
      <c r="I606" s="1">
        <f t="shared" si="18"/>
        <v>5991</v>
      </c>
      <c r="J606" s="1">
        <v>19</v>
      </c>
      <c r="K606" s="1" t="str">
        <f t="shared" si="19"/>
        <v>30K–40K</v>
      </c>
    </row>
    <row r="607" spans="1:11" x14ac:dyDescent="0.3">
      <c r="A607" t="s">
        <v>586</v>
      </c>
      <c r="B607" t="s">
        <v>934</v>
      </c>
      <c r="C607">
        <v>4.3</v>
      </c>
      <c r="D607">
        <v>570</v>
      </c>
      <c r="E607">
        <v>40</v>
      </c>
      <c r="F607" t="s">
        <v>587</v>
      </c>
      <c r="G607">
        <v>12499</v>
      </c>
      <c r="H607">
        <v>15999</v>
      </c>
      <c r="I607" s="1">
        <f t="shared" si="18"/>
        <v>3500</v>
      </c>
      <c r="J607" s="1">
        <v>21</v>
      </c>
      <c r="K607" s="1" t="str">
        <f t="shared" si="19"/>
        <v>10K–20K</v>
      </c>
    </row>
    <row r="608" spans="1:11" x14ac:dyDescent="0.3">
      <c r="A608" t="s">
        <v>589</v>
      </c>
      <c r="B608" t="s">
        <v>934</v>
      </c>
      <c r="C608">
        <v>4.3</v>
      </c>
      <c r="D608">
        <v>619</v>
      </c>
      <c r="E608">
        <v>42</v>
      </c>
      <c r="F608" t="s">
        <v>429</v>
      </c>
      <c r="G608">
        <v>9999</v>
      </c>
      <c r="H608">
        <v>12999</v>
      </c>
      <c r="I608" s="1">
        <f t="shared" si="18"/>
        <v>3000</v>
      </c>
      <c r="J608" s="1">
        <v>23</v>
      </c>
      <c r="K608" s="1" t="str">
        <f t="shared" si="19"/>
        <v>10K–20K</v>
      </c>
    </row>
    <row r="609" spans="1:11" x14ac:dyDescent="0.3">
      <c r="A609" t="s">
        <v>595</v>
      </c>
      <c r="B609" t="s">
        <v>934</v>
      </c>
      <c r="C609">
        <v>4.3</v>
      </c>
      <c r="D609">
        <v>3384</v>
      </c>
      <c r="E609">
        <v>251</v>
      </c>
      <c r="F609" t="s">
        <v>420</v>
      </c>
      <c r="G609">
        <v>9499</v>
      </c>
      <c r="H609">
        <v>13990</v>
      </c>
      <c r="I609" s="1">
        <f t="shared" si="18"/>
        <v>4491</v>
      </c>
      <c r="J609" s="1">
        <v>32</v>
      </c>
      <c r="K609" s="1" t="str">
        <f t="shared" si="19"/>
        <v>10K–20K</v>
      </c>
    </row>
    <row r="610" spans="1:11" x14ac:dyDescent="0.3">
      <c r="A610" t="s">
        <v>636</v>
      </c>
      <c r="B610" t="s">
        <v>934</v>
      </c>
      <c r="C610">
        <v>4.3</v>
      </c>
      <c r="D610">
        <v>1958</v>
      </c>
      <c r="E610">
        <v>158</v>
      </c>
      <c r="F610" t="s">
        <v>637</v>
      </c>
      <c r="G610">
        <v>13499</v>
      </c>
      <c r="H610">
        <v>17990</v>
      </c>
      <c r="I610" s="1">
        <f t="shared" si="18"/>
        <v>4491</v>
      </c>
      <c r="J610" s="1">
        <v>24</v>
      </c>
      <c r="K610" s="1" t="str">
        <f t="shared" si="19"/>
        <v>10K–20K</v>
      </c>
    </row>
    <row r="611" spans="1:11" x14ac:dyDescent="0.3">
      <c r="A611" t="s">
        <v>673</v>
      </c>
      <c r="B611" t="s">
        <v>934</v>
      </c>
      <c r="C611">
        <v>4.4000000000000004</v>
      </c>
      <c r="D611">
        <v>1122</v>
      </c>
      <c r="E611">
        <v>85</v>
      </c>
      <c r="F611" t="s">
        <v>674</v>
      </c>
      <c r="G611">
        <v>18499</v>
      </c>
      <c r="H611">
        <v>22999</v>
      </c>
      <c r="I611" s="1">
        <f t="shared" si="18"/>
        <v>4500</v>
      </c>
      <c r="J611" s="1">
        <v>19</v>
      </c>
      <c r="K611" s="1" t="str">
        <f t="shared" si="19"/>
        <v>20K–30K</v>
      </c>
    </row>
    <row r="612" spans="1:11" x14ac:dyDescent="0.3">
      <c r="A612" t="s">
        <v>694</v>
      </c>
      <c r="B612" t="s">
        <v>934</v>
      </c>
      <c r="C612">
        <v>4.2</v>
      </c>
      <c r="D612">
        <v>1401</v>
      </c>
      <c r="E612">
        <v>121</v>
      </c>
      <c r="F612" t="s">
        <v>462</v>
      </c>
      <c r="G612">
        <v>19990</v>
      </c>
      <c r="H612">
        <v>25990</v>
      </c>
      <c r="I612" s="1">
        <f t="shared" si="18"/>
        <v>6000</v>
      </c>
      <c r="J612" s="1">
        <v>23</v>
      </c>
      <c r="K612" s="1" t="str">
        <f t="shared" si="19"/>
        <v>20K–30K</v>
      </c>
    </row>
    <row r="613" spans="1:11" x14ac:dyDescent="0.3">
      <c r="A613" t="s">
        <v>746</v>
      </c>
      <c r="B613" t="s">
        <v>934</v>
      </c>
      <c r="C613">
        <v>4.4000000000000004</v>
      </c>
      <c r="D613">
        <v>1502</v>
      </c>
      <c r="E613">
        <v>108</v>
      </c>
      <c r="F613" t="s">
        <v>747</v>
      </c>
      <c r="G613">
        <v>15499</v>
      </c>
      <c r="H613">
        <v>19990</v>
      </c>
      <c r="I613" s="1">
        <f t="shared" si="18"/>
        <v>4491</v>
      </c>
      <c r="J613" s="1">
        <v>22</v>
      </c>
      <c r="K613" s="1" t="str">
        <f t="shared" si="19"/>
        <v>10K–20K</v>
      </c>
    </row>
    <row r="614" spans="1:11" x14ac:dyDescent="0.3">
      <c r="A614" t="s">
        <v>754</v>
      </c>
      <c r="B614" t="s">
        <v>934</v>
      </c>
      <c r="C614">
        <v>4.3</v>
      </c>
      <c r="D614">
        <v>409</v>
      </c>
      <c r="E614">
        <v>27</v>
      </c>
      <c r="F614" t="s">
        <v>755</v>
      </c>
      <c r="G614">
        <v>14499</v>
      </c>
      <c r="H614">
        <v>17990</v>
      </c>
      <c r="I614" s="1">
        <f t="shared" si="18"/>
        <v>3491</v>
      </c>
      <c r="J614" s="1">
        <v>19</v>
      </c>
      <c r="K614" s="1" t="str">
        <f t="shared" si="19"/>
        <v>10K–20K</v>
      </c>
    </row>
    <row r="615" spans="1:11" x14ac:dyDescent="0.3">
      <c r="A615" t="s">
        <v>758</v>
      </c>
      <c r="B615" t="s">
        <v>934</v>
      </c>
      <c r="C615">
        <v>4.3</v>
      </c>
      <c r="D615">
        <v>409</v>
      </c>
      <c r="E615">
        <v>27</v>
      </c>
      <c r="F615" t="s">
        <v>755</v>
      </c>
      <c r="G615">
        <v>14499</v>
      </c>
      <c r="H615">
        <v>17990</v>
      </c>
      <c r="I615" s="1">
        <f t="shared" si="18"/>
        <v>3491</v>
      </c>
      <c r="J615" s="1">
        <v>19</v>
      </c>
      <c r="K615" s="1" t="str">
        <f t="shared" si="19"/>
        <v>10K–20K</v>
      </c>
    </row>
    <row r="616" spans="1:11" x14ac:dyDescent="0.3">
      <c r="A616" t="s">
        <v>780</v>
      </c>
      <c r="B616" t="s">
        <v>934</v>
      </c>
      <c r="C616">
        <v>4.4000000000000004</v>
      </c>
      <c r="D616">
        <v>1502</v>
      </c>
      <c r="E616">
        <v>108</v>
      </c>
      <c r="F616" t="s">
        <v>747</v>
      </c>
      <c r="G616">
        <v>15499</v>
      </c>
      <c r="H616">
        <v>19990</v>
      </c>
      <c r="I616" s="1">
        <f t="shared" si="18"/>
        <v>4491</v>
      </c>
      <c r="J616" s="1">
        <v>22</v>
      </c>
      <c r="K616" s="1" t="str">
        <f t="shared" si="19"/>
        <v>10K–20K</v>
      </c>
    </row>
    <row r="617" spans="1:11" x14ac:dyDescent="0.3">
      <c r="A617" t="s">
        <v>819</v>
      </c>
      <c r="B617" t="s">
        <v>934</v>
      </c>
      <c r="C617">
        <v>4.2</v>
      </c>
      <c r="D617">
        <v>1828</v>
      </c>
      <c r="E617">
        <v>166</v>
      </c>
      <c r="F617" t="s">
        <v>820</v>
      </c>
      <c r="G617">
        <v>25990</v>
      </c>
      <c r="H617">
        <v>28990</v>
      </c>
      <c r="I617" s="1">
        <f t="shared" si="18"/>
        <v>3000</v>
      </c>
      <c r="J617" s="1">
        <v>10</v>
      </c>
      <c r="K617" s="1" t="str">
        <f t="shared" si="19"/>
        <v>20K–30K</v>
      </c>
    </row>
    <row r="618" spans="1:11" x14ac:dyDescent="0.3">
      <c r="A618" t="s">
        <v>834</v>
      </c>
      <c r="B618" t="s">
        <v>934</v>
      </c>
      <c r="C618">
        <v>4.0999999999999996</v>
      </c>
      <c r="D618">
        <v>1003</v>
      </c>
      <c r="E618">
        <v>73</v>
      </c>
      <c r="F618" t="s">
        <v>440</v>
      </c>
      <c r="G618">
        <v>9499</v>
      </c>
      <c r="H618">
        <v>14490</v>
      </c>
      <c r="I618" s="1">
        <f t="shared" si="18"/>
        <v>4991</v>
      </c>
      <c r="J618" s="1">
        <v>34</v>
      </c>
      <c r="K618" s="1" t="str">
        <f t="shared" si="19"/>
        <v>10K–20K</v>
      </c>
    </row>
    <row r="619" spans="1:11" x14ac:dyDescent="0.3">
      <c r="A619" t="s">
        <v>852</v>
      </c>
      <c r="B619" t="s">
        <v>934</v>
      </c>
      <c r="C619">
        <v>4.4000000000000004</v>
      </c>
      <c r="D619">
        <v>350</v>
      </c>
      <c r="E619">
        <v>23</v>
      </c>
      <c r="F619" t="s">
        <v>853</v>
      </c>
      <c r="G619">
        <v>16499</v>
      </c>
      <c r="H619">
        <v>19990</v>
      </c>
      <c r="I619" s="1">
        <f t="shared" si="18"/>
        <v>3491</v>
      </c>
      <c r="J619" s="1">
        <v>17</v>
      </c>
      <c r="K619" s="1" t="str">
        <f t="shared" si="19"/>
        <v>10K–20K</v>
      </c>
    </row>
    <row r="620" spans="1:11" x14ac:dyDescent="0.3">
      <c r="A620" t="s">
        <v>910</v>
      </c>
      <c r="B620" t="s">
        <v>934</v>
      </c>
      <c r="C620">
        <v>4.3</v>
      </c>
      <c r="D620">
        <v>3729</v>
      </c>
      <c r="E620">
        <v>409</v>
      </c>
      <c r="F620" t="s">
        <v>911</v>
      </c>
      <c r="G620">
        <v>38990</v>
      </c>
      <c r="H620">
        <v>41990</v>
      </c>
      <c r="I620" s="1">
        <f t="shared" si="18"/>
        <v>3000</v>
      </c>
      <c r="J620" s="1">
        <v>7</v>
      </c>
      <c r="K620" s="1" t="str">
        <f t="shared" si="19"/>
        <v>40K–50K</v>
      </c>
    </row>
    <row r="621" spans="1:11" x14ac:dyDescent="0.3">
      <c r="A621" t="s">
        <v>511</v>
      </c>
      <c r="B621" t="s">
        <v>935</v>
      </c>
      <c r="C621">
        <v>4.2</v>
      </c>
      <c r="D621">
        <v>37175</v>
      </c>
      <c r="E621">
        <v>4598</v>
      </c>
      <c r="F621" t="s">
        <v>512</v>
      </c>
      <c r="G621">
        <v>24999</v>
      </c>
      <c r="H621">
        <v>29999</v>
      </c>
      <c r="I621" s="1">
        <f t="shared" si="18"/>
        <v>5000</v>
      </c>
      <c r="J621" s="1">
        <v>16</v>
      </c>
      <c r="K621" s="1" t="str">
        <f t="shared" si="19"/>
        <v>20K–30K</v>
      </c>
    </row>
    <row r="622" spans="1:11" x14ac:dyDescent="0.3">
      <c r="A622" t="s">
        <v>712</v>
      </c>
      <c r="B622" t="s">
        <v>935</v>
      </c>
      <c r="C622">
        <v>4.2</v>
      </c>
      <c r="D622">
        <v>6364</v>
      </c>
      <c r="E622">
        <v>715</v>
      </c>
      <c r="F622" t="s">
        <v>713</v>
      </c>
      <c r="G622">
        <v>27999</v>
      </c>
      <c r="H622">
        <v>33999</v>
      </c>
      <c r="I622" s="1">
        <f t="shared" si="18"/>
        <v>6000</v>
      </c>
      <c r="J622" s="1">
        <v>17</v>
      </c>
      <c r="K622" s="1" t="str">
        <f t="shared" si="19"/>
        <v>30K–40K</v>
      </c>
    </row>
    <row r="623" spans="1:11" x14ac:dyDescent="0.3">
      <c r="A623" t="s">
        <v>511</v>
      </c>
      <c r="B623" t="s">
        <v>935</v>
      </c>
      <c r="C623">
        <v>4.2</v>
      </c>
      <c r="D623">
        <v>20202</v>
      </c>
      <c r="E623">
        <v>2560</v>
      </c>
      <c r="F623" t="s">
        <v>786</v>
      </c>
      <c r="G623">
        <v>26999</v>
      </c>
      <c r="H623">
        <v>31999</v>
      </c>
      <c r="I623" s="1">
        <f t="shared" si="18"/>
        <v>5000</v>
      </c>
      <c r="J623" s="1">
        <v>15</v>
      </c>
      <c r="K623" s="1" t="str">
        <f t="shared" si="19"/>
        <v>30K–40K</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9"/>
  <sheetViews>
    <sheetView workbookViewId="0">
      <selection activeCell="W14" sqref="W14"/>
    </sheetView>
  </sheetViews>
  <sheetFormatPr defaultRowHeight="14.4" x14ac:dyDescent="0.3"/>
  <cols>
    <col min="1" max="1" width="23.88671875" bestFit="1" customWidth="1"/>
    <col min="2" max="2" width="11" bestFit="1" customWidth="1"/>
    <col min="3" max="3" width="21.44140625" bestFit="1" customWidth="1"/>
    <col min="4" max="4" width="13.33203125" bestFit="1" customWidth="1"/>
    <col min="5" max="5" width="19" bestFit="1" customWidth="1"/>
    <col min="6" max="6" width="15.33203125" bestFit="1" customWidth="1"/>
    <col min="7" max="7" width="15.109375" bestFit="1" customWidth="1"/>
    <col min="8" max="8" width="24.88671875" bestFit="1" customWidth="1"/>
    <col min="9" max="9" width="17.6640625" bestFit="1" customWidth="1"/>
  </cols>
  <sheetData>
    <row r="3" spans="1:9" x14ac:dyDescent="0.3">
      <c r="A3" t="s">
        <v>966</v>
      </c>
      <c r="B3" s="1" t="s">
        <v>948</v>
      </c>
      <c r="C3" s="1" t="s">
        <v>945</v>
      </c>
      <c r="D3" s="1" t="s">
        <v>941</v>
      </c>
      <c r="E3" s="1" t="s">
        <v>942</v>
      </c>
      <c r="F3" s="1" t="s">
        <v>943</v>
      </c>
      <c r="G3" s="1" t="s">
        <v>944</v>
      </c>
      <c r="H3" s="1" t="s">
        <v>946</v>
      </c>
      <c r="I3" s="1" t="s">
        <v>947</v>
      </c>
    </row>
    <row r="4" spans="1:9" x14ac:dyDescent="0.3">
      <c r="A4" s="13">
        <v>47068.581993569132</v>
      </c>
      <c r="B4" s="14">
        <v>28</v>
      </c>
      <c r="C4" s="14">
        <v>2110884</v>
      </c>
      <c r="D4" s="14">
        <v>622</v>
      </c>
      <c r="E4" s="15">
        <v>4381.1977491961416</v>
      </c>
      <c r="F4" s="15">
        <v>21866.90192926045</v>
      </c>
      <c r="G4" s="15">
        <v>17485.704180064309</v>
      </c>
      <c r="H4" s="15">
        <v>3393.7041800643087</v>
      </c>
      <c r="I4" s="15">
        <v>4.2672025723472764</v>
      </c>
    </row>
    <row r="8" spans="1:9" x14ac:dyDescent="0.3">
      <c r="A8" s="20" t="s">
        <v>948</v>
      </c>
      <c r="B8" s="19" t="s">
        <v>949</v>
      </c>
      <c r="C8" s="19" t="s">
        <v>950</v>
      </c>
      <c r="D8" s="19" t="s">
        <v>951</v>
      </c>
      <c r="E8" s="19" t="s">
        <v>952</v>
      </c>
      <c r="F8" s="19" t="s">
        <v>953</v>
      </c>
      <c r="G8" s="19" t="s">
        <v>954</v>
      </c>
      <c r="H8" s="18" t="s">
        <v>955</v>
      </c>
      <c r="I8" s="19" t="s">
        <v>967</v>
      </c>
    </row>
    <row r="9" spans="1:9" x14ac:dyDescent="0.3">
      <c r="A9" s="16">
        <f>GETPIVOTDATA("[Measures].[Distinct Count of ANGAGE]",$A$3)</f>
        <v>28</v>
      </c>
      <c r="B9" s="16">
        <f>GETPIVOTDATA("[Measures].[Sum of No_of_reviews]",$A$3)</f>
        <v>2110884</v>
      </c>
      <c r="C9" s="16">
        <f>GETPIVOTDATA("[Measures].[Count of Name]",$A$3)</f>
        <v>622</v>
      </c>
      <c r="D9" s="17">
        <f>GETPIVOTDATA("[Measures].[Average of Discount]",$A$3)</f>
        <v>4381.1977491961416</v>
      </c>
      <c r="E9" s="17">
        <f>GETPIVOTDATA("[Measures].[Average of MRP]",$A$3)</f>
        <v>21866.90192926045</v>
      </c>
      <c r="F9" s="17">
        <f>GETPIVOTDATA("[Measures].[Average of MSP]",$A$3)</f>
        <v>17485.704180064309</v>
      </c>
      <c r="G9" s="17">
        <f>GETPIVOTDATA("[Measures].[Average of No_of_reviews]",$A$3)</f>
        <v>3393.7041800643087</v>
      </c>
      <c r="H9" s="17">
        <f>GETPIVOTDATA("[Measures].[Average of Ratings]",$A$3)</f>
        <v>4.2672025723472764</v>
      </c>
      <c r="I9" s="17">
        <f>GETPIVOTDATA("[Measures].[Average of No_of_ratings]",$A$3)</f>
        <v>47068.581993569132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V86"/>
  <sheetViews>
    <sheetView showGridLines="0" tabSelected="1" zoomScale="46" zoomScaleNormal="49" workbookViewId="0">
      <selection activeCell="AW16" sqref="AW16"/>
    </sheetView>
  </sheetViews>
  <sheetFormatPr defaultRowHeight="14.4" x14ac:dyDescent="0.3"/>
  <sheetData>
    <row r="1" spans="1:48" x14ac:dyDescent="0.3">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row>
    <row r="2" spans="1:48" x14ac:dyDescent="0.3">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row>
    <row r="3" spans="1:48" x14ac:dyDescent="0.3">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row>
    <row r="4" spans="1:48" x14ac:dyDescent="0.3">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row>
    <row r="5" spans="1:48" x14ac:dyDescent="0.3">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row>
    <row r="6" spans="1:48" x14ac:dyDescent="0.3">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row>
    <row r="7" spans="1:48" x14ac:dyDescent="0.3">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row>
    <row r="8" spans="1:48" x14ac:dyDescent="0.3">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row>
    <row r="9" spans="1:48" x14ac:dyDescent="0.3">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row>
    <row r="10" spans="1:48"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row>
    <row r="11" spans="1:48"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row>
    <row r="12" spans="1:48"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row>
    <row r="13" spans="1:48"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row>
    <row r="14" spans="1:48"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row>
    <row r="15" spans="1:48"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row>
    <row r="16" spans="1:48"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row>
    <row r="17" spans="1:48"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row>
    <row r="18" spans="1:48"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row>
    <row r="19" spans="1:48"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row>
    <row r="20" spans="1:48"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row>
    <row r="21" spans="1:48"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row>
    <row r="22" spans="1:48"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row>
    <row r="23" spans="1:48"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row>
    <row r="24" spans="1:48"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row>
    <row r="25" spans="1:48"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row>
    <row r="26" spans="1:48"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row>
    <row r="27" spans="1:48"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row>
    <row r="28" spans="1:48"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row>
    <row r="29" spans="1:48"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row>
    <row r="30" spans="1:48"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row>
    <row r="31" spans="1:48"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row>
    <row r="32" spans="1:48"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row>
    <row r="33" spans="1:48"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row>
    <row r="34" spans="1:48"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row>
    <row r="35" spans="1:48"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row>
    <row r="36" spans="1:48"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row>
    <row r="37" spans="1:48"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row>
    <row r="38" spans="1:48"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row>
    <row r="39" spans="1:48"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row>
    <row r="40" spans="1:48"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row>
    <row r="41" spans="1:48"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row>
    <row r="42" spans="1:48"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row>
    <row r="43" spans="1:48"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row>
    <row r="44" spans="1:48"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row>
    <row r="45" spans="1:48"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row>
    <row r="46" spans="1:48"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row>
    <row r="47" spans="1:48"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row>
    <row r="48" spans="1:48"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row>
    <row r="49" spans="1:48"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row>
    <row r="50" spans="1:48"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row>
    <row r="51" spans="1:48"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row>
    <row r="52" spans="1:48"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row>
    <row r="53" spans="1:48"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row>
    <row r="54" spans="1:48"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row>
    <row r="55" spans="1:48"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row>
    <row r="56" spans="1:48"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row>
    <row r="57" spans="1:48"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row>
    <row r="58" spans="1:48"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row>
    <row r="59" spans="1:48"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row>
    <row r="60" spans="1:48"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row>
    <row r="61" spans="1:48"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row>
    <row r="62" spans="1:48"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row>
    <row r="63" spans="1:48"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row>
    <row r="64" spans="1:48"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row>
    <row r="65" spans="1:48"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row>
    <row r="66" spans="1:48"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row>
    <row r="67" spans="1:48"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row>
    <row r="68" spans="1:48"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row>
    <row r="69" spans="1:48"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row>
    <row r="70" spans="1:48"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row>
    <row r="71" spans="1:48"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row>
    <row r="72" spans="1:48" x14ac:dyDescent="0.3">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spans="1:48" x14ac:dyDescent="0.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spans="1:48" x14ac:dyDescent="0.3">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row>
    <row r="75" spans="1:48" x14ac:dyDescent="0.3">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spans="1:48" x14ac:dyDescent="0.3">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spans="1:48" x14ac:dyDescent="0.3">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spans="1:48" x14ac:dyDescent="0.3">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row>
    <row r="79" spans="1:48" x14ac:dyDescent="0.3">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spans="1:48" x14ac:dyDescent="0.3">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spans="1:29" x14ac:dyDescent="0.3">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spans="1:29" x14ac:dyDescent="0.3">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row>
    <row r="83" spans="1:29" x14ac:dyDescent="0.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row>
    <row r="84" spans="1:29" x14ac:dyDescent="0.3">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spans="1:29" x14ac:dyDescent="0.3">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row>
    <row r="86" spans="1:29" x14ac:dyDescent="0.3">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6" sqref="N16"/>
    </sheetView>
  </sheetViews>
  <sheetFormatPr defaultRowHeight="14.4" x14ac:dyDescent="0.3"/>
  <cols>
    <col min="1" max="1" width="13.109375" bestFit="1" customWidth="1"/>
    <col min="2" max="2" width="14.44140625" bestFit="1" customWidth="1"/>
  </cols>
  <sheetData>
    <row r="3" spans="1:2" x14ac:dyDescent="0.3">
      <c r="A3" s="11" t="s">
        <v>938</v>
      </c>
      <c r="B3" t="s">
        <v>940</v>
      </c>
    </row>
    <row r="4" spans="1:2" x14ac:dyDescent="0.3">
      <c r="A4" s="12">
        <v>4.0999999999999996</v>
      </c>
      <c r="B4" s="13">
        <v>82</v>
      </c>
    </row>
    <row r="5" spans="1:2" x14ac:dyDescent="0.3">
      <c r="A5" s="12">
        <v>4.2</v>
      </c>
      <c r="B5" s="13">
        <v>135</v>
      </c>
    </row>
    <row r="6" spans="1:2" x14ac:dyDescent="0.3">
      <c r="A6" s="12">
        <v>4.3</v>
      </c>
      <c r="B6" s="13">
        <v>160</v>
      </c>
    </row>
    <row r="7" spans="1:2" x14ac:dyDescent="0.3">
      <c r="A7" s="12">
        <v>4.4000000000000004</v>
      </c>
      <c r="B7" s="13">
        <v>92</v>
      </c>
    </row>
    <row r="8" spans="1:2" x14ac:dyDescent="0.3">
      <c r="A8" s="12">
        <v>4.5</v>
      </c>
      <c r="B8" s="13">
        <v>59</v>
      </c>
    </row>
    <row r="9" spans="1:2" x14ac:dyDescent="0.3">
      <c r="A9" s="12" t="s">
        <v>939</v>
      </c>
      <c r="B9" s="13">
        <v>528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9" sqref="L9"/>
    </sheetView>
  </sheetViews>
  <sheetFormatPr defaultRowHeight="14.4" x14ac:dyDescent="0.3"/>
  <cols>
    <col min="1" max="1" width="13.109375" bestFit="1" customWidth="1"/>
    <col min="2" max="2" width="15.109375" bestFit="1" customWidth="1"/>
  </cols>
  <sheetData>
    <row r="3" spans="1:2" x14ac:dyDescent="0.3">
      <c r="A3" s="11" t="s">
        <v>938</v>
      </c>
      <c r="B3" t="s">
        <v>944</v>
      </c>
    </row>
    <row r="4" spans="1:2" x14ac:dyDescent="0.3">
      <c r="A4" s="12" t="s">
        <v>23</v>
      </c>
      <c r="B4" s="13">
        <v>65982.163265306124</v>
      </c>
    </row>
    <row r="5" spans="1:2" x14ac:dyDescent="0.3">
      <c r="A5" s="12" t="s">
        <v>923</v>
      </c>
      <c r="B5" s="13">
        <v>29999</v>
      </c>
    </row>
    <row r="6" spans="1:2" x14ac:dyDescent="0.3">
      <c r="A6" s="12" t="s">
        <v>389</v>
      </c>
      <c r="B6" s="13">
        <v>26056.625</v>
      </c>
    </row>
    <row r="7" spans="1:2" x14ac:dyDescent="0.3">
      <c r="A7" s="12" t="s">
        <v>931</v>
      </c>
      <c r="B7" s="13">
        <v>31399</v>
      </c>
    </row>
    <row r="8" spans="1:2" x14ac:dyDescent="0.3">
      <c r="A8" s="12" t="s">
        <v>935</v>
      </c>
      <c r="B8" s="13">
        <v>26665.666666666668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12" sqref="B12"/>
    </sheetView>
  </sheetViews>
  <sheetFormatPr defaultRowHeight="14.4" x14ac:dyDescent="0.3"/>
  <cols>
    <col min="1" max="1" width="28" customWidth="1"/>
    <col min="2" max="2" width="18.77734375" customWidth="1"/>
  </cols>
  <sheetData>
    <row r="3" spans="1:2" x14ac:dyDescent="0.3">
      <c r="A3" s="11" t="s">
        <v>938</v>
      </c>
      <c r="B3" t="s">
        <v>956</v>
      </c>
    </row>
    <row r="4" spans="1:2" x14ac:dyDescent="0.3">
      <c r="A4" s="12" t="s">
        <v>908</v>
      </c>
      <c r="B4" s="13">
        <v>480309</v>
      </c>
    </row>
    <row r="5" spans="1:2" x14ac:dyDescent="0.3">
      <c r="A5" s="12" t="s">
        <v>687</v>
      </c>
      <c r="B5" s="13">
        <v>480309</v>
      </c>
    </row>
    <row r="6" spans="1:2" x14ac:dyDescent="0.3">
      <c r="A6" s="12" t="s">
        <v>554</v>
      </c>
      <c r="B6" s="13">
        <v>575591</v>
      </c>
    </row>
    <row r="7" spans="1:2" x14ac:dyDescent="0.3">
      <c r="A7" s="12" t="s">
        <v>600</v>
      </c>
      <c r="B7" s="13">
        <v>575591</v>
      </c>
    </row>
    <row r="8" spans="1:2" x14ac:dyDescent="0.3">
      <c r="A8" s="12" t="s">
        <v>659</v>
      </c>
      <c r="B8" s="13">
        <v>575591</v>
      </c>
    </row>
    <row r="12" spans="1:2" x14ac:dyDescent="0.3">
      <c r="A12" s="11" t="s">
        <v>938</v>
      </c>
      <c r="B12" t="s">
        <v>968</v>
      </c>
    </row>
    <row r="13" spans="1:2" x14ac:dyDescent="0.3">
      <c r="A13" s="12" t="s">
        <v>908</v>
      </c>
      <c r="B13" s="13">
        <v>1</v>
      </c>
    </row>
    <row r="14" spans="1:2" x14ac:dyDescent="0.3">
      <c r="A14" s="12" t="s">
        <v>687</v>
      </c>
      <c r="B14" s="13">
        <v>1</v>
      </c>
    </row>
    <row r="15" spans="1:2" x14ac:dyDescent="0.3">
      <c r="A15" s="12" t="s">
        <v>554</v>
      </c>
      <c r="B15" s="13">
        <v>1</v>
      </c>
    </row>
    <row r="16" spans="1:2" x14ac:dyDescent="0.3">
      <c r="A16" s="12" t="s">
        <v>600</v>
      </c>
      <c r="B16" s="13">
        <v>1</v>
      </c>
    </row>
    <row r="17" spans="1:2" x14ac:dyDescent="0.3">
      <c r="A17" s="12" t="s">
        <v>659</v>
      </c>
      <c r="B17" s="13">
        <v>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4.4" x14ac:dyDescent="0.3"/>
  <cols>
    <col min="1" max="1" width="30.109375" bestFit="1" customWidth="1"/>
    <col min="2" max="2" width="21.44140625" bestFit="1" customWidth="1"/>
  </cols>
  <sheetData>
    <row r="3" spans="1:2" x14ac:dyDescent="0.3">
      <c r="A3" s="11" t="s">
        <v>938</v>
      </c>
      <c r="B3" t="s">
        <v>945</v>
      </c>
    </row>
    <row r="4" spans="1:2" x14ac:dyDescent="0.3">
      <c r="A4" s="12" t="s">
        <v>908</v>
      </c>
      <c r="B4" s="13">
        <v>34744</v>
      </c>
    </row>
    <row r="5" spans="1:2" x14ac:dyDescent="0.3">
      <c r="A5" s="12" t="s">
        <v>687</v>
      </c>
      <c r="B5" s="13">
        <v>34744</v>
      </c>
    </row>
    <row r="6" spans="1:2" x14ac:dyDescent="0.3">
      <c r="A6" s="12" t="s">
        <v>554</v>
      </c>
      <c r="B6" s="13">
        <v>33954</v>
      </c>
    </row>
    <row r="7" spans="1:2" x14ac:dyDescent="0.3">
      <c r="A7" s="12" t="s">
        <v>600</v>
      </c>
      <c r="B7" s="13">
        <v>33954</v>
      </c>
    </row>
    <row r="8" spans="1:2" x14ac:dyDescent="0.3">
      <c r="A8" s="12" t="s">
        <v>659</v>
      </c>
      <c r="B8" s="13">
        <v>33954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25" sqref="K25"/>
    </sheetView>
  </sheetViews>
  <sheetFormatPr defaultRowHeight="14.4" x14ac:dyDescent="0.3"/>
  <cols>
    <col min="1" max="1" width="13.109375" bestFit="1" customWidth="1"/>
    <col min="2" max="2" width="14.44140625" bestFit="1" customWidth="1"/>
  </cols>
  <sheetData>
    <row r="3" spans="1:2" x14ac:dyDescent="0.3">
      <c r="A3" s="11" t="s">
        <v>938</v>
      </c>
      <c r="B3" t="s">
        <v>940</v>
      </c>
    </row>
    <row r="4" spans="1:2" x14ac:dyDescent="0.3">
      <c r="A4" s="12" t="s">
        <v>924</v>
      </c>
      <c r="B4" s="13">
        <v>60</v>
      </c>
    </row>
    <row r="5" spans="1:2" x14ac:dyDescent="0.3">
      <c r="A5" s="12" t="s">
        <v>16</v>
      </c>
      <c r="B5" s="13">
        <v>51</v>
      </c>
    </row>
    <row r="6" spans="1:2" x14ac:dyDescent="0.3">
      <c r="A6" s="12" t="s">
        <v>932</v>
      </c>
      <c r="B6" s="13">
        <v>114</v>
      </c>
    </row>
    <row r="7" spans="1:2" x14ac:dyDescent="0.3">
      <c r="A7" s="12" t="s">
        <v>19</v>
      </c>
      <c r="B7" s="13">
        <v>75</v>
      </c>
    </row>
    <row r="8" spans="1:2" x14ac:dyDescent="0.3">
      <c r="A8" s="12" t="s">
        <v>124</v>
      </c>
      <c r="B8" s="13">
        <v>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J25" sqref="J25"/>
    </sheetView>
  </sheetViews>
  <sheetFormatPr defaultRowHeight="14.4" x14ac:dyDescent="0.3"/>
  <cols>
    <col min="1" max="1" width="13.109375" bestFit="1" customWidth="1"/>
    <col min="2" max="2" width="22.88671875" bestFit="1" customWidth="1"/>
  </cols>
  <sheetData>
    <row r="3" spans="1:2" x14ac:dyDescent="0.3">
      <c r="A3" s="11" t="s">
        <v>938</v>
      </c>
      <c r="B3" t="s">
        <v>957</v>
      </c>
    </row>
    <row r="4" spans="1:2" x14ac:dyDescent="0.3">
      <c r="A4" s="12" t="s">
        <v>23</v>
      </c>
      <c r="B4" s="13">
        <v>49</v>
      </c>
    </row>
    <row r="5" spans="1:2" x14ac:dyDescent="0.3">
      <c r="A5" s="12" t="s">
        <v>16</v>
      </c>
      <c r="B5" s="13">
        <v>51</v>
      </c>
    </row>
    <row r="6" spans="1:2" x14ac:dyDescent="0.3">
      <c r="A6" s="12" t="s">
        <v>932</v>
      </c>
      <c r="B6" s="13">
        <v>114</v>
      </c>
    </row>
    <row r="7" spans="1:2" x14ac:dyDescent="0.3">
      <c r="A7" s="12" t="s">
        <v>19</v>
      </c>
      <c r="B7" s="13">
        <v>75</v>
      </c>
    </row>
    <row r="8" spans="1:2" x14ac:dyDescent="0.3">
      <c r="A8" s="12" t="s">
        <v>124</v>
      </c>
      <c r="B8" s="13">
        <v>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B14" sqref="B14"/>
    </sheetView>
  </sheetViews>
  <sheetFormatPr defaultRowHeight="14.4" x14ac:dyDescent="0.3"/>
  <cols>
    <col min="1" max="1" width="12.5546875" customWidth="1"/>
    <col min="2" max="2" width="13.88671875" customWidth="1"/>
  </cols>
  <sheetData>
    <row r="3" spans="1:2" x14ac:dyDescent="0.3">
      <c r="A3" s="11" t="s">
        <v>938</v>
      </c>
      <c r="B3" t="s">
        <v>940</v>
      </c>
    </row>
    <row r="4" spans="1:2" x14ac:dyDescent="0.3">
      <c r="A4" s="12" t="s">
        <v>959</v>
      </c>
      <c r="B4" s="13">
        <v>266</v>
      </c>
    </row>
    <row r="5" spans="1:2" x14ac:dyDescent="0.3">
      <c r="A5" s="12" t="s">
        <v>960</v>
      </c>
      <c r="B5" s="13">
        <v>111</v>
      </c>
    </row>
    <row r="6" spans="1:2" x14ac:dyDescent="0.3">
      <c r="A6" s="12" t="s">
        <v>961</v>
      </c>
      <c r="B6" s="13">
        <v>30</v>
      </c>
    </row>
    <row r="7" spans="1:2" x14ac:dyDescent="0.3">
      <c r="A7" s="12" t="s">
        <v>963</v>
      </c>
      <c r="B7" s="13">
        <v>22</v>
      </c>
    </row>
    <row r="8" spans="1:2" x14ac:dyDescent="0.3">
      <c r="A8" s="12" t="s">
        <v>964</v>
      </c>
      <c r="B8" s="13">
        <v>5</v>
      </c>
    </row>
    <row r="9" spans="1:2" x14ac:dyDescent="0.3">
      <c r="A9" s="12" t="s">
        <v>965</v>
      </c>
      <c r="B9" s="13">
        <v>42</v>
      </c>
    </row>
    <row r="10" spans="1:2" x14ac:dyDescent="0.3">
      <c r="A10" s="12" t="s">
        <v>962</v>
      </c>
      <c r="B10" s="13">
        <v>146</v>
      </c>
    </row>
    <row r="11" spans="1:2" x14ac:dyDescent="0.3">
      <c r="A11" s="12" t="s">
        <v>939</v>
      </c>
      <c r="B11" s="13">
        <v>622</v>
      </c>
    </row>
    <row r="14" spans="1:2" x14ac:dyDescent="0.3">
      <c r="A14" s="11" t="s">
        <v>938</v>
      </c>
      <c r="B14" t="s">
        <v>971</v>
      </c>
    </row>
    <row r="15" spans="1:2" x14ac:dyDescent="0.3">
      <c r="A15" s="12" t="s">
        <v>959</v>
      </c>
      <c r="B15" s="13">
        <v>266</v>
      </c>
    </row>
    <row r="16" spans="1:2" x14ac:dyDescent="0.3">
      <c r="A16" s="12" t="s">
        <v>960</v>
      </c>
      <c r="B16" s="13">
        <v>111</v>
      </c>
    </row>
    <row r="17" spans="1:2" x14ac:dyDescent="0.3">
      <c r="A17" s="12" t="s">
        <v>961</v>
      </c>
      <c r="B17" s="13">
        <v>30</v>
      </c>
    </row>
    <row r="18" spans="1:2" x14ac:dyDescent="0.3">
      <c r="A18" s="12" t="s">
        <v>963</v>
      </c>
      <c r="B18" s="13">
        <v>22</v>
      </c>
    </row>
    <row r="19" spans="1:2" x14ac:dyDescent="0.3">
      <c r="A19" s="12" t="s">
        <v>964</v>
      </c>
      <c r="B19" s="13">
        <v>5</v>
      </c>
    </row>
    <row r="20" spans="1:2" x14ac:dyDescent="0.3">
      <c r="A20" s="12" t="s">
        <v>965</v>
      </c>
      <c r="B20" s="13">
        <v>42</v>
      </c>
    </row>
    <row r="21" spans="1:2" x14ac:dyDescent="0.3">
      <c r="A21" s="12" t="s">
        <v>962</v>
      </c>
      <c r="B21" s="13">
        <v>146</v>
      </c>
    </row>
    <row r="22" spans="1:2" x14ac:dyDescent="0.3">
      <c r="A22" s="12" t="s">
        <v>939</v>
      </c>
      <c r="B22" s="13">
        <v>622</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B6" sqref="B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Count of mobile as per rating</vt:lpstr>
      <vt:lpstr>Top 5 Brand As Per Rating</vt:lpstr>
      <vt:lpstr>top 5 Brand as per Avg MSP</vt:lpstr>
      <vt:lpstr>Top 5 Mobiles as per Rating</vt:lpstr>
      <vt:lpstr>Top 5 Mobi As Per Sum of Review</vt:lpstr>
      <vt:lpstr>Top 5 Count of Mobiles By Brand</vt:lpstr>
      <vt:lpstr>Top 5 Mobiles brand as per revi</vt:lpstr>
      <vt:lpstr>Price Range Comp</vt:lpstr>
      <vt:lpstr>Sheet15</vt:lpstr>
      <vt:lpstr>brands as per disc</vt:lpstr>
      <vt:lpstr>price range</vt:lpstr>
      <vt:lpstr>as price range</vt:lpstr>
      <vt:lpstr>Main File</vt:lpstr>
      <vt:lpstr>KPIs</vt:lpstr>
      <vt:lpstr>MyDashboard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Saurabh</cp:lastModifiedBy>
  <dcterms:created xsi:type="dcterms:W3CDTF">2024-02-16T12:26:39Z</dcterms:created>
  <dcterms:modified xsi:type="dcterms:W3CDTF">2025-07-31T09:56:53Z</dcterms:modified>
</cp:coreProperties>
</file>